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192.168.0.135\ingenieria2$\OBRAS EN PROCESO\OBRAS 2025\Z ORDENAMIENTO 3\03 CONCURSO\BASES Y ANEXOS 008-25\ANEXOS 008\"/>
    </mc:Choice>
  </mc:AlternateContent>
  <xr:revisionPtr revIDLastSave="0" documentId="13_ncr:1_{9ED9DB7E-2969-4612-807D-E9B75920F8C8}" xr6:coauthVersionLast="47" xr6:coauthVersionMax="47" xr10:uidLastSave="{00000000-0000-0000-0000-000000000000}"/>
  <bookViews>
    <workbookView xWindow="-120" yWindow="-120" windowWidth="25440" windowHeight="15270" xr2:uid="{5AE35BFD-C61F-4CFA-9679-39518859A93E}"/>
  </bookViews>
  <sheets>
    <sheet name="CATALOGO" sheetId="7" r:id="rId1"/>
  </sheets>
  <definedNames>
    <definedName name="_xlnm.Print_Area" localSheetId="0">CATALOGO!$A:$F</definedName>
    <definedName name="_xlnm.Print_Titles" localSheetId="0">CATALOGO!$1:$8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7" l="1"/>
  <c r="F347" i="7"/>
  <c r="F396" i="7"/>
  <c r="F395" i="7" s="1"/>
  <c r="F394" i="7"/>
  <c r="F393" i="7" s="1"/>
  <c r="F392" i="7"/>
  <c r="F391" i="7"/>
  <c r="F390" i="7"/>
  <c r="F314" i="7"/>
  <c r="F315" i="7"/>
  <c r="F316" i="7"/>
  <c r="F317" i="7"/>
  <c r="F318" i="7"/>
  <c r="F319" i="7"/>
  <c r="F320" i="7"/>
  <c r="F321" i="7"/>
  <c r="F322" i="7"/>
  <c r="F323" i="7"/>
  <c r="F313" i="7"/>
  <c r="F305" i="7"/>
  <c r="F306" i="7"/>
  <c r="F307" i="7"/>
  <c r="F308" i="7"/>
  <c r="F309" i="7"/>
  <c r="F310" i="7"/>
  <c r="F311" i="7"/>
  <c r="F304" i="7"/>
  <c r="F387" i="7"/>
  <c r="F386" i="7"/>
  <c r="F384" i="7"/>
  <c r="F377" i="7"/>
  <c r="F378" i="7"/>
  <c r="F379" i="7"/>
  <c r="F380" i="7"/>
  <c r="F381" i="7"/>
  <c r="F382" i="7"/>
  <c r="F383" i="7"/>
  <c r="F376" i="7"/>
  <c r="F375" i="7"/>
  <c r="F373" i="7"/>
  <c r="F372" i="7"/>
  <c r="F370" i="7"/>
  <c r="F369" i="7"/>
  <c r="F348" i="7"/>
  <c r="F349" i="7"/>
  <c r="F350" i="7"/>
  <c r="F351" i="7"/>
  <c r="F352" i="7"/>
  <c r="F353" i="7"/>
  <c r="F354" i="7"/>
  <c r="F355" i="7"/>
  <c r="F356" i="7"/>
  <c r="F357" i="7"/>
  <c r="F358" i="7"/>
  <c r="F359" i="7"/>
  <c r="F360" i="7"/>
  <c r="F361" i="7"/>
  <c r="F362" i="7"/>
  <c r="F363" i="7"/>
  <c r="F364" i="7"/>
  <c r="F365" i="7"/>
  <c r="F366" i="7"/>
  <c r="F367" i="7"/>
  <c r="F326" i="7"/>
  <c r="F327" i="7"/>
  <c r="F328" i="7"/>
  <c r="F329" i="7"/>
  <c r="F330" i="7"/>
  <c r="F331" i="7"/>
  <c r="F332" i="7"/>
  <c r="F333" i="7"/>
  <c r="F334" i="7"/>
  <c r="F335" i="7"/>
  <c r="F336" i="7"/>
  <c r="F337" i="7"/>
  <c r="F338" i="7"/>
  <c r="F339" i="7"/>
  <c r="F340" i="7"/>
  <c r="F341" i="7"/>
  <c r="F342" i="7"/>
  <c r="F343" i="7"/>
  <c r="F325" i="7"/>
  <c r="F284" i="7"/>
  <c r="F285" i="7"/>
  <c r="F286" i="7"/>
  <c r="F287" i="7"/>
  <c r="F288" i="7"/>
  <c r="F289" i="7"/>
  <c r="F290" i="7"/>
  <c r="F291" i="7"/>
  <c r="F292" i="7"/>
  <c r="F293" i="7"/>
  <c r="F294" i="7"/>
  <c r="F295" i="7"/>
  <c r="F296" i="7"/>
  <c r="F297" i="7"/>
  <c r="F298" i="7"/>
  <c r="F299" i="7"/>
  <c r="F300" i="7"/>
  <c r="F301" i="7"/>
  <c r="F283" i="7"/>
  <c r="F275" i="7"/>
  <c r="F276" i="7"/>
  <c r="F277" i="7"/>
  <c r="F278" i="7"/>
  <c r="F279" i="7"/>
  <c r="F280" i="7"/>
  <c r="F281" i="7"/>
  <c r="F274" i="7"/>
  <c r="F251" i="7"/>
  <c r="F252" i="7"/>
  <c r="F253" i="7"/>
  <c r="F254" i="7"/>
  <c r="F255" i="7"/>
  <c r="F256" i="7"/>
  <c r="F257" i="7"/>
  <c r="F258" i="7"/>
  <c r="F259" i="7"/>
  <c r="F260" i="7"/>
  <c r="F261" i="7"/>
  <c r="F262" i="7"/>
  <c r="F263" i="7"/>
  <c r="F264" i="7"/>
  <c r="F265" i="7"/>
  <c r="F266" i="7"/>
  <c r="F267" i="7"/>
  <c r="F268" i="7"/>
  <c r="F269" i="7"/>
  <c r="F270" i="7"/>
  <c r="F271" i="7"/>
  <c r="F272" i="7"/>
  <c r="F250" i="7"/>
  <c r="F240" i="7"/>
  <c r="F241" i="7"/>
  <c r="F242" i="7"/>
  <c r="F243" i="7"/>
  <c r="F244" i="7"/>
  <c r="F245" i="7"/>
  <c r="F246" i="7"/>
  <c r="F247" i="7"/>
  <c r="F248" i="7"/>
  <c r="F239" i="7"/>
  <c r="F230" i="7"/>
  <c r="F231" i="7"/>
  <c r="F232" i="7"/>
  <c r="F233" i="7"/>
  <c r="F234" i="7"/>
  <c r="F235" i="7"/>
  <c r="F236" i="7"/>
  <c r="F237" i="7"/>
  <c r="F229" i="7"/>
  <c r="F389" i="7" l="1"/>
  <c r="F388" i="7" s="1"/>
  <c r="F374" i="7"/>
  <c r="F312" i="7"/>
  <c r="F385" i="7"/>
  <c r="F303" i="7"/>
  <c r="F228" i="7"/>
  <c r="F368" i="7"/>
  <c r="F324" i="7"/>
  <c r="F344" i="7"/>
  <c r="F282" i="7"/>
  <c r="F273" i="7"/>
  <c r="F249" i="7"/>
  <c r="F238" i="7"/>
  <c r="F371" i="7"/>
  <c r="F207" i="7"/>
  <c r="F208" i="7"/>
  <c r="F209" i="7"/>
  <c r="F210" i="7"/>
  <c r="F211" i="7"/>
  <c r="F212" i="7"/>
  <c r="F213" i="7"/>
  <c r="F204" i="7"/>
  <c r="F302" i="7" l="1"/>
  <c r="F227" i="7" s="1"/>
  <c r="F226" i="7" s="1"/>
  <c r="F144" i="7" l="1"/>
  <c r="F145" i="7"/>
  <c r="F146" i="7"/>
  <c r="F147" i="7"/>
  <c r="F148" i="7"/>
  <c r="F149" i="7"/>
  <c r="F150"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04" i="7"/>
  <c r="F93" i="7"/>
  <c r="F94" i="7"/>
  <c r="F95" i="7"/>
  <c r="F96" i="7"/>
  <c r="F97" i="7"/>
  <c r="F98" i="7"/>
  <c r="F99" i="7"/>
  <c r="F100" i="7"/>
  <c r="F101" i="7"/>
  <c r="F102" i="7"/>
  <c r="F92" i="7"/>
  <c r="F73" i="7"/>
  <c r="F74" i="7"/>
  <c r="F75" i="7"/>
  <c r="F76" i="7"/>
  <c r="F77" i="7"/>
  <c r="F78" i="7"/>
  <c r="F79" i="7"/>
  <c r="F80" i="7"/>
  <c r="F81" i="7"/>
  <c r="F82" i="7"/>
  <c r="F83" i="7"/>
  <c r="F84" i="7"/>
  <c r="F85" i="7"/>
  <c r="F86" i="7"/>
  <c r="F87" i="7"/>
  <c r="F88" i="7"/>
  <c r="F89" i="7"/>
  <c r="F90" i="7"/>
  <c r="F46" i="7"/>
  <c r="F47" i="7"/>
  <c r="F48" i="7"/>
  <c r="F49" i="7"/>
  <c r="F50" i="7"/>
  <c r="F51" i="7"/>
  <c r="F52" i="7"/>
  <c r="F53" i="7"/>
  <c r="F55" i="7"/>
  <c r="F56" i="7"/>
  <c r="F57" i="7"/>
  <c r="F58" i="7"/>
  <c r="F60" i="7"/>
  <c r="F61" i="7"/>
  <c r="F62" i="7"/>
  <c r="F63" i="7"/>
  <c r="F64" i="7"/>
  <c r="F65" i="7"/>
  <c r="F66" i="7"/>
  <c r="F67" i="7"/>
  <c r="F68" i="7"/>
  <c r="F69" i="7"/>
  <c r="F70" i="7"/>
  <c r="F72" i="7"/>
  <c r="F44" i="7"/>
  <c r="F33" i="7"/>
  <c r="F34" i="7"/>
  <c r="F35" i="7"/>
  <c r="F37" i="7"/>
  <c r="F38" i="7"/>
  <c r="F39" i="7"/>
  <c r="F40" i="7"/>
  <c r="F41" i="7"/>
  <c r="F42" i="7"/>
  <c r="F15" i="7"/>
  <c r="F12" i="7"/>
  <c r="F13" i="7"/>
  <c r="F14" i="7"/>
  <c r="F11" i="7"/>
  <c r="F31" i="7"/>
  <c r="F91" i="7" l="1"/>
  <c r="F71" i="7"/>
  <c r="F59" i="7"/>
  <c r="F103" i="7"/>
  <c r="F10" i="7"/>
  <c r="F54" i="7"/>
  <c r="F206" i="7" l="1"/>
  <c r="F225" i="7" l="1"/>
  <c r="F224" i="7"/>
  <c r="F223" i="7"/>
  <c r="F222" i="7"/>
  <c r="F221" i="7"/>
  <c r="F219" i="7"/>
  <c r="F218" i="7"/>
  <c r="F217" i="7"/>
  <c r="F216" i="7"/>
  <c r="F203" i="7"/>
  <c r="F202" i="7"/>
  <c r="F201" i="7"/>
  <c r="F200" i="7"/>
  <c r="F199" i="7"/>
  <c r="F198" i="7"/>
  <c r="F197" i="7"/>
  <c r="F196" i="7"/>
  <c r="F195" i="7"/>
  <c r="F194" i="7"/>
  <c r="F193" i="7"/>
  <c r="F192" i="7"/>
  <c r="F191" i="7"/>
  <c r="F190" i="7"/>
  <c r="F189" i="7"/>
  <c r="F188" i="7"/>
  <c r="F187" i="7"/>
  <c r="F186" i="7"/>
  <c r="F185" i="7"/>
  <c r="F184" i="7"/>
  <c r="F183"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42" i="7"/>
  <c r="F141" i="7"/>
  <c r="F140" i="7"/>
  <c r="F139" i="7"/>
  <c r="F138" i="7"/>
  <c r="F137" i="7"/>
  <c r="F136" i="7"/>
  <c r="F135" i="7"/>
  <c r="F134" i="7"/>
  <c r="F43" i="7"/>
  <c r="F30" i="7"/>
  <c r="F29" i="7"/>
  <c r="F28" i="7"/>
  <c r="F27" i="7"/>
  <c r="F26" i="7"/>
  <c r="F25" i="7"/>
  <c r="F24" i="7"/>
  <c r="F23" i="7"/>
  <c r="F22" i="7"/>
  <c r="F21" i="7"/>
  <c r="F20" i="7"/>
  <c r="F19" i="7"/>
  <c r="F18" i="7"/>
  <c r="F215" i="7" l="1"/>
  <c r="F182" i="7"/>
  <c r="F151" i="7"/>
  <c r="F17" i="7"/>
  <c r="F143" i="7"/>
  <c r="F220" i="7"/>
  <c r="F205" i="7"/>
  <c r="F32" i="7"/>
  <c r="F133" i="7"/>
  <c r="F16" i="7" l="1"/>
  <c r="F214" i="7"/>
  <c r="F45" i="7"/>
  <c r="F9" i="7" l="1"/>
  <c r="F398" i="7" s="1"/>
  <c r="F399" i="7" s="1"/>
  <c r="F400" i="7" s="1"/>
</calcChain>
</file>

<file path=xl/sharedStrings.xml><?xml version="1.0" encoding="utf-8"?>
<sst xmlns="http://schemas.openxmlformats.org/spreadsheetml/2006/main" count="1136" uniqueCount="771">
  <si>
    <t xml:space="preserve">OBRA: </t>
  </si>
  <si>
    <t>CATALOGO DE CONCEPTOS</t>
  </si>
  <si>
    <t>C A T A L O G O D E C O N C E P T O S</t>
  </si>
  <si>
    <t xml:space="preserve">CLAVE </t>
  </si>
  <si>
    <t>CONCEPTO</t>
  </si>
  <si>
    <t>UNIDAD</t>
  </si>
  <si>
    <t>CANTIDAD</t>
  </si>
  <si>
    <t>IMPORTE</t>
  </si>
  <si>
    <t>PZA</t>
  </si>
  <si>
    <t>M2</t>
  </si>
  <si>
    <t>M3</t>
  </si>
  <si>
    <t>ML</t>
  </si>
  <si>
    <t>SAL</t>
  </si>
  <si>
    <t>GENERAL</t>
  </si>
  <si>
    <t>SONDEO</t>
  </si>
  <si>
    <t>M3-KM</t>
  </si>
  <si>
    <t>M3/KM</t>
  </si>
  <si>
    <t>LOTE</t>
  </si>
  <si>
    <t>KG</t>
  </si>
  <si>
    <t>PRELIMINARES</t>
  </si>
  <si>
    <t>IVA</t>
  </si>
  <si>
    <t>REORDENAMIENTO ETAPA III</t>
  </si>
  <si>
    <t>pza</t>
  </si>
  <si>
    <t>EDIFICACION</t>
  </si>
  <si>
    <t>EDIFICIO ATP</t>
  </si>
  <si>
    <t>CANCELERÍA Y CARPINTERÍA</t>
  </si>
  <si>
    <t>SUBTOITAL</t>
  </si>
  <si>
    <t>TOTAL</t>
  </si>
  <si>
    <t>SERV</t>
  </si>
  <si>
    <t xml:space="preserve"> TERRACERIAS</t>
  </si>
  <si>
    <t xml:space="preserve"> PAVIMENTACIÓN</t>
  </si>
  <si>
    <t xml:space="preserve"> ALBAÑILERIAS</t>
  </si>
  <si>
    <t xml:space="preserve"> MURETE</t>
  </si>
  <si>
    <t xml:space="preserve"> INSTALACIÓN HIDRAULICA</t>
  </si>
  <si>
    <t xml:space="preserve"> DRENAJE</t>
  </si>
  <si>
    <t xml:space="preserve"> BIODIGESTOR</t>
  </si>
  <si>
    <t xml:space="preserve"> INSTALACIÓN ELECTRICA</t>
  </si>
  <si>
    <t xml:space="preserve"> MEDIA TENSIÓN</t>
  </si>
  <si>
    <t xml:space="preserve"> VOZ Y DATOS</t>
  </si>
  <si>
    <t xml:space="preserve"> SEÑALETICA</t>
  </si>
  <si>
    <t xml:space="preserve"> ESTRUCTURAL</t>
  </si>
  <si>
    <t xml:space="preserve"> SEMAR</t>
  </si>
  <si>
    <t xml:space="preserve"> RETIROS Y DESMANTELAMIENTOS</t>
  </si>
  <si>
    <t xml:space="preserve"> MURETE ELECTRICO EXTERIOR</t>
  </si>
  <si>
    <t xml:space="preserve"> SUMINISTRO Y COLOCACIÓN DE TEE 4" X 4" A BASE DE POLIETILENO DE ALTA DENSIDAD RD 11 TERMOFUSIONADA, INCLUYE. EQUIPO PARA TERMOFUSION, GENERADOR DE LUZ, MANO DE OBRA Y HERRAMIENTA</t>
  </si>
  <si>
    <t xml:space="preserve"> SUMINISTRO Y COLOCACIÓN DE REDUCCION DE 4" X 3"A BASE DE POLIETILENO DE ALTA DENSIDAD RD 11 TERMOFUSIONADA, INCLUYE. EQUIPO PARA TERMOFUSIÓN, GENERADOR DE LUZ, MANO DE OBRA Y HERRAMIENTA</t>
  </si>
  <si>
    <t xml:space="preserve"> CARGA Y ACARREO DE MATERIAL SOBRANTE PRODUCTO DE LA EXCAVACION A BANCO DE TIRO AUTORIZADO POR EL AYUNTAMIENTO A 1ER KILOMETRO</t>
  </si>
  <si>
    <t xml:space="preserve"> CARGA Y ACARREO DE MATERIAL SOBRANTE PRODUCTO DE LA EXCAVACION A BANCO DE TIRO AUTORIZADO POR EL AYUNTAMIENTO A KILOMETROS SUBSECUENTES 18KM</t>
  </si>
  <si>
    <t xml:space="preserve"> SUMINISTRO DE CANASTILLA PARA 10 LUMINARIAS CON PISO ANTIDERRAPANTE GALVANIZADO POR INMERSIÓN EN CALIENTE, INCLUYE : FLETE HASTA EL SITIO DE LA OBRA Y MANIOBRA CON GRÚA PARA DESEMBARQUE</t>
  </si>
  <si>
    <t xml:space="preserve"> SUMINISTRO E INTALACIÓN DE DESCONECTOR DE NAVAJAS NEMA 3R, 40A, 240V PARA CIERRE DE CONEXIONES, SE INCLUYE: CONECTORES, TUBERIA LICUATITE, CIERRE DE CONEXIONES, MATERIALES, MANO DE OBRA Y TODO LO NECESARIO PARA SU CORRECTA EJECUCIÓN</t>
  </si>
  <si>
    <t xml:space="preserve"> SUMINISTRO E INSTALACION DE TUBERIA DE PAD 2" POR LOSA TIPO PESADO COLOR GRIS, MARCA CONDUIT O SIMILAR EN CALIDAD Y PRECIO. INCLUYE: TRAZO, SUMINISTRO DE TUBERIAS PAD, CONECTORES, SEPARADORES, SELLADOR HERMÉTICO, COPLES, RELLENO COMPACTADO CON EQUIPO COMPACTADOR, MANO DE OBRA, HERRAMIENTA Y EQUIPO ASI COMO LO NECESARIO PARA SU CORRECTA EJECUCION</t>
  </si>
  <si>
    <t xml:space="preserve"> CONSTRUCCION DE REGISTRO POLIMERICO PREFABRICADO, CON MEDIDAS INTERIORES DE 40X40X40 CM DE PROFUNDIDAD CON ESPESOR DE 10 CMS, INCLUYE: SUMINISTRO DE TAPAS POLIMERICAS, MARCO DE ACERO DE ANGULO DE 2"X1/4" DE ESPESOR CON PRIMARIO NEGRO ANTICORROSIVO, EXCAVACION, CIMBRADO, COLADO, VIBRADO, DESCIMBRADO, DETALLADOS, RELLENO CON MATERIAL PROD. DE LA EXCAVACION Y MANO DE OBRA, HERRAMIENTA Y LO NECESARIO PARA SU CORRECTA EJECUCION</t>
  </si>
  <si>
    <t xml:space="preserve"> CONSTRUCCION DE REGISTRO POLIMERICO PREFABRICADO, CON MEDIDAS INTERIORES DE 40X60X60 CM DE PROFUNDIDAD CON ESPESOR DE 10 CMS, INCLUYE: SUMINISTRO DE TAPAS POLIMERICAS, CON RANURA Y PERNO DE ACERO INOXIDABLE PARA SU MANEJO, TORNILLO GALVANIZADO DE 3/8" PARA ASEGURAR LA TAPA,MARCO DE ACERO DE ANGULO DE 2"X1/4" DE ESPESOR CON PRIMARIO NEGRO ANTICORROSIVO, EXCAVACION, CIMBRADO, COLADO, VIBRADO, DESCIMBRADO, DETALLADOS, RELLENO CON MATERIAL PROD. DE LA EXCAVACION Y MANO DE OBRA, HERRAMIENTA Y LO NECESARIO PARA SU CORRECTA EJECUCION</t>
  </si>
  <si>
    <t xml:space="preserve"> SEÑALAMIENTO VERTICAL</t>
  </si>
  <si>
    <t xml:space="preserve"> SEÑALAMIENTO HORIZONTAL</t>
  </si>
  <si>
    <t xml:space="preserve"> CIMENTACIÓN</t>
  </si>
  <si>
    <t xml:space="preserve"> ALBAÑILERÍA Y ACABADOS</t>
  </si>
  <si>
    <t xml:space="preserve"> INSTALACIÓN HIDROSANITARIA</t>
  </si>
  <si>
    <t xml:space="preserve"> TECHUMBRE ATP</t>
  </si>
  <si>
    <t xml:space="preserve"> INSTALACIÓN ELÉCTRICA</t>
  </si>
  <si>
    <t xml:space="preserve"> BAJADAS PLUVIALES</t>
  </si>
  <si>
    <t xml:space="preserve"> AIRE ACONDICIONADO</t>
  </si>
  <si>
    <t xml:space="preserve"> SEÑALÉTICA</t>
  </si>
  <si>
    <t xml:space="preserve"> EQUIPAMIENTO</t>
  </si>
  <si>
    <t xml:space="preserve"> CANCELERÍA</t>
  </si>
  <si>
    <t xml:space="preserve"> ENTORTADO DE LOSA DE AZOTEA A BASE DE MORTERO CEMENTO-ARENA PROP. 1:5, INCLUYE: CHAFLAN DE 10 CMS,MATERIALES MANO DE OBRA,HERRAMIENTA, ELEVACIÓN DEL MATERIAL</t>
  </si>
  <si>
    <t xml:space="preserve"> SUMINISTRO Y COLOCACIÓN DE RAYA COLOR AMARILLO REFLEJANTE CONTINUA M-5. DE 10cm. ANCHO ( RAYA CANALIZADORA DE CARRIL CONTINUA ARROYO VIAL ) A BASE DE PINTURA TERMOPLASTICA COLOR AMARILLO, INCLUYE MATERIALES, MANO DE OBRA , EQUIPO Y HERRAMIENTA NECESARIO PARA SU CORRECTA EJECUCION</t>
  </si>
  <si>
    <t xml:space="preserve"> DEMOLICIÓNES</t>
  </si>
  <si>
    <t xml:space="preserve">PRECIO U. </t>
  </si>
  <si>
    <t xml:space="preserve">I. </t>
  </si>
  <si>
    <t>I. 1</t>
  </si>
  <si>
    <t>I. 1. 1</t>
  </si>
  <si>
    <t>I. 1. 2</t>
  </si>
  <si>
    <t>I. 1. 3</t>
  </si>
  <si>
    <t>I. 1. 4</t>
  </si>
  <si>
    <t>I. 1. 5</t>
  </si>
  <si>
    <t>I. 2</t>
  </si>
  <si>
    <t>I. 2. A</t>
  </si>
  <si>
    <t>I. 2. 1</t>
  </si>
  <si>
    <t>I. 2. 2</t>
  </si>
  <si>
    <t>I. 2. 3</t>
  </si>
  <si>
    <t>I. 2. 4</t>
  </si>
  <si>
    <t>I. 2. 5</t>
  </si>
  <si>
    <t>I. 2. 6</t>
  </si>
  <si>
    <t>I. 2. 7</t>
  </si>
  <si>
    <t>I. 2. 8</t>
  </si>
  <si>
    <t>I. 2. 9</t>
  </si>
  <si>
    <t>I. 2. 10</t>
  </si>
  <si>
    <t>I. 2. 11</t>
  </si>
  <si>
    <t>I. 2. 12</t>
  </si>
  <si>
    <t>I. 2. 13</t>
  </si>
  <si>
    <t>I. 2. 14</t>
  </si>
  <si>
    <t>I. 2. B</t>
  </si>
  <si>
    <t>I. 2. 15</t>
  </si>
  <si>
    <t>I. 2. 16</t>
  </si>
  <si>
    <t>I. 2. 17</t>
  </si>
  <si>
    <t>I. 2. 18</t>
  </si>
  <si>
    <t>I. 2. 19</t>
  </si>
  <si>
    <t>I. 2. 20</t>
  </si>
  <si>
    <t>I. 2. 21</t>
  </si>
  <si>
    <t>I. 2. 22</t>
  </si>
  <si>
    <t>I. 2. 23</t>
  </si>
  <si>
    <t>I. 2. 24</t>
  </si>
  <si>
    <t>I. 2. 25</t>
  </si>
  <si>
    <t>I. 2. 26</t>
  </si>
  <si>
    <t>I. 3</t>
  </si>
  <si>
    <t>I. 3. 1</t>
  </si>
  <si>
    <t>I. 3. 2</t>
  </si>
  <si>
    <t>I. 3. 3</t>
  </si>
  <si>
    <t>I. 3. 4</t>
  </si>
  <si>
    <t>I. 3. 5</t>
  </si>
  <si>
    <t>I. 3. 6</t>
  </si>
  <si>
    <t>I. 3. 7</t>
  </si>
  <si>
    <t>I. 3. 8</t>
  </si>
  <si>
    <t>I. 4</t>
  </si>
  <si>
    <t>I. 4. 1</t>
  </si>
  <si>
    <t>I. 4. 2</t>
  </si>
  <si>
    <t>I. 4. 3</t>
  </si>
  <si>
    <t>I. 4. 4</t>
  </si>
  <si>
    <t>I. 5</t>
  </si>
  <si>
    <t>I. 5. 1</t>
  </si>
  <si>
    <t xml:space="preserve"> RETIRO Y DESMANTELAMIENTO DE TUBERÍAS EXISTENTES DE DIFERENTES DIÁMETROS. INCLUYE: CONEXIONES, MANO DE OBRA, HERRAMIENTA, MAQUINARIA, EQUIPO, ACARREO A DONDE SE INDIQUE, Y TODO LO NECESARIO PARA LA CORRECTA EJECUCIÓN DE LOS TRABAJOS. </t>
  </si>
  <si>
    <t>I. 5. 2</t>
  </si>
  <si>
    <t xml:space="preserve"> EXCAVACIÓN PARA GUARNICIÓN CON EQUIPO O MANUAL EN MATERIAL TIPO II, PROFUNDIDAD DE EXCAVACIÓN DE 0 A 30 CM Y UN ANCHO DE 40 CM, INCLUYE: AFINE Y COMPACTACIÓN DEL FONDO, ACOPIO DEL MATERIAL, ACARREOS FUERA DE LA OBRA, DONDE LA SUPERVISIÓN LO INDIQUE, MATERIALES DE CONSUMO MENOR, EQUIPO, HERRAMIENTA, MANO DE OBRA, Y TODO LO NECESARIO PARA LA EJECUCIÓN DE LOS TRABAJOS. </t>
  </si>
  <si>
    <t>I. 5. 3</t>
  </si>
  <si>
    <t>I. 5. 4</t>
  </si>
  <si>
    <t>I. 5. 5</t>
  </si>
  <si>
    <t>I. 5. 6</t>
  </si>
  <si>
    <t xml:space="preserve"> CONFINAMIENTO DE GUARNICIÓN CON MATERIAL SELECCIONADO PRODUCTO DE LA EXCAVACION, LIBRE DE BOLEOS DE MAS DE 3", PRODUCTO DE LA EXCAVACION: INCLUYE MANO DE OBRA Y HERRAMIENTA. </t>
  </si>
  <si>
    <t>I. 5. 7</t>
  </si>
  <si>
    <t>I. 5. 8</t>
  </si>
  <si>
    <t>I. 5. 9</t>
  </si>
  <si>
    <t xml:space="preserve"> REGISTRO PLUVIAL DE CONCRETO ARMADO CON MEDIDAS INTERIORES DE 2 . 00 X 0. 50 M CON UNA ALTURA VARIABLE DE 1. 00 A 1. 50M, PASOS DE TUBERIA DE Ø 8" (200 MM) ALCANTARILLADO PEAD PARA CONECTAR A REGISTRO DE FILTRO DE GRAVA, INCLUYE: EXCAVACIÓN, NIVELACIÓN LOSA DE 10 CM DE ESPESOR, ARMADA CON VARILLA DEL #4 @ 20 CMS EN AMBOS SENTIDOS, MUROS DE 12 CM DE ESPESOR, ARMADOS CON VARILA DEL #4 @20 CMS, IMPEABILIZANTE INTEGRAL EN LA ELABORACIÓN DE CONCRETO, CONCRETO DE F´C= 250 KG/CM2, EXCAVACIÓN, CIMBRA, DESCIMBRA Y RENIVELACIÓN DE MARCO Y CONTRA MARCO PARA RECIBIR LA REJILLA, MANO DE OBRA, HERRAMIENTA Y TODO LO NECESARIO PARA SU CORRECTA EJECUCIÓN. </t>
  </si>
  <si>
    <t>I. 5. 10</t>
  </si>
  <si>
    <t xml:space="preserve"> SUMINISTRO Y COLOCACIÓN DE TUBERIA DE 8"Ø (200 MM) ALCANTARILLADO PEAD, INCLUYE: EXCAVACIÓN, CONEXIÓN A SALIDA EXISTENTE, MATERIALES, HERRAMIENTAS, CORTES, CODOS, MANO DE OBRA Y TODO LO NECESARIO PARA SU CORRECTA EJECUCIÓN. </t>
  </si>
  <si>
    <t>I. 5. 11</t>
  </si>
  <si>
    <t>I. 6</t>
  </si>
  <si>
    <t>I. 6. 1</t>
  </si>
  <si>
    <t>I. 6. 2</t>
  </si>
  <si>
    <t xml:space="preserve"> TRAZO Y NIVELACIÓN DE CIMENTACIÓN A BASE DE ZAPATAS CORRIDAS, MUROS DE ENRASE, FIRMES, DURANTE LA EJECUCIÓN DE LA OBRA INCLUYE: EQUIPO TOPOGRÁFICO, MANO DE OBRA, MATERIALES, HERRAMIENTO, ESTABLECER REFERENCIAS EN CAMPO Y EQUIPO. </t>
  </si>
  <si>
    <t>I. 6. 3</t>
  </si>
  <si>
    <t>I. 6. 4</t>
  </si>
  <si>
    <t>I. 6. 5</t>
  </si>
  <si>
    <t>I. 6. 6</t>
  </si>
  <si>
    <t xml:space="preserve"> SUMINISTRO Y COLOCACIÓN DE PLANTILLA DE CONCRETO F'c= 100 KG/CM2, ESPESOR DE 5 CMS, INCLUYE: COLOCACIÓN EN ZAPATAS, MATERIAL, MANO DE OBRA, EQUIPO, HERRAMIENTA MENOR, LIMPIEZA Y TODO LO NECESARIO PARA LA CORRECTA EJECUCIÓN DE LOS TRABAJOS. </t>
  </si>
  <si>
    <t>I. 6. 7</t>
  </si>
  <si>
    <t>I. 6. 8</t>
  </si>
  <si>
    <t xml:space="preserve"> CASTILLO K-01 DE 0. 15 X 0. 15 DE CONCRETO F´C=200 KG/CM2 CON IMPERMEABILIZANTE INTEGRAL FESTERGrAL, ARMADO CON 4 VARILLAS #3, ESTRIBOS DE 1/4"@20 CM . INCLUYE: HABILITADO DE ARMADO CON APLICACIÓN DE DOS MANOS DE PINTURA ANTICORROSIVA ALKIDALICA EN EL ACERO DE REFUERZO, MATERIALES, MANO DE OBRA, HERRAMIENTA, EQUIPO, HABILITADO DE ACERO, CIMBRA, DESCIMBRA, VIBRADO, CURADO, DESPERDICIOS Y TODO LO NECESARIO PARA SU CORRECTA EJECUCIÓN. </t>
  </si>
  <si>
    <t>I. 6. 9</t>
  </si>
  <si>
    <t>I. 6. 10</t>
  </si>
  <si>
    <t>I. 6. 11</t>
  </si>
  <si>
    <t>I. 6. 12</t>
  </si>
  <si>
    <t xml:space="preserve"> SUMINISTRO Y APLICACIÓN DE PINTURA A DOS MANOS VINÍLICA ACRÍLICA, EN MUROS EXTERIORES E INTERIORES, PRETILES, INCLUYE: DOS MANOS DE PRIMER VINILICO-ACRILICO, LIMPIEZA Y PREPARACIÓN DE LA SUPERFICIE, APLICACIÓN DE UNA MANO DE SELLADOR BLANCO VINÍLICO, MATERIAL, HERRAMIENTA Y MANO DE OBRA. </t>
  </si>
  <si>
    <t>I. 6. 13</t>
  </si>
  <si>
    <t>I. 6. 14</t>
  </si>
  <si>
    <t>I. 6. 15</t>
  </si>
  <si>
    <t>I. 6. 16</t>
  </si>
  <si>
    <t>I. 6. 17</t>
  </si>
  <si>
    <t>I. 6. 18</t>
  </si>
  <si>
    <t>I. 6. 19</t>
  </si>
  <si>
    <t>I. 7</t>
  </si>
  <si>
    <t>I. 7. 1</t>
  </si>
  <si>
    <t>I. 7. 2</t>
  </si>
  <si>
    <t>I. 7. 3</t>
  </si>
  <si>
    <t>I. 7. 4</t>
  </si>
  <si>
    <t>I. 7. 5</t>
  </si>
  <si>
    <t>I. 7. 6</t>
  </si>
  <si>
    <t>I. 7. 7</t>
  </si>
  <si>
    <t xml:space="preserve"> CASTILLO K-01 DE 0. 15 X 0. 20 DE CONCRETO F´C=200 KG/CM2 CON IMPERMEABILIZANTE INTEGRAL FESTERGrAL, ARMADO CON 4 VARILLAS #3, ESTRIBOS DE 1/4"@15 CM . INCLUYE: HABILITADO DE ARMADO CON APLICACIÓN DE DOS MANOS DE PINTURA ANTICORROSIVA ALKIDALICA EN EL ACERO DE REFUERZO, MATERIALES, MANO DE OBRA, HERRAMIENTA, EQUIPO, HABILITADO DE ACERO, CIMBRA, DESCIMBRA, VIBRADO, CURADO, DESPERDICIOS Y TODO LO NECESARIO PARA SU CORRECTA EJECUCIÓN. </t>
  </si>
  <si>
    <t>I. 7. 8</t>
  </si>
  <si>
    <t>I. 7. 9</t>
  </si>
  <si>
    <t>I. 7. 10</t>
  </si>
  <si>
    <t>I. 7. 11</t>
  </si>
  <si>
    <t>I. 8</t>
  </si>
  <si>
    <t>I. 8. 1</t>
  </si>
  <si>
    <t xml:space="preserve"> TRAZO Y NIVELACIÓN CON EQUIPO DE TOPOGRAFÍA PARA LAS LINEAS DE TUBERIAS, INCLUYE: MATERIALES DE CONSUMO, COLOCACIÓN DE BANCOS DE NIVEL, REFERENCIAS. </t>
  </si>
  <si>
    <t>I. 8. 2</t>
  </si>
  <si>
    <t xml:space="preserve"> EXCAVACIÓN DE CEPAS EN MATERIAL TIPO II CON EQUIPO MECÁNICO DE 0. 00 A 2. 50 METROS DE PROFUNDIDAD, INCLUYE: BOMBA DE ACHIQUE, EQUIPO Y MATERIALES DE CONSUMO, MANO DE OBRA, HERRAMIENTA. </t>
  </si>
  <si>
    <t>I. 8. 3</t>
  </si>
  <si>
    <t xml:space="preserve"> AFINE DE FONDO DE CEPA Y TALUDES EN MATERIAL TIPO II MANUALMENTE, INCLUYE: BOMBA DE ACHIQUE, HERRAMIENTA, MATERIALES DE CONSUMO, MANO DE OBRA. </t>
  </si>
  <si>
    <t>I. 8. 4</t>
  </si>
  <si>
    <t>I. 8. 5</t>
  </si>
  <si>
    <t>I. 8. 6</t>
  </si>
  <si>
    <t>I. 8. 7</t>
  </si>
  <si>
    <t xml:space="preserve"> SUMINISTRO E INSTALACIÓN DE TUBERÍA POLIETILENO DE ALTA DENSIDAD RD 11, DE 3", INCLUYE: BOMBA DE ACHIQUE, TUBERÍA, DESPERDICIOS, EQUIPO DE TERMOFUSIÓN, PRUEBAS, MANO DE OBRA Y HERRAMIENTA. </t>
  </si>
  <si>
    <t>I. 8. 8</t>
  </si>
  <si>
    <t xml:space="preserve"> SUMINISTRO E INSTALACIÓN DE LINEA PARA SUMINISTRO DE EDIFICIOS , A BASE DE TUBERÍA TUBO PLUS PP-R 2" DE Ø, INCLUYE: COPLES, REDUCTORES, CONECTORES,PEGAMENTO, ADAPTACIONES,MATERIALES DE CONSUMO MENOR, DESPERDICIOS,PRUEBAS,MANO DE OBRA, HERRAMIENTA, EQUIPO Y TODO LO NECESARIO PARA LA CORRECTA EJECUCIÓN DE LOS TRABAJOS. </t>
  </si>
  <si>
    <t>I. 8. 9</t>
  </si>
  <si>
    <t xml:space="preserve"> SUMINISTRO E INSTALACIÓN DE BRIDA A BASE DE POLIETILENO DE ALTA DENSIDAD RD 11 DE 4" TERMOFUSIONADA INCLUYE: EQUIPO PARA TERMOFUSION, CONTRABRIDA DE ACERO INOXIDABLE,TORNILLOS, GENERADOR DE LUZ, MANO DE OBRA Y HERRAMIENTA. </t>
  </si>
  <si>
    <t>I. 8. 10</t>
  </si>
  <si>
    <t>I. 8. 11</t>
  </si>
  <si>
    <t xml:space="preserve"> SUMINISTRO E INSTALACIÓN DE VÁLVULA MARIPOSA DE 4" A BASE DE PVC . INCLUYE PIEZAS ESPECIALES PARA SU INSTALACIÓN COMO SON: TORNILLOS, TUERCAS, RONDANAS, EMPAQUE DE NEOPRENO, MANO DE OBRA, HERRAMIENTA Y EQUIPO PARA LA CORRECTA EJECUCION DE LOS TRABAJOS. </t>
  </si>
  <si>
    <t>I. 8. 12</t>
  </si>
  <si>
    <t>I. 8. 13</t>
  </si>
  <si>
    <t xml:space="preserve"> SUMINISTRO Y COLOCACIÓN DE CODO 3" X 90° A BASE DE POLIETILENO DE ALTA DENSIDAD RD 11 TERMOFUSIONADO, INCLUYE. EQUIPO PARA TERMOFUSIÓN, GENERADOR DE LUZ, MANO DE OBRA Y HERRAMIENTA</t>
  </si>
  <si>
    <t>I. 8. 14</t>
  </si>
  <si>
    <t xml:space="preserve"> SUMINISTRO Y COLOCACIÓN DE CODO 3" X 45° A BASE DE POLIETILENO DE ALTA DENSIDAD RD 11 TERMOFUSIONADO, INCLUYE. EQUIPO PARA TERMOFUSIÓN, GENERADOR DE LUZ, MANO DE OBRA Y HERRAMIENTA</t>
  </si>
  <si>
    <t>I. 8. 15</t>
  </si>
  <si>
    <t xml:space="preserve"> SUMINISTRO E INSTALACIÓN DE VÁLVULA MARIPOSA DE 2" A BASE DE PVC . INCLUYE PIEZAS ESPECIALES PARA SU INSTALACIÓN COMO SON: TORNILLOS, TUERCAS, RONDANAS, EMPAQUE DE NEOPRENO, MANO DE OBRA, HERRAMIENTA Y EQUIPO PARA LA CORRECTA EJECUCION DE LOS TRABAJOS. </t>
  </si>
  <si>
    <t>I. 8. 16</t>
  </si>
  <si>
    <t xml:space="preserve"> SUMINISTRO E INSTALACIÓN DE BRIDA A BASE DE POLIETILENO DE ALTA DENSIDAD RD 11 DE 3" TERMOFUSIONADA INCLUYE: EQUIPO PARA TERMOFUSION, CONTRABRIDA DE ACERO INOXIDABLE,TORNILLOS, GENERADOR DE LUZ, MANO DE OBRA Y HERRAMIENTA. </t>
  </si>
  <si>
    <t>I. 8. 17</t>
  </si>
  <si>
    <t>I. 8. 18</t>
  </si>
  <si>
    <t xml:space="preserve"> SUMINISTRO Y COLOCACIÓN DE CODO 2" X 45° A BASE TUBO PLUS, INCLUYE. PEGAMENTO, ADAPTACIONES,MATERIALES DE CONSUMO MENOR, DESPERDICIOS,PRUEBAS,MANO DE OBRA, HERRAMIENTA, EQUIPO Y TODO LO NECESARIO PARA LA CORRECTA EJECUCIÓN DE LOS TRABAJOS. </t>
  </si>
  <si>
    <t>I. 8. 19</t>
  </si>
  <si>
    <t>I. 8. 20</t>
  </si>
  <si>
    <t>I. 8. 21</t>
  </si>
  <si>
    <t>I. 8. 22</t>
  </si>
  <si>
    <t>I. 8. 23</t>
  </si>
  <si>
    <t xml:space="preserve"> SUMINISTRO Y COLOCACIÓN DE CISTERNA EQUIPADA CON UNA CAPACIDAD DE 5, 000 LTS MARCA ROTOPLAS O SIMILAR EN CALIDAD Y PRECIO, DE 2. 38 MTS DE DIÁMETRO, H=1. 33 MTS DE ALTO, INCLUYE: BOMBA DE ACHIQUE, EXCAVACIÓN EN PRESENCIA O NO DE AGUA, CONFINAMIENTO, RELLENO, COMPACTACIÓN, ACCESORIOS DE SISTEMA, INSTALACIÓN HIDRÁULICA, TRASLADO, ACARREO, CONEXIONES, MATERIALES, MANO DE OBRA, EQUIPO, HERRAMIENTA, CONSUMIBLES Y TODO LO NECESARIO PARA LA CORRECTA EJECUCIÓN DE LOS TRABAJOS</t>
  </si>
  <si>
    <t>I. 8. 24</t>
  </si>
  <si>
    <t xml:space="preserve"> SUMINISTRO E INSTALACIÓN DE SISTEMA ELECTRÓNICO DE PRESURIZACIÓN DE 1 HP MARCA TRUPER CODIGO 19397, CLAVE: PRES-1, O SIMILAR EN CALIDAD Y PRECIO, PRESIÓN MÁXIMA 54 PSI, VOLTAJE 127 V. /60 HZ, INCLUYE: CONEXIONES, SUJECION FIJACION, MATERIALES, MANO DE OBRA, EQUIPO, HERRAMIENTA, CONSUMIBLES Y TODO LO NECESARIO PARA LA CORRECTA EJECUCIÓN DE LOS TRABAJOS. </t>
  </si>
  <si>
    <t>I. 8. 25</t>
  </si>
  <si>
    <t>I. 8. 26</t>
  </si>
  <si>
    <t xml:space="preserve"> RETIRO Y DESMANTELAMIENTO DE TUBERÍAS EXISTENTES DE DIFERENTES DIÁMETROS DE RED DE AGUA POTABLE. INCLUYE: CONEXIONES, MANO DE OBRA, HERRAMIENTA, MAQUINARIA, EQUIPO, ACARREO A DONDE SE INDIQUE, Y TODO LO NECESARIO PARA LA CORRECTA EJECUCIÓN DE LOS TRABAJOS. </t>
  </si>
  <si>
    <t>I. 8. 27</t>
  </si>
  <si>
    <t xml:space="preserve"> DEMOLICIÓN Y RETIRO DE REGISTROS EXISTENTES DE AGUA POTABLE DE DIFERENTES MEDIDAS CON MEDIOS MANUALES Y MECÁNICOS. , INCLUYE: CARGA MECÁNICA SOBRE CAMIÓN O CONTENEDOR, ACARREOS DENTRO DE LA OBRA, LIMPIEZA, MANO DE OBRA, HERRAMIENTA Y EQUIPO NECESARIO PARA LA CORRECTA EJECUCIÓN DE LOS TRABAJOS. </t>
  </si>
  <si>
    <t>I. 8. 28</t>
  </si>
  <si>
    <t xml:space="preserve"> SUMINISTRO E INSTALACIÓN DE LINEA PARA SUMINISTRO DE EDIFICIOS Y RED GENERAL, A BASE DE TUBERÍA TUBO PLUS PP-R 1" DE Ø, INCLUYE: COPLES, REDUCTORES, CONECTORES,PEGAMENTO, ADAPTACIONES,MATERIALES DE CONSUMO MENOR, DESPERDICIOS,PRUEBAS,MANO DE OBRA, HERRAMIENTA, EQUIPO Y TODO LO NECESARIO PARA LA CORRECTA EJECUCIÓN DE LOS TRABAJOS. </t>
  </si>
  <si>
    <t>I. 8. 29</t>
  </si>
  <si>
    <t xml:space="preserve"> SUMINISTRO E INSTALACIÓN DE BRIDA DE 2" A BASE DE TUBO PLUS,INCLUYE; COPLES,PEGAMENTO, ADAPTACIONES,MATERIALES DE CONSUMO MENOR, DESPERDICIOS,PRUEBAS,MANO DE OBRA, HERRAMIENTA, EQUIPO Y TODO LO NECESARIO PARA LA CORRECTA EJECUCIÓN DE LOS TRABAJOS. </t>
  </si>
  <si>
    <t>I. 9</t>
  </si>
  <si>
    <t>I. 9. 1</t>
  </si>
  <si>
    <t>I. 9. 2</t>
  </si>
  <si>
    <t xml:space="preserve"> DEMOLICIÓN Y RETIRO DE REGISTROS EXISTENTES DE DIFERENTES MEDIDAS, INCLUYE: MANO DE OBRA, HERRAMIENTA, MAQUINARIA Y EQUIPO, CONSUMIBLES, LIMPIEZA Y TODO LO NECESARIO PARA SU CORRECTA EJECUCIÓN. </t>
  </si>
  <si>
    <t>I. 9. 3</t>
  </si>
  <si>
    <t xml:space="preserve"> TRAZO Y NIVELACIÓN CON EQUIPO DE TOPOGRAFIA PARA LAS LINEAS DE TUBERIAS, INCLUYE: MATERIALES DE CONSUMO, COLOCACIÓN DE BANCOS DE NIVEL, REFERENCIAS. </t>
  </si>
  <si>
    <t>I. 9. 4</t>
  </si>
  <si>
    <t xml:space="preserve"> EXCAVACION DE CEPAS EN MATERIAL TIPO II CON EQUIPO MECÁNICO DE 0. 00 A 1. 00 METROS DE PROFUNDIDAD, EN PRESENCIA DE AGUA O EN SECO, INCLUYE: EQUIPO DE BOMBEO PARA ACHIQUE, OBRAS DE PROTECCION DE TALUDES DE ZANJA, TRASPALEO, SEÑALAMIENTO PREVENTIVO, LA MANO DE OBRA PARA EL APOYO EN LAS OPERACIONES MECÁNICAS, LA MAQUINARIA, CONSUMIBLES, HERRAMIENTA Y EL EQUIPO NECESARIOS PARA LA CORRECTA EJECUCIÓN DE LOS TRABAJOS. </t>
  </si>
  <si>
    <t>I. 9. 5</t>
  </si>
  <si>
    <t xml:space="preserve"> AFINE DE FONDO DE CEPA Y TALUDES EN MATERIAL TIPO II MANUALMENTE, INCLUYE: HERRAMIENTA, MATERIALES DE CONSUMO, MANO DE OBRA. </t>
  </si>
  <si>
    <t>I. 9. 6</t>
  </si>
  <si>
    <t xml:space="preserve"> SUMINISTRO E INSTALACION DE TUBERIA DE 4" PVC SANITARIO; INCLUYE: EXCAVACIÓN EN ZANJA, COLOCACIÓN DE TUBERÍA, CODOS, COPLES, TEE'S, YEE'S, PEGAMENTO, DESPERDICIOS, RECORTES, SUMINISTRO DE TODOS LOS MATERIALES, CONSUMIBLES, HERRAMIENTA, EQUIPO Y MANO DE OBRA. </t>
  </si>
  <si>
    <t>I. 9. 7</t>
  </si>
  <si>
    <t xml:space="preserve"> REGISTRO DE BLOCK CON MEDIDAS INTERIORES DE 40 CM X 60 X60, CON FIRME DE CONCRETO, ACABADO PULIDO EN SU INTERIOR, AGREGANDO ALGUN IMPEMEABILIZANTE EN LA MEZCLA DEL ACABADO FINO, MEDIA CAÑA EN FONDO DE REGISTRO, MARCO Y CONTRA MARCO DE POLICONCRETO PARA ACABADO FINAL DE REGISTRO, INCLUYE: MATERIALES, MANO DE OBRA Y HERRAMIENTA . </t>
  </si>
  <si>
    <t>I. 9. 8</t>
  </si>
  <si>
    <t xml:space="preserve"> REGISTRO DE BLOCK CON MEDIDAS INTERIORES DE 40 CM X 60X100 CM, CON FIRME DE CONCRETO, ACABADO PULIDO EN SU INTERIOR, AGREGANDO ALGUN IMPEMEABILIZANTE EN LA MEZCLA DEL ACABADO FINO, MEDIA CAÑA EN FONDO DE REGISTRO, MARCO Y CONTRA MARCO DE POLICONCRETO PARA ACABADO FINAL DE REGISTRO, INCLUYE: MATERIALES, MANO DE OBRA Y HERRAMIENTA. </t>
  </si>
  <si>
    <t>I. 9. 9</t>
  </si>
  <si>
    <t xml:space="preserve"> RELLENO DE CEPAS CON MATERIAL PRODUCTO DE LA EXCAVACION EN CAPAS DE 20 CMS AL 95% DE LA PRUEBA PROCTOR ESTANDAR, INCLUYE, AGUA, MATERIALES DE CONSUMO, MAQUINARIA, HERRAMIENTA, MANO DE OBRA. </t>
  </si>
  <si>
    <t>I. 10</t>
  </si>
  <si>
    <t>I. 10. 1</t>
  </si>
  <si>
    <t xml:space="preserve"> RETIRO Y DESMANTELAMIENTO DE TUBERÍAS EXISTENTES DE DIFERENTES DIÁMETROS DE RED DE SANITARIA. INCLUYE: CONEXIONES, MANO DE OBRA, HERRAMIENTA, MAQUINARIA, EQUIPO, ACARREO A DONDE SE INDIQUE, Y TODO LO NECESARIO PARA LA CORRECTA EJECUCIÓN DE LOS TRABAJOS. . </t>
  </si>
  <si>
    <t>I. 10. 2</t>
  </si>
  <si>
    <t xml:space="preserve"> DEMOLICIÓN Y RETIRO DE REGISTROS SANITARIOS EXISTENTES DE DIFERENTES MEDIDAS CON MEDIOS MANUALES Y MECÁNICOS. , INCLUYE: CARGA MECÁNICA SOBRE CAMIÓN O CONTENEDOR, ACARREOS DENTRO DE LA OBRA, LIMPIEZA, MANO DE OBRA, HERRAMIENTA Y EQUIPO NECESARIO PARA LA CORRECTA EJECUCIÓN DE LOS TRABAJOS. </t>
  </si>
  <si>
    <t>I. 10. 3</t>
  </si>
  <si>
    <t>I. 10. 4</t>
  </si>
  <si>
    <t>I. 10. 5</t>
  </si>
  <si>
    <t>I. 10. 6</t>
  </si>
  <si>
    <t>I. 10. 7</t>
  </si>
  <si>
    <t>I. 11</t>
  </si>
  <si>
    <t>I. 11. 1</t>
  </si>
  <si>
    <t xml:space="preserve"> RETIRO Y RECUPERACIÓN DE CIRCUITO ELÉCTRICO, INCLUYE: REUTILIZACIÓN SEGÚN LAS CONDICIONES DEL MISMO, DESCONEXIÓN ELÉCTRICA, RETIRO DE CABLEADO ELÉCTRICO DIVERSOS CALIBRES, CANALIZACIÓN, REGISTROS ELÉCTRICOS, ACOPIO, RESGUARDO,EQUIPO, HERRAMIENTA Y TODO LO NECESARIO PARA LA CORRECTA EJECUCIÓN DE LOS TRABAJOS. </t>
  </si>
  <si>
    <t>I. 11. 2</t>
  </si>
  <si>
    <t xml:space="preserve">SUMINISTRO E INSTALACIÓN DE MEDICIÓN SUBTERRANEA TRIFASICA 200 A NORMA S-5 Y/O NORMAS CFE QUE APLIQUEN, INCLUYE: INTERRUPTOR PRINCIPAL 3X200A, ACCESORIOS, FIJACIÓN, NIVELACIÓN Y TODO LO NECESARIO PARA LA CORRECTA EJECUCIÓN DE LOS TRABAJOS. </t>
  </si>
  <si>
    <t>I. 11. 3</t>
  </si>
  <si>
    <t>I. 11. 4</t>
  </si>
  <si>
    <t xml:space="preserve"> SUMINISTRO E INSTALACIÓN DE GABINETE SOBREPONER PARA INTERRUPTOR CAJA MOLDEDA MARCA SQUARE D, SOBREPONER, Y/O SIMILAR EN CALIDAD Y PRECIO, INCLUYE: KIT PUESTA A TIERRA, TAPA FRONTAL, MONTAJE, HERRAJES, FIJACIÓN, NIVELACIÓN, DIRECTORIO, ETIQUETAS DE SEGURIDAD, MATERIALES, EQUIPO, HERRAMIENTA Y TODO LO NECESARIO PARA LA CORRECTA EJECUCIÓN DE LOS TRABAJOS. </t>
  </si>
  <si>
    <t>I. 11. 5</t>
  </si>
  <si>
    <t xml:space="preserve"> SUMINISTRO E INSTALACIÓN DE INTERRUPTOR TERMOMAGNETICO ATORNILLABLE MARCA SQUARE D TIPO QO, 2 POLO, 60 AMPER, 18 kA Y/O SIMILAR CALIDAD Y PRECIO, INCLUYE : CONEXIÓN, PRUEBAS DE FUNCIONAMIENTO, EQUIPO, HERRAMIENTA, MANO DE OBRA Y TODO LO NECESARIOS PARA LA CORRECTA EJECUCIÓN DE LOS TRABAJOS. </t>
  </si>
  <si>
    <t>I. 11. 6</t>
  </si>
  <si>
    <t xml:space="preserve"> SUMINISTRO E INSTALACIÓN DE INTERRUPTOR TERMOMAGNETICO ATORNILLABLE MARCA SQUARE D TIPO QO, 2 POLO, 40 AMPER, 18 kA Y/O SIMILAR CALIDAD Y PRECIO, INCLUYE : CONEXIÓN, PRUEBAS DE FUNCIONAMIENTO, EQUIPO, HERRAMIENTA, MANO DE OBRA Y TODO LO NECESARIOS PARA LA CORRECTA EJECUCIÓN DE LOS TRABAJOS. </t>
  </si>
  <si>
    <t>I. 11. 7</t>
  </si>
  <si>
    <t xml:space="preserve"> SUMINISTRO E INSTALACIÓN DE INTERRUPTOR TERMOMAGNETICO ATORNILLABLE MARCA SQUARE D TIPO QO, 2 POLO, 100 AMPER, 18 kA Y/O SIMILAR CALIDAD Y PRECIO, INCLUYE : CONEXIÓN, PRUEBAS DE FUNCIONAMIENTO, EQUIPO, HERRAMIENTA, MANO DE OBRA Y TODO LO NECESARIOS PARA LA CORRECTA EJECUCIÓN DE LOS TRABAJOS. </t>
  </si>
  <si>
    <t>I. 11. 8</t>
  </si>
  <si>
    <t xml:space="preserve"> SUMINISTRO E INSTALACIÓN DE INTERRUPTOR TERMOMAGNETICO CAJA MOLDEADA MARCA SQUARE D TIPO QO, 3 POLO, 120 AMPER, 18 kA, 480V Y/O SIMILAR CALIDAD Y PRECIO, INCLUYE : CONEXIÓN, PRUEBAS DE FUNCIONAMIENTO, EQUIPO, HERRAMIENTA, MANO DE OBRA Y TODO LO NECESARIOS PARA LA CORRECTA EJECUCIÓN DE LOS TRABAJOS. </t>
  </si>
  <si>
    <t>I. 11. 9</t>
  </si>
  <si>
    <t xml:space="preserve"> SUMINISTRO E INSTALACIÓN DE TRANSFER AUTOMATICO MARCA GENERAC, SERIE TX301, SISTEMA TRIFASICO, SOBREPONER, CAPACIDAD 200A, Y/O SIMILAR EN CALIDAD Y PRECIO, INCLUYE: FLETE, KIT PUESTA A TIERRA, MONTAJE, HERRAJES, FIJACIÓN, NIVELACIÓN, ETIQUETAS DE SEGURIDAD, PUESTA EN OPERACIÓN, PRUEBAS DE FUNCIONAMIENTO, MATERIALES, EQUIPO, HERRAMIENTA Y TODO LO NECESARIO PARA LA CORRECTA EJECUCIÓN DE LOS TRABAJOS. </t>
  </si>
  <si>
    <t>I. 11. 10</t>
  </si>
  <si>
    <t>I. 11. 11</t>
  </si>
  <si>
    <t xml:space="preserve"> SUMINISTRO E INSTALACIÓN DE CABLE DE ALUMINIO DISTRIBUCIÓN SECUNDARIA, CUADRUPLEX CALIBRE 3/0 AWG (85. 01MM2), 600 V, 75/90°C MARCA VIAKON O SIMILAR; INCLUYE : CONDUCTORES PARA FASES, NEUTRO, IDENTIFICACIÓN DE CABLEADO, GUIADO, RECORTE, CINTA AISLANTE, CONECTORES, CONEXIÓN, COCA, MANO DE OBRA, HERRAMIENTA Y TODO LO NECESARIO PARA CORRECTA EJECUCIÓN DE LOS TRABAJOS. </t>
  </si>
  <si>
    <t>I. 11. 12</t>
  </si>
  <si>
    <t xml:space="preserve"> SUMINISTRO E INSTALACIÓN DE CABLE DE ALUMINIO DISTRIBUCIÓN SECUNDARIA, CUADRUPLEX CALIBRE 2/0 AWG (85. 01MM2)[3-2/0+1-1/0], 600 V, 75/90°C MARCA VIAKON O SIMILAR; INCLUYE : CONDUCTORES PARA FASES, NEUTRO, IDENTIFICACIÓN DE CABLEADO, GUIADO, RECORTE, CINTA AISLANTE, CONECTORES, CONEXIÓN, COCA, MANO DE OBRA, HERRAMIENTA Y TODO LO NECESARIO PARA CORRECTA EJECUCIÓN DE LOS TRABAJOS. </t>
  </si>
  <si>
    <t>I. 11. 13</t>
  </si>
  <si>
    <t xml:space="preserve"> SUMINISTRO E INSTALACIÓN DE CABLE DE COBRE CALIBRE 6 AWG (13. 30 MM²), AISLAMIENTO TIPO THHW - LS, 600 V, 75/90°C MARCA VIAKON O SIMILAR; INCLUYE : CONDUCTORES PARA FASES, NEUTRO Y PUESTA A TIERRA, IDENTIFICACIÓN DE CABLEADO, GUIADO, RECORTE, CINTA AISLANTE, CONECTORES, CONEXIÓN, COCA, MANO DE OBRA, HERRAMIENTA Y TODO LO NECESARIO PARA CORRECTA EJECUCIÓN DE LOS TRABAJOS. </t>
  </si>
  <si>
    <t>I. 11. 14</t>
  </si>
  <si>
    <t xml:space="preserve"> SUMINISTRO Y TENDIDO DE TUBO CONDUIT PVC 1 PULG (27 MM) INCLUYE : CURVAS, CONECTORES, PEGAMENTO, SOPORTE, EQUIPO, HERRAMIENTA, MANO DE OBRA, Y TODO LO NECESARIO PARA LA CORRECTA EJECUCIÓN DE LOS TRABAJOS. </t>
  </si>
  <si>
    <t>I. 11. 15</t>
  </si>
  <si>
    <t xml:space="preserve"> SUMINISTRO Y TENDIDO DE TUBO CONDUIT PVC 2 PULG (53 MM) INCLUYE : CURVAS, CONECTORES, PEGAMENTO, SOPORTE, EQUIPO, HERRAMIENTA, MANO DE OBRA, Y TODO LO NECESARIO PARA LA CORRECTA EJECUCIÓN DE LOS TRABAJOS. </t>
  </si>
  <si>
    <t>I. 11. 16</t>
  </si>
  <si>
    <t xml:space="preserve"> SUMINISTRO Y TENDIDO DE TUBO CONDUIT PVC 3 PULG (78 MM) INCLUYE : CURVAS, CONECTORES, PEGAMENTO, SOPORTE, EQUIPO, HERRAMIENTA, MANO DE OBRA, Y TODO LO NECESARIO PARA LA CORRECTA EJECUCIÓN DE LOS TRABAJOS. </t>
  </si>
  <si>
    <t>I. 11. 17</t>
  </si>
  <si>
    <t xml:space="preserve"> SUMINISTRO Y TENDIDO DE TUBO CONDUIT TIPO PAD, CORRUGADO COLOR NARANJA, 3 PULG (78 MM) INCLUYE : CURVAS, CONECTORES, PEGAMENTO, SOPORTE, EQUIPO, HERRAMIENTA, MANO DE OBRA, Y TODO LO NECESARIO PARA LA CORRECTA EJECUCIÓN DE LOS TRABAJOS. </t>
  </si>
  <si>
    <t>I. 11. 18</t>
  </si>
  <si>
    <t xml:space="preserve"> SUMINISTRO E INSTALACIÓN DE BANCO DE DUCTOS CONFORME A LA NORMA CFE-P3A, VER DETALLE EN PLANO, INCLUYE: TUBERIA PAD NARANJA CORRUGADA DE 3 PULGADAS, TUBO PAD NARANJA CORRUGADA DE 2 PULGADAS, CINTA DE PROTECCIÓN, EXCAVACIÓN DE TERRENO POR MEDIOS MANUALES Y/O MECÁNICOS PARA ZANJA CON DIMENSIONES DE 150 CM DE ANCHO Y 80 CM DE ANCHO, NIVEALACIÓN, CAMA DE ARENA SERNIDA, EQUIPO HERRAMIENTA Y TODO LO NECESARIO PARA LA CORRECTA EJECUCIÓN DE LOS TRABAJOS. </t>
  </si>
  <si>
    <t>I. 11. 19</t>
  </si>
  <si>
    <t xml:space="preserve"> SUMINISTRO Y COLOCACIÓN DE REGISTRO ELÉCTRICO PREFABRICADO Y/O FABRICADO EN OBRA DIMENCIONES INTERNAS 60 X 40 CM, PROFUNDIDAD 60 CM, CON MARCO Y CONTRA MARCO METAL GALVANIZADO POR INMERSIÓN Y TAPA POLIMERICA CON LA LEYENDA "REGISTRO ELÉCTRICO" INCLUYE: EXCAVACIÓN, NIVELACIÓN, RELLENO DE MISMO MATERIAL, CAMA DE GRAVA EN EL FONDO, RESANES, EQUIPO, HERRAMIENTA, MATERIALES, MANO DE OBRA Y TODO LO NECESARIO PARA LA CORRECTA EJECUCIÓN DE LOS TRABAJOS. </t>
  </si>
  <si>
    <t>I. 11. 20</t>
  </si>
  <si>
    <t xml:space="preserve"> SUMINISTRO Y COLOCACIÓN DE REGISTRO ELÉCTRICO PREFABRICADO Y/O FABRICADO EN OBRA DIMENCIONES INTERNAS 40 X 40 CM, PROFUNDIDAD 60 CM, CON MARCO Y CONTRA MARCO METAL GALVANIZADO POR INMERSIÓN Y TAPA POLIMERICA CON LA LEYENDA "REGISTRO ELÉCTRICO" INCLUYE: EXCAVACIÓN, NIVELACIÓN, RELLENO DE MISMO MATERIAL, CAMA DE GRAVA EN EL FONDO, RESANES, EQUIPO, HERRAMIENTA, MATERIALES, MANO DE OBRA Y TODO LO NECESARIO PARA LA CORRECTA EJECUCIÓN DE LOS TRABAJOS. </t>
  </si>
  <si>
    <t>I. 11. 21</t>
  </si>
  <si>
    <t xml:space="preserve"> RETIRO DE SUPERPOSTE, INCLUYE : DESCONEXIÓN ELÉCTRICA, DESMANTELAMIENTO, RETIRO DE LUMINARIAS TIPO REFLECTORES, ACOPIO, RESGUARDO PARA SU REINSTALACIÓN, MANIOBRA, GRÚA, EQUIPO, MATERIALES, MANO DE OBRA Y TODO LO NECESARIO PARA LA CORRECTA EJECUCIÓN DE LOS TRABAJOS. </t>
  </si>
  <si>
    <t>I. 11. 22</t>
  </si>
  <si>
    <t>I. 11. 23</t>
  </si>
  <si>
    <t>I. 11. 24</t>
  </si>
  <si>
    <t>I. 11. 25</t>
  </si>
  <si>
    <t>I. 11. 26</t>
  </si>
  <si>
    <t>I. 11. 27</t>
  </si>
  <si>
    <t>I. 11. 28</t>
  </si>
  <si>
    <t xml:space="preserve"> SUMINISTRO E INSTALACIÓN DE APAGADOR SENCILLO 220 V MARCA LEVITON, LINEA DECORA 127V/15A, Y/O SIMILAR EN CALIDAD Y PRECIO, INCLUYE : CAJA 2X4 INTERMPERIE, TAPA INTEMPERIE, CONEXIONES, TERMINALES PONCHABLES, CINTA AISLANTE, MATERIAL, MANO DE OBRA, HERRAMIENTA, EQUIPO Y TODO LO NECESARIO PARA LA CORRECTA EJECUCIÓN DE LOS TRABAJOS. </t>
  </si>
  <si>
    <t>I. 11. 29</t>
  </si>
  <si>
    <t xml:space="preserve"> SUMINISTRO Y TENDIDO DE TUBO CONDUIT STEEL,GALVANIZAD0, 1/2 PULG (16 MM) INCLUYE : CURVAS, CONECTORES A PRUEBA DE AGUA, COPLES A PRUEBA DE AGUA, NIVELACIÓN, FIJACIÓN A CADA 2. 5 M MEDIANTE ABRAZADERAS TIPO UÑA, HERRAJES, SOPORTE, EQUIPO, HERRAMIENTA, MANO DE OBRA, Y TODO LO NECESARIO PARA LA CORRECTA EJECUCIÓN DE LOS TRABAJOS. </t>
  </si>
  <si>
    <t>I. 11. 30</t>
  </si>
  <si>
    <t xml:space="preserve"> SUMINISTRO E INSTALACIÓN DE CABLE DE COBRE CALIBRE 12 AWG (3,31 MM²), AISLAMIENTO TIPO THHW - LS, 600 V, 75/90°C MARCA VIAKON O SIMILAR; INCLUYE : CONDUCTORES PARA FASES, NEUTRO Y PUESTA A TIERRA, IDENTIFICACIÓN DE CABLEADO, GUIADO, RECORTE, CINTA AISLANTE, CONECTORES, CONEXIÓN, COCA DE 15 CM EN CAJAS Y CONEXIÓN DE ACCESORIOS, MANO DE OBRA, HERRAMIENTA Y TODO LO NECESARIO PARA CORRECTA EJECUCIÓN DE LOS TRABAJOS. </t>
  </si>
  <si>
    <t>I. 12</t>
  </si>
  <si>
    <t>I. 12. 1</t>
  </si>
  <si>
    <t xml:space="preserve"> SERVICIO DE TRAMITE Y GESTIÓN ANTE CFE PARA LA AUTORIZACIÓN Y PAGOS CORRESPONDIENTES REFERENTE A LA OBRA Y TRANSICIÓN ÁREA-SUBTERRANEA, INCLUYE: LIBRANZA, TRAMITES DE ENTREGA-RECEPCIÓN DE LA OBRA, PAGOS, INTERCONEXIÓN Y TODO LO NECESARIO PARA LA ENERGIZACIÓN DEL SERVICIO MEDIA TENSIÓN. </t>
  </si>
  <si>
    <t>I. 12. 2</t>
  </si>
  <si>
    <t>I. 12. 3</t>
  </si>
  <si>
    <t xml:space="preserve"> SUMINISTRO E INSTALACIÓN DE BANCO DE DUCTOS CONFORME A LA NORMA CFE-P3B, VER DETALLE EN PLANO, INCLUYE: TUBERIA PAD NARANJA CORRUGADA DE 3 PULGADAD, TUBO PAD NARANJA CORRUGADA DE 2 PULGADAS, CINTA DE PROTECCIÓN, EXCAVACIÓN DE TERRENO POR MEDIOS MANUALES Y/O MECÁNICOS PARA ZANJA CON DIMENSIONES DE 150 CM DE ANCHO Y 80 CM DE ANCHO, NIVEALACIÓN, CAMA DE ARENA SERNIDA, EQUIPO HERRAMIENTA Y TODO LO NECESARIO PARA LA CORRECTA EJECUCIÓN DE LOS TRABAJOS. </t>
  </si>
  <si>
    <t>I. 12. 4</t>
  </si>
  <si>
    <t xml:space="preserve"> SUMINISTRO E INSTALACIÓN DE BANCO DE DUCTOS CONFORME A LA NORMA CFE-P6A, VER DETALLE EN PLANO, INCLUYE: TUBERIA PAD NARANJA CORRUGADA DE 3 PULGADAs, TUBO PAD NARANJA CORRUGADA DE 2 PULGADAS, CINTA DE PROTECCIÓN, EXCAVACIÓN DE TERRENO POR MEDIOS MANUALES Y/O MECÁNICOS PARA ZANJA CON DIMENSIONES DE 150 CM DE ANCHO Y 80 CM DE ANCHO, NIVEALACIÓN, CAMA DE ARENA SERNIDA, EQUIPO HERRAMIENTA Y TODO LO NECESARIO PARA LA CORRECTA EJECUCIÓN DE LOS TRABAJOS. </t>
  </si>
  <si>
    <t>I. 12. 5</t>
  </si>
  <si>
    <t xml:space="preserve"> SUMINISTRO Y COLOCACIÓN DE TRANSICION AEREO-SUBTERRANEA, CON AISLAMIENTO PARA 27 KV, INCLUYE HERRAJE, CORTACIRCUITOS, APARTARRAYOS Y TERMINALES PREMOLDEADAS USO EXTERIOR PARA 25 KV, ASI COMO TODO LO NECESARIO PARA SU INSTALACION Y CONEXIÓN. </t>
  </si>
  <si>
    <t>I. 12. 6</t>
  </si>
  <si>
    <t xml:space="preserve"> SUMINISTRO Y COLOCACIÓN DE REGISTRO PARA MEDIA TENSIÓN EN BANQUETA TIPO 4 CON TAPA CUADRADA NORMA CFE-RMTB4TC, INCLUYE : TRASLADO AL SITIO DE LA OBRA, FLETE, MANIIOBRA, GRÚA, NIVELACIÓN, EXCAVACIÓN, CEPA, RELLENO, COMPACTACIÓN, MATERIALES, HERRAMIENTA, EQUIPO Y TODO LO NECSARIO PARA LA CORRECTA EJECUCIÓN DE LOS TRABAJOS. </t>
  </si>
  <si>
    <t>I. 12. 7</t>
  </si>
  <si>
    <t>I. 12. 8</t>
  </si>
  <si>
    <t xml:space="preserve"> SUMINISTRO Y INSTALACIÓN DE CABLE DE COBRE DESNUDO CALIBRE 2 AWG, MARCA VIAKON O CONDUMEX, INCLUYE: GUIA, RUTEADO, CONEXIONES, MONTAJE DE CABLE, MANIOBRA, TRASLADOA AL SITIO, EQUIPO, MANO DE OBRA, HERRAMIENTA Y TODO LO NECESARIO PARA LA CORRECTA EJECUCIÓN DE LOS TRABAJOS. </t>
  </si>
  <si>
    <t>I. 12. 9</t>
  </si>
  <si>
    <t xml:space="preserve"> SUMINISTRO Y COLOCACIÓN DE 3 CAJAS DERIVADORAS J4 DE 3 VÍAS, 4-200A PARA RED DE MEDIA TENSIÓN SUBTERRÁNEA, PARA REGISTRO DE DERIVACIÓN, INCLUYE: 3 BOQUILLAS TIPO DESCANSO 200A, 3 TAPON AISLADA 200A, 4 CORREDERAS, 4 MENSULAS, SISTEMA DE TIERRAS PARA CORREDERAS, GUÍA, RUTEADO, CONEXIONES, MANO DE OBRA, HERRAMIENTA, EQUIPO Y TODO LO NECESARIO PARA LA CORRECTA EJECUCIÓN DE LOS TRABAJOS. </t>
  </si>
  <si>
    <t>I. 12. 10</t>
  </si>
  <si>
    <t xml:space="preserve"> SUMINISTRO E INSTALACIÓN DE SISTEMA DE PUESTA A TIERRA, INCLUYE: VARILLA COPPWELD 3M X 5/8 PULG CON PROTOCOLO NORMA C. F. E. , PUNTO DE CONEXIÓN CON SOLDADURA EXOTERMICA, EQUIPO, HERRAMIENTA, MATERIALES Y TODO LO NECESARIO PARA LA CORRECTA EJECUCIÓN DE LOS TRABAJOS. </t>
  </si>
  <si>
    <t>I. 12. 11</t>
  </si>
  <si>
    <t xml:space="preserve"> SUMINISTRO Y COLOCACIÓN DE BASE PARA TRANSFORMADOR TRIFASICO MEDIA TENSIÓN TIPO 4 EN BANQUETA NORMA CFE-BTTRMTB4, INCLUYE : TRASLADO AL SITIO DE LA OBRA, FLETE, MANIIOBRA, GRÚA, NIVELACIÓN, EXCAVACIÓN, CEPA, RELLENO, COMPACTACIÓN, MATERIALES, HERRAMIENTA, EQUIPO Y TODO LO NECSARIO PARA LA CORRECTA EJECUCIÓN DE LOS TRABAJOS. </t>
  </si>
  <si>
    <t>I. 12. 12</t>
  </si>
  <si>
    <t xml:space="preserve"> SUMINISTRO E INSTALACIÓN DE TRANSFORMADOR TRIFASICO 75 kVA, 13. 2 kV/127/220V, OPERACIÓN RADIAL,DELTA-ESTRELLA, TIPO PEDESTAL, ACERO INOXIDABLE, CON PROTOCOLO, MARCA PROLEC Y/O SIMILAR EN CALIDAD Y PRECIO; INCLUYE : ACCESORIOS PARA SU CONEXIÓN, TRASLADO AL SITIO DE LA OBRA, MANIOBRAS, CONECCIONES ELÉCTRICAS, PUESTA EN OPERACIÓN, MANO DE OBRA, EQUIPO, HERRAMIENTA Y TODO LO NECESARIO PARA LA CORRECTA EJECUCIÓN DE LOS TRABAJOS. </t>
  </si>
  <si>
    <t>I. 12. 13</t>
  </si>
  <si>
    <t xml:space="preserve"> SUMINISTRO E INSTALACIÓN DE TRANSFORMADOR TRIFASICO 45 kVA, 13. 2 kV/280/480V, OPERACIÓN RADIAL,DELTA-ESTRELLA, TIPO PEDESTAL, ACERO INOXIDABLE, CON PROTOCOLO, MARCA PROLEC Y/O SIMILAR EN CALIDAD Y PRECIO; INCLUYE : ACCESORIOS 15kV/200A (CODOS,INSERTO, BOQUILLAS, SISTEMA DE TIERRA) PARA SU CONEXIÓN, TRASLADO AL SITIO DE LA OBRA, MANIOBRAS, CONECCIONES ELÉCTRICAS, PUESTA EN OPERACIÓN, MANO DE OBRA, EQUIPO, HERRAMIENTA Y TODO LO NECESARIO PARA LA CORRECTA EJECUCIÓN DE LOS TRABAJOS. </t>
  </si>
  <si>
    <t>I. 12. 14</t>
  </si>
  <si>
    <t xml:space="preserve"> PRUEBAS DE ALTO POTENCIAL A CABLES DE ENERGÍA DS 100% N. A. , CLASE 15 KV HASTA 25 KV DE ALUMINIO CAL 1/0 KCMIL, INCLUYE : EQUIPO HI-POT, INTRUMENTACIÓN, EQUIPO, HERRAMIENTA, MATERIALES, MANO DE OBRA Y TODO LO NECESARIO PARA LA CORRECTA EJECUCIÓN DE LOS TRABAJOS. </t>
  </si>
  <si>
    <t>I. 12. 15</t>
  </si>
  <si>
    <t>I. 12. 16</t>
  </si>
  <si>
    <t>I. 12. 17</t>
  </si>
  <si>
    <t>I. 12. 18</t>
  </si>
  <si>
    <t>I. 12. 19</t>
  </si>
  <si>
    <t>I. 12. 20</t>
  </si>
  <si>
    <t xml:space="preserve"> SUMINISTRO Y COLOCACIÓN DE JUNTA DE DILATACIÓN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 </t>
  </si>
  <si>
    <t>I. 12. 21</t>
  </si>
  <si>
    <t>I. 12. 22</t>
  </si>
  <si>
    <t>I. 13</t>
  </si>
  <si>
    <t>I. 13. 1</t>
  </si>
  <si>
    <t>I. 13. 2</t>
  </si>
  <si>
    <t>I. 13. 3</t>
  </si>
  <si>
    <t xml:space="preserve"> SUMINISTRO E INSTALACION DE FIBRA MONOMODO OPTICA DE 12 HILOS ARMADA DIELECTRICA, INCLUYE: PROTECCION ANTIROEDORES, FUSIONES, CABLEADO, CONEXIONES, CINTA DE PRECAUCION Y/O ADVERTENCIA DE FIBRA OPTICA, MANO DE OBRA, HERRAMIENTA Y EQUIPO ASI COMO LO NECESARIO PARA SU CORRECTA EJECUCION. </t>
  </si>
  <si>
    <t>I. 13. 4</t>
  </si>
  <si>
    <t>I. 13. 5</t>
  </si>
  <si>
    <t>I. 13. 6</t>
  </si>
  <si>
    <t>I. 13. 7</t>
  </si>
  <si>
    <t>I. 13. 8</t>
  </si>
  <si>
    <t>I. 14</t>
  </si>
  <si>
    <t>I. 14. A</t>
  </si>
  <si>
    <t>I. 14. 1</t>
  </si>
  <si>
    <t>I. 14. 2</t>
  </si>
  <si>
    <t>I. 14. 3</t>
  </si>
  <si>
    <t>I. 14. 4</t>
  </si>
  <si>
    <t>I. 14. B</t>
  </si>
  <si>
    <t>I. 14. 5</t>
  </si>
  <si>
    <t>I. 14. 6</t>
  </si>
  <si>
    <t>I. 14. 7</t>
  </si>
  <si>
    <t>I. 14. 8</t>
  </si>
  <si>
    <t>I. 14. 9</t>
  </si>
  <si>
    <t xml:space="preserve">II. </t>
  </si>
  <si>
    <t>II. 1</t>
  </si>
  <si>
    <t>II. 1. A</t>
  </si>
  <si>
    <t>II. 1. 1</t>
  </si>
  <si>
    <t xml:space="preserve"> LIMPIEZA,TRAZO Y NIVELACIÓN DE CIMENTACIÓN,MUROS DE ENRASE, CONTRATRABES, FIRMES, DURANTE LA EJECUCIÓN DE LA OBRA, INCLUYE: EQUIPO TOPOGRÁFICO, MANO DE OBRA, MATERIALES, HERRAMIENTA, ESTABLECER REFERENCIAS EN CAMPO Y EQUIPO. </t>
  </si>
  <si>
    <t>II. 1. 2</t>
  </si>
  <si>
    <t xml:space="preserve"> EXCAVACIÓN POR MEDIOS MANUALES EN TERRENO CON CUALQUIER CLASIFICACIÓN Y PROFUNDIDAD EN PRESENCIA DE AGUA O EN SECO, RETIRO DEL MATERIAL HASTA 10 M DE DISTANCIA HORIZONTAL, EL PRECIO UNITARIO INCLUYE: EQUIPO DE BOMBEO PARA ACHIQUE, OBRAS DE PROTECCIÓN DE TALUDES DE ZANJA, TRASPALEO, SEÑALAMIENTO PREVENTIVO, AFINE DE TALUDES Y FONDO DE ZANJA, LIMPIEZA, LA MANO DE OBRA, EQUIPO Y HERRAMIENTA NECESARIOS PARA LA CORRECTA EJECUCIÓN DE LOS TRABAJOS. </t>
  </si>
  <si>
    <t>II. 1. 3</t>
  </si>
  <si>
    <t>II. 1. 4</t>
  </si>
  <si>
    <t xml:space="preserve"> SUMINISTRO Y COLOCACIÓN DE PLÁSTICO NEGRO DE POLIETILENO DE CALIBRE 500, PARA PROTECCIÓN DE ACERO Y CONCRETOS EN CIMENTACIÓN Y FIRMES, INCLUYE: CORTES Y TRASLAPES, MATERIAL, MANO DE OBRA, EQUIPO, HERRAMIENTA MENOR, LIMPIEZA Y TODO LO NECESARIO PARA LA CORRECTA EJECUCIÓN DE LOS TRABAJOS. </t>
  </si>
  <si>
    <t>II. 1. 5</t>
  </si>
  <si>
    <t>II. 1. 6</t>
  </si>
  <si>
    <t>II. 1. 7</t>
  </si>
  <si>
    <t>II. 1. 8</t>
  </si>
  <si>
    <t>II. 1. 9</t>
  </si>
  <si>
    <t>II. 1. B</t>
  </si>
  <si>
    <t>II. 1. 10</t>
  </si>
  <si>
    <t>II. 1. 11</t>
  </si>
  <si>
    <t>II. 1. 12</t>
  </si>
  <si>
    <t>II. 1. 13</t>
  </si>
  <si>
    <t>II. 1. 14</t>
  </si>
  <si>
    <t>II. 1. 15</t>
  </si>
  <si>
    <t>II. 1. 16</t>
  </si>
  <si>
    <t>II. 1. 17</t>
  </si>
  <si>
    <t>II. 1. 18</t>
  </si>
  <si>
    <t>II. 1. 19</t>
  </si>
  <si>
    <t>II. 1. C</t>
  </si>
  <si>
    <t>II. 1. 20</t>
  </si>
  <si>
    <t>II. 1. 21</t>
  </si>
  <si>
    <t>II. 1. 22</t>
  </si>
  <si>
    <t>II. 1. 23</t>
  </si>
  <si>
    <t>II. 1. 24</t>
  </si>
  <si>
    <t>II. 1. 25</t>
  </si>
  <si>
    <t>II. 1. 26</t>
  </si>
  <si>
    <t>II. 1. 27</t>
  </si>
  <si>
    <t>II. 1. 28</t>
  </si>
  <si>
    <t>II. 1. 29</t>
  </si>
  <si>
    <t>II. 1. 30</t>
  </si>
  <si>
    <t xml:space="preserve"> IMPERMEABILIZACIÓN DE LOSA A DOS MANOS, A BASE DE PRODUCTO ELASTOMÉRICO BASE AGUA, DE LA MARCA SIKA 5 AÑOS O SIMILAR EN CALIDAD. INCLUYE:APLICACIÓN DE PRIMARIO CON SELLADOR DE ACRÍLICO, UNA MANO DE ELASTOMÉRICO Y SOBRE ESTE COLOCACIÓN DE MALLA REFORZADA,SELLADO DE PERIMETROS Y FISURAS MENORES CON CEMENTO PLÁSTICO, MATERIALES, MANO DE OBRA TODO LO NECESARIO PARA SU CORRECTA EJECUCIÓN. </t>
  </si>
  <si>
    <t>II. 1. 31</t>
  </si>
  <si>
    <t>II. 1. 32</t>
  </si>
  <si>
    <t>II. 1. 33</t>
  </si>
  <si>
    <t>II. 1. 34</t>
  </si>
  <si>
    <t>II. 1. 35</t>
  </si>
  <si>
    <t>II. 1. 36</t>
  </si>
  <si>
    <t>II. 1. 37</t>
  </si>
  <si>
    <t>II. 1. 38</t>
  </si>
  <si>
    <t>II. 1. 39</t>
  </si>
  <si>
    <t>II. 1. 40</t>
  </si>
  <si>
    <t>II. 1. 41</t>
  </si>
  <si>
    <t>II. 1. 42</t>
  </si>
  <si>
    <t xml:space="preserve"> SUMINISTRO E INSTALACIÓN DE DECK PARA MURO EXTERIOR COLOR TEKA VETEADO, INCLUYE: BASTIDOR DE WPC, REMATE ESQUINERO, GRAPAS Y ELEMENTOS DE FIJACIÓN,ANCLAJE A MURO, PERNOS, TORNILLERIA, SELLADOR, MATERIALES, MANO DE OBRA, EQUIPO, HERRAMIENTA Y TODO LO NECESARIO PARA SU CORRECTA EJECUCIÓN. </t>
  </si>
  <si>
    <t>II. 1. D</t>
  </si>
  <si>
    <t>II. 1. 43</t>
  </si>
  <si>
    <t xml:space="preserve"> SUMINISTRO Y COLOCACIÓN DE VENTANA DE 1. 00 X 1. 30 CON 1 FIJO DE 1. 00X0. 70 Y 2 CORREDIZAS DE 0. 50X0. 60 MTS CADA UNA DE A BASE DE CANCELERÍA DE ALUMINIO ANODIZADO COLOR NATURAL, LÍNEA 3000 CON CRISTAL CLARO DE 3 MM CON FILM POLARIZADO PARA PRIVACIDAD. INCLUYE: HERRAJES, SELLO CON SILICÓN, ACCESORIOS DE FIJACIÓN, HERRAMIENTA Y MANO DE OBRA Y TODO LO NECESARIO PARA LA CORRECTA EJECUCIÓN DE LOS TRABAJOS. </t>
  </si>
  <si>
    <t>II. 1. 44</t>
  </si>
  <si>
    <t xml:space="preserve"> SUMINISTRO Y COLOCACIÓN DE VENTANA DE 1. 00 X 0. 60 CON 1 HOJA FIJO Y 1 HOJA CORREDIZA A BASE DE CANCELERÍA DE ALUMINIO ANODIZADO COLOR NATURAL, LÍNEA 3000 CON CRISTAL CLARO DE 3 MM. INCLUYE: HERRAJES, SELLO CON SILICÓN, ACCESORIOS DE FIJACIÓN, HERRAMIENTA Y MANO DE OBRA Y TODO LO NECESARIO PARA LA CORRECTA EJECUCIÓN DE LOS TRABAJOS. </t>
  </si>
  <si>
    <t>II. 1. 45</t>
  </si>
  <si>
    <t xml:space="preserve"> SUMINISTRO Y COLOCACIÓN DE VENTANA DE 1. 50 X 0. 60 CON 1 HOJA FIJO Y 1 HOJA CORREDIZA A BASE DE CANCELERÍA DE ALUMINIO ANODIZADO COLOR NATURAL, LÍNEA 3000 CON CRISTAL CLARO DE 3 MM. INCLUYE: HERRAJES, SELLO CON SILICÓN, ACCESORIOS DE FIJACIÓN, HERRAMIENTA Y MANO DE OBRA Y TODO LO NECESARIO PARA LA CORRECTA EJECUCIÓN DE LOS TRABAJOS. </t>
  </si>
  <si>
    <t>II. 1. 46</t>
  </si>
  <si>
    <t>II. 1. 47</t>
  </si>
  <si>
    <t xml:space="preserve"> SUMINISTRO E INSTALACIÓN DE PUERTA DE MADERA TIPO TAMBOR ESTRUCTURA EN MADERA DE PINO Y TRIPLAY DE ALDER DE 1/4", CON DIMENSIONES DE 0. 90 X 2. 10 MTS, ENTINTADO NOGAL AMERICANO, ACABADO EN 2 MANOS DE SELLADOR DE NITRO CELULOSA CODIGO NS- 1000. 01, INCLUYE: MARCO Y CONTRAMARCO, BISAGRAS, CHAPA, ELEMENTOS DE FIJACIÓN, MATERIALES, MANO DE OBRA, EQUIPO, HERRAMIENTA Y TODO LO NECESARIO PARA LA CORRECTA EJECUCIÓN DE LOS TRABAJOS. </t>
  </si>
  <si>
    <t>II. 1. 48</t>
  </si>
  <si>
    <t>II. 1. 49</t>
  </si>
  <si>
    <t xml:space="preserve"> PUERTA DOBLE TIPO LOUVER DE ALUMINIO ANODIZADO COLOR NATURAL DE 1. 00 X 2. 10 MTS, INCLUYE: MARCO Y CONTRAMARCO, BISAGRA TIPO BARRIL, PREPARACIÓN PARA CHAPA Y CONTRACHAPA, CERRADURA DE MANIJA MARCA PHILLIPS COLOR ACERO GRIS O SIMILAR EN CALIDAD Y COSTO, ELEMENTOS DE FIJACIÓN, MATERIALES, MANO DE OBRA, EQUIPO, HERRAMIENTA Y TODO LO NECESARIO PARA LA CORRECTA EJECUCIÓN DE LOS TRABAJOS. </t>
  </si>
  <si>
    <t>II. 1. 50</t>
  </si>
  <si>
    <t>II. 1. E</t>
  </si>
  <si>
    <t>II. 1. 51</t>
  </si>
  <si>
    <t>II. 1. 52</t>
  </si>
  <si>
    <t>II. 1. 53</t>
  </si>
  <si>
    <t>II. 1. 54</t>
  </si>
  <si>
    <t>II. 1. 55</t>
  </si>
  <si>
    <t xml:space="preserve"> SUMINISTRO E INSTALACION DE TUBERIA DE 2" PVC SANITARIO; INCLUYE: EXCAVACIÓN EN ZANJA, COLOCACIÓN DE TUBERÍA, CODOS, COPLES, TEE'S, YEE'S, PEGAMENTO, DESPERDICIOS, RECORTES, SUMINISTRO DE TODOS LOS MATERIALES, CONSUMIBLES, HERRAMIENTA, EQUIPO Y MANO DE OBRA. </t>
  </si>
  <si>
    <t>II. 1. 56</t>
  </si>
  <si>
    <t xml:space="preserve"> SALIDA SANITARIA CON TUBO DE 4" PVC SANITARIO, ; INCLUYE: EXCAVACIÓN EN ZANJA, RANURAS Y RESANES, COLOCACIÓN DE TUBERÍA, CODOS, COPLES, TEE'S, YEE'S, PEGAMENTO, DESPERDICIOS, RECORTES, SUMINISTRO DE TODOS LOS MATERIALES, CONSUMIBLES, HERRAMIENTA, EQUIPO Y MANO DE OBRA. </t>
  </si>
  <si>
    <t>II. 1. 57</t>
  </si>
  <si>
    <t xml:space="preserve"> SALIDA SANITARIA CON TUBO DE 2" PVC; INCLUYE: EXCAVACIÓN EN ZANJA, RANURAS Y RESANES, COLOCACIÓN DE TUBERÍA, CODOS, COPLES, TEE'S, YEE'S, PEGAMENTO, DESPERDICIOS, RECORTES, SUMINISTRO DE TODOS LOS MATERIALES, CONSUMIBLES, HERRAMIENTA, EQUIPO Y MANO DE OBRA. </t>
  </si>
  <si>
    <t>II. 1. 58</t>
  </si>
  <si>
    <t xml:space="preserve"> VENTILA CON TUBO DE 2" PVC SANITARIO, PARA BAÑOS; INCLUYE: RANURAS Y RESANES, COLOCACIÓN DE TUBERÍA, CODOS, COPLES, TEE'S, YEE'S, PEGAMENTO, DESPERDICIOS, RECORTES, SUMINISTRO DE TODOS LOS MATERIALES, CONSUMIBLES, HERRAMIENTA, EQUIPO Y MANO DE OBRA. </t>
  </si>
  <si>
    <t>II. 1. 59</t>
  </si>
  <si>
    <t>II. 1. 60</t>
  </si>
  <si>
    <t>II. 1. 61</t>
  </si>
  <si>
    <t xml:space="preserve"> SUMINISTRO E INSTALACIÓN DE MUEBLE LAVABO PARA EMPOTRAR MODELO SCOLCA COLOR BLANCO, MARCA ARTTIA, Y MONOMANDO ALTO MARLING CR MARCA GLACIER BAY O SIMILAR EN CALIDAD Y PRECIO, INCLUYE: SISTEMA DE FIJACIÓN, CONECTOR, LLAVE DE ÁNGULO, MANGUERA, SELLADO, SUMINISTRO DE MATERIALES, HERRAMIENTA, EQUIPO Y MANO DE OBRA. </t>
  </si>
  <si>
    <t>II. 1. 62</t>
  </si>
  <si>
    <t>II. 1. 63</t>
  </si>
  <si>
    <t xml:space="preserve"> SUMINISTRO E INSTALACIÓN DE TARJA MODELO GALAXY, MARCA TEKA, Y MONOMANDO OTO MARCA MOEN O SIMILAR EN CALIDAD Y PRECIO, INCLUYE: SISTEMA DE FIJACIÓN, CONECTOR, LLAVE DE ÁNGULO, MANGUERA, SELLADO, SUMINISTRO DE MATERIALES, HERRAMIENTA, EQUIPO Y MANO DE OBRA. </t>
  </si>
  <si>
    <t>II. 1. 64</t>
  </si>
  <si>
    <t>II. 1. 65</t>
  </si>
  <si>
    <t xml:space="preserve"> SUMINISTRO E INSTALACIÓN DE DESPACHADOR DE PAPEL HIGIÉNICO PLÁSTICO PLATA MARCA: JOFEL MODELO: AE57030AU O SIMILAR EN CALIDAD Y PRECIO, INCLUYE: SISTEMA DE FIJACIÓN, SUMINISTRO DE MATERIALES, HERRAMIENTA, EQUIPO Y MANO DE OBRA. </t>
  </si>
  <si>
    <t>II. 1. 66</t>
  </si>
  <si>
    <t xml:space="preserve">SUMINISTRO E INSTALACIÓN DE DESPACHADOR DE TOALLA EN ROLLO PLÁSTICO PLATA MARCA: JOFEL MODELO: AG56300AU O SIMILAR EN CALIDAD Y PRECIO, INCLUYE: SISTEMA DE FIJACIÓN, SUMINISTRO DE MATERIALES, HERRAMIENTA, EQUIPO Y MANO DE OBRA. </t>
  </si>
  <si>
    <t>II. 1. 67</t>
  </si>
  <si>
    <t xml:space="preserve"> SUMINISTRO E INSTALACIÓN DE DOSIFICADOR MANUAL PLÁSTICO PLATA MARCA: JOFEL MODELO: AC70300AU O SIMILAR EN CALIDAD Y PRECIO, INCLUYE: SISTEMA DE FIJACIÓN, SUMINISTRO DE MATERIALES, HERRAMIENTA, EQUIPO Y MANO DE OBRA. </t>
  </si>
  <si>
    <t>II. 1. 68</t>
  </si>
  <si>
    <t xml:space="preserve"> SUMINISTRO E INSTALACIÓN DE ESPEJO SIN MARCO CANTO PULIDO DE 59 X 79 CM MARCA MARDECO MODELO: SM4081 O SIMILAR EN CALIDAD Y PRECIO, INCLUYE: SISTEMA DE FIJACIÓN, SUMINISTRO DE MATERIALES, HERRAMIENTA, EQUIPO Y MANO DE OBRA. </t>
  </si>
  <si>
    <t>II. 1. 69</t>
  </si>
  <si>
    <t xml:space="preserve"> SUMINISTRO DE BOTE PAPELERO DE PLÁSTICO 20 L MARCA MODELO: 148761 O SIMILAR EN CALIDAD Y PRECIO, INCLUYE: SISTEMA DE FIJACIÓN, SUMINISTRO DE MATERIALES, HERRAMIENTA, EQUIPO Y MANO DE OBRA. </t>
  </si>
  <si>
    <t>II. 1. F</t>
  </si>
  <si>
    <t>II. 1. F. 1</t>
  </si>
  <si>
    <t>II. 1. 70</t>
  </si>
  <si>
    <t xml:space="preserve"> TRAZO Y NIVELACIÓN DE CIMENTACIÓN A BASE DE ZAPATAS AISLADAS, MUROS DE ENRASE, TRABES DE LIGA, FIRMES, DURANTE LA EJECUCION DE LA OBRA INCLUYE:EQUIPO TOPOGRAFICO,MANO DE OBRA, MATERIALES, HERRAMIENTO, ESTABLECER REFERENCIAS EN CAMPO Y EQUIPO. (P. U. O. T. )</t>
  </si>
  <si>
    <t>II. 1. 71</t>
  </si>
  <si>
    <t>II. 1. 72</t>
  </si>
  <si>
    <t>II. 1. 73</t>
  </si>
  <si>
    <t>II. 1. 74</t>
  </si>
  <si>
    <t xml:space="preserve"> SUMINISTRO Y COLOCACIÓN DE PLANTILLA DE CONCRETO F`C= 100 KG/CM2, ESPESOR DE 5 CMS, INCLUYE: COLOCACIÓN EN ZAPATAS Y MURO DE CONTENCION, MATERIAL, MANO DE OBRA, EQUIPO, HERRAMIENTA MENOR, LIMPIEZA Y TODO LO NECESARIO PARA LA CORRECTA EJECUCION DE LOS TRABAJOS. </t>
  </si>
  <si>
    <t>II. 1. 75</t>
  </si>
  <si>
    <t>II. 1. 76</t>
  </si>
  <si>
    <t xml:space="preserve"> SUMINISTRO Y COLOCACIÓN DE PLACA BASE (PB-1) DE 0. 30m X 0. 25m X 3/4",1 PERFORACION PARA SALIDA DE AIRE AL COLAR DE 1/2"Ø, SEGÚN PLANOS ESTRUCTURALES, INCLUYE: HABILITADO, ARMADO, SOLDADURA INDICADA EN PLANOS, TRASLADO DE MATERIAL, APLICACION DE PRIMARIO EPOXICO, MANIOBRAS, ANDAMIOS, ACARREOS DENTRO Y FUERA DE LA OBRA, ACABADO FINAL CON PINTURA DE ESMALTE ESPECIFICADA POR LA SUPERVISION. </t>
  </si>
  <si>
    <t>II. 1. 77</t>
  </si>
  <si>
    <t xml:space="preserve"> SUMINISTRO Y COLOCACIÓN DE 2 ANCLAS, A BASE DE ACERO CON REDONDO LISO DE 3/4" DE Ø DE 25 CM DE DESARROLLO, CON ROSCA DE NIVELACIÓN EN 10 CM EN EXTREMO LIBRE Y GANCHO DE 10 CM A 90° EN EXTREMO AHOGADO EN COLUMNA DE CONCRETO, INCLUYE: TUERCA Y ROLDANA PLANA, ASI COMO EL HABILITADO, ARMADO, APLICACION DE PRIMARIO ANTICORROSIVO, MANIOBRAS, ANDAMIOS, ACARREOS DENTRO Y FUERA DE LA OBRA, ACABADO FINAL CON PINTURA DE ESMALTE ESPECIFICADA POR LA SUPERVISION. </t>
  </si>
  <si>
    <t>II. 1. 78</t>
  </si>
  <si>
    <t xml:space="preserve"> SUMINISTRO Y COLOCACIÓN DE PERFIL TUBULAR CUADRADO PTR 8"X 8" CAL. 3/16" (29. 34Kg/ml) NORMA ASTM A569 INCLUYE: HABILITADO, ARMADO, SOLDADURA INDICADA EN PLANOS, TRASLADO DE MATERIAL, ANTICORROSIVO, ESMALTE, MANIOBRAS, ANDAMIOS, ACARREOS DENTRO Y FUERA DE LA OBRA, ACABADO FINAL CON PINTURA ESMALTE ESPECIFICADA POR LA SUPERVICION. </t>
  </si>
  <si>
    <t>II. 1. 79</t>
  </si>
  <si>
    <t xml:space="preserve"> SUMINISTRO Y COLOCACIÓN DE PERFIL TUBULAR CUADRADO PTR 8"X3" CAL. 3/16" (20. 00Kg/ml) NORMA ASTM A569 INCLUYE: HABILITADO, ARMADO, SOLDADURA INDICADA EN PLANOS, TRASLADO DE MATERIAL, ANTICORROSIVO, ESMALTE, MANIOBRAS, ANDAMIOS, ACARREOS DENTRO Y FUERA DE LA OBRA, ACABADO FINAL CON PINTURA ESMALTE ESPECIFICADA POR LA SUPERVICION. </t>
  </si>
  <si>
    <t>II. 1. 80</t>
  </si>
  <si>
    <t xml:space="preserve"> SUMINISTRO Y COLOCACIÓN DE PERFIL TUBULAR CUADRADO PTR 6"X2" CAL. 3/16" (14. 03Kg/ml) NORMA ASTM A569 INCLUYE: HABILITADO, ARMADO, SOLDADURA INDICADA EN PLANOS, TRASLADO DE MATERIAL, ANTICORROSIVO, ESMALTE, MANIOBRAS, ANDAMIOS, ACARREOS DENTRO Y FUERA DE LA OBRA, ACABADO FINAL CON PINTURA ESMALTE ESPECIFICADA POR LA SUPERVICION. </t>
  </si>
  <si>
    <t>II. 1. 81</t>
  </si>
  <si>
    <t xml:space="preserve"> SUMINISTRO Y COLOCACIÓN DE PERFIL TUBULAR CUADRADO PTR 6"X2" CAL. 1/8" (9. 21Kg/ml) NORMA ASTM A569 INCLUYE: HABILITADO, ARMADO, SOLDADURA INDICADA EN PLANOS, TRASLADO DE MATERIAL, ANTICORROSIVO, ESMALTE, MANIOBRAS, ANDAMIOS, ACARREOS DENTRO Y FUERA DE LA OBRA, ACABADO FINAL CON PINTURA ESMALTE ESPECIFICADA POR LA SUPERVICION. </t>
  </si>
  <si>
    <t>II. 1. 82</t>
  </si>
  <si>
    <t>II. 1. 83</t>
  </si>
  <si>
    <t xml:space="preserve"> SUMINISTRO Y COLOCACIÓN DE ANGULO A-2 DE 2"X 4" DE LARGO, CON ESPESOR DE 3/16" INCLUYE: SOLDADURA INDICADA EN PLANOS, TRASLADO DE MATERIAL, ANTICORROSIVO, ESMALTE, MANIOBRAS, ANDAMIOS, ACARREOS DENTRO Y FUERA DE LA OBRA, ACABADO FINAL CON PINTURA ESMALTE ESPECIFICADA POR LA SUPERVICION. </t>
  </si>
  <si>
    <t>II. 1. 84</t>
  </si>
  <si>
    <t xml:space="preserve"> SUMINISTRO Y COLOCACIÓN DE ANGULO A-2 DE 3"X 8" DE LARGO, CON ESPESOR DE 3/16" INCLUYE: SOLDADURA INDICADA EN PLANOS, TRASLADO DE MATERIAL, ANTICORROSIVO, ESMALTE, MANIOBRAS, ANDAMIOS, ACARREOS DENTRO Y FUERA DE LA OBRA, ACABADO FINAL CON PINTURA ESMALTE ESPECIFICADA POR LA SUPERVICION. </t>
  </si>
  <si>
    <t>II. 1. 85</t>
  </si>
  <si>
    <t xml:space="preserve"> SUMINISTRO Y COLOCACIÓN DE PLACA PL-1, DE 4"X2" LARGO, CON ESPESOR DE 3/16", SEGÚN PLANOS ESTRUCTURALES, INCLUYE: HABILITADO, ARMADO, SOLDADURA INDICADA EN PLANOS, TRASLADO DE MATERIAL, APLICACION DE PRIMARIO EPOXICO, MANIOBRAS, ANDAMIOS, ACARREOS DENTRO Y FUERA DE LA OBRA, ACABADO FINAL CON PINTURA DE ESMALTE ESPECIFICADA POR LA SUPERVISION. </t>
  </si>
  <si>
    <t>II. 1. 86</t>
  </si>
  <si>
    <t xml:space="preserve"> SUMINISTRO Y COLOCACIÓN DE PLACA PL-2, DE 30X20. 32CM , ESPESOR DE 3/16", SEGÚN PLANOS ESTRUCTURALES, INCLUYE: HABILITADO, ARMADO, SOLDADURA INDICADA EN PLANOS, TRASLADO DE MATERIAL, APLICACION DE PRIMARIO EPOXICO, MANIOBRAS, ANDAMIOS, ACARREOS DENTRO Y FUERA DE LA OBRA, ACABADO FINAL CON PINTURA DE ESMALTE ESPECIFICADA POR LA SUPERVISION. </t>
  </si>
  <si>
    <t>II. 1. 87</t>
  </si>
  <si>
    <t xml:space="preserve"> SUMINISTRO Y COLOCACIÓN DE TAPA A BASE DE PLACA 8"X8" ESPESOR 3/16", SEGÚN PLANOS ESTRUCTURALES, INCLUYE: HABILITADO, ARMADO, SOLDADURA INDICADA EN PLANOS, TRASLADO DE MATERIAL, APLICACION DE PRIMARIO EPOXICO, MANIOBRAS, ANDAMIOS, ACARREOS DENTRO Y FUERA DE LA OBRA, ACABADO FINAL CON PINTURA DE ESMALTE ESPECIFICADA POR LA SUPERVISION. </t>
  </si>
  <si>
    <t>II. 1. 88</t>
  </si>
  <si>
    <t>II. 1. G</t>
  </si>
  <si>
    <t>II. 1. 89</t>
  </si>
  <si>
    <t>II. 1. 90</t>
  </si>
  <si>
    <t>II. 1. 91</t>
  </si>
  <si>
    <t>II. 1. 92</t>
  </si>
  <si>
    <t xml:space="preserve"> SUMINISTRO, COLOCACIÓN Y TENDIDO DE TUBO CONDUIT DE 1 1/2" CEDULA 40, INCLUYE: MATERIALES, MANO DE OBRA, HERRAMIENTA, EQUIPO Y TODO LO NECESARIO PARA SU CORRECTA EJECUCIÓN. </t>
  </si>
  <si>
    <t>II. 1. 93</t>
  </si>
  <si>
    <t xml:space="preserve"> SUMINISTRO, COLOCACIÓN DE CAJA GALVANIZADA 4X4, INCLUYE: MATERIALES, MANO DE OBRA, HERRAMIENTA, EQUIPO Y TODO LO NECESARIO PARA SU CORRECTA EJECUCIÓN. </t>
  </si>
  <si>
    <t>II. 1. 94</t>
  </si>
  <si>
    <t>II. 1. 95</t>
  </si>
  <si>
    <t>II. 1. 96</t>
  </si>
  <si>
    <t>II. 1. 97</t>
  </si>
  <si>
    <t xml:space="preserve"> SUMINISTRO Y COLOCACIÓN DE TRANSCEPTOR MINI-GBIC SFP+ MONOMODO HASTA 1KM. INCLUYE: MANO DE OBRA, DESPERDICIO, HERRAMIENTA Y EQUIPO, PRUEBAS FINALES, ANDAMIOS, ACARREOS DE MATERIAL, CINCHOS Y CINTA DE AISLAR (HORIZONTAL Y VERTICALES) AL SITIO DE SU UTILIZACION, LIMPIEZA DEL AREA AL CONCLUIR LOS TRABAJOS, CONFORME A LA ESPECIFICACION GENERAL DE CONSTRUCCION. </t>
  </si>
  <si>
    <t>II. 1. 98</t>
  </si>
  <si>
    <t xml:space="preserve"> SUMINISTRO Y COLOCACIÓN DE GABINETE PARA MONTAJE EN PARED, PUERTA DE CRISTAL TEMPLADO, CUERPO FIJO CON RACK 19"" DE 9 UNIDADES. INCLUYE: MANO DE OBRA, DESPERDICIO, HERRAMIENTA Y EQUIPO, PRUEBAS FINALES, ANDAMIOS, ACARREOS DE MATERIAL, CINCHOS Y CINTA DE AISLAR (HORIZONTAL Y VERTICALES) AL SITIO DE SU UTILIZACION, LIMPIEZA DEL AREA AL CONCLUIR LOS TRABAJOS, CONFORME A LA ESPECIFICACION GENERAL DE CONSTRUCCION. </t>
  </si>
  <si>
    <t>II. 1. 99</t>
  </si>
  <si>
    <t xml:space="preserve"> SUMINISTRO Y COLOCACIÓN DE UPS DE 1350 VA/815 W, TOPOLOGÍA LÍNEA INTERACTIVA, ENTRADA 120 VCA NEMA 5-15P, TIPO MINI TORRE, CON 10 TOMAS NEMA 5-15R. INCLUYE: MANO DE OBRA, DESPERDICIO, HERRAMIENTA Y EQUIPO, PRUEBAS FINALES, ANDAMIOS, ACARREOS DE MATERIAL, CINCHOS Y CINTA DE AISLAR (HORIZONTAL Y VERTICALES) AL SITIO DE SU UTILIZACION, LIMPIEZA DEL AREA AL CONCLUIR LOS TRABAJOS, CONFORME A LA ESPECIFICACION GENERAL DE CONSTRUCCION. </t>
  </si>
  <si>
    <t>II. 1. 100</t>
  </si>
  <si>
    <t xml:space="preserve"> SUMINISTRO Y COLOCACIÓN DISTRIBUIDOR DE FIBRA ÓPTICA DESLIZABLE, CARGADO CON 6 ACOPLADORES DÚPLEX LC Y CHAROLA DE EMPALME PARA FIBRA ÓPTICA, PARA PROTECCIÓN DE 24 EMPALMES DE FUSIÓN Y 12 PIGTAIL LC MONOMODO, JUMPERS DE CONEXIÓN DE 1 METRO, ACEPTA 24 ADAPTADORES ""LC DUPLEX"" O ""LC SIMPLEX"" O 24 ""SC"" SIMPLEX, 1U. INCLUYE: MANO DE OBRA, DESPERDICIO, HERRAMIENTA Y EQUIPO, PRUEBAS FINALES, ANDAMIOS, ACARREOS DE MATERIAL, CINCHOS Y CINTA DE AISLAR (HORIZONTAL Y VERTICALES) AL SITIO DE SU UTILIZACION, LIMPIEZA DEL AREA AL CONCLUIR LOS TRABAJOS, CONFORME A LA ESPECIFICACION GENERAL DE CONSTRUCCION. </t>
  </si>
  <si>
    <t>II. 1. 101</t>
  </si>
  <si>
    <t xml:space="preserve"> SUMINISTRO Y COLOCACIÓN DE JUMPER DE FIBRA ÓPTICA MONOMODO LC/LC DUPLEX DE 1 METRO. INCLUYE: MANO DE OBRA, DESPERDICIO, HERRAMIENTA Y EQUIPO, PRUEBAS FINALES, ANDAMIOS, ACARREOS DE MATERIAL, CINCHOS Y CINTA DE AISLAR (HORIZONTAL Y VERTICALES) AL SITIO DE SU UTILIZACION, LIMPIEZA DEL AREA AL CONCLUIR LOS TRABAJOS, CONFORME A LA ESPECIFICACION GENERAL DE CONSTRUCCION. </t>
  </si>
  <si>
    <t>II. 1. 102</t>
  </si>
  <si>
    <t xml:space="preserve"> SUMINISTRO Y COLOCACIÓN DE KIT DE 12 PIGTAILS LC/UPC MONOMODO 2 METROS. INCLUYE: MANO DE OBRA, DESPERDICIO, HERRAMIENTA Y EQUIPO, PRUEBAS FINALES, ANDAMIOS, ACARREOS DE MATERIAL, CINCHOS Y CINTA DE AISLAR (HORIZONTAL Y VERTICALES) AL SITIO DE SU UTILIZACION, LIMPIEZA DEL AREA AL CONCLUIR LOS TRABAJOS, CONFORME A LA ESPECIFICACION GENERAL DE CONSTRUCCION. "</t>
  </si>
  <si>
    <t>II. 1. 103</t>
  </si>
  <si>
    <t xml:space="preserve"> SUMINISTRO Y COLOCACIÓN DE CHAROLA DE EMPALME PARA 24 FUSIONES. INCLUYE: MANO DE OBRA, DESPERDICIO, HERRAMIENTA Y EQUIPO, PRUEBAS FINALES, ANDAMIOS, ACARREOS DE MATERIAL, CINCHOS Y CINTA DE AISLAR (HORIZONTAL Y VERTICALES) AL SITIO DE SU UTILIZACION, LIMPIEZA DEL AREA AL CONCLUIR LOS TRABAJOS, CONFORME A LA ESPECIFICACION GENERAL DE CONSTRUCCION. </t>
  </si>
  <si>
    <t>II. 1. 104</t>
  </si>
  <si>
    <t xml:space="preserve"> SUMINISTRO Y COLOCACIÓN DE MÓDULO ACOPLADOR DE FIBRA ÓPTICA DUPLEX LC/PC A LC/PC. INCLUYE: MANO DE OBRA, DESPERDICIO, HERRAMIENTA Y EQUIPO, PRUEBAS FINALES, ANDAMIOS, ACARREOS DE MATERIAL, CINCHOS Y CINTA DE AISLAR (HORIZONTAL Y VERTICALES) AL SITIO DE SU UTILIZACION, LIMPIEZA DEL AREA AL CONCLUIR LOS TRABAJOS, CONFORME A LA ESPECIFICACION GENERAL DE CONSTRUCCION. </t>
  </si>
  <si>
    <t>II. 1. 105</t>
  </si>
  <si>
    <t xml:space="preserve"> SUMINISTRO Y COLOCACIÓN DE ORGANIZADOR DE CABLES HORIZONTAL, 1U, RJ-45, NEGRO. INCLUYE: MANO DE OBRA, DESPERDICIO, HERRAMIENTA Y EQUIPO, PRUEBAS FINALES, ANDAMIOS, ACARREOS DE MATERIAL, CINCHOS Y CINTA DE AISLAR (HORIZONTAL Y VERTICALES) AL SITIO DE SU UTILIZACION, LIMPIEZA DEL AREA AL CONCLUIR LOS TRABAJOS, CONFORME A LA ESPECIFICACION GENERAL DE CONSTRUCCION. </t>
  </si>
  <si>
    <t>II. 1. 106</t>
  </si>
  <si>
    <t xml:space="preserve"> SUMINISTRO Y COLOCACIÓN DE ORGANIZADOR DE INTELLINET PANEL DE PARCHEO CAT6, 24 PUERTOS RJ-45, 1U, NEGRO INCLUYE: MANO DE OBRA, DESPERDICIO, HERRAMIENTA Y EQUIPO, PRUEBAS FINALES, ANDAMIOS, ACARREOS DE MATERIAL, CINCHOS Y CINTA DE AISLAR (HORIZONTAL Y VERTICALES) AL SITIO DE SU UTILIZACION, LIMPIEZA DEL AREA AL CONCLUIR LOS TRABAJOS, CONFORME A LA ESPECIFICACION GENERAL DE CONSTRUCCION. </t>
  </si>
  <si>
    <t>II. 1. 107</t>
  </si>
  <si>
    <t>II. 1. H</t>
  </si>
  <si>
    <t>II. 1. 108</t>
  </si>
  <si>
    <t xml:space="preserve">SERVICIO DE UNIDAD DE INSPECCIÓN ELÉCTRICA ACREDITADA, PARA OBTENER LA CARTA DE VERIFICACIÓN DE LA INSTALACIÓN ELÉCTRICA DE LAS OFICINAS ATP Y ADUANA. </t>
  </si>
  <si>
    <t>II. 1. 109</t>
  </si>
  <si>
    <t xml:space="preserve">GESTIÓN Y TRAMITE ANTE CFE PARA EL CONTRATO DE SERVICIO DE ENERGÍA ELÉCTRICA, INCLUYE: CONTRATO PARA ATP Y ADUANA. </t>
  </si>
  <si>
    <t>II. 1. 110</t>
  </si>
  <si>
    <t xml:space="preserve"> TRAZO Y NIVELACIÓN DE LOS ELEMENTOS DE CONSTRUCCIÓN DURANTE TODO EL PROCESO DE LA OBRA, INCLUYE: MATERIALES PARA SEÑALAMIENTO, MANO DE OBRA, HERRAMIENTA MATERIALES, UBICACIÓN DE REFERENCIAS DE NIVELES. </t>
  </si>
  <si>
    <t>II. 1. 111</t>
  </si>
  <si>
    <t>II. 1. 112</t>
  </si>
  <si>
    <t xml:space="preserve"> SUMINISTRO E INSTALACIÓN DE INTERRUPTOR TERMOMAGNETICO MARCA SQUARE D TIPO QO, 1 POLO, 15 AMPER, Y/O SIMILAR CALIDAD Y PRECIO, INCLUYE : CONEXIÓN, PRUEBAS DE FUNCIONAMIENTO, EQUIPO, HERRAMIENTA, MANO DE OBRA Y TODO LO NECESARIOS PARA LA CORRECTA EJECUCIÓN DE LOS TRABAJOS. </t>
  </si>
  <si>
    <t>II. 1. 113</t>
  </si>
  <si>
    <t xml:space="preserve"> SUMINISTRO E INSTALACIÓN DE INTERRUPTOR TERMOMAGNETICO MARCA SQUARE D TIPO QO, 1 POLO, 20 AMPER, Y/O SIMILAR CALIDAD Y PRECIO, INCLUYE : CONEXIÓN, PRUEBAS DE FUNCIONAMIENTO, EQUIPO, HERRAMIENTA, MANO DE OBRA Y TODO LO NECESARIOS PARA LA CORRECTA EJECUCIÓN DE LOS TRABAJOS. </t>
  </si>
  <si>
    <t>II. 1. 114</t>
  </si>
  <si>
    <t xml:space="preserve"> SUMINISTRO E INSTALACIÓN DE INTERRUPTOR TERMOMAGNETICO MARCA SQUARE D TIPO QO, 2 POLO, 20 AMPER, Y/O SIMILAR CALIDAD Y PRECIO, INCLUYE : CONEXIÓN, PRUEBAS DE FUNCIONAMIENTO, EQUIPO, HERRAMIENTA, MANO DE OBRA Y TODO LO NECESARIOS PARA LA CORRECTA EJECUCIÓN DE LOS TRABAJOS. </t>
  </si>
  <si>
    <t>II. 1. 115</t>
  </si>
  <si>
    <t>II. 1. 116</t>
  </si>
  <si>
    <t>II. 1. 117</t>
  </si>
  <si>
    <t>II. 1. 118</t>
  </si>
  <si>
    <t xml:space="preserve"> SALIDA ELÉCTRICA PARA LETRAS ILUMINADAS, 127V, INCLUYE: CAJA 4X4, TAPA, 15 CM CABLE PARA INTERCONEXIONES, CINTA AISLANTE, MATERIAL, MANO DE OBRA, HERRAMIENTA, EQUIPO Y TODO LO NECESARIO PARA LA CORRECTA EJECUCIÓN DE LOS TRABAJOS. </t>
  </si>
  <si>
    <t>II. 1. 119</t>
  </si>
  <si>
    <t xml:space="preserve"> SUMINISTRO E INSTALACIÓN DE FOTOCELDA TIPO OJILLO 127V/100W; INCLUYE : FIJACIÓN, CONEXIÓN, HERRAMIENTA, MATERIALES , EQUIPO Y TODO LO NECESARIO PARA LA CORRECTA EJECUCIÓN DE LOS TRABAJOS. </t>
  </si>
  <si>
    <t>II. 1. 120</t>
  </si>
  <si>
    <t xml:space="preserve"> SUMINISTRO E INSTALACIÓN DE APAGADOR SENCILLO MARCA LEVITON, LINEA DECORA 127V/15A, Y/O SIMILAR EN CALIDAD Y PRECIO, INCLUYE : CAJA 2X4, TAPA, CONEXIONES, TERMINALES PONCHABLES, CINTA AISLANTE, MATERIAL, MANO DE OBRA, HERRAMIENTA, EQUIPO Y TODO LO NECESARIO PARA LA CORRECTA EJECUCIÓN DE LOS TRABAJOS. </t>
  </si>
  <si>
    <t>II. 1. 121</t>
  </si>
  <si>
    <t xml:space="preserve"> SUMINISTRO E INSTALACIÓN DE CONTACTOS DOBLE MARCA LEVITON, LINEA DECORA 127V/15A, Y/O SIMILAR EN CALIDAD Y PRECIO, INCLUYE : CAJA 2X4, TAPA INTEMPERIE, CONEXIONES, TERMINALES PONCHABLES, CINTA AISLANTE, MATERIAL, MANO DE OBRA, HERRAMIENTA, EQUIPO Y TODO LO NECESARIO PARA LA CORRECTA EJECUCIÓN DE LOS TRABAJOS. </t>
  </si>
  <si>
    <t>II. 1. 122</t>
  </si>
  <si>
    <t xml:space="preserve"> SUMINISTRO E INSTALACIÓN DE CONTACTOS DOBLE MARCA LEVITON, LINEA DECORA 127V/15A, TIPO GFCI Y/O SIMILAR EN CALIDAD Y PRECIO, INCLUYE : CAJA 2X4, TAPA INTEMPERIE, CONEXIONES, TERMINALES PONCHABLES, CINTA AISLANTE, MATERIAL, MANO DE OBRA, HERRAMIENTA, EQUIPO Y TODO LO NECESARIO PARA LA CORRECTA EJECUCIÓN DE LOS TRABAJOS. </t>
  </si>
  <si>
    <t>II. 1. 123</t>
  </si>
  <si>
    <t xml:space="preserve"> SUMINISTRO E INSTALACIÓN DE CONTACTOS DOBLE MARCA LEVITON, LINEA DECORA 127V/20A, Y/O SIMILAR EN CALIDAD Y PRECIO, INCLUYE : CAJA 2X4, TAPA INTEMPERIE, CONEXIONES, TERMINALES PONCHABLES, CINTA AISLANTE, MATERIAL, MANO DE OBRA, HERRAMIENTA, EQUIPO Y TODO LO NECESARIO PARA LA CORRECTA EJECUCIÓN DE LOS TRABAJOS. </t>
  </si>
  <si>
    <t>II. 1. 124</t>
  </si>
  <si>
    <t>II. 1. 125</t>
  </si>
  <si>
    <t xml:space="preserve"> SUMINISTRO Y TENDIDO DE TUBO CONDUIT STEEL,GALVANIZADA, 1/2 PULG (16 MM) INCLUYE : CURVAS, CONECTORES A PRUEBA DE AGUA, COPLES A PRUEBA DE AGUA, NIVELACIÓN, FIJACIÓN A CADA 2. 5 M MEDIANTE ABRAZADERAS TIPO UÑA, HERRAJES, SOPORTE, EQUIPO, HERRAMIENTA, MANO DE OBRA, Y TODO LO NECESARIO PARA LA CORRECTA EJECUCIÓN DE LOS TRABAJOS. </t>
  </si>
  <si>
    <t>II. 1. 126</t>
  </si>
  <si>
    <t xml:space="preserve"> SUMINISTRO Y TENDIDO DE TUBO CONDUIT 1/2 PULG (16 MM) INCLUYE : CURVAS, CONECTORES, PEGAMENTO, SOPORTE, EQUIPO, HERRAMIENTA, MANO DE OBRA, Y TODO LO NECESARIO PARA LA CORRECTA EJECUCIÓN DE LOS TRABAJOS. </t>
  </si>
  <si>
    <t>II. 1. 127</t>
  </si>
  <si>
    <t xml:space="preserve"> SUMINISTRO Y TENDIDO DE TUBO CONDUIT 3/4 PULG (21 MM) INCLUYE : CURVAS, CONECTORES, PEGAMENTO, SOPORTE, EQUIPO, HERRAMIENTA, MANO DE OBRA, Y TODO LO NECESARIO PARA LA CORRECTA EJECUCIÓN DE LOS TRABAJOS. </t>
  </si>
  <si>
    <t>II. 1. 128</t>
  </si>
  <si>
    <t xml:space="preserve"> SUMINISTRO Y TENDIDO DE TUBO CONDUIT 2 PULG (53 MM) INCLUYE : CURVAS, CONECTORES, PEGAMENTO, SOPORTE, EQUIPO, HERRAMIENTA, MANO DE OBRA, Y TODO LO NECESARIO PARA LA CORRECTA EJECUCIÓN DE LOS TRABAJOS. </t>
  </si>
  <si>
    <t>II. 1. 129</t>
  </si>
  <si>
    <t>II. 1. 130</t>
  </si>
  <si>
    <t xml:space="preserve"> SUMINISTRO E INSTALACIÓN DE CABLE DE COBRE CALIBRE 10 AWG (5,26 MM²), AISLAMIENTO TIPO THHW - LS, 600 V, 75/90°C MARCA VIAKON O SIMILAR; INCLUYE : CONDUCTORES PARA FASES, NEUTRO Y PUESTA A TIERRA, IDENTIFICACIÓN DE CABLEADO, GUIADO, RECORTE, CINTA AISLANTE, CONECTORES, CONEXIÓN, COCA DE 15 CM EN CAJAS Y CONEXIÓN DE ACCESORIOS, MANO DE OBRA, HERRAMIENTA Y TODO LO NECESARIO PARA CORRECTA EJECUCIÓN DE LOS TRABAJOS. </t>
  </si>
  <si>
    <t>II. 1. I</t>
  </si>
  <si>
    <t>II. 1. 131</t>
  </si>
  <si>
    <t>II. 1. 132</t>
  </si>
  <si>
    <t xml:space="preserve"> SUMINISTRO Y COLOCACIÓN COLADERA DE HIERRO TIPO IRVING, INCLUYE: MANO DE OBRA, EQUIPO, MAQUINARIA Y TODO LO NECESARIO PARA SU CORRECTA EJECUCIÓN. </t>
  </si>
  <si>
    <t>II. 1. J</t>
  </si>
  <si>
    <t>II. 1. 133</t>
  </si>
  <si>
    <t xml:space="preserve"> SUMINISTRO E INSTALACIÓN DE SISTEMA DE AIRE ACONDICIONADO DE 1 TON TIPO INVERTER, MARCA SAMSUNG O SIMILAR EN CALIDAD, INCLUYE: CONDENSADOR, DIFUSOR, INSTALACIONES PRUEBAS DE FUNCIONAMIENTO, ELEVACIÓN, HERRAJES, ELEMENTOS DE SUJECCIÓN, ELEMENTOS DE CONEXIÓN, MATERIALES CONSUMIBLES, MANO DE OBRA, EQUIPO, HERRAMIENTA, LIMPIEZA Y TODO LO NECESARIO PARA LA CORRECTA EJECUCIÓN DE LOS TRABAJOS. </t>
  </si>
  <si>
    <t>II. 1. 134</t>
  </si>
  <si>
    <t xml:space="preserve"> SUMINISTRO, TENDIDO Y COLOCACIÓN DE TUBERÍA PARA DESAGÜE DE AIRE ACONDICIONADO DE PVC DE 3/4" DE DIÁMETRO, INCLUYE: SALIDA, RANURAS PARA OCULTAR LA TUBERÍA Y CONECTARSE AL DESAGÜE SANITARIO, CODOS, COPLES, TEE´S, YEE´S, PEGAMENTO, CONEXIONES, MATERIALES, CONSUMIBLES, EQUIPO, HERRAMIENTA, MANO DE OBRA Y TODO LO NECESARIO PARA LA CORRECTA EJECUCIÓN DE LOS TRABAJOS. </t>
  </si>
  <si>
    <t>II. 1. K</t>
  </si>
  <si>
    <t>II. 1. 135</t>
  </si>
  <si>
    <t>II. 1. 136</t>
  </si>
  <si>
    <t>II. 1. 137</t>
  </si>
  <si>
    <t>II. 1. 138</t>
  </si>
  <si>
    <t>II. 1. 139</t>
  </si>
  <si>
    <t>II. 1. 140</t>
  </si>
  <si>
    <t>II. 1. 141</t>
  </si>
  <si>
    <t>II. 1. 142</t>
  </si>
  <si>
    <t>II. 1. 143</t>
  </si>
  <si>
    <t xml:space="preserve"> SUMINISTRO E INSTALACIÓN DE LETRAS DE LOGO DE 0. 60 X 0. 90 MTS Y NOMBRE DE LA INSTITUCION DE 1. 46 X 0. 32 MTS, A UNA ALTURA DE 1. 85 MTS, HECHOS A BASE DE ALUMINIO ANODIZADO CON CANTO DE 2" EN COLOR SILVER FIJADAS SOBRE MURO DE BLOCK CON ANCLAS EMBEBIDAS, INCLUYE: ILUMINACION CON LUZ LED, INSTALACION, CINTA AISLANTE, ACCESORIOS, MATERIALES, CONSUMIBLES, EQUIPO, HERRAMIENTA, MANO DE OBRA Y TODO LO NECESARIO PARA LA CORRECTA EJECUCIÓN DE LOS TRABAJOS. </t>
  </si>
  <si>
    <t>II. 1. 144</t>
  </si>
  <si>
    <t xml:space="preserve"> SUMINISTRO E INSTALACIÓN DE LETRAS DE ATP, A UNA ALTURA DE 3. 25 MTS CON UNA DIMENSION DE 1. 52 X 0. 35 MTS , SEGÚN DISEÑO HECHOS A BASE DE ALUMINIO ANODIZADO CON CANTO DE 2" EN COLOR SILVER FIJADAS SOBRE PLACA DE ALUCOBOND CON ANCLAS ENBEBIDAS, INCLUYE: ILUMINACION CON LUZ LED, INSTALACION, CINTA AISLANTE, ACCESORIOS, MATERIALES, CONSUMIBLES, EQUIPO, HERRAMIENTA, MANO DE OBRA Y TODO LO NECESARIO PARA LA CORRECTA EJECUCIÓN DE LOS TRABAJOS. </t>
  </si>
  <si>
    <t>II. 1. L</t>
  </si>
  <si>
    <t>II. 1. 145</t>
  </si>
  <si>
    <t>II. 1. 146</t>
  </si>
  <si>
    <t>III. 1</t>
  </si>
  <si>
    <t>III. 1. A</t>
  </si>
  <si>
    <t>III. 1. 1</t>
  </si>
  <si>
    <t>III. 1. 2</t>
  </si>
  <si>
    <t>III. 1. 3</t>
  </si>
  <si>
    <t>III. 1. 4</t>
  </si>
  <si>
    <t>III. 1. 5</t>
  </si>
  <si>
    <t xml:space="preserve"> SUMINISTRO E INSTALACIÓN DE LETRAS DE "SEMAR", A UNA ALTURA DE 3. 18 MTS CON UNA DIMENSIÓN DE 1. 45 X 0. 30 MTS , SEGÚN DISEÑO HECHOS A BASE DE ALUMINIO ANODIZADO CON CANTO DE 2" EN COLOR SILVER FIJADAS SOBRE PANEL DE ALUMINIO COMPUESTO CON ANCLAS EMBEBIDAS, INCLUYE: ILUMINACION CON LUZ LED, INSTALACION, CINTA AISLANTE, ACCESORIOS, MATERIALES, CONSUMIBLES, EQUIPO, HERRAMIENTA, MANO DE OBRA Y TODO LO NECESARIO PARA LA CORRECTA EJECUCIÓN DE LOS TRABAJOS. </t>
  </si>
  <si>
    <t xml:space="preserve"> SUMINISTRO Y COLOCACIÓN DE LETRERO ALUSIVO A LA OBRA DE 4. 00 X 6. 00 MTS. ELABORADO CON PTR DE 1 1/2" Y LONA VULCANIZABLE IMPRESA EN GRAN FORMATO CON OJILLOS A CADA 15 CMS. SEGÚN DISEÑO, INCLUYE: LOGOTIPOS, CIMENTACIÓN, PINTURA ESMALTE ANTICORROSIVA, ROTULADO EN COMPUTADORA, MATERIALES, MANO DE OBRA, LIMPIEZA Y TODO LO NECESARIO PARA LA CORRECTA EJECUCIÓN DE LOS TRABAJOS. </t>
  </si>
  <si>
    <t xml:space="preserve"> SONDEO Y REVISIÓN DE INSTALACIONES HIDRÁULICAS Y SANITARIAS EXISTENTES. INCLUYE: RETIRO DE INSTALACIONES OBSOLETAS, EN MAL ESTADO, NO FUNCIONALES, EXCAVACIONES, CORTES, CLAUSURADO DE INSTALACIONES, LIMPIEZA, MANO DE OBRA, HERRAMIENTA Y EQUIPO NECESARIO PARA LA CORRECTA EJECUCIÓN DE LOS TRABAJO. DISPOSICIÓN FINAL DEL MATERIAL PRODUCTO DE LA DEMOLICIÓN NO INCLUIDA. </t>
  </si>
  <si>
    <t xml:space="preserve"> SONDEO Y REVISIÓN DE INSTALACIONES ELÉCTRICAS Y ESPECIALES EXISTENTES. INCLUYE: RETIRO DE INSTALACIONES OBSOLETAS, EN MAL ESTADO, NO FUNCIONALES, EXCAVACIONES, CORTES, CLAUSURADO DE INSTALACIONES LIMPIEZA, MANO DE OBRA, HERRAMIENTA Y EQUIPO NECESARIO PARA LA CORRECTA EJECUCIÓN DE LOS TRABAJO. DISPOSICIÓN FINAL DEL MATERIAL PRODUCTO DE LA DEMOLICIÓN NO INCLUIDA. </t>
  </si>
  <si>
    <t xml:space="preserve"> DEMOLICIÓN DE REGISTROS SANITARIOS, VOZ Y DATOS, HIDRAULICOS O ELECTRICOS, EN DIFERENTES DIMENCIONES: LIMPIEZA, MANO DE OBRA, HERRAMIENTA Y EQUIPO NECESARIO PARA LA CORRECTA EJECUCIÓN DE LOS TRABAJO. DISPOSICIÓN FINAL DEL MATERIAL PRODUCTO DE LA DEMOLICIÓN NO INCLUIDA. </t>
  </si>
  <si>
    <t xml:space="preserve"> DEMOLICIÓN DE CONCRETO HIDRÁULICO HASTA 30 CM DE ESPESOR APROXIMADO, POR MEDIOS MECÁNICOS. INCLUYE: BARRIDO Y LIMPIEZA PREVIA (RETIRO DE LOS MATERIALES FUERA DE LA OBRA), DISGREGADO, ACAMELLONADO, EN ZONAS DE CRUCEROS CON OTRAS AVENIDAS O INTERSECCIONES REALIZAR EL CORTE PREVIO CON DISCO DE 3 MM. (1/8”) DE ANCHO, CON CORTADORA EN PAVIMENTO DE CONCRETO HIDRÁULICO Y/O ASFALTO, PARA EL PERFILADO EN BOCACALLES, SEÑALAMIENTO PREVENTIVO, LA MANO DE OBRA, HERRAMIENTA Y EQUIPO NECESARIO. </t>
  </si>
  <si>
    <t xml:space="preserve"> TRAZO Y NIVELACIÓN DE TERRACERIAS, AL AMPARO DE ESTE CONCEPTO EL CONTRATISTA DE ACUERDO A LOS PLANOS DE PROYECTO QUE LE SEAN SUMINISTRADOS, HARA EL TRAZO Y NIVELACIÓN CON EQUIPO DE TOPOGRAFIA DE LOS EJES, LIMITES Y DETALLES CONSTRUCTIVOS DE LOS TRABAJOS. DEBERA COLOCAR REFERENCIAS FIJAS, FUERA DE LAS AREAS DE LOS TRABAJOS PARA ASEGURAR LOS ALINEAMIENTOS Y NIVELES. INCLUYE: LOS MATERIALES, MANO DE OBRA, HERRAMIENTA Y EQUIPO NECESARIO. </t>
  </si>
  <si>
    <t xml:space="preserve"> CORTE CON DISCO EN VIALIDAD DE ASFALTO EXISTENTE, DE ENTRE 6 HASTA 20 CM DE ESPESOR INCLUYE: MATERIALES, MANO DE OBRA, MAQUINARIA Y EQUIPO NECESARIO PARA SU CORRECTA EJECUCIÓN, VOLUMEN MEDIDO EN SITIO. (P. U. O. T. )</t>
  </si>
  <si>
    <t xml:space="preserve"> EXCAVACION Y/O CORTE POR MEDIOS MECÁNICOS DEL TERRENO CON CUALQUIER CLASIFICACION PARA LA ELABORACION DE CAJA. INCLUYE: ESCARIFICADO, ACAMELLONADO DEL MATERIAL PARA SER RETIRADO,MANO DE OBRA, HERRAMIENTA, MAQUINARIA, EQUIPO Y TODO LO NECESARIO PARA SU CORRECTA EJECUCION. (P. U. O. T. )</t>
  </si>
  <si>
    <t xml:space="preserve"> CARGA Y ACARREO POR MEDIOS MECÁNICOS DEL MATERIAL PRODUCTO DEL CORTE Y DEMOLICIÓN NO UTILIZABLE PARA EL PRIMER KILOMETRO DE DISTANCIA. INCLUYE: MANO DE OBRA, HERRAMIENTA, MAQUINARIA, EQUIPO Y TODO LO NECESARIO PARA SU CORRECTA EJECUCION. (P. U. O. T. )</t>
  </si>
  <si>
    <t xml:space="preserve"> TRATAMIENTO DE LA SUBRASANTE DE 30 CMS. INCLUYE: ESCARIFICADO, APERTURA DE CAJA, PAPEO DEL MATERIAL MAYOR A 3" MANUAL, FORMACION DE LA CAPA SUBRASANTE, INCORPORACION DE HUMEDAD OPTIMA, TENDIDO, AFINE Y COMPACTACION AL 100% DE SU PVSM, CARGA Y ACARREOS, INCLUYE LA MANO DE OBRA Y EQUIPO NECESARIO. (P. U. O. T. )</t>
  </si>
  <si>
    <t xml:space="preserve"> RIEGO DE LIGA PARA CARPETA CON ASFALTO FR-3 EN PROPORCIÓN DE 0. 5 LTS/M². INCLUYE: BARRIDO, LIMPIEZA Y RETIRO FUERA DE LA OBRA DE LOS MATERIALES PRODUCTO DE LA LIMPIEZA HASTA EL LUGAR INDICADO, CARGA, CALENTADO, ACARREOS, APLICACION, DEL ASFALTO, MANO DE OBRA, HERRAMIENTA, EQUIPO. (INCLUYE EL COSTO DEL ASFALTO). P. U. O. T. NOTA: AL EFECTUAR ESTE CONCEPTO, DEBERA CUIDARSE NO MANCHAR LAS GUARNICIONES Y BANQUETAS, EN CUYO CASO SE TENDRAN QUE LIMPIAR SEGÚN INDICACIONES DE LA SUPERVISION DE OBRA. </t>
  </si>
  <si>
    <t xml:space="preserve"> CONSTRUCCION DE BASE HIDRAULICA CRB 100% CON MATERIAL PETREO A TAMAÑO MAXIMO DE 1 1/2", PARCIALMENTE TRITURADO PROVENIENTE DE BANCO. INCLUYE: ACARREOS, INCORPORACION DE HUMEDAD, HOMOGENIZACION, TENDIDO, AFINE Y COMPACTACION AL 100% DE SU PVSM. DE LA PRUEBA PROCTOR MODIFICADA (ASSHTO), ESPESOR DE 20 CM. COMPACTOS, LIMPIEZA PREVIA DEL AREA, MANO DE OBRA, MATERIALES, HERRAMIENTA, EQUIPO NECESARIO. </t>
  </si>
  <si>
    <t xml:space="preserve"> SUMINISTRO Y COLOCACIÓN DE CARPETA CON MEZCLA ASFALTICA E 30, 000 KG/CM2 EN CALIENTE ELABORADA EN PLANTA DE PRODUCCION CONTINUA POR EL SISTEMA EN CALIENTE, CUYO DISEÑO SE LLEVARA A CABO POR EL MÉTODO MARSHALL, CON MATERIAL PETREO TRITURADO A TAMAÑO MÁXIMO DE 3/4" A FINOS Y CEMENTO ASFALTICO AC-20 EN PROPORCIÓN DE 118-120 KG/M3. LA TEMPERATURA DE LA MEZCLA AL SALIR DE LA PLANTA SERA DE 150°C MINIMO. INCLUYE: ADITIVO ADIFLEX "EN" AL 2% EN VOLUMEN, ELABORACION, MEZCLA HOMOGENIZADA, ACARREO, TENDIDO, AFINE Y COMPACTACION AL 100%, ESPESOR DE 7 CMS. COMPACTOS. LIMPIEZA PREVIA DEL AREA, LOS MATERIALES, MANO DE OBRA, HERRAMIENTA Y EQUIPO NECESARIO. (INCLUYE EL COSTO DEL CEMENTO ASFALTICO). NOTA: AL EFECTUAR ESTE CONCEPTO, DEBERA CUIDARSE NO MANCHAR LAS GUARNICIONES Y BANQUETAS, EN CUYO CASO SE TENDRAN QUE LIMPIAR SEGÚN INDICACIONES DE LA SUPERVISION DE OBRA. </t>
  </si>
  <si>
    <t xml:space="preserve"> RELLENO COMPACTADO CON EQUIPO MECÁNICO MANUAL EN CAPAS DE 20 CM. EN CEPA, CON MATERIAL SELECCIONADO PRODUCTO DE BANCO, COMPACTADO AL 100% PROCTOR. INCLUYE: CRIBADO DEL MATERIAL, ACARREOS DENTRO DE LA OBRA, INCORPORACION DE HUMEDAD, MANO DE OBRA, HERRAMIENTA Y EQUIPO NECESARIO. </t>
  </si>
  <si>
    <t xml:space="preserve"> SUMINISTRO Y COLOCACIÓN DE PLASTICO PARA BANQUETAS A BASE DE DE POLIETILENO CALIBRE 500. INCLUYE: EQUIPO, MATERIALES Y HERRAMIENTA, MANO DE OBRA Y TODO LO NECESARIO PARA SU CORRECTA EJECUCION. </t>
  </si>
  <si>
    <t xml:space="preserve"> FABRICACIÓN DE GUARNICIÓN DE CONCRETO, RESISTENCIA NORMAL F'C= 200 Kg/cm² SECCIÓN TRAPEZOIDAL DE 15x20x40cm, CON FILO BOLEADO. INCLUYE: CORTE CON DISCO DE DIAMANTE @ 3M. , CIMBRA METALICA, IMPERMEABILIZANTE INTEGRAL TIPO FESTERGRAL A RAZON DE 2KG/SACO DE 50Kg, MATERIAL, MANO DE OBRA, EQUIPO, HERRAMIENTA, PREPARACIÓN DE LA SUPERFICIE, CIMBRA Y DESCIMBRA Y TODO LO NECESARIO PARA LA CORRECTA EJECUCIÓN DE LOS TRABAJOS. P. U. O. T. </t>
  </si>
  <si>
    <t xml:space="preserve"> FABRICACIÓN DE BANQUETAS DE 10 CMS DE ESPESOR DE CONCRETO F'c=250 Kg/cm², ACABADO FINAL EN ARENA LAVADA CON COLOR INTEGRAL COLOR GRIS CLARO MARCA CEMIX O SIMILAR EN CALIDAD Y PRECIO, CON CORTES TRANSVERSALES CON DISCO A CADA 150 CM. INCLUYE: IMPERMEABILIZANTE INTEGRAL TIPO FESTERGRAL A RAZON DE 2KG/SACO DE 50Kg. CONFINAMIENTO, RELLENOS, NIVELES, ACERO DE REFUERZO CON UNA CAPA DE MALLA ELECTROSOLDADA 6-6/10-10, APLICACIÓN DE DOS MANOS DE PINTURA ANTICORROSIVA ALKIDALICA EN EL ACERO DE REFUERZO, T. M. A 3/4", CORTE DE LOSAS CON DISCO DE DIAMANTE AL 1/3 DEL ESPESOR DE LA LOSA, APLICACIÓN DE ESPUMA DE POLIETILENO DE CELDA CERRADA Y JUNTEADOR BASE POLIURETANO, AUTONIVELANTE, RELLENO, CIMBRADO, COLADO, VIBRADO, DESCIMBRADO, CURADO DURANTE LOS PRIMEROS 7 DÍAS DESPUÉS DEL COLADO, TENDIDO REGLEADO, EQUIPO, HERRAMIENTA, CONSUMIBLES, MANO DE OBRA, PROTECCIÓN POR 48 HORAS Y TODO LO NECESARIO PARA LA CORRECTA EJECUCIÓN DE LOS TRABAJOS. </t>
  </si>
  <si>
    <t xml:space="preserve"> SUMINISTRO Y COLOCACIÓN DE REJILLA EN ARREGLO DE BOCA DE TORMENTA EN TERMINAL 2 PARA CAPTACIÓN PLUVIAL, CON ÁNGULO DE 1 1/2" X 3/16" , SOLERA 1 X 1/4, SOLDADURA LINCOLN6011 1/8" X 14 C5Y ESMALTE ILT. FONDO ESTRUC. METAL PREMIER GRIS. INCLUYE MATERIAL, MANO DE OBRA, ASÍ COMO TODO LO NECESARIO PARA SU CORRECTA EJECUCIÓN. </t>
  </si>
  <si>
    <t xml:space="preserve"> SUMINISTRO E INSTALACIÓN DE MARCO Y REJILLA BOCA DE TORMENTA DE SECCION 50 x 200CM, EMPOTRADA EN CONCRETO DE BANQUETA. INCLUYE: MANO DE OBRA, HERRAMIENTA, EQUIPO Y TODO LO NECESARIO PARA SU CORRECTA EJECUCIÓN. </t>
  </si>
  <si>
    <t xml:space="preserve"> EXCAVACIÓN POR MEDIOS MANUALES, EN ZANJAS, EN TERRENO CON CUALQUIER CLASIFICACION Y PROFUNDIDAD EN PRESENCIA DE AGUA O EN SECO, RETIRO DEL MATERIAL HASTA 10 M DE DISTANCIA HORIZONTAL, EL PRECIO UNITARIO INCLUYE: , EQUIPO DE BOMBEO PARA ACHIQUE, OBRAS DE PROTECCION DE TALUDES DE ZANJA, TRASPALEO, SEÑALAMIENTO PREVENTIVO, AFINE DE TALUDES Y FONDO DE ZANJA, LIMPIEZA, LA MANO DE OBRA, EQUIPO Y HERRAMIENTA NECESARIOS PARA LA CORRECTA EJECUCIÓN DE LOS TRABAJOS. PUOT. </t>
  </si>
  <si>
    <t xml:space="preserve"> RELLENO COMPACTADO EN CIMENTACION, RELLENO PARA FIRME, CON EQUIPO MECÁNICO EN CAPAS DE 20 CM. EN CEPA, CON MATERIAL SELECCIONADO PRODUCTO DE LA EXCAVACION (CRIBADO POR LA MALLA DE 2 1/2") LIBRE DE BOLEO MAYOR DE 3", COMPACTADO AL 90% PROCTOR. INCLUYE: CRIBADO DEL MATERIAL, ACARREOS DENTRO DE LA OBRA, INCORPORACION DE HUMEDAD, MANO DE OBRA, HERRAMIENTA Y EQUIPO NECESARIO. </t>
  </si>
  <si>
    <t xml:space="preserve"> SUMINISTRO Y COLOCACIÓN DE PLÁSTICO NEGRO DE POLIETILENO DE CALIBRE 600, PARA PROTECCIÓN DE ACERO Y CONCRETOS, ZAPATAS Y FIRMES, TRABAJOS EN PRESENCIA DE AGUA SALADA. INCLUYE: CORTES Y TRASLAPES, MATERIAL, MANO DE OBRA, EQUIPO, HERRAMIENTA MENOR, LIMPIEZA Y TODO LO NECESARIO PARA LA CORRECTA EJECUCION DE LOS TRABAJOS. </t>
  </si>
  <si>
    <t xml:space="preserve"> CONSTRUCCIÓN DE ZAPATA CORRIDA (ZA-01) DE 60 X 15 CM DE PERALTE, F´C=250 KG/CM2, ARMADA CON VARILLAS DEL # 3 @ 20 CMS EN AMBOS SENTIDOS, CON CADENA DE DESPLANTE EMBEBIDA EN ZAPATA DE 15x20cm, 4 VARILLA DEL #3 EST. #2 @15 CM. F'C= 200KG/CM2, INCLUYE: 2 HILADA DE BLOCK DE 15X20X40 CMS CON CELDA RELLENA DE CONCRETO F'C= 100KG/CM2, IMPERMEABILIZANTE INTEGRAL TIPO FESTERGRAL A RAZON DE 2KG/SACO DE 50Kg. , HABILITADO DE ARMADO CON APLICACIÓN DE DOS MANOS DE PINTURA ANTICORROSIVA ALKIDALICA EN EL ACERO DE REFUERZO, T. M. A 3/4", GANCHOS, TRASLAPES, AMARRES, DESPERDICIOS, RELLENO Y CONFINAMIENTO CON MATERIAL PRODUCTO DE LA EXCAVACIÓN EN PRESENCIA DE AGUA SALADA, COMPACTADO, MANO DE OBRA, CIMBRADO, COLADO, VIBRADO, DESCIMBRADO, HERRAMIENTA Y EQUIPO, LIMPIEZA Y RETIRO FUERA DE LA OBRA DEL MATERIAL NO RECUPERABLE. </t>
  </si>
  <si>
    <t xml:space="preserve"> CADENA DE CERRAMIENTO DE 0. 15 X 0. 20 DE CONCRETO F´C=200 KG/CM2 IMPERMEABILIZANTE INTEGRAL TIPO FESTERGRAL A RAZON DE 2KG/SACO DE 50Kg. ARMADO CON 4 VARILLAS #3, ESTRIBOS DE 1/4"@15 CM. , INCLUYE: HABILITADO DE ARMADO CON APLICACIÓN DE DOS MANOS DE PINTURA ANTICORROSIVA ALKIDALICA EN EL ACERO DE REFUERZO, MATERIALES, MANO DE OBRA, HERRAMIENTA, EQUIPO, HABILITADO DE ACERO, CIMBRA, DESCIMBRA, VIBRADO, CURADO, DESPERDICIOS Y TODO LO NECESARIO PARA SU CORRECTA EJECUCION. </t>
  </si>
  <si>
    <t xml:space="preserve"> CONSTRUCCIÓN DE MURO DE BLOCK DE 15 X 20 X 40 CMS, CONCRETO F´C= 40 KG/CM2, ACENTADO Y JUNTEADO CON MORTERO CEMENTO ARENA EN PROPP. 1: 4, A PLOMO Y REGLA CON ACABADO COMUN. INCLUYE: MATERIAL, MANO DE OBRA, ANDAMIOS, HERRAMIENTA, EQUIPO Y TODO LO NECESARIO PARA LA CORRECTA EJECUCIÓN DE LOS TRABAJOS. </t>
  </si>
  <si>
    <t xml:space="preserve"> APLANADO CON MORTERO CEMENTO-ARENA PROPORCIÓN 1: 4, ACABADO REPELLADO A REGLA, PLOMO Y NIVEL, TERMINADO FLOTEADO FINO, HASTA 4M. INCLUYE: IMPERMEABILIZANTE INTEGRAL PRODUCTO SIKA A RAZÓN DE 1/50 KG. ANDAMIOS, MATERIAL, HERRAMIENTA, EQUIPO, MANO DE OBRA Y TODO LO NECESARIO PARA LA CORRECTA EJECUCIÓN DE LOS TRABAJOS. </t>
  </si>
  <si>
    <t xml:space="preserve"> FABRICACIÓN DE LOSA DE CONCRETO ARMADA DE 10 CM DE ESPESOR,CON VAR. 3/8"?(9. 5mm)(0. 56 kg/m) @ 20 CM EN AMBOS SENTIDOS Y BASTONES CON VAR. 3/8"?(9. 5mm)(0. 56 kg/m) @20CM,CONCRETO F'c= 250 Kg/cm². INCLUYE: APLICACIÓN DE DOS MANOS DE PINTURA ANTICORROSIVA ALKIDALICA EN EL ACERO DE REFUERZO, T. M. A 3/4", GANCHOS, TRASLAPES, AMARRES, DESPERDICIOS, RELLENO Y CONFINAMIENTO CON MATERIAL PRODUCTO DE LA EXCAVACIÓN EN PRESENCIA DE AGUA SALADA, COMPACTADO, MANO DE OBRA, CIMBRADO, COLADO, VIBRADO, DESCIMBRADO, HERRAMIENTA Y EQUIPO, LIMPIEZA Y RETIRO FUERA DE LA OBRA DEL MATERIAL NO RECUPERABLE. </t>
  </si>
  <si>
    <t xml:space="preserve"> SUMINISTRO Y APLICACION DE ACABADO EN MICROCEMENTO CON APLICACIÓN DE DOS MANOS DE SELLADOR ACRILICO. INCLUYE: MATERIALES, MANO DE OBRA, EQUIPO, HERRAMIENTA Y TODO LO NECESARIO PARA LA CORRECTA EJECUCIÓN DE LOS TRABAJOS. </t>
  </si>
  <si>
    <t xml:space="preserve"> CONSTRUCCIÓN DE CONTRA TRABE CT-01, SECCIÓN DE 15X20 CMS, ARMADA CON 4 VAR. # 3 CON EST. # 2 @15 CM. CONCRETO F´C=250 KG/CM2. INCLUYE: IMPERMEABILIZANTE INTEGRAL FESTER NO MAS SALITRE A RAZÓN DE 2KG/SACO, APLICACIÓN DE DOS MANOS DE PINTURA ANTICORROSIVA ALKIDALICA EN EL ACERO DE REFUERZO, CIMBRA, DESCIMBRADO, GANCHOS, TRASLAPES, AMARRES, DESPERDICIOS, MANO DE OBRA, HERRAMIENTA Y EQUIPO, LIMPIEZA Y RETIRO FUERA DE LA OBRA DEL MATERIAL NO RECUPERABLE. </t>
  </si>
  <si>
    <t xml:space="preserve"> PUERTA DOBLE TIPO LOUVER A BASE DE SOLERA DE 1/4" X 1" PESO 1. 27 KG/M, DE 1. 80 X 1. 90 MTS, INCLUYE: MARCO A BASE DE PERFIL C-200 DE 2 X 2" (25. 4 X 25. 4 MM) CAL. 14 , CONTRAMARCO, BISAGRA TIPO BARRIL, PREPARACIÓN PARA CHAPA Y CONTRACHAPA, CERRADURA DE MANIJA MARCA PHILLIPS COLOR ACERO GRIS O SIMILAR EN CALIDAD Y COSTO, ELEMENTOS DE FIJACIÓN, MATERIALES, MANO DE OBRA, EQUIPO, HERRAMIENTA Y TODO LO NECESARIO PARA LA CORRECTA EJECUCIÓN DE LOS TRABAJOS. </t>
  </si>
  <si>
    <t xml:space="preserve"> PUERTA TIPO LOUVER A BASE DE SOLERA DE 1/4" X 1" PESO 1. 27 KG/M, DE 0. 80 X 1. 90 MTS, INCLUYE: MARCO A BASE DE PERFIL C-200 DE 2 X 2" (25. 4 X 25. 4 MM) CAL. 14 ,CONTRAMARCO, BISAGRA TIPO BARRIL, PREPARACIÓN PARA CHAPA Y CONTRACHAPA, CERRADURA DE MANIJA MARCA PHILLIPS COLOR ACERO GRIS O SIMILAR EN CALIDAD Y COSTO, ELEMENTOS DE FIJACIÓN, MATERIALES, MANO DE OBRA, EQUIPO, HERRAMIENTA Y TODO LO NECESARIO PARA LA CORRECTA EJECUCIÓN DE LOS TRABAJOS. </t>
  </si>
  <si>
    <t xml:space="preserve"> CONSTRUCCIÓN DE ZAPATA CORRIDA DE LINDERO (ZL-01) DE 60 X 15 CM DE PERALTE, F´C=250 KG/CM2, ARMADA CON VARILLAS DEL # 3 @ 20 CMS EN AMBOS SENTIDOS, CON CADENA DE DESPLANTE EMBEBIDA EN ZAPATA DE 15x20cm, 4 VARILLA DEL #3 EST. #2 @15 CM. F'C= 200KG/CM2, INCLUYE: 2 HILADAS DE BLOCK DE 15X20X40 CMS CON CELDA RELLENA DE CONCRETO F'C= 100KG/CM2, IMPERMEABILIZANTE INTEGRAL TIPO FESTERGRAL A RAZON DE 2KG/SACO DE 50Kg. , HABILITADO DE ARMADO CON APLICACIÓN DE DOS MANOS DE PINTURA ANTICORROSIVA ALKIDALICA EN EL ACERO DE REFUERZO, T. M. A 3/4", GANCHOS, TRASLAPES, AMARRES, DESPERDICIOS, RELLENO Y CONFINAMIENTO CON MATERIAL PRODUCTO DE LA EXCAVACIÓN EN PRESENCIA DE AGUA SALADA, COMPACTADO, MANO DE OBRA, CIMBRADO, COLADO, VIBRADO, DESCIMBRADO, HERRAMIENTA Y EQUIPO, LIMPIEZA Y RETIRO FUERA DE LA OBRA DEL MATERIAL NO RECUPERABLE. </t>
  </si>
  <si>
    <t xml:space="preserve"> SUMINISTRO Y COLOCACIÓN DE CAMA DE ARENA Y ACOSTILLADO HASTA MEDIO DIAMETRO EXTERIOR DE TUBO, INCLUYE: BOMBA DE ACHIQUE, MATERIALES, MANO DE OBRA, HERRAMIENTA, ACARREOS, TRASPALEOS. RESANES, ACCESORIOS DE CONEXIÓN, ADAPTACIONES NECESARIAS, MANO DE OBRA, EQUIPO, HERRAMIENTA Y TODO LO NECESARIO PARA LA CORRECTA EJECUCIÓN DE LOS TRABAJOS. </t>
  </si>
  <si>
    <t xml:space="preserve"> RELLENO COMPACTADO CON EQUIPO MECÁNICO MANUAL EN CAPAS DE 20 CM. EN CEPA, CON MATERIAL SELECCIONADO PRODUCTO DE LA EXCAVACIÓN, COMPACTADO AL 100% PROCTOR. INCLUYE: CRIBADO DEL MATERIAL, ACARREOS DENTRO DE LA OBRA, INCORPORACION DE HUMEDAD, MANO DE OBRA, HERRAMIENTA Y EQUIPO NECESARIO. </t>
  </si>
  <si>
    <t xml:space="preserve"> SUMINISTRO Y COLOCACIÓN DE REDUCCIÓN DE 3" X 2" A BASE DE TUBO PLUS, INCLUYE. BRIDA DE 3" A BASE DE TUBO PLUS ,COPLES,PEGAMENTO, ADAPTACIONES,MATERIALES DE CONSUMO MENOR, DESPERDICIOS,PRUEBAS,MANO DE OBRA, HERRAMIENTA, EQUIPO Y TODO LO NECESARIO PARA LA CORRECTA EJECUCIÓN DE LOS TRABAJOS. </t>
  </si>
  <si>
    <t xml:space="preserve"> REGISTRO HIDRAÚLICO DE 90 x 60cm. A BASE DE BLOCK TIPO COMUN FIRME DE 8CM DE ESPESOR FC=150KG/CM2, APLANADO PULIDO EN INTERIOR Y REPELLADO EN EXTERIOR. INCLUYE EXCAVACIÓN A MANO, MARCO, CONTRA MARCO DE HERRERIA TAPA DE CONCRETO, IMPERMEBILZANTE VAPORTITE 550 Y TODO LO NECESARIO PARA SU CORRECTA EJECUCION, P. U. O. T. </t>
  </si>
  <si>
    <t xml:space="preserve"> CONSTRUCCIÓN DE ADEME DE CONCRETO SECCIÓN 2. 90 X 2. 90 MTS Y 1. 45 M DE ALTURA (MEDIDA INTERIOR), MURO PERIMETRAL CONCRETO F'C= 250KG/CM2 DE 15 CMS DE ESPESOR, ARMADA CON VARILLAS DEL 3/8” @ 20CMS AMBOS SENTIDOS, CON LOSA DE FONDO DE 15 CMS DE ESPESOR CONCRETO F'C= 250KG/CM2 ARMADA CON DOBLE PARRILLA DE VARILLA DE 3/8" @ 15 CMS, LOSA SUPERIOR DE 15 CMS DE ESPESOR CONCRETO F'C= 250KG/CM2 ARMADA CON DOBLE PARRILLA DE VARILLA DE 3/8" @ 15 CMS. INCLUYE: BOMBA DE ACHIQUE, TAPA TIPO REGISTRO DE 60X60 CMS CON MARCO DE ANGULO DE 2X2" DE 3/8 Y CONCRETO F'C= 200KG/CM2 ARMADO CON MALLA ELECTROSOLDADA 6-6/10-10 Y VARILLA DE 3/8”, EXCAVACIÓN, CIMBRA, DESCIMBRADO, HABILITADO DE ARMADO CON APLICACIÓN DE DOS MANOS DE PINTURA ANTICORROSIVA ALKIDALICA EN EL ACERO DE REFUERZO, T. M. A 3/4", GANCHOS, TRASLAPES, AMARRES, DESPERDICIOS, IMPERMEABILIZANTE INTEGRAL, RELLENO Y CONFINAMIENTO CON MATERIAL PRODUCTO DE LA EXCAVACIÓN COMPACTADO, MANO DE OBRA, HERRAMIENTA Y EQUIPO, LIMPIEZA Y RETIRO FUERA DE LA OBRA DEL MATERIAL NO RECUPERABLE. (P. U. O. T)</t>
  </si>
  <si>
    <t xml:space="preserve"> SUMINISTRO E INSTALACIÓN DE PROTECCIÓN A BASE DE HERRERÍA PARA BOMBA. DE 0. 65 X 0. 50 X 0. 80 MTS DE ALTURA. MARCO A BASE DE PERFIL TUBULAR C-200, CAL. 16 2. 43 KG/M. ,LAMINA LISA TIPO TABLERO CAL. 18. INCLUYE: MARCO PARA PUERTA A BASE DE PERFIL TUBULAR C-200 ,REJILLA TIPO LOUVER A BASE DE SOLERA DE 1/4" X 1" PESO 1. 27 KG/M,BISAGRAS DE ACERO PHILLIPS MOD. 115 E, ANCLAJE A PISO CON ANGULO DE 1/4" X 1 Y TORNILLO GALVANIZADO,ACABADO BASE A DOS MANOS DE PRIMER ANTICORROSIVO Y ACABADO FINAL DOS MANOS DE PINTURA AUTOMOTRIZ , MATERIALES, MANO DE OBRA, EQUIPO, HERRAMIENTA, CONSUMIBLES Y TODO LO NECESARIO PARA LA CORRECTA EJECUCIÓN DE LOS TRABAJOS. </t>
  </si>
  <si>
    <t xml:space="preserve"> CONSTRUCCIÓN DE ADEME PARA BIODIGESTOR DE CONCRETO DIMENSIONES INTERIORES DE 1. 40 X1. 40 MTS Y 2. 00 M DE ALTURA, MURO PERIMETRAL Y LOSA INFERIOR DE CONCRETO F'C= 250KG/CM2 DE 15 CMS DE ESPESOR, ARMADA CON VARILLAS DEL 3/8” @ 20CMS AMBOS SENTIDOS, LOSA SUPERIOR DE 15 CMS DE ESPESOR CONCRETO F'C= 250KG/CM2 ARMADA CON DOBLE PARRILLA DE VARILLA DE 3/8" @ 15 CMS. INCLUYE: BOMBA DE ACHIQUE, TAPA TIPO REGISTRO DE 60X60 CMS CON MARCO DE ANGULO DE 2X2" DE 3/8 Y CONCRETO F'C= 200KG/CM2 ARMADO CON MALLA ELECTROSOLDAD 6-6/10-10 Y VARILLA DE 3/8”, EXCAVACIÓN, CIMBRA, DESCIMBRADO, HABILITADO DE ARMADO CON APLICACIÓN DE DOS MANOS DE PINTURA ANTICORROSIVA ALKIDALICA EN EL ACERO DE REFUERZO, T. M. A 3/4", GANCHOS, TRASLAPES, AMARRES, DESPERDICIOS, IMPERMEABILIZANTE INTEGRAL, RELLENO Y CONFINAMIENTO CON MATERIAL PRODUCTO DE LA EXCAVACIÓN COMPACTADO, MANO DE OBRA, HERRAMIENTA Y EQUIPO, LIMPIEZA Y RETIRO FUERA DE LA OBRA DEL MATERIAL NO RECUPERABLE. (P. U. O. T)</t>
  </si>
  <si>
    <t xml:space="preserve"> CONSTRUCCIÓN DE ADEME PARA BIODIGESTOR DE CONCRETO DIMENSIONES INTERIORES DE 2. 35X2. 35MTS Y 2. 00 M DE ALTURA, MURO PERIMETRAL Y LOSA INFERIOR DE CONCRETO F'C= 250KG/CM2 DE 15 CMS DE ESPESOR, ARMADA CON VARILLAS DEL 3/8” @ 20CMS AMBOS SENTIDOS, CON LOSA DE FONDO DE 30 CMS DE ESPESOR CONCRETO F'C= 250KG/CM2 ARMADA CON DOBLE PARRILLA DE VARILLA DE 3/8" @ 15 CMS, LOSA SUPERIOR DE 15 CMS DE ESPESOR CONCRETO F'C= 250KG/CM2 ARMADA CON DOBLE PARRILLA DE VARILLA DE 3/8" @ 15 CMS. INCLUYE: BOMBA DE ACHIQUE, TAPA TIPO REGISTRO DE 60X60 CMS CON MARCO DE ANGULO DE 2X2" DE 3/8 Y CONCRETO F'C= 200KG/CM2 ARMADO CON MALLA ELECTROSOLDAD 6-6/10-10 Y VARILLA DE 3/8”, EXCAVACIÓN, CIMBRA, DESCIMBRADO, HABILITADO DE ARMADO CON APLICACIÓN DE DOS MANOS DE PINTURA ANTICORROSIVA ALKIDALICA EN EL ACERO DE REFUERZO, T. M. A 3/4", GANCHOS, TRASLAPES, AMARRES, DESPERDICIOS, IMPERMEABILIZANTE INTEGRAL, RELLENO Y CONFINAMIENTO CON MATERIAL PRODUCTO DE LA EXCAVACIÓN COMPACTADO, MANO DE OBRA, HERRAMIENTA Y EQUIPO, LIMPIEZA Y RETIRO FUERA DE LA OBRA DEL MATERIAL NO RECUPERABLE. (P. U. O. T)</t>
  </si>
  <si>
    <t xml:space="preserve"> SUMINISTRO Y COLOCACIÓN DE BIODIGESTOR AUTOLIMPIABLE ROTOPLAS DE 3000 LITROS DE CAPACIDAD. CON DIMENSIONES DE 2. 00 MTS DE DIÁMETRO, 2. 20 MTS DE ALTURA INTERIOR. INCLUYE: BOMBA DE ACHIQUE, EXCAVACIÓN EN PRESENCIA O O NO DE AGUA, CONFINAMIENTO, RELLENO, COMPACTACIÓN, ACCESORIOS DE SISTEMA, INSTALACIÓN SANITARIA, TRASLADO, ACARREO, CONEXIONES, MATERIALES, MANO DE OBRA, EQUIPO, HERRAMIENTA, CONSUMIBLES Y TODO LO NECESARIO PARA LA CORRECTA EJECUCIÓN DE LOS TRABAJOS. </t>
  </si>
  <si>
    <t xml:space="preserve"> SUMINISTRO Y COLOCACIÓN DE BIODIGESTOR AUTOLIMPIABLE ROTOPLAS DE 1300 LITROS DE CAPACIDAD. CON DIMENSIONES DE 1. 15 MTS DE DIÁMETRO, H=1. 90 MTS DE ALTO. INCLUYE: REGISTRO DE LODOS MISMA MARCA, EXCAVACIÓN EN PRESENCIA O O NO DE AGUA, CONFINAMIENTO, RELLENO, COMPACTACIÓN, ACCESORIOS DE SISTEMA, INSTALACIÓN SANITARIA, TRASLADO, ACARREO, CONEXIONES, MATERIALES, MANO DE OBRA, EQUIPO, HERRAMIENTA, CONSUMIBLES Y TODO LO NECESARIO PARA LA CORRECTA EJECUCIÓN DE LOS TRABAJOS. </t>
  </si>
  <si>
    <t xml:space="preserve"> CONSTRUCCION DE REGISTRO DE LODOS DE 80X80CM POR 80CM DE PROFUNDIDAD A BASE DE MUROS Y PISO DE 10CM DE ESPESOR CONCRETO F'C=100KG/CM2, IMPERMEABILIZANTE INTEGRAL REFORZADO CON MALLALAC 6-6/10-10, CON TAPA DE 8 CM DE ESPESOR, F'C=150KG/CM2. INCLUYE: EXCAVACIÓN, CIMBRA, DESCIMBRADO, HABILITADO DE ARMADO CON APLICACIÓN DE DOS MANOS DE PINTURA ANTICORROSIVA ALKIDALICA EN EL ACERO DE REFUERZO, T. M. A 3/4", GANCHOS, TRASLAPES, AMARRES, DESPERDICIOS, IMPERMEABILIZANTE INTEGRAL, RELLENO Y CONFINAMIENTO CON MATERIAL PRODUCTO DE LA EXCAVACIÓN COMPACTADO, MANO DE OBRA, HERRAMIENTA Y EQUIPO, LIMPIEZA Y RETIRO FUERA DE LA OBRA DEL MATERIAL NO RECUPERABLE. (P. U. O. T)</t>
  </si>
  <si>
    <t xml:space="preserve"> SUMINISTRO E INSTALACIÓN DE TABLERO DE DISTRIBUCIÓN MARCA SQUARE D, CAT. NQ303AB225S, SISTEMA TRIFASICO, SOBREPONER, CAPACIDAD 225A, INTERRUPTOR PRINCIPAL, Y/O SIMILAR EN CALIDAD Y PRECIO, INCLUYE: KIT PUESTA A TIERRA, KIT DE INTERRUPTOR PRINCIPAL, INTERRUPTOR PRINCIPAL 3X225, TAPA FRONTAL, MONTAJE, HERRAJES, FIJACIÓN, NIVELACIÓN, DIRECTORIO, ETIQUETAS DE SEGURIDAD, MATERIALES, EQUIPO, HERRAMIENTA Y TODO LO NECESARIO PARA LA CORRECTA EJECUCIÓN DE LOS TRABAJOS. </t>
  </si>
  <si>
    <t xml:space="preserve"> SUMINISTRO E INSTALACIÓN DE GENERADOR MARCA GENERAC, MOD. PLY100, SISTEMA TRIFASICO, CAPACIDAD 100 KVA, CON GABINETE ACUSTICO, Y/O SIMILAR EN CALIDAD Y PRECIO, INCLUYE: TRASLADO AL SITIO DE LA OBRA, FLETE, MANIOBRA CON GRÚA, COLOCACIÓN, KIT PUESTA A TIERRA, HERRAJES, FIJACIÓN, NIVELACIÓN, ETIQUETAS DE SEGURIDAD, ARRANQUE INICIAL, PUESTA EN OPERACIÓN, PRUEBAS DE FUNCIONAMIENTO, MATERIALES, EQUIPO, HERRAMIENTA Y TODO LO NECESARIO PARA LA CORRECTA EJECUCIÓN DE LOS TRABAJOS. </t>
  </si>
  <si>
    <t xml:space="preserve"> FABRICACIÓN DE CIMENTACIÓN DE CONCRETO DE 60X60 CMS EN CORONA Y 150X150 CMS, EN BASE, CON 8 ANCLAS DE 1 1/2 A 2" POR 1. 50 MTS DE LONGITUD A BASE DE COD ROLLED GALVANIZADO Y ROSCADO, CONCRETO F'C=250 KG/CM2, ARMADA CON VARILLA No 3 Y 4, SEGÚN SE INDICA EN PLANOS, ANCLAJE ADECUADO, TUBO CONDUIT PARED GRUESA DE 1" DE REGISTRO A PARTE SUPERIOR DE PEDESTAL (VER DETALLEN PLANO DE INSTALACIONES), INCLUYE: EXCAVACIÓN, NIVELACIÓN DE TERRENO, MATERIALES, MANO DE OBRA, TRAZO, CORTE, CIMBRA, COLOCACIÓN DE GUÍA DE ALAMBRE GALVANIZADO CAL. 14, FIJACIÓN, LIMPIEZA, EQUIPO, HERRAMIENTA Y TODO LO NECESARIO PARA SU CORRECTA EJECUCIÓN. </t>
  </si>
  <si>
    <t xml:space="preserve"> SUMINISTRO E INSTALACIÓN DE LUMINARIA LED TIPO COLGANTE MARCA: PHILIPS MOD. SMARTBRIGHT HIGHBAY,200W/220V, Y/O SIMILAR EN CALIDAD Y PRECIO, INCLUYE : CAJA DE CONEXIÓN PARA INTEMPERIE, TAPA, HERRAJES, FIJACIÓN, CONEXIONES ELÉCTRICA, TERMINALES PONCHABLES, CONECTORES TIPO CAPUCHA, CINTA AISLANTE, MATERIAL, MANO DE OBRA, HERRAMIENTA, EQUIPO Y TODO LO NECESARIO PARA LA CORRECTA EJECUCIÓN DE LOS TRABAJOS. </t>
  </si>
  <si>
    <t xml:space="preserve"> TRAZO Y NIVELACIÓN DE TERRENO PARA LA EXCAVACIÓN DE ZANJA DURANTE TODO EL PROCESO DE LA OBRA CON EQUIPO DE TOPOGRAFÍA, DE LOS EJES, LIMITES Y DETALLES CONSTRUCTIVOS DE LOS TRABAJOS. DEBERÁ COLOCAR REFERENCIAS FIJAS, FUERA DE LAS ÁREAS DE LOS TRABAJOS PARA ASEGURAR LOS ALINEAMIENTOS Y NIVELES. INCLUYE: LOS MATERIALES, MANO DE OBRA, HERRAMIENTA Y EQUIPO NECESARIO PARA SU CORRECTA EJECUCION. </t>
  </si>
  <si>
    <t xml:space="preserve"> SUMINISTRO E INSTALACIÓN DE CABLE DE POTENCIA 15 KV CAL. 1/0 AWG - AL - XLP MARCA VIAKON Y/O CONDUMEX INCLUYE: GUIA, RUTEADO, CONEXIONES, CABLE DE POTENCIA XLP, MONTAJE DE CABLE, MANIOBRA, TRASLADO AL SITIO, EQUIPO, MANO DE OBRA, HERRAMIENTA Y TODO LO NECESARIO PARA LA CORRECTA EJECUCIÓN DE LOS TRABAJOS. </t>
  </si>
  <si>
    <t xml:space="preserve"> CORTE CON DISCO EN VIALIDAD DE CONCRETO HIDRAHULICO EXISTENTE, DE ENTRE 15 HASTA 25 CM DE ESPESOR INCLUYE: MATERIALES, MANO DE OBRA, MAQUINARIA Y EQUIPO NECESARIO PARA SU CORRECTA EJECUCIÓN, VOLUMEN MEDIDO EN SITIO. (P. U. O. T. )</t>
  </si>
  <si>
    <t xml:space="preserve"> CORTE CON DISCO EN BANQUETA DE 10 CM DE ESPESOR, INCLUYE: MATERIALES, MANO DE OBRA, MAQUINARIA Y EQUIPO NECESARIO PARA SU CORRECTA EJECUCIÓN, VOLUMEN MEDIDO EN SITIO. (P. U. O. T. )</t>
  </si>
  <si>
    <t xml:space="preserve"> FABRICACIÓN DE BANQUETA DE 10 CMS DE ESPESOR DE CONCRETO F'c=250 Kg/cm², ACABADO FINAL ESCOBILLADO , CON CORTES TRANSVERSALES CON DISCO A CADA 150 CM. INCLUYE: IMPERMEABILIZANTE INTEGRAL TIPO FESTERGRAL A RAZON DE 2KG/SACO DE 50Kg. CONFINAMIENTO, RELLENOS, NIVELES, ACERO DE REFUERZO CON UNA CAPA DE MALLA ELECTROSOLDADA 6-6/10-10, APLICACIÓN DE DOS MANOS DE PINTURA ANTICORROSIVA ALKIDALICA EN EL ACERO DE REFUERZO, T. M. A 3/4", CORTE DE LOSAS CON DISCO DE DIAMANTE AL 1/3 DEL ESPESOR DE LA LOSA, APLICACIÓN DE ESPUMA DE POLIETILENO DE CELDA CERRADA, RELLENO, CIMBRADO, COLADO, VIBRADO, DESCIMBRADO, CURADO DURANTE LOS PRIMEROS 7 DÍAS DESPUÉS DEL COLADO, TENDIDO REGLEADO, EQUIPO, HERRAMIENTA, CONSUMIBLES, MANO DE OBRA, PROTECCIÓN POR 48 HORAS Y TODO LO NECESARIO PARA LA CORRECTA EJECUCIÓN DE LOS TRABAJOS. </t>
  </si>
  <si>
    <t xml:space="preserve"> SUMINISTRO E INSTALACION DE TUBERIA DE PAD 2", TIPO PESADO COLOR GRIS, MARCA CONDUIT O SIMILAR EN CALIDAD Y PRECIO. INCLUYE: TRAZO, EXCAVACIÓN A MANO O MEDIOS MECÁNICO A UNA PROFUNDIDAD DE 1. 20 CM EN MATERIAL II Y III, CAMA DE ARENA DE 5 CMS DE ESPESOR, SUMINISTRO DE TUBERIAS PAD, CONECTORES, SEPARADORES, SELLADOR HERMÉTICO, COPLES, RELLENO COMPACTADO CON EQUIPO COMPACTADOR, MANO DE OBRA, HERRAMIENTA Y EQUIPO ASI COMO LO NECESARIO PARA SU CORRECTA EJECUCION</t>
  </si>
  <si>
    <t xml:space="preserve"> SUMINISTRO Y COLOCACIÓN DE CAMA DE ARENA DE 10 CMS. DE ESPESOR, TENDIDA EN EL FONDO DE LA CEPA DE HASTA 1. 00 MTS. DE PROFUNDIDAD, EL CONCEPTO INCLUYE: TRABAJOS NECESARIOS PARA LA CORRECTA EJECUCIÓN DEL CONCEPTO, VACIADO EN CEPA, EXTENDIDA, NIVELADA Y COMPACTADA CON HERRAMIENTA MANUAL O MECÁNICA, MANO DE OBRA, COLOCACIÓN DE CINTA AHULADA CON LA LEYENDA DE PRECAUCIÓN PARA DELIMITAR EL ÁREA DE TRABAJO A 2 METROS DE DISTANCIA, ACARREOS HORIZONTALES Y VERTICALES DENTRO Y FUERA DE LA OBRA, CARGA Y RETIRO DE ESCOMBRO Y MATERIAL DE DESECHO FUERA DE LAS INSTALACIONES CON CARGO, COSTO Y RESPONSABILIDAD DEL CONTRATISTA, RESPONSABILIDAD TOTAL DEL CONTRATISTA Y LIMPIEZA DE LA ZONA DE TRABAJO. </t>
  </si>
  <si>
    <t xml:space="preserve"> RELLENO DE CEPA, DESPUÉS DEL TENDIDO DE TUBERÍAS, CON MATERIAL DE PRODUCTO DE LA EXCAVACIÓN, SELECCIÓN DEL MATERIAL, POR MEDIOS MECÁNICOS O MANUALES, EN CAPAS DE 20 CMS. DE ESPESOR, PERFECTAMENTE COMPACTADA AL 95 % PROCTOR SIN AFECTAR LA TUBERÍA NUEVA, EL MATERIAL DE RELLENO NO DEBERÁ CONTENER PIEDRAS NI MATERIALES GRUESOS PARA EVITAR DAÑAR LA TUBERÍA DE ACUERDO A LA TRAYECTORIA DEL PLANO DE LA ESPECIALIDAD, EN ÁREAS JARDINADAS, EN LA ULTIMA CAPA DE 20 CMS. DE ESPESOR SE COLOCARÁ TIERRA VEGETAL PREVIAMENTE RETIRADA, EL CONCEPTO INCLUYE: TODOS LOS TRABAJOS NECESARIOS PARA LA CORRECTA EJECUCIÓN DEL CONCEPTO, VOLTEO DEL MATERIAL, VACIADO EN CEPA, TENDIDO, NIVELACIÓN Y COMPACTACIÓN, HERRAMIENTAS, MANO DE OBRA, COLOCACIÓN DE CINTA AHULADA CON LA LEYENDA DE PRECAUCIÓN PARA DELIMITAR EL ÁREA DE TRABAJO A 2 METROS DE DISTANCIA, ACARREOS HORIZONTALES Y VERTICALES DENTRO Y FUERA DE LA OBRA, CARGA Y RETIRO DE ESCOMBRO Y MATERIAL DE DESECHO FUERA DE LAS INSTALACIONES CON CARGO, COSTO Y RESPONSABILIDAD DEL CONTRATISTA, RESPONSABILIDAD TOTAL DEL CONTRATISTA Y LIMPIEZA DE LA ZONA DE TRABAJO. </t>
  </si>
  <si>
    <t xml:space="preserve"> COLOCACIÓN DE SEÑALAMIENTO ELEVADO SB-01 (BANDERA SENCILLA) CON LA LEYENDA ""MUELLE #1 BIS / MUELLE 1, 2, 3 Y 4" Y FLECHAS DIRECCIONALES TABLERO EN UNA DIMENSIÓN DE 1. 20 X 3. 66MTS, ALTURA LIBRE DE 5. 50MTS, ESTRUCTURA FABRICADA EN MONTEN CAL. 11 DE 10X6'', BASTIDOR DE PTR DE 4X3'' CAL. 11, AMBOS ELEMENTOS CON TERMINACIÓN GALVANIZADA POR INMERSIÓN EN CALIENTE, LAMINA GALVANIZADA DE 1. 22X3. 66 FORRADA EN PAPEL REFLEJANTE ALTA INTENSIDAD. INCLUYE: DADO DE 80 CM X 80 CM X 140 CM F'C=250KG/CM2, ESTRIBOS DE #3 @20 CM, 8 ANCLAS DE 1-1/4”, REFUERZOS, PLACA DE 60X60X ¾” DE ESPESOR, CARTABONES DE ¾”, TUERCA Y RONDANA DE PRESIÓN DE 1-1/4”, MATERIALES, MANO DE OBRA, MAQUINARIA, EQUIPO Y HERRAMIENTA NECESARIA PARA SU CORRECTA EJECUCIÓN. </t>
  </si>
  <si>
    <t xml:space="preserve"> COLOCACIÓN DE SEÑALAMIENTO ELEVADO SB-02 (BANDERA SENCILLA) CON LA LEYENDA "SALIDA / PATIO OMEGA" Y FLECHAS DIRECCIONALES TABLERO EN UNA DIMENSIÓN DE 1. 20 X 3. 66MTS, ALTURA LIBRE DE 5. 50MTS, ESTRUCTURA FABRICADA EN MONTEN CAL. 11 DE 10X6'', BASTIDOR DE PTR DE 4X3'' CAL. 11, AMBOS ELEMENTOS CON TERMINACIÓN GALVANIZADA POR INMERSIÓN EN CALIENTE, LAMINA GALVANIZADA DE 1. 22X3. 66 FORRADA EN PAPEL REFLEJANTE ALTA INTENSIDAD. INCLUYE: DADO DE 80 CM X 80 CM X 140 CM F'C=250KG/CM2, ESTRIBOS DE #3 @20 CM, 8 ANCLAS DE 1-1/4”, REFUERZOS, PLACA DE 60X60X ¾” DE ESPESOR, CARTABONES DE ¾”, TUERCA Y RONDANA DE PRESIÓN DE 1-1/4”, MATERIALES, MANO DE OBRA, MAQUINARIA, EQUIPO Y HERRAMIENTA NECESARIA PARA SU CORRECTA EJECUCIÓN. </t>
  </si>
  <si>
    <t xml:space="preserve"> SUMINISTRO Y COLOCACIÓN SEÑALAMIENTO RESTRICTIVIO "SR-09" QUE INDICA LA VELOCIDAD PERMITIDA PARA LA CIRCULACIÓN DE VEHICULOS ,DE 71 X 71 CM. COLOCADO A UNA ALTURA DE 2. 50M, COMPUESTA POR UNA LAMINA GALVANIZADA DE VINILO GRADO INGENIERIA. INCLUYE: DADO DE 25 CM X 25 CM X 40 CM F'C=200KG/CM2, MATERIALES, MANO DE OBRA, EQUIPO Y HERRAMIENTA NECESARIA PARA SU CORRECTA EJECUCIÓN. </t>
  </si>
  <si>
    <t xml:space="preserve"> SUMINISTRO Y COLOCACIÓN SEÑALAMIENTO RESTRICTIVIO "SR-03"QUE INDICA CIRCULACIÓN DE FRENTE ,DE 71 X 71 CM. COLOCADO A UNA ALTURA DE 2. 50M, COMPUESTA POR UNA LAMINA GALVANIZADA DE VINILO GRADO INGENIERIA. INCLUYE: DADO DE 25 CM X 25 CM X 40 CM F'C=200KG/CM2, MATERIALES, MANO DE OBRA, EQUIPO Y HERRAMIENTA NECESARIA PARA SU CORRECTA EJECUCIÓN. </t>
  </si>
  <si>
    <t xml:space="preserve"> SUMINISTRO Y COLOCACIÓN DE PINTURA EN PAVIMENTO GUIA EN ZONA DE BASCULA M-8 ,LINEAS DIAGONALES DE 20CM. ANCHO A 45° A BASE DE PINTURA PINTURA TERMOPLASTICA COLOR BLANCO Y NEGRO REFLEJANTE. INCLUYE: MATERIALES, MANO DE OBRA, EQUIPO Y HERRAMIENTA NECESARIO PARA SU CORRECTA EJECUCIÓN. </t>
  </si>
  <si>
    <t xml:space="preserve"> SUMINISTRO Y COLOCACIÓN DE PINTURA EN PAVIMENTO GUIA DE REVISIÓN EN ZONA DE SEMAR (FOSA) M-9 LINEAS DIAGONALES DE 30 CM. ANCHO A 45° A BASE DE PINTURA PINTURA TERMOPLASTICA COLOR AMARILLO Y NEGRO REFLEJANTE. INCLUYE: MATERIALES, MANO DE OBRA, EQUIPO Y HERRAMIENTA NECESARIO PARA SU CORRECTA EJECUCIÓN. </t>
  </si>
  <si>
    <t xml:space="preserve"> SUMINISTRO Y COLOCACIÓN DE PINTURA EN PAVIMENTO FLECHAS TEXTOS Y NUMEROS M-11. 1 FIG. DE 0. 15 X 5. 00 MTS. A BASE DE PINTURA PINTURA TERMOPLASTICA COLOR AMARILLO REFLEJANTE. INCLUYE: MATERIALES, MANO DE OBRA, EQUIPO Y HERRAMIENTA NECESARIO PARA SU CORRECTA EJECUCIÓN. </t>
  </si>
  <si>
    <t xml:space="preserve"> SUMINISTRO Y COLOCACIÓN DE PINTURA EN GUARNICIONES M-12, MARCAS EN GUARNICIONES A BASE DE PINTURA PARA TRAFICO COLOR BLANCO, ROJO, AMARILLO. INCLUYE MATERIALES, MANO DE OBRA , EQUIPO Y HERRAMIENTA NECESARIO PARA SU CORRECTA EJECUCION. </t>
  </si>
  <si>
    <t xml:space="preserve"> RELLENO COMPACTADO CON EQUIPO MECÁNICO EN CAPAS DE 20 CM. EN CEPA, CON MATERIAL SELECCIONADO PRODUCTO DE BANCO, COMPACTADO AL 90% PROCTOR. INCLUYE: CARGA Y ACARREOS DENTRO DE LA OBRA A BANCO DE TIRO AUTORIZADO POR LA SUPERVISIÓN, INCORPORACIÓN DE HUMEDAD, MANO DE OBRA, HERRAMIENTA Y EQUIPO NECESARIO. </t>
  </si>
  <si>
    <t xml:space="preserve"> CONSTRUCCIÓN DE CONTRA TRABE TL-1, SECCIÓN DE 25X50 CMS, ARMADA CON 4 VAR. # 5 Y 2 VAR. #3 CON EST. # 3 @20 CM. CONCRETO F´C=250 KG/CM2. INCLUYE: IMPERMEABILIZANTE INTEGRAL FESTER NO MAS SALITRE A RAZÓN DE 2KG/SACO, APLICACIÓN DE DOS MANOS DE PINTURA ANTICORROSIVA ALKIDALICA EN EL ACERO DE REFUERZO, CIMBRA, DESCIMBRADO, GANCHOS, TRASLAPES, AMARRES, DESPERDICIOS, MANO DE OBRA, HERRAMIENTA Y EQUIPO, LIMPIEZA Y RETIRO FUERA DE LA OBRA DEL MATERIAL NO RECUPERABLE. </t>
  </si>
  <si>
    <t xml:space="preserve"> CONSTRUCCIÓN DE CONTRA TRABE TL-2, SECCIÓN DE 25X40 CMS, ARMADA CON 4 VAR. # 4 CON EST. # 3 @20 CM. CONCRETO F´C=250 KG/CM2. INCLUYE: IMPERMEABILIZANTE INTEGRAL FESTER NO MAS SALITRE A RAZÓN DE 2KG/SACO, APLICACIÓN DE DOS MANOS DE PINTURA ANTICORROSIVA ALKIDALICA EN EL ACERO DE REFUERZO, CIMBRA, DESCIMBRADO, GANCHOS, TRASLAPES, AMARRES, DESPERDICIOS, MANO DE OBRA, HERRAMIENTA Y EQUIPO, LIMPIEZA Y RETIRO FUERA DE LA OBRA DEL MATERIAL NO RECUPERABLE. </t>
  </si>
  <si>
    <t xml:space="preserve"> CONSTRUCCIÓN DE REFUERZO DE LOSA DE CIMENTACIÓN, SECCIÓN DE 60X15 CMS, ARMADA CON 2 VAR. # 3 EN SENTIDO LONGITUDINAL Y 1 VAR. # 3 @30 CM. EN SENTIDO TRANSVERSAL, CON CONCRETO F´C=250 KG/CM2. INCLUYE: IMPERMEABILIZANTE INTEGRAL FESTER NO MAS SALITRE A RAZÓN DE 2KG/SACO, APLICACIÓN DE DOS MANOS DE PINTURA ANTICORROSIVA ALKIDALICA EN EL ACERO DE REFUERZO, CIMBRA, DESCIMBRADO, GANCHOS, TRASLAPES, AMARRES, DESPERDICIOS, MANO DE OBRA, HERRAMIENTA Y EQUIPO, LIMPIEZA Y RETIRO FUERA DE LA OBRA DEL MATERIAL NO RECUPERABLE. </t>
  </si>
  <si>
    <t xml:space="preserve"> CONSTRUCCIÓN DE REFUERZO DE LOSA DE CIMENTACIÓN, SECCIÓN DE 80X15 CMS, ARMADA CON 2 VAR. # 3 EN SENTIDO LONGITUDINAL Y 1 VAR. # 3 @30 CM. EN SENTIDO TRANSVERSAL, CON CONCRETO F´C=250 KG/CM2. INCLUYE: IMPERMEABILIZANTE INTEGRAL FESTER NO MAS SALITRE A RAZÓN DE 2KG/SACO, APLICACIÓN DE DOS MANOS DE PINTURA ANTICORROSIVA ALKIDALICA EN EL ACERO DE REFUERZO, CIMBRA, DESCIMBRADO, GANCHOS, TRASLAPES, AMARRES, DESPERDICIOS, MANO DE OBRA, HERRAMIENTA Y EQUIPO, LIMPIEZA Y RETIRO FUERA DE LA OBRA DEL MATERIAL NO RECUPERABLE. </t>
  </si>
  <si>
    <t xml:space="preserve"> CONSTRUCCIÓN DE LOSA DE CIMENTACIÓN DE 10 CMS DE ESPESOR, ARMADA CON MALLA ELECTROSOLDADA 6-6/6-6, CON CONCRETO F´C=250 KG/CM2. INCLUYE:IMPERMEABILIZANTE INTEGRAL FESTER NO MAS SALITRE A RAZÓN DE 2KG/SACO,APLICACIÓN DE DOS MANOS DE PINTURA ANTICORROSIVA ALKIDALICA EN EL ACERO DE REFUERZO,CIMBRA, DESCIMBRADO, VIBRADO, CURADO, PROTECCIÓN DURANTE LAS PRIMERAS 12 HRS, GANCHOS, TRASLAPES, AMARRES, DESPERDICIOS, MANO DE OBRA, HERRAMIENTA Y EQUIPO, LIMPIEZA Y RETIRO FUERA DE LA OBRA DEL MATERIAL NO RECUPERABLE. </t>
  </si>
  <si>
    <t xml:space="preserve"> CASTILLOS (K-1) DE 15X15 CM. SECCIÓN CON 4 VAR. # 3 EST. # 2 A CADA 20 CMS, CONCRETO F'C=200 KG/CM², INCLUYE:IMPERMEABILIZANTE INTEGRAL FESTER NO MAS SALITRE A RAZÓN DE 2KG/SACO, APLICACIÓN DE DOS MANOS DE PINTURA ANTICORROSIVA ALKIDALICA EN EL ACERO DE REFUERZO, GANCHOS, TRASLAPES, AMARRES, DESPERDICIOS CIMBRADO, DESCIMBRADO, COLADO, VIBRADO, CURADO, MATERIALES, EQUIPO, HERRAMIENTA, MANO DE OBRA, LIMPIEZA Y TODO LO NECESARIO PARA LA CORRECTA EJECUCIÓN DE LOS TRABAJOS. </t>
  </si>
  <si>
    <t xml:space="preserve"> CASTILLOS (K-2) DE 15X25 CM. SECCIÓN CON 4 VAR. # 3 EST. # 2 A CADA 20 CMS, CONCRETO F'C=200 KG/CM², INCLUYE:IMPERMEABILIZANTE INTEGRAL FESTER NO MAS SALITRE A RAZÓN DE 2KG/SACO, APLICACIÓN DE DOS MANOS DE PINTURA ANTICORROSIVA ALKIDALICA EN EL ACERO DE REFUERZO, GANCHOS, TRASLAPES, AMARRES, DESPERDICIOS CIMBRADO, DESCIMBRADO, COLADO, VIBRADO, CURADO, MATERIALES, EQUIPO, HERRAMIENTA, MANO DE OBRA, LIMPIEZA Y TODO LO NECESARIO PARA LA CORRECTA EJECUCIÓN DE LOS TRABAJOS. </t>
  </si>
  <si>
    <t xml:space="preserve"> CASTILLOS (K-3) DE 15X40 CM. SECCIÓN CON 6 VAR. # 3 EST. # 2 A CADA 20 CMS, CONCRETO F'C=200 KG/CM², INCLUYE:IMPERMEABILIZANTE INTEGRAL FESTER NO MAS SALITRE A RAZÓN DE 2KG/SACO, APLICACIÓN DE DOS MANOS DE PINTURA ANTICORROSIVA ALKIDALICA EN EL ACERO DE REFUERZO, GANCHOS, TRASLAPES, AMARRES, DESPERDICIOS CIMBRADO, DESCIMBRADO, COLADO, VIBRADO, CURADO, MATERIALES, EQUIPO, HERRAMIENTA, MANO DE OBRA, LIMPIEZA Y TODO LO NECESARIO PARA LA CORRECTA EJECUCIÓN DE LOS TRABAJOS. </t>
  </si>
  <si>
    <t xml:space="preserve"> CASTILLOS (K-4) DE 15X50 CM. SECCIÓN CON 8 VAR. # 3 EST. # 2 A CADA 20 CMS, CONCRETO F'C=200 KG/CM², INCLUYE:IMPERMEABILIZANTE INTEGRAL FESTER NO MAS SALITRE A RAZÓN DE 2KG/SACO, APLICACIÓN DE DOS MANOS DE PINTURA ANTICORROSIVA ALKIDALICA EN EL ACERO DE REFUERZO, GANCHOS, TRASLAPES, AMARRES, DESPERDICIOS CIMBRADO, DESCIMBRADO, COLADO, VIBRADO, CURADO, MATERIALES, EQUIPO, HERRAMIENTA, MANO DE OBRA, LIMPIEZA Y TODO LO NECESARIO PARA LA CORRECTA EJECUCIÓN DE LOS TRABAJOS. </t>
  </si>
  <si>
    <t xml:space="preserve"> CASTILLOS (K-5) DE 15X75 CM. SECCIÓN CON 10 VAR. # 3 EST. Y GRAPAS # 2 A CADA 20 CMS, CONCRETO F'C=200 KG/CM², INCLUYE:IMPERMEABILIZANTE INTEGRAL FESTER NO MAS SALITRE A RAZÓN DE 2KG/SACO, APLICACIÓN DE DOS MANOS DE PINTURA ANTICORROSIVA ALKIDALICA EN EL ACERO DE REFUERZO, GANCHOS, TRASLAPES, AMARRES, DESPERDICIOS CIMBRADO, DESCIMBRADO, COLADO, VIBRADO, CURADO, MATERIALES, EQUIPO, HERRAMIENTA, MANO DE OBRA, LIMPIEZA Y TODO LO NECESARIO PARA LA CORRECTA EJECUCIÓN DE LOS TRABAJOS. </t>
  </si>
  <si>
    <t xml:space="preserve"> CASTILLOS (K-6) DE 15X72 CM. SECCIÓN CON 10 VAR. # 3 EST. Y GRAPAS # 2 A CADA 20 CMS, CONCRETO F'C=200 KG/CM², INCLUYE:IMPERMEABILIZANTE INTEGRAL FESTER NO MAS SALITRE A RAZÓN DE 2KG/SACO, APLICACIÓN DE DOS MANOS DE PINTURA ANTICORROSIVA ALKIDALICA EN EL ACERO DE REFUERZO, GANCHOS, TRASLAPES, AMARRES, DESPERDICIOS CIMBRADO, DESCIMBRADO, COLADO, VIBRADO, CURADO, MATERIALES, EQUIPO, HERRAMIENTA, MANO DE OBRA, LIMPIEZA Y TODO LO NECESARIO PARA LA CORRECTA EJECUCIÓN DE LOS TRABAJOS. </t>
  </si>
  <si>
    <t xml:space="preserve"> CONSTRUCCIÓN DE CADENA DE CERRAMIENTO CE-1, SECCIÓN DE 15X20 CMS, ARMADA CON 4 VAR. # 3 EST. # 2 @20 CM . CONCRETO F´C=200 KG/CM2. INCLUYE: IMPERMEABILIZANTE INTEGRAL FESTER NO MAS SALITRE A RAZÓN DE 2KG/SACO, APLICACIÓN DE DOS MANOS DE PINTURA ANTICORROSIVA ALKIDALICA EN EL ACERO DE REFUERZO, CIMBRA, DESCIMBRADO, GANCHOS, TRASLAPES, AMARRES, DESPERDICIOS, MANO DE OBRA, HERRAMIENTA Y EQUIPO, LIMPIEZA Y RETIRO FUERA DE LA OBRA DEL MATERIAL NO RECUPERABLE. </t>
  </si>
  <si>
    <t xml:space="preserve"> CONSTRUCCIÓN DE CADENA DE CERRAMIENTO CE-2, SECCIÓN DE 15X30 CMS, ARMADA CON 4 VAR. # 3 EST. # 2 @20 CM . CONCRETO F´C=200 KG/CM2. INCLUYE: IMPERMEABILIZANTE INTEGRAL FESTER NO MAS SALITRE A RAZÓN DE 2KG/SACO, APLICACIÓN DE DOS MANOS DE PINTURA ANTICORROSIVA ALKIDALICA EN EL ACERO DE REFUERZO, CIMBRA, DESCIMBRADO, GANCHOS, TRASLAPES, AMARRES, DESPERDICIOS, MANO DE OBRA, HERRAMIENTA Y EQUIPO, LIMPIEZA Y RETIRO FUERA DE LA OBRA DEL MATERIAL NO RECUPERABLE. </t>
  </si>
  <si>
    <t xml:space="preserve"> FABRICACIÓN DE LOSA ALIGERADA EN UN SENTIDO DE 20cm. ESPESOR CON CASETÓN DE POLIESTIRENO DE 60X60X15 CMS, CON NERVADURAS (N-1) DE 10X20 CMS DE CONCRETO F´C= 250 KG/CM2, ARMADA CON 2 VAR. DE NO. 3 Y ESTRIBO A 60 CMS EN ESTREMOS DE VAR. DEL NO. 3 @ 10 CMS Y ESTRIBOS CENTRALES DE VAR. DEL NO. 3 @ 15 CMS, CON CAPA DE COMPRESIÓN DE 5 CMS DE ESPESOR CON MALLA ELECTROSOLDADA 6X6/10X10 Y CONCRETO F´C= 250 KG/CM2. INCLUYE:APLICACIÓN DE DOS MANOS DE PINTURA ANTICORROSIVA ALKIDALICA EN EL ACERO DE REFUERZO, ANCLAJE , DESCOPETAR MATERIALES, MANO DE OBRA, CIMBRA, DESIMBRA, JUNTAS CONSTRUCTIVAS, CURADO, VIBRADO A SISTEMA MECÁNICO, HERRAMIENTA Y TODO LO NECESARIO PARA SU CORRECTA EJECUCIÓN. </t>
  </si>
  <si>
    <t xml:space="preserve"> FABRICACIÓN DE LOSA ALIGERADA EN UN SENTIDO DE 20cm. ESPESOR CON CASETÓN DE POLIESTIRENO DE 60X60X15 CMS, CON NERVADURAS (N-2) DE 10X20 CMS ARMADA CON 2 VAR. DE NO. 3 Y ESTRIBO EN LATERAL DER. 60 CMS Y EN LATERAL IZQ. 190 CMS DE VAR. DEL NO. 3 @ 10 CMS Y ESTRIBOS CENTRALES DE VAR. DEL NO. 3 @ 15 CMS, CON CAPA DE COMPRESION DE 5 CMS DE ESPESOR CON MALLA ELECTROSOLDADA 6X6/10X10 Y CONCRETO F´C= 250 KG/CM2. INCLUYE:APLICACIÓN DE DOS MANOS DE PINTURA ANTICORROSIVA ALKIDALICA EN EL ACERO DE REFUERZO, ANCLAJE , DESCOPETAR MATERIALES, MANO DE OBRA, CIMBRA, DESIMBRA, JUNTAS CONSTRUCTIVAS, CURADO, VIBRADO A SISTEMA MECÁNICO, HERRAMIENTA Y TODO LO NECESARIO PARA SU CORRECTA EJECUCIÓN. </t>
  </si>
  <si>
    <t xml:space="preserve"> CONSTRUCCIÓN DE MURO DE BLOCK DE 15 X 20 X 40 CMS, CONCRETO F´C= 40 KG/CM2,JUNTEADO CON MORTERO CEMENTO ARENA EN PROP. 1:4, A UNA ALTURA MÁXIMA DE 3. 00 MT. INCLUYE: IMPERMEABILIZANTE INTEGRAL TIPO FESTERGRAL A RAZÓN DE 2KG/SACO DE 50Kg. , MANO DE OBRA, ANDAMIOS, HERRAMIENTA Y EQUIPO, Y TODO LO NECESARIO PARA LA CORRECTA EJECUCIÓN DE LOS TRABAJOS. </t>
  </si>
  <si>
    <t xml:space="preserve"> CONSTRUCCIÓN DE PRETIL DE 0. 60 M DE ALTURA, A BASE DE MURO DE BLOCK DE 15 X 20 X 40 CMS, CONCRETO F´C= 40 KG/CM2,JUNTEADO CON MORTERO CEMENTO ARENA EN PROP. 1:4. INCLUYE: IMPERMEABILIZANTE INTEGRAL TIPO FESTERGRAL A RAZÓN DE 2KG/SACO DE 50Kg. , MANO DE OBRA, ANDAMIOS, HERRAMIENTA Y EQUIPO, Y TODO LO NECESARIO PARA LA CORRECTA EJECUCIÓN DE LOS TRABAJOS. </t>
  </si>
  <si>
    <t xml:space="preserve"> APLANADO DE MURO CON MORTERO CEM-ARENA PROP. 1:4,ACABADO REPELLADO A REGLA Y NIVEL. INCLUYE: IMPERMEABILIZANTE INTEGRAL FESTER NO MAS SALITRE A RAZÓN DE 2KG/SACO, ANDAMIOS MATERIAL, HERRAMIENTA, EQUIPO Y MANO DE OBRA. </t>
  </si>
  <si>
    <t xml:space="preserve"> APLICACIÓN DE ACABADO FLOTEADO FINO,DEJANDO LA SUPERFICIE LISTA PARA RECIBIR PINTURA A UNA ALTURA MAX. DE 4. 40 M. INCLUYE: IMPERMEABILIZANTE INTEGRAL FESTER NO MAS SALITRE A RAZÓN DE 2KG/SACO, ANDAMIOS MATERIAL, HERRAMIENTA, EQUIPO Y MANO DE OBRA. </t>
  </si>
  <si>
    <t xml:space="preserve"> APLICACIÓN DE ACABADO YESO PULIDO EN MUROS,DEJANDO LA SUPERFICIE LISTA PARA RECIBIR PINTURA A UNA ALTURA MAX. DE 3. 00 MTS. INCLUYE: ANDAMIOS MATERIAL, HERRAMIENTA, EQUIPO Y MANO DE OBRA. </t>
  </si>
  <si>
    <t xml:space="preserve"> APLANADO EN LOSA, CON MORTERO CEM-ARENA PROP. 1:4,ACABADO REPELLADO A REGLA Y NIVEL,TERMINADO YESO PÚLIDO, DEJANDO LA SUPERFICIE LISTA PARA RECIBIR PINTURA. INCLUYE: IMPERMEABILIZANTE INTEGRAL FESTER NO MAS SALITRE A RAZÓN DE 2KG/SACO, ANDAMIOS, MATERIAL, HERRAMIENTA, EQUIPO Y MANO DE OBRA. </t>
  </si>
  <si>
    <t xml:space="preserve"> APLANADO EN LOSA, CON MORTERO CEM-ARENA PROP. 1:4,ACABADO REPELLADO A REGLA Y NIVEL,TERMINADO FLOTEADO FINO, DEJANDO LA SUPERFICIE LISTA PARA RECIBIR PINTURA. INCLUYE: IMPERMEABILIZANTE INTEGRAL FESTER NO MAS SALITRE A RAZÓN DE 2KG/SACO, ANDAMIOS, MATERIAL, HERRAMIENTA, EQUIPO Y MANO DE OBRA. </t>
  </si>
  <si>
    <t xml:space="preserve"> APLANADO DE PERFILES EN PUERTAS Y VENTANAS SOBRE MUROS DE BLOCK DE 15 CMS DE ANCHO CON MORTERO CEMENTO-ARENA PROPORCIÓN 1:4 EN UN ESPESOR DE 1. 5 CMS,ACABADO REPELLADO A REGLA Y NIVEL,TERMINADO FLOTEADO FINO. INCLUYE: IMPERMEABILIZANTE INTEGRAL FESTER NO MAS SALITRE A RAZÓN DE 2KG/SACO, ANDAMIOS MATERIAL, HERRAMIENTA, EQUIPO Y MANO DE OBRA. </t>
  </si>
  <si>
    <t xml:space="preserve"> APLANADO DE PERFILES EN PUERTAS Y VENTANAS SOBRE MUROS DE BLOCK DE 15 CMS DE ANCHO CON MORTERO CEMENTO-ARENA PROPORCIÓN 1:4 EN UN ESPESOR DE 1. 5 CMS,ACABADO REPELLADO A REGLA Y NIVEL,TERMINADO YESO PULIDO. INCLUYE: MATERIAL, HERRAMIENTA, EQUIPO Y MANO DE OBRA. </t>
  </si>
  <si>
    <t xml:space="preserve"> SUMINISTRO Y APLICACIÓN DE PINTURA VINÍLICA ACRÍLICA A DOS MANOS COLOR FRONTIER TAN MARCA OSEL CALIDAD ORO EN MUROS EXTERIORES Y/O INTERIOR. INCLUYE: DOS MANOS DE PRIMER VINÍLICO-ACRÍLICO LIMPIEZA, APLICACIÓN DE UNA MANO DE SELLADOR BLANCO VINÍLICO, MATERIAL, HERRAMIENTA Y MANO DE OBRA. </t>
  </si>
  <si>
    <t xml:space="preserve"> SUMINISTRO Y APLICACIÓN DE PINTURA VINÍLICA ACRÍLICA A DOS MANOS COLOR BLANCO MARCA OSEL CALIDAD ORO EN MUROS EXTERIORES Y/O INTERIOR. INCLUYE: DOS MANOS DE PRIMER VINÍLICO-ACRÍLICO LIMPIEZA, APLICACIÓN DE UNA MANO DE SELLADOR BLANCO VINÍLICO, MATERIAL, HERRAMIENTA Y MANO DE OBRA. </t>
  </si>
  <si>
    <t xml:space="preserve"> SUMINISTRO Y APLICACIÓN DE PINTURA VINÍLICA ACRÍLICA A DOS MANOS COLOR BLANCO MARCA OSEL CALIDAD ORO EN PLAFON. INCLUYE: DOS MANOS DE PRIMER VINILICO-ACRILICO LIMPIEZA, APLICACIÓN DE UNA MANO DE SELLADOR BLANCO VINÍLICO, MATERIAL, HERRAMIENTA Y MANO DE OBRA. </t>
  </si>
  <si>
    <t xml:space="preserve"> SUMINISTRO Y COLOCACIÓN PISO CERÁMICO MODELO BRERA TAUPE DE 60X60 CM JUNTA DE 3MM, MARCA INTERCERAMIC. INCLUYE: PEGAMARMOL, CORTE CON DISCO DONDE SE REQUIERA, DESPERDICIOS,NIVELADO, ALINEADO Y EMBOQUILLADO DE LA MISMA MARCA, MATERIALES, MANO DE OBRA, EQUIPO, HERRAMIENTA, LIMPIEZA Y TODO LO NECESARIO PARA LA CORRECTA EJECUCIÓN DE LOS TRABAJOS. </t>
  </si>
  <si>
    <t xml:space="preserve"> SUMINISTRO Y COLOCACIÓN AZULEJO CERÁMICO BLOOM DECO DE 20X20 CM JUNTA DE 3MM,MARCA INTERCERAMIC. INCLUYE: PEGA AZULEJO, CORTE CON DISCO DONDE SE REQUIERA, DESPERDICIOS,NIVELADO, ALINEADO Y EMBOQUILLADO, MATERIALES, MANO DE OBRA, EQUIPO, HERRAMIENTA, LIMPIEZA Y TODO LO NECESARIO PARA LA CORRECTA EJECUCIÓN DE LOS TRABAJOS. </t>
  </si>
  <si>
    <t xml:space="preserve"> SUMINISTRO Y COLOCACIÓN AZULEJO CERÁMICO ATEMPO SAND DE 40X60CM JUNTA DE 3MM,MARCA INTERCERAMIC. INCLUYE: PEGA AZULEJO, CORTE CON DISCO DONDE SE REQUIERA, DESPERDICIOS,NIVELADO, ALINEADO Y EMBOQUILLADO, MATERIALES, MANO DE OBRA, EQUIPO, HERRAMIENTA, LIMPIEZA Y TODO LO NECESARIO PARA LA CORRECTA EJECUCIÓN DE LOS TRABAJOS. </t>
  </si>
  <si>
    <t xml:space="preserve"> SUMINISTRO Y COLOCACIÓN DE ZOCLO DE 10 CM PISO CERÁMICO MODELO BRERA TAUPE DE 60X60 CM JUNTA DE 3MM, MARCA INTERCERAMIC. INCLUYE: PEGAPISO, CORTE CON DISCO DONDE SE REQUIERA, DESPERDICIOS,NIVELADO, ALINEADO Y EMBOQUILLADO DE LA MISMA MARCA, MATERIALES, MANO DE OBRA, EQUIPO, HERRAMIENTA, LIMPIEZA Y TODO LO NECESARIO PARA LA CORRECTA EJECUCIÓN DE LOS TRABAJOS. </t>
  </si>
  <si>
    <t xml:space="preserve"> BARRA PARA COCINETA 3. 15 X 0. 45 M COLOCADA A UNA ALTURA DE 0. 90 M ELABORADA EN OBRA, A BASE DE LOSA DE CONCRETO DE 10 CM DE ESPESOR REFORZADO CON MALLALAC 6. 6-10. 10, BASTONES DE VARILLA DE 3/8" @20 CM Y 1 VARILLA DE 3/8" EN SENTIDO LONGITUDINAL, CON CADENA ARMADA SECCIÓN 15 X 20 CMS, CON 4 VARILLAS DE 3/8" Y ESTRIBOS DE 1/4" A CADA 20 CMS CON CONCRETO F’C=200 KG/CM2. INCLUYE: CUBIERTA DE GRANITO BLANCO ITAUNAS, APOYO LATERAL MURO DE BLOCK DE 15 X 20 X 40 CMS, CONCRETO F´C= 40 KG/CM2, JUNTEADO CON MORTERO CEMENTO ARENA EN PROP. 1:4 ELEMENTOS DE FIJACIÓN, HABILITADO, CIMBRA COMÚN, DESCIMBRADO, ARMADO, COLADO, VIBRADO, CURADO, TRASLAPES, AMARRES, DESPERDICIOS. </t>
  </si>
  <si>
    <t xml:space="preserve"> BARRA PARA BAÑOS 0. 95 X 0. 60 M COLOCADA A UNA ALTURA DE 0. 90 M ELABORADA EN OBRA, A BASE DE LOSA DE CONCRETO DE 10 CM DE ESPESOR REFORZADO CON MALLALAC 6. 6-10. 10, BASTONES DE VARILLA DE 3/8" @20 CM Y 1 VARILLA DE 3/8" EN SENTIDO LONGITUDINAL, CON CADENA ARMADA SECCIÓN 15 X 20 CMS, CON 4 VARILLAS DE 3/8" Y ESTRIBOS DE 1/4" A CADA 20 CMS CON CONCRETO F’C=200 KG/CM2. INCLUYE: CUBIERTA DE GRANITO BLANCO ITAUNAS, APOYO LATERAL MURO DE BLOCK DE 15 X 20 X 40 CMS, CONCRETO F´C= 40 KG/CM2, JUNTEADO CON MORTERO CEMENTO ARENA EN PROP. 1:4 ELEMENTOS DE FIJACIÓN, HABILITADO, CIMBRA COMÚN, DESCIMBRADO, ARMADO, COLADO, VIBRADO, CURADO, TRASLAPES, AMARRES, DESPERDICIOS. </t>
  </si>
  <si>
    <t xml:space="preserve"> SUMINISTRO Y COLOCACIÓN DE PANEL DE ALUMINIO COMPUESTO DE 0. 80X 1. 20 MTS COLOR LEXUS BRONZE MICA. INCLUYE: PANEL INFERIOR Y SUPERIOR, ELEVACIÓN DE LOS MATERIALES, ELEMENTOS DE FIJACIÓN,PÉRFILES, ÁNGULOS, ESTRUCTURA, ANCLAJE A MURO, PERNOS, TORNILLERIA, SELLADOR, MATERIALES, MANO DE OBRA, EQUIPO, HERRAMIENTA Y TODO LO NECESARIO PARA LA CORRECTA EJECUCIÓN DE LOS TRABAJOS. </t>
  </si>
  <si>
    <t xml:space="preserve"> SUMINISTRO Y COLOCACIÓN DE PUERTA DE 0. 90 X 2. 10 MTS, DE CRISTAL TEMPLADO POLARIZADO DE 9 MM ESPESOR CON PÉRFIL DE ALUMINIO LÍNEA 3000 EN ANODIZADO NATURAL. INCLUYE:MARCO, CONTRA MARCO, CERRAJERÍA, BISAGRAS, SELLO CON SILICÓN, ACCESORIOS DE FIJACIÓN HERRAMIENTA Y MANO DE OBRA, SELLADOR, HERRAJES, TOPES, MATERIALES, MANO DE OBRA, EQUIPO, HERRAMIENTA Y TODO LO NECESARIO PARA SU CORRECTA EJECUCIÓN</t>
  </si>
  <si>
    <t xml:space="preserve"> SUMINISTRO E INSTALACIÓN COCINETA DE 1. 40 M DE ANCHO X 0. 90 M DE ALTO X 0. 60 M DE PROFUNDIDAD, FABRICADO A BASE DE MADERA DE ALDER Y REPISA TIPO TAMBOR CON ESTRUCTURA DE MADERA DE PINO Y TRIPLAY DE ALDER DE 1/4" ENTINTADO NOGAL AMERICANO, ACABADO EN 2 MANOS DE SELLADOR DE NITRO CELULOSA CODIGO NS-1000. 01, INCLUYE: CUBIERTA DE GRANITO BLANCO ITAUNAS, HERRAJES, BISAGRAS, JALADERAS, ELEMENTOS DE FIJACIÓN, MATERIALES, MANO DE OBRA, EQUIPO, HERRAMIENTA Y TODO LO NECESARIO PARA SU CORRECTA EJECUCIÓN. VER DETALLE EN PLANO. </t>
  </si>
  <si>
    <t xml:space="preserve"> SUMINISTRO E INSTALACIÓN DE ESCRITORIO DE 3. 90 X 2. 20 M, FABRICADO A BASE DE CUBIERTA DE FORMICA LAMINADO DECORATIVO, CON ZOCLO DE MADERA SÓLIDA DE PINO DE 5/8" X 3" Y REMATE DE MADERA DE PINO DE 1"X 2 1/2", PATINADOS EN COLOR SIMILAR AL DE CUBIERTA DE FORMICA. INCLUYE SOPORTES FABRICADOS A BASE DE PANEL DE TABLAROCA DE 7 CM DE ESPESOR, ELEMENTOS DE FIJACIÓN, MATERIALES, MANO DE OBRA, EQUIPO, HERRAMIENTA Y TODO LO NECESARIO PARA SU CORRECTA EJECUCIÓN. (VER DETALLE EN PLANO ATP-CP-CC-01). </t>
  </si>
  <si>
    <t xml:space="preserve"> SALIDA HIDRÁULICA DE AGUA FRÍA CON TUBO DE 1/2" TUBO PLUS (PP-R), HIDRÁULICO, PARA W. C. Y LAVAMANOS, INCLUYE: EXCAVACIÓN EN ZANJA, RANURAS Y RESANES, COLOCACIÓN DE TUBERÍA, CODOS, COPLES, TEE'S, YEE'S, PEGAMENTO, DESPERDICIOS, RECORTES, SUMINISTRO DE TODOS LOS MATERIALES, CONSUMIBLES, HERRAMIENTA, EQUIPO Y MANO DE OBRA. </t>
  </si>
  <si>
    <t xml:space="preserve"> SUMINISTRO Y ALIMENTACIÓN HIDRÁULICA TUBERÍA TUBO PLUS (PP-R), DE 1/2" PARA W. C. Y LAVAMANOS, INCLUYE: EXCAVACIÓN EN ZANJA, RANURAS Y RESANES, COLOCACIÓN DE TUBERÍA, CODOS, COPLES, TEE'S, YEE'S, PEGAMENTO, DESPERDICIOS, RECORTES, SUMINISTRO DE TODOS LOS MATERIALES, CONSUMIBLES, HERRAMIENTA, EQUIPO Y MANO DE OBRA. </t>
  </si>
  <si>
    <t xml:space="preserve"> SUMINISTRO Y ALIMENTACIÓN HIDRÁULICA TUBERÍA TUBO PLUS (PP-R), DE 3/4"PARA W. C. Y LAVAMANOS, INCLUYE: EXCAVACIÓN EN ZANJA, RANURAS Y RESANES, COLOCACIÓN DE TUBERÍA, CODOS, COPLES, TEE'S, YEE'S, PEGAMENTO, DESPERDICIOS, RECORTES, SUMINISTRO DE TODOS LOS MATERIALES, CONSUMIBLES, HERRAMIENTA, EQUIPO Y MANO DE OBRA. </t>
  </si>
  <si>
    <t xml:space="preserve"> FABRICACIÓN DE REGISTRO SANITARIO DE 40X60X90CMS. INTERIOR, HECHO A BASE DE BLOCK 15X20X40 DE10 CMS. ESP. ASENTADO C/MORTERO CEM-ARENA 1: 4, APLANADO PULIDO INTERIOR TAPA MONTADA SOBRE BASTIDOR DE ÁNGULO 1"X1/8" Y CONTRAMARCO DE ÁNGULO 1-1/4"X1/8", RECUBRIMIENTO PINTURA ALKIDÁLICA EN ACERO, INCLUYE: PLANTILLA DE CONCRETO F'C=100 KG/CM2. DE 10 CM. ESP. , MEDIA CAÑA, IMPERMEAB. EXTERIOR A BASE DE EMULSIÓN ASFÁLTICA BASE SOLVENTE VAPORTITE-550 MCA. FESTER O SIMILAR, ARMADO, EXCAVACIÓN Y RELLENO, HERRAMIENTA, MANO DE OBRA Y EQUIPO (VER DETALLE EN PLANO). </t>
  </si>
  <si>
    <t xml:space="preserve"> SUMINISTRO E INSTALACIÓN DE MUEBLE W. C. 4. 8L MARCA GLACIER BAY MODELO PEMBERTON EN COLOR BLANCO Ó SIMILAR EN CALIDAD Y COSTO, INCLUYE: SISTEMA DE FIJACIÓN, CONECTOR, LLAVE DE ANGULO, MANGUERA, SELLADO, SUMINISTRO DE MATERIALES, HERRAMIENTA, EQUIPO Y MANO DE OBRA. </t>
  </si>
  <si>
    <t xml:space="preserve"> SUMINISTRO E INSTALACIÓN DE TARJA PLÁSTICA COLOR BLANCO, MARCA MUSTEE Y SONS, Y MEZCLADORA GLACIER BAY MOD. Hd67513w-6001 O SIMILAR EN CALIDAD Y PRECIO, INCLUYE: SISTEMA DE FIJACIÓN, CONECTOR, LLAVE DE ÁNGULO, MANGUERA, SELLADO, SUMINISTRO DE MATERIALES, HERRAMIENTA, EQUIPO Y MANO DE OBRA. </t>
  </si>
  <si>
    <t xml:space="preserve"> SUMINISTRO E INSTALACIÓN DE REBOSADERA DE REJILLA REDONDA MARCA HELVEX MOD. 342-R. INCLUYE: SISTEMA DE FIJACIÓN, CONECTOR, SELLADO, SUMINISTRO DE MATERIALES, HERRAMIENTA, EQUIPO Y MANO DE OBRA. </t>
  </si>
  <si>
    <t xml:space="preserve"> EXCAVACIÓN POR MEDIOS MANUALES, EN ZANJAS, EN TERRENO CON CUALQUIER CLASIFICACION Y PROFUNDIDAD EN PRESENCIA DE AGUA O EN SECO, RETIRO DEL MATERIAL HASTA 10 M DE DISTANCIA HORIZONTAL, EL PRECIO UNITARIO INCLUYE:, EQUIPO DE BOMBEO PARA ACHIQUE, OBRAS DE PROTECCION DE TALUDES DE ZANJA, TRASPALEO, SEÑALAMIENTO PREVENTIVO, AFINE DE TALUDES Y FONDO DE ZANJA, LIMPIEZA, LA MANO DE OBRA, EQUIPO Y HERRAMIENTA NECESARIOS PARA LA CORRECTA EJECUCIÓN DE LOS TRABAJOS. PUOT. </t>
  </si>
  <si>
    <t xml:space="preserve"> RELLENO COMPACTADO CON EQUIPO MECÁNICO EN CAPAS DE 20 CM. EN CEPA, CON MATERIAL SELECCIONADO PRODUCTO DE LA EXCAVACION (CRIBADO POR LA MALLA DE 2 1/2") LIBRE DE BOLEO MAYOR DE 3", COMPACTADO AL 90% PROCTOR. INCLUYE: CRIBADO DEL MATERIAL, ACARREOS DENTRO DE LA OBRA, INCORPORACION DE HUMEDAD, MANO DE OBRA, HERRAMIENTA Y EQUIPO NECESARIO. </t>
  </si>
  <si>
    <t xml:space="preserve"> SUMINISTRO Y COLOCACIÓN DE PLASTICO NEGRO DE POLIETILENO DE CALIBRE 500, PARA PROTECCIÓN DE ACERO Y CONCRETOS, TRABAJOS EN PRESENCIA DE AGUA SALADA. INCLUYE: CORTES Y TRASLAPES, MATERIAL, MANO DE OBRA, EQUIPO, HERRAMIENTA MENOR, LIMPIEZA Y TODO LO NECESARIO PARA LA CORRECTA EJECUCION DE LOS TRABAJOS. </t>
  </si>
  <si>
    <t xml:space="preserve"> ZAPATA AISLADA "ZA-2" DE 35 CMS DE ESPESOR CONCRETO f'c= 200 KG/CM2 CON BASE DE 1. 50 X 1. 00 M. PARRILLA DOBLEMENTE ARMADA LECHO BAJO CON 1 VAR. # 4 @ 20cm, LECHO SUPERIOR CON 1 VAR. # 4 @ 20cm. EN AMBOS SENTIDOS. IMPERMEABILIZANTE INTEGRAL TIPO FESTERGRAL A RAZON DE 2KG/SACO DE 50Kg. , TRABAJOS EN PRESENCIA DE AGUA SALADA, 2 MANOS DE ANTICORROSIVO EN ACERO DE FLASHCOAT MARCA COMEX. INCLUYE: MATERIALES, TRAZO, CORTE, DESPERDICIO, CIMBRADO, COLADO, VIBRADO, DESCIMBRADO, MANO DE OBRA, EQUIPO, HERRAMIENTAS, LIMPIEZA Y RETIRO FUERA DE LA OBRA DEL MATERIAL NO RECUPERABLE Y TODO LO NECESARIO PARA SU CORRECTA EJECUCION. </t>
  </si>
  <si>
    <t xml:space="preserve"> SUMINISTRO Y COLOCACIÓN DE ANGULO A-1 DE 3" X 6" DE LARGO, CON ESPESOR DE 3/16" PARA FIJACIÓN A ENTRE PTR. INCLUYE: SOLDADURA INDICADA EN PLANOS, TRASLADO DE MATERIAL, ANTICORROSIVO, ESMALTE, MANIOBRAS, ANDAMIOS, ACARREOS DENTRO Y FUERA DE LA OBRA, ACABADO FINAL CON PINTURA ESMALTE ESPECIFICADA POR LA SUPERVICION. </t>
  </si>
  <si>
    <t xml:space="preserve"> SUMINISTRO Y COLOCACIÓN LÁMINA GALVANIZADA TECHO R-72 CAL. 22 SUJETA CON TORNILLO AUTOPERFORANTE DE 2-1/2" CON RONDANA DE NEOPRENO. INCLUYE: PIJAS AUTOTALADRANTE TIPO 12-14X1 ANCLADAS A LARGUEROS Y MONTENES EN CADA CANAL PARA EVITAR VIBRACIONES, ELEVACION DE MATERIAL, MANIOBRAS Y FLETES. </t>
  </si>
  <si>
    <t xml:space="preserve"> SUMINISTRO E INSTALACIÓN DE CABLE UTP CAT. 6 PARA TELEFONÍA Y REDES MODELO 110-EUT6P-MLB INCLUYE: MATERIALES, MANO DE OBRA, HERRAMIENTA, EQUIPO Y TODO LO NECESARIO PARA SU CORRECTA EJECUCIÓN. </t>
  </si>
  <si>
    <t xml:space="preserve"> SUMINISTRO E INSTALACIÓN DE SALIDA TELEFÓNICA TIPO EXTENSIÓN CON PLACA Y TOMA DE 8 HILOS EN MURO. INCLUYE: MATERIALES, MANO DE OBRA, HERRAMIENTA, EQUIPO Y TODO LO NECESARIO PARA SU CORRECTA EJECUCIÓN. </t>
  </si>
  <si>
    <t xml:space="preserve"> SUMINISTRO E INSTALACIÓN DE SALIDA SENCILLA DE DATOS CON PLACA EN MURO O PISO . INCLUYE: MATERIALES, MANO DE OBRA, HERRAMIENTA, EQUIPO Y TODO LO NECESARIO PARA SU CORRECTA EJECUCIÓN. </t>
  </si>
  <si>
    <t xml:space="preserve"> SUMINISTRO Y COLOCACIÓN DE CAMARA HIKVISION MODELO:DS-2CD2643G2-LIZS2U 4 MEGAPIXEL / 0. 005 lUX PARA GRABACIÓN NOCTURNA/ IR 60M / H 0. 265+. INCLUYE: ANCLAJE A ESTRUCTURA CON SOPORTE METÁLICO, CAJA CHALUPA, MANO DE OBRA, HERRAMIENTA Y EQUIPO, PRUEBAS FINALES, ANDAMIOS, ACARREOS DE MATERIAL, (HORIZONTAL Y VERTICALES) AL SITIO DE SU UTILIZACION, LIMPIEZA DEL AREA AL CONCLUIR LOS TRABAJOS, CONFORME A LA ESPECIFICACION GENERAL DE CONSTRUCCION. </t>
  </si>
  <si>
    <t xml:space="preserve"> REGISTRO ELECTRICO DE 30X30X40 CM. DE SECC. A BASE DE MURO DE TABIQUE APLANADO CON FONDO DE GRAVA Y TAPA DE CONCRETO F´C= 150KG/CM2 ARMADA CON VARILLA DEL # 3 A CADA 10 CM. DE SEPARACION EN AMBOS SENTIDOS MARCO Y CONTRAMARCO. INCLUYE: EQUIPO, HERRAMIENTA, MANO DE OBRA Y TODO LO NECESARIO PARA SU CORRECTA EJECUCIÓN. </t>
  </si>
  <si>
    <t xml:space="preserve"> SUMINISTRO Y COLOCACIÓN DE SWITCH ADMINISTRABLE POE CON 16 PUERTOS GIGABIT POE 802. 3AF/AT + 4 SFP+ PARA FIBRA 10GB, GESTIÓN GRATUITA DESDE LA NUBE, 370W CARGADO CON 2 GBIT DE 10GB MONOMODO PARA CONEXIÓN MÁXIMA DE 10KM. INCLUYE: MANO DE OBRA, DESPERDICIO, HERRAMIENTA Y EQUIPO, PRUEBAS FINALES, ANDAMIOS, ACARREOS DE MATERIAL, CINCHOS Y CINTA DE AISLAR (HORIZONTAL Y VERTICALES) AL SITIO DE SU UTILIZACION, LIMPIEZA DEL AREA AL CONCLUIR LOS TRABAJOS, CONFORME A LA ESPECIFICACION GENERAL DE CONSTRUCCION. </t>
  </si>
  <si>
    <t xml:space="preserve"> SUMINISTRO Y COLOCACIÓN DE PATCH COORD CAT6 UTP RJ-45 MACHO - RJ-45 MACHO, 30CM, AZUL. INCLUYE: MANO DE OBRA, DESPERDICIO, HERRAMIENTA Y EQUIPO, PRUEBAS FINALES, ANDAMIOS, ACARREOS DE MATERIAL, CINCHOS Y CINTA DE AISLAR (HORIZONTAL Y VERTICALES) AL SITIO DE SU UTILIZACION, LIMPIEZA DEL AREA AL CONCLUIR LOS TRABAJOS, CONFORME A LA ESPECIFICACION GENERAL DE CONSTRUCCION. </t>
  </si>
  <si>
    <t xml:space="preserve"> SUMINISTRO E INSTALACIÓN DE TABLERO DERIVADO MARCA SQUARE D , CAT. QO120L125G, EMPOTRAR, Y/O SIMILAR CALIDAD Y PRECIO, INCLUYE : FIJACIÓN, NIVELACIÓN, CONEXIÓN, PRUEBAS DE FUNCIONAMIENTO,DIRECTORIO DE CIRCUITOS, ETIQUETAS DE SEGURIDAD, EQUIPO, HERRAMIENTA, MANO DE OBRA Y TODO LO NECESARIOS PARA LA CORRECTA EJECUCIÓN DE LOS TRABAJOS. </t>
  </si>
  <si>
    <t xml:space="preserve"> SUMINISTRO E INSTALACIÓN DE LUMINARIA MARCA: TECNOLITE MOD. 12PTLLEDC65MVB, 127V/12W, Y/O SIMILAR EN CALIDAD Y PRECIO, INCLUYE : CONEXIONES ELÉCTRICA, TERMINALES PONCHABLES, CONECTORES TIPO CAPUCHA, CINTA AISLANTE, MATERIAL, MANO DE OBRA, HERRAMIENTA, EQUIPO Y TODO LO NECESARIO PARA LA CORRECTA EJECUCIÓN DE LOS TRABAJOS. </t>
  </si>
  <si>
    <t xml:space="preserve"> SUMINISTRO E INSTALACIÓN DE LUMINARIA MARCA: TECNOLITE MOD. 24PTLLEDC65MVB, 127V/24W, Y/O SIMILAR EN CALIDAD Y PRECIO, INCLUYE : CONEXIONES ELÉCTRICA, TERMINALES PONCHABLES, CONECTORES TIPO CAPUCHA, CINTA AISLANTE, MATERIAL, MANO DE OBRA, HERRAMIENTA, EQUIPO Y TODO LO NECESARIO PARA LA CORRECTA EJECUCIÓN DE LOS TRABAJOS. </t>
  </si>
  <si>
    <t xml:space="preserve"> SUMINISTRO E INSTALACIÓN DE LUMINARIA MARCA: TECNOLITE MOD. PTLLED-110/65/B, 127V/9W, Y/O SIMILAR EN CALIDAD Y PRECIO, INCLUYE : CONEXIONES ELÉCTRICA, TERMINALES PONCHABLES, CONECTORES TIPO CAPUCHA, CINTA AISLANTE, MATERIAL, MANO DE OBRA, HERRAMIENTA, EQUIPO Y TODO LO NECESARIO PARA LA CORRECTA EJECUCIÓN DE LOS TRABAJOS. </t>
  </si>
  <si>
    <t xml:space="preserve"> SUMINISTRO E INSTALACIÓN DE DESCONECTADOR (INTERRUPTOR DE SEGURIDAD), DOBLE TIRO, MARCA SQUARE D, CAT. DU2221RB, Y/O SIMILAR EN CALIDAD Y PRECIO; INCLUYE: TUBO Y ACCESORIOS LIQUIDTIGHT, FIJACIÓN, NIVELACIÓN, ACCESORIOS, MATERIALES, EQUIPO, HERRAMIENTA Y TODO LO NECESARIO PARA LA CORRECTA EJECUCIÓN DE LOS TRABAJOS. </t>
  </si>
  <si>
    <t xml:space="preserve"> SUMINISTRO Y COLOCACIÓN DE TUBERIA DE 4"Ø CED. 40, , INCLUYE: MATERIALES, HERRAMIENTAS, CORTES, CODOS, MANO DE OBRA Y LO NECESARIO PARA SU CORRECTA INSTALACIÓN. </t>
  </si>
  <si>
    <t xml:space="preserve"> SUMINISTRO Y COLOCACIÓN SEÑALAMIENTO "SSG-01" INDICANDO QUE HACER EN CASO DE INCENDIO, DE 22 X 30 CM. COLOCADO A UNA ALTURA DE 1. 80M, COMPUESTA POR UNA LAMINA ACRÍLICO DE 3 MM. IMPRESIÓN POR VINILO AL ÁCIDO EN VINILO, RELIEVES SUPERPUESTOS Y SUJETA CON 4 PERNOS DE ANCLAJE. </t>
  </si>
  <si>
    <t xml:space="preserve"> SUMINISTRO Y COLOCACIÓN SEÑALAMIENTO "SSG-02" INDICANDO QUE HACER EN CASO DE SISMO, DE 22 X 30 CM. COLOCADO A UNA ALTURA DE 1. 80M, COMPUESTA POR UNA LAMINA ACRÍLICO DE 3 MM. IMPRESIÓN POR VINILO AL ACIDO EN VINILO, RELIEVES SUPERPUESTOS Y SUJETA CON 4 PERNOS DE ANCLAJE. </t>
  </si>
  <si>
    <t xml:space="preserve"> SUMINISTRO Y COLOCACIÓN SEÑALAMIENTO "SSG-03" DE EVACUACIÓN INDICANDO SALIDA, DE 22 X 30 CM. COLOCADO A UNA ALTURA DE 1. 80M, COMPUESTA POR UNA LAMINA ACRÍLICO DE 3 MM. IMPRESION POR VINILO AL ACIDO EN VINILO, RELIEVES SUPERPUESTOS Y SUJETA CON 4 PERNOS DE ANCLAJE. </t>
  </si>
  <si>
    <t xml:space="preserve"> SUMINISTRO Y COLOCACIÓN SEÑALAMIENTO "SSG-04" DE EXTINTOR INDICANDO UBICACIÓN DE EXTINTORES, DE 22 X 30 CM. COLOCADO A UNA ALTURA DE 1. 80M, COMPUESTA POR UNA LAMINA ACRÍLICO DE 3 MM. IMPRESIÓN POR VINILO AL ÁCIDO EN VINILO, RELIEVES SUPERPUESTOS Y SUJETA CON 4 PERNOS DE ANCLAJE. </t>
  </si>
  <si>
    <t xml:space="preserve"> SUMINISTRO Y COLOCACIÓN SEÑALAMIENTO "SIN-03" INDICANDO BAÑO UNISEX, DE 22 X 30 CM. COLOCADO A UNA ALTURA DE 1. 80M, COMPUESTA POR UNA LAMINA ACRÍLICO DE 3 MM. IMPRESIÓN POR VINILO AL ÁCIDO EN VINILO, RELIEVES SUPERPUESTOS Y SUJETA CON 4 PERNOS DE ANCLAJE. </t>
  </si>
  <si>
    <t xml:space="preserve"> SUMINISTRO Y COLOCACIÓN SEÑALAMIENTO "SIN-04" INDICANDO BAÑO MUJERES, DE 22 X 30 CM. COLOCADO A UNA ALTURA DE 1. 80M, COMPUESTA POR UNA LAMINA ACRÍLICO DE 3 MM. IMPRESIÓN POR VINILO AL ÁCIDO EN VINILO, RELIEVES SUPERPUESTOS Y SUJETA CON 4 PERNOS DE ANCLAJE. </t>
  </si>
  <si>
    <t xml:space="preserve"> SUMINISTRO Y COLOCACIÓN SEÑALAMIENTO "SIN-05" INDICANDO BAÑO HOMBRES, DE 22 X 30 CM. COLOCADO A UNA ALTURA DE 1. 80M, COMPUESTA POR UNA LAMINA ACRÍLICO DE 3 MM. IMPRESIÓN POR VINILO AL ÁCIDO, RELIEVES SUPERPUESTOS Y SUJETA CON 4 PERNOS DE ANCLAJE. </t>
  </si>
  <si>
    <t xml:space="preserve"> SUMINISTRO Y COLOCACIÓN SEÑALAMIENTO RESTRICTIVO DE NO FUMAR "SRS-01", DE 22 X 30 CM. COLOCADO A UNA ALTURA DE 1. 80M, COMPUESTA POR UNA LAMINA ACRÍLICO DE 3 MM. IMPRESIÓN POR VINILO AL ÁCIDO EN VINILO, RELIEVES SUPERPUESTOS Y SUJETA CON 4 PERNOS DE ANCLAJE. </t>
  </si>
  <si>
    <t xml:space="preserve"> SUMINISTRO E INSTALACIÓN DE CAJA FUERTE DE 38 X 31 X 60 CM, CAPACIDAD 4 PIES CÚBICOS, MARCA BUKUMO. INCLUYE: ELEMENTOS DE FIJACIÓN, MATERIALES, MANO DE OBRA, EQUIPO, HERRAMIENTA Y TODO LO NECESARIO PARA SU CORRECTA EJECUCIÓN. </t>
  </si>
  <si>
    <t xml:space="preserve"> SUMINISTRO E INSTALACIÓN DE LOCKER CHICO SERIE J3A DE 9 PUERTAS, CON DIMENSIONES DE 108 X 37 X 180 CM, COLOR ARENA, MARCA FILERK. INCLUYE: ELEMENTOS DE FIJACIÓN, MATERIALES, MANO DE OBRA, EQUIPO, HERRAMIENTA Y TODO LO NECESARIO PARA SU CORRECTA EJECUCIÓN. </t>
  </si>
  <si>
    <t xml:space="preserve"> REPARACIÓN DE MURO ABASE DE APLANADO CON MORTERO CEM-ARENA PROP. 1:4,ACABADO REPELLADO A REGLA Y NIVEL. INCLUYE: IMPERMEABILIZANTE INTEGRAL FESTER NO MAS SALITRE A RAZÓN DE 2KG/SACO, ANDAMIOS MATERIAL, HERRAMIENTA, EQUIPO Y MANO DE OBRA. </t>
  </si>
  <si>
    <t xml:space="preserve"> SUMINISTRO Y APLICACIÓN DE PINTURA VINÍLICA ACRÍLICA A DOS MANOS COLOR SEGÚN INDIQUE SUPERVISIÓN MARCA OSEL CALIDAD ORO EN MUROS EXTERIORES Y/O INTERIOR. INCLUYE: DOS MANOS DE PRIMER VINÍLICO-ACRÍLICO LIMPIEZA, APLICACIÓN DE UNA MANO DE SELLADOR BLANCO VINÍLICO, MATERIAL, HERRAMIENTA Y MANO DE OBRA. </t>
  </si>
  <si>
    <t xml:space="preserve"> SUMINISTRO Y COLOCACIÓN DE PANEL DE ALUMINIO COMPUESTO DE 0. 80X 1. 10 MTS COLOR LEXUS BRONZE MICA. INCLUYE: PANEL INFERIOR Y SUPERIOR, ELEVACIÓN DE LOS MATERIALES, ELEMENTOS DE FIJACIÓN,PÉRFILES, ÁNGULOS, ESTRUCTURA, ANCLAJE A MURO, PERNOS, TORNILLERIA, SELLADOR, MATERIALES, MANO DE OBRA, EQUIPO, HERRAMIENTA Y TODO LO NECESARIO PARA LA CORRECTA EJECUCIÓN DE LOS TRABAJOS. </t>
  </si>
  <si>
    <t xml:space="preserve"> SUMINISTRO Y COLOCACIÓN DE MALLA PLÁSTICA NARANJA DE SEGURIDAD DE 1. 20 MTS DE ALTURA PARA PROTECCIÓN DE OBRA, COLOCADA EN POSTES DE TUBO GALVANIZADO DE 48 MM A CADA 3 MTS. CON BASE OCTAGONAL DE CAUCHO. INCLUYE: EQUIPO, HERRAMIENTA, MAQUINARIA, MANO DE OBRA, LIMPIEZA Y TODO LO NECESARIO PARA LA CORRECTA EJECUCIÓN DE LOS TRABAJOS. P. U. O. T.</t>
  </si>
  <si>
    <t xml:space="preserve"> DESMANTELAMIENTO Y RETIRO DE BASCULA DE 25 X 2. 87 M A BASE DE ESTRUCTURAS METALICAS Y EQUIPOS ESPECIALIZADOS. INCLUYE: CARGA MECÁNICA SOBRE CAMIÓN O CONTENEDOR, ACARREOS DENTRO DE LA OBRA, LIMPIEZA, DISPOSICIÓN FINAL A RELLENO SANITARIO, MANO DE OBRA, HERRAMIENTA Y EQUIPO NECESARIO PARA LA CORRECTA EJECUCIÓN DE LOS TRABAJOS. </t>
  </si>
  <si>
    <t xml:space="preserve"> RETIRO Y RESGUARDO DE MARCO SEÑALAMIENTO ELEVADO (BANDERA SENCILLA) CON TABLERO EN UNA DIMENSIÓN DE 1. 20 X 3. 66MTS, ALTURA LIBRE DE 5. 50MTS PARA SU POSTERIOR RECOLOCACIÓN, CARGA MECÁNICA SOBRE CAMIÓN O CONTENEDOR, ACARREOS DENTRO DE LA OBRA, ÁREA DE RESGUARDO A DONDE INDIQUE SUPERVISIÓN, MANO DE OBRA, HERRAMIENTA Y EQUIPO NECESARIO PARA LA CORRECTA EJECUCIÓN DE LOS TRABAJOS. </t>
  </si>
  <si>
    <t xml:space="preserve"> RETIRO Y RESGUARDO DE SUPERPOSTE DE ILUMINACIÓN DE 18 M DE ALTURA PARA SU POSTERIOR RECOLOCACIÓN, INCLUYE: CARGA MECÁNICA SOBRE CAMIÓN O CONTENEDOR, ACARREOS DENTRO DE LA OBRA, ÁREA DE RESGUARDO A DONDE INDIQUE SUPERVISIÓN, MANO DE OBRA, HERRAMIENTA Y EQUIPO NECESARIO PARA LA CORRECTA EJECUCIÓN DE LOS TRABAJOS. </t>
  </si>
  <si>
    <t xml:space="preserve"> DESTAMANTELAMIENTO DE TECHUMBRE EXISTENTE DE 6. 00 X 3. 00 M. INCLUYE: CARGA MECÁNICA SOBRE CAMIÓN O CONTENEDOR, ACARREOS DENTRO DE LA OBRA, LIMPIEZA, DISPOSICIÓN FINAL A RELLENO SANITARIO, MANO DE OBRA, HERRAMIENTA Y EQUIPO NECESARIO PARA LA CORRECTA EJECUCIÓN DE LOS TRABAJOS. </t>
  </si>
  <si>
    <t xml:space="preserve"> DESTAMANTELAMIENTO DE TECHUMBRE DE 6. 67X2. 50M INCLUYE: CARGA MECÁNICA SOBRE CAMIÓN O CONTENEDOR, ACARREOS DENTRO DE LA OBRA, LIMPIEZA, DISPOSICIÓN FINAL A RELLENO SANITARIO, MANO DE OBRA, HERRAMIENTA Y EQUIPO NECESARIO PARA LA CORRECTA EJECUCIÓN DE LOS TRABAJOS. </t>
  </si>
  <si>
    <t xml:space="preserve"> DESTAMANTELAMIENTO DE TECHUMBRE DE 22. 08 X 3. 25 M INCLUYE: CARGA MECÁNICA SOBRE CAMIÓN O CONTENEDOR, ACARREOS DENTRO DE LA OBRA, LIMPIEZA, DISPOSICIÓN FINAL A RELLENO SANITARIO, MANO DE OBRA, HERRAMIENTA Y EQUIPO NECESARIO PARA LA CORRECTA EJECUCIÓN DE LOS TRABAJOS. </t>
  </si>
  <si>
    <t xml:space="preserve"> RETIRO DE ELEMENTOS DE CONCRETO DE DIFERENTES DIMENSIONES INCLUYE: CARGA MECÁNICA SOBRE CAMIÓN O CONTENEDOR, ACARREOS DENTRO DE LA OBRA, LIMPIEZA, DISPOSICIÓN FINAL A RELLENO SANITARIO, MANO DE OBRA, HERRAMIENTA Y EQUIPO NECESARIO PARA LA CORRECTA EJECUCIÓN DE LOS TRABAJOS. </t>
  </si>
  <si>
    <t xml:space="preserve"> DESMANTELAMIENTO Y RETIRO DE PALMAS DE 2. 00 A UN 4. 00 M DE ALTURA CON MEDIOS MANUALES Y MECÁNICOS. INCLUYE CARGA MECÁNICA SOBRE CAMIÓN O CONTENEDOR, ACARREOS DENTRO DE LA OBRA, LIMPIEZA, MANO DE OBRA, HERRAMIENTA Y EQUIPO NECESARIO PARA LA CORRECTA EJECUCIÓN DE LOS TRABAJOS. </t>
  </si>
  <si>
    <t xml:space="preserve"> DESMANTELAMIENTO Y RETIRO DE TUBERÍA DE ACERO DE 4" EN PERÍMETRO DE BARDA DE 2. 60 A 2. 80 DE ALTURA, ANCLADA EN MURETE DE CONCRETO ARMADO CON MEDIOS MANUALES Y MECÁNICOS. INCLUYE: CORTE CON DISCO, CARGA MECÁNICA SOBRE CAMIÓN O CONTENEDOR, ACARREOS DENTRO DE LA OBRA, LIMPIEZA, DISPOSICIÓN FINAL A RELLENO SANITARIO, MANO DE OBRA, HERRAMIENTA Y EQUIPO NECESARIO PARA LA CORRECTA EJECUCIÓN DE LOS TRABAJOS. </t>
  </si>
  <si>
    <t xml:space="preserve"> RETIRO Y DEMOLICIÓN DE SEÑALAMIENTO VERTICAL CON MUERTO DE CONCRETO DE 2 M DE ALTURA CON MEDIOS MANUALES Y MECÁNICOS. INCLUYE: CARGA MECÁNICA SOBRE CAMIÓN O CONTENEDOR, ACARREOS DENTRO DE LA OBRA, LIMPIEZA, DISPOSICIÓN FINAL A RELLENO SANITARIO, MANO DE OBRA, HERRAMIENTA Y EQUIPO NECESARIO PARA LA CORRECTA EJECUCIÓN DE LOS TRABAJOS. </t>
  </si>
  <si>
    <t xml:space="preserve"> DESTAMANTELAMIENTO DE TECHUMBRE EXISTENTE DE 6. 70M X 1. 70 M X 2. 00. INCLUYE: CARGA MECÁNICA SOBRE CAMIÓN O CONTENEDOR, ACARREOS DENTRO DE LA OBRA, LIMPIEZA, DISPOSICIÓN FINAL A RELLENO SANITARIO, MANO DE OBRA, HERRAMIENTA Y EQUIPO NECESARIO PARA LA CORRECTA EJECUCIÓN DE LOS TRABAJOS. </t>
  </si>
  <si>
    <t xml:space="preserve"> DESTAMANTELAMIENTO DE TECHUMBRE EXISTENTE DE 5. 06 M X 1. 70 M X 2. 00. INCLUYE: CARGA MECÁNICA SOBRE CAMIÓN O CONTENEDOR, ACARREOS DENTRO DE LA OBRA, LIMPIEZA, DISPOSICIÓN FINAL A RELLENO SANITARIO, MANO DE OBRA, HERRAMIENTA Y EQUIPO NECESARIO PARA LA CORRECTA EJECUCIÓN DE LOS TRABAJOS. </t>
  </si>
  <si>
    <t xml:space="preserve"> REUBICACIÓN DE OFICINAS MOVILES. INCLUYE: CARGA MECÁNICA SOBRE CAMIÓN O CONTENEDOR, LIMPIEZA, RECONEXIÓN DE INSTALACIONES HIDRAULICAS, SANITARIAS Y ELÉCTRICAS. MANO DE OBRA, HERRAMIENTA Y EQUIPO NECESARIO PARA LA CORRECTA EJECUCIÓN DE LOS TRABAJOS. </t>
  </si>
  <si>
    <t xml:space="preserve"> DEMOLICIÓN DE OFICINAS EN ZONA DE BASCULA DE 18. 70 M X 5. 15 M X 2. 85 M A BASE DE MURO DE BLOCK Y CONCRETO ARMADO, CANCELERIAS E INSTALACIÓN. A BASE DE CONCRETO ARMADO Y MURO DE BLOCK. INCLUYE CARGA MECÁNICA SOBRE CAMIÓN O CONTENEDOR, ACARREOS DENTRO DE LA OBRA, LIMPIEZA, MANO DE OBRA, HERRAMIENTA Y EQUIPO NECESARIO PARA LA CORRECTA EJECUCIÓN DE LOS TRABAJO. DISPOSICIÓN FINAL DEL MATERIAL PRODUCTO DE LA DEMOLICIÓN NO INCLUIDA. </t>
  </si>
  <si>
    <t xml:space="preserve"> DEMOLICIÓN DE CIMENTACIÓN DE OFICINAS A BASE DE CONCRETO ARMADO DE 18. 70 M X 5. 15 M X 0. 30 M A BASE DE MURO DE BLOCK Y CONCRETO ARMADO, CANCELERIAS E INSTALACIÓN. A BASE DE CONCRETO ARMADO Y MURO DE BLOCK. INCLUYE CARGA MECÁNICA SOBRE CAMIÓN O CONTENEDOR, ACARREOS DENTRO DE LA OBRA, LIMPIEZA, MANO DE OBRA, HERRAMIENTA Y EQUIPO NECESARIO PARA LA CORRECTA EJECUCIÓN DE LOS TRABAJO. DISPOSICIÓN FINAL DEL MATERIAL PRODUCTO DE LA DEMOLICIÓN NO INCLUIDA. </t>
  </si>
  <si>
    <t xml:space="preserve"> DEMOLICIÓN Y RETIRO DE BIODIGESTOR ROTOPLAS Y REGISTRO DE LODOS DE 3. 20 X 1. 20 X 1. 80 DE PROFUNDIDAD A BASE DE MURO DE BLOCK Y CONCRETO ARMADO,. INCLUYE: DISPOSICION FINAL DE LOS DESECHOS SANITARIOS, ACARREOS DENTRO DE LA OBRA, LIMPIEZA, CARGA MECÁNICA SOBRE CAMIÓN O CONTENEDOR, MANO DE OBRA, HERRAMIENTA Y EQUIPO, TODO LO NECESARIO PARA LA CORRECTA EJECUCIÓN DE LOS TRABAJOS. </t>
  </si>
  <si>
    <t xml:space="preserve"> DEMOLICIÓN DE PLATAFORMA PERIMETRAL EN ÁREA BASCULA DE 37. 15 X 5. 85 X 0. 30 CM DE ALTURA A BASE DE CONCRETO ARMADO. INCLUYE CARGA MECÁNICA SOBRE CAMIÓN O CONTENEDOR, ACARREOS DENTRO DE LA OBRA, LIMPIEZA, MANO DE OBRA, HERRAMIENTA Y EQUIPO NECESARIO PARA LA CORRECTA EJECUCIÓN DE LOS TRABAJO. DISPOSICIÓN FINAL DEL MATERIAL PRODUCTO DE LA DEMOLICIÓN NO INCLUIDA. </t>
  </si>
  <si>
    <t xml:space="preserve"> DEMOLICIÓN DE GUARNICION DE CONCRETO DE 15 X20CM CON MEDIOS MANUALES Y MECÁNICOS . INCLUYE CARGA MECÁNICA SOBRE CAMIÓN O CONTENEDOR, ACARREOS DENTRO DE LA OBRA, LIMPIEZA, MANO DE OBRA, HERRAMIENTA Y EQUIPO NECESARIO PARA LA CORRECTA EJECUCIÓN DE LOS TRABAJO. DISPOSICIÓN FINAL DEL MATERIAL PRODUCTO DE LA DEMOLICIÓN NO INCLUIDA. </t>
  </si>
  <si>
    <t xml:space="preserve"> DEMOLICIÓN DE BANQUETAS Y FIRMES DE CONCRETO DE 10 CM DE ESPESOR. CON MEDIOS MANUALES Y MECÁNICOS . INCLUYE CARGA MECÁNICA SOBRE CAMIÓN O CONTENEDOR, ACARREOS DENTRO DE LA OBRA, LIMPIEZA, MANO DE OBRA, HERRAMIENTA Y EQUIPO NECESARIO PARA LA CORRECTA EJECUCIÓN DE LOS TRABAJO. DISPOSICIÓN FINAL DEL MATERIAL PRODUCTO DE LA DEMOLICIÓN NO INCLUIDA. </t>
  </si>
  <si>
    <t xml:space="preserve"> DEMOLICIÓN DE CIMENTACIÓN PARA SEÑALAMIENTO TIPO BANDERA DE 0. 80 M X 0. 80 M X 1. 40 M A BASE DE CONCRETO ARMADO. INCLUYE CARGA MECÁNICA SOBRE CAMIÓN O CONTENEDOR, ACARREOS DENTRO DE LA OBRA, LIMPIEZA, MANO DE OBRA, HERRAMIENTA Y EQUIPO NECESARIO PARA LA CORRECTA EJECUCIÓN DE LOS TRABAJO. DISPOSICIÓN FINAL DEL MATERIAL PRODUCTO DE LA DEMOLICIÓN NO INCLUIDA. </t>
  </si>
  <si>
    <t xml:space="preserve"> DEMOLICIÓN DE CIMENTACIÓN PARA SUPER POSTE DE 1. 44 M X 1. 84 M X 1. 50 M A BASE DE DADO DE CONCRETO ARMADO, INCLUYE CARGA MECÁNICA SOBRE CAMIÓN O CONTENEDOR, ACARREOS DENTRO DE LA OBRA, LIMPIEZA, MANO DE OBRA, HERRAMIENTA Y EQUIPO NECESARIO PARA LA CORRECTA EJECUCIÓN DE LOS TRABAJO. DISPOSICIÓN FINAL DEL MATERIAL PRODUCTO DE LA DEMOLICIÓN NO INCLUIDA. </t>
  </si>
  <si>
    <t xml:space="preserve"> RETIRO Y DEMOLICIÓN DE BOLARDO ABASE DE TUBO MECÁNICO DE ACERO DE 1. 20 DE ALTURA ANCLADO CON MUERTO DE CONCRETO INCLUYE CARGA MECÁNICA SOBRE CAMIÓN O CONTENEDOR, ACARREOS DENTRO DE LA OBRA, LIMPIEZA, MANO DE OBRA, HERRAMIENTA Y EQUIPO NECESARIO PARA LA CORRECTA EJECUCIÓN DE LOS TRABAJO. DISPOSICIÓN FINAL DEL MATERIAL PRODUCTO DE LA DEMOLICIÓN NO INCLUIDA. </t>
  </si>
  <si>
    <t xml:space="preserve"> ACARREO EN CAMIÓN DEL MATERIAL PRODUCTO DEL CORTE PARA KILOMETROS SUBSECUENTES. (17 KM). INCLUYE: EL EQUIPO NECESARIO. </t>
  </si>
  <si>
    <t xml:space="preserve"> DEMOLICIÓN DE CARPETA ASFALTICA DE 5 A 10 CM DE ESPESOR CON MEDIOS MANUALES Y MECÁNICOS. INCLUYE: SEÑALAMIENTO HORIZONTAL EXISTENTE, CORTE CON DISCO, CARGA MECÁNICA SOBRE CAMIÓN O CONTENEDOR, ACARREOS DENTRO DE LA OBRA, LIMPIEZA, MANO DE OBRA, HERRAMIENTA Y EQUIPO NECESARIO PARA LA CORRECTA EJECUCIÓN DE LOS TRABAJO. ACARREO Y TIRO A DONDE SE INDIQUE A UNA DISTANCIA NO MAYOR DE 18 KM, Y TODO LO NECESARIO PARA LA CORRECTA EJECUCIÓN DE LOS TRABAJOS. </t>
  </si>
  <si>
    <t xml:space="preserve"> ACARREO EN CAMIÓN DEL MATERIAL PRODUCTO DEL CORTE Y DEMOLICIÓN NO UTILIZABLE PARA KILOMETROS SUBSECUENTES. (17 KM). INCLUYE: MANO DE OBRA, MAQUINARIA, EQUIPO Y TODO LO NECESARIO PARA SU CORRECTA EJECUCION. (P. U. O. T. )</t>
  </si>
  <si>
    <t xml:space="preserve"> EXCAVACION MANUAL O POR MEDIO MECÁNICO EN TERRENO CON CUALQUIER CLASIFICACION Y PROFUNDIDAD EN PRESENCIA DE AGUA O EN SECO. INCLUYE: CORTE, CARGA MECÁNICA SOBRE CAMIÓN O CONTENEDOR, ACARREOS DENTRO DE LA OBRA, LIMPIEZA, MANO DE OBRA, HERRAMIENTA Y EQUIPO NECESARIO PARA LA CORRECTA EJECUCIÓN DE LOS TRABAJO. ACARREO Y TIRO A DONDE SE INDIQUE A UNA DISTANCIA NO MAYOR DE 18 KM, Y TODO LO NECESARIO PARA LA CORRECTA EJECUCIÓN DE LOS TRABAJOS. </t>
  </si>
  <si>
    <t xml:space="preserve"> SUMINISTRO Y COLOCACIÓN DE CONCRETO HIDRAULICO PREMEZCLADO MR-42 KG/CM2 DE FRAGUADO A 7 (SIETE) DÍAS, AUTOCURABLE HIDRATIUM O SIMILAR, T. M. A. DE 1 1/2". REV. DE 8 (± 2. 0 CM. ), MUESTREO EN OBRA, CEMENTO TIPO CPC40. SEGÚN NORMA NMX-C-414, AGREGADO GRUESO TRITURADO Y ARENA DE RIO. ELABORADO Y DOSIFICADO POR PESO EN PLANTA, EXTENDIDO EN LOSAS PARA PAVIMENTACIÓN CON ESPESOR DE 20 CM, TENDIDO Y NIVELADO CON RODILLOS VIBRATORIOS, SEGÚN SEA EL CASO, Y VIBRADO, MEMBRANA DE CURADO, AVIONADO CON CHECK ROD Y BULL FLOAT PARA UNA CORRECTA PLANICIDAD ACABADO CON PEINE METÁLICO DE CERDAS METALICAS ESPACIADOS @ 3/4" PARA DAR TEXTURA EN ACABADO RAYADO TRANSVERSAL; COLADO POR FRANJAS CON UNA RELACIÓN LARGO ANCHO NO MAYOR DE 1. 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CAMIÓNES REVOLVEDORES, PARA MANTENER UNA FRECUENCIA MINIMA DE 15 MINUTOS ENTRE UNIDADES DE ACUERDO AL CICLO REQUERIDO (PARA EVITAR LA FORMACIÓN DE JUNTAS FRÍAS DEL CONCRETO), PASA JUNTAS DE VARILLA LISA DE 1" GRADO 60, DE 46 CM DE LARGO @ 30 CM, EN FORMA TRANSVERSAL Y COLOCADAS A CADA 3. 75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SEGÚN PROYECTO, PARA PREVENIR AGRIETAMIENTOS POR TEMPERATURA, LIMPIEZA CON AIRE A PRESIÓN, Y RELLENO EN JUNTA CONSTRUCTIVA CON CINTILLA DE POLIETILENO DE 3/8" (BACKER ROD),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</si>
  <si>
    <t xml:space="preserve"> DEMOLICIÓN DE GUARNICION DE CONCRETO DE 15 X20 CM CON MEDIOS MANUALES Y MECÁNICOS . INCLUYE CARGA MECÁNICA SOBRE CAMIÓN O CONTENEDOR, ACARREOS DENTRO DE LA OBRA, LIMPIEZA, MANO DE OBRA, HERRAMIENTA Y EQUIPO NECESARIO PARA LA CORRECTA EJECUCIÓN DE LOS TRABAJO. DISPOSICIÓN FINAL DEL MATERIAL PRODUCTO DE LA DEMOLICIÓN NO INCLUIDA. </t>
  </si>
  <si>
    <t xml:space="preserve"> DESTAMANTELAMIENTO DE POSTE DE 9 M DE ALTO. INCLUYE: DESCONEXION DE CABLEADO DE TOTAL PLAY, GRÚA, CARGA MECÁNICA SOBRE CAMIÓN O CONTENEDOR, ACARREOS DENTRO DE LA OBRA, LIMPIEZA, DISPOSICIÓN FINAL A RELLENO SANITARIO, MANO DE OBRA, HERRAMIENTA Y EQUIPO NECESARIO PARA LA CORRECTA EJECUCIÓN DE LOS TRABAJOS. </t>
  </si>
  <si>
    <t xml:space="preserve"> SUMINISTRO E INSTALACIÓN DE POSTE CÓNICO OCTAGONAL RAFAGA TIPO ESTADIO 18-20 MTS DE ALTURA FABRICADO EN DOS SECCIONES CON ACERO DE ALTA RESISTENCIA ASTM A-36 CON UN CALIBRE 3/16" CON UN DIAMETRO EN LA CORONA 5. 12", LA BASE DEL POSTE DE 15. 14", CON REGISTRO PARA CONEXIONES CON TAPA Y CONTRA CON 35 TORNILLO ESCALON PARA RESISTIR RAFAGAS DE VIENTO DE 150 K/H GALVANIZADA POR INMERSIÓN EN CALIENTE, INCLUYE: MANIOBRA DE GRÚA, ARMADO DE CANASTILLA, COLOCACIÓN DE CABLEADO ELECTRICO, COLOCACIÓN DE SECCIONADOR DE NAVAJA, TUERCAS GALVANIZADA, ARANDELAS GALVANIZADAS, COLOCACIÓN GUÍA DE ALAMBRE GALV. CAL. 14, FIJACIÓN, LIMPIEZA, EQUIPO, HERRAMIENTA Y TODO LO NECESARIO PARA SU CORRECTA EJECUCIÓN</t>
  </si>
  <si>
    <t xml:space="preserve"> INSTALACIÓN DE REFLECTOR DE LED DE 400 WATTS MODELO LEDVANCE FLOODLIGHT HP 400W/857 60°, 48000LM, 100-277V 5700K, SUPRESOR DE PICOS 10kA, 50000HRS, SE INCLUYE: MANIOBRA DE GRÚA, CABLE, CONEXIONES, CIERRE DE CONEXIONES, MANO DE OBRA, MATERIALES, EQUIPO, HERRAMIENTA, LIMPIEZA DEL ÁREA Y TODO LO NECESARIO PARA SU CORRECTA EJECUCIÓN. </t>
  </si>
  <si>
    <t xml:space="preserve"> CONSTRUCCIÓN CAJILLO PARA FACHADA DE 0. 5 M x 0. 30 M, BASTIDOR A BASE DE PERFIL CUADRADO C-200 CAL. CAL. 18, DE 2"X2"(50. 8mm X 50. 8 CM) 1. 89 Kg/ML , PL-01, PLACA DE 20x15cm. DE 5/16" ESPESOR TORNILLO DE 1/2"Ø. DE 6" DE LONG FIJADAS EN ELEMENTOS DE CONCRETO ARMADO, INCLUYE: PREVIA APLICACIÓN DE DOS MANOS DE PRIMER, CON ACABADO FINAL DOS MANOS DE PINTURA ESMALTE COLOR DEFINIDO POR LA SUPERVISION, REVESTIDO CON DUROCK, FIJACIÓN CON PIJA PUNTA DE BROCA , CINTA DE REFUERZO , COMPUESTO PARA JUNTAS, CEMENTO FLEXIBLE , JUNTAS DE CONTROL, ENTRECALLE , ESQUINERO PLASTICO, ACCESORIOS, TORNILLERIA , TRAZO Y NIVELACIÓN, ANDAMIOS, ELEMENTOS DE SUJECION Y FIJACIÓN, SOLDADURA, GRÚA, APLICACION DE PINTURA CON MAQUINARIA ESPECIALIZADA Y TODO LO NECESARIO PARA LA CORRECTA EJECUCIÓN DE LOS TRABAJOS. </t>
  </si>
  <si>
    <t>SUMINISTRO Y COLOCACIÓN DE LETRERO ALUSIVO A LA OBRA DE 2. 44 X 20. 00 MTS. ELABORADO CON LONA VULCANIZABLE IMPRESA EN GRAN FORMATO CON OJILLOS A CADA 15 CMS. SEGÚN DISEÑO, MONTADA EN BARDA EXISTENTE, INCLUYE: LOGOTIPOS, PINTURA ESMALTE ANTICORROSIVA, ROTULADO EN COMPUTADORA, MATERIALES, MANO DE OBRA, LIMPIEZA Y TODO LO NECESARIO PARA LA CORRECTA EJECUCIÓN DE LOS TRABAJOS.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</si>
</sst>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Red]#,##0.00"/>
    <numFmt numFmtId="165" formatCode="#,##0.0;\-#,##0.0"/>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0"/>
      <name val="Arial"/>
      <family val="2"/>
    </font>
    <font>
      <b/>
      <sz val="11"/>
      <name val="Calibri"/>
      <family val="2"/>
    </font>
    <font>
      <sz val="8"/>
      <name val="Calibri"/>
      <family val="2"/>
      <scheme val="minor"/>
    </font>
    <font>
      <sz val="10"/>
      <name val="Calibri Light"/>
      <family val="2"/>
    </font>
    <font>
      <sz val="10"/>
      <name val="Courier"/>
      <family val="3"/>
    </font>
    <font>
      <b/>
      <sz val="11"/>
      <color theme="1"/>
      <name val="Calibri"/>
      <family val="2"/>
      <scheme val="minor"/>
    </font>
    <font>
      <sz val="11"/>
      <name val="Calibri"/>
      <family val="2"/>
    </font>
    <font>
      <sz val="14"/>
      <color rgb="FFFF0000"/>
      <name val="Calibri"/>
      <family val="2"/>
      <scheme val="minor"/>
    </font>
    <font>
      <b/>
      <sz val="10"/>
      <name val="Calibri"/>
      <family val="2"/>
      <scheme val="minor"/>
    </font>
    <font>
      <sz val="10"/>
      <name val="Calibri"/>
      <family val="2"/>
      <scheme val="minor"/>
    </font>
    <font>
      <b/>
      <sz val="10"/>
      <name val="Calibri"/>
      <family val="2"/>
    </font>
    <font>
      <sz val="10"/>
      <name val="Calibri"/>
      <family val="2"/>
    </font>
    <font>
      <sz val="11"/>
      <name val="Calibri"/>
      <family val="2"/>
      <scheme val="minor"/>
    </font>
  </fonts>
  <fills count="8">
    <fill>
      <patternFill patternType="none"/>
    </fill>
    <fill>
      <patternFill patternType="gray125"/>
    </fill>
    <fill>
      <patternFill patternType="solid">
        <fgColor rgb="FF800000"/>
        <bgColor indexed="64"/>
      </patternFill>
    </fill>
    <fill>
      <patternFill patternType="solid">
        <fgColor theme="1" tint="0.249977111117893"/>
        <bgColor indexed="64"/>
      </patternFill>
    </fill>
    <fill>
      <patternFill patternType="solid">
        <fgColor rgb="FFBFBFBF"/>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44" fontId="5" fillId="0" borderId="0" applyFont="0" applyFill="0" applyBorder="0" applyAlignment="0" applyProtection="0"/>
    <xf numFmtId="0" fontId="1" fillId="0" borderId="0"/>
    <xf numFmtId="0" fontId="5" fillId="0" borderId="0"/>
    <xf numFmtId="44" fontId="1" fillId="0" borderId="0" applyFont="0" applyFill="0" applyBorder="0" applyAlignment="0" applyProtection="0"/>
    <xf numFmtId="0" fontId="5"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39" fontId="9" fillId="0" borderId="0"/>
    <xf numFmtId="0" fontId="5"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2">
    <xf numFmtId="0" fontId="0" fillId="0" borderId="0" xfId="0"/>
    <xf numFmtId="0" fontId="4"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5"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2" fillId="2" borderId="12" xfId="2" applyFont="1" applyFill="1" applyBorder="1" applyAlignment="1">
      <alignment horizontal="center" vertical="center"/>
    </xf>
    <xf numFmtId="0" fontId="2" fillId="2" borderId="12" xfId="2" applyFont="1" applyFill="1" applyBorder="1" applyAlignment="1">
      <alignment horizontal="center" vertical="center" wrapText="1"/>
    </xf>
    <xf numFmtId="164" fontId="2" fillId="2" borderId="12" xfId="2" applyNumberFormat="1" applyFont="1" applyFill="1" applyBorder="1" applyAlignment="1">
      <alignment horizontal="center" vertical="center"/>
    </xf>
    <xf numFmtId="0" fontId="3" fillId="3" borderId="12" xfId="3" applyFont="1" applyFill="1" applyBorder="1" applyAlignment="1">
      <alignment horizontal="center" vertical="center"/>
    </xf>
    <xf numFmtId="44" fontId="2" fillId="3" borderId="12" xfId="4" applyFont="1" applyFill="1" applyBorder="1" applyAlignment="1">
      <alignment horizontal="center" vertical="center"/>
    </xf>
    <xf numFmtId="2" fontId="4" fillId="0" borderId="0" xfId="0" applyNumberFormat="1" applyFont="1" applyAlignment="1">
      <alignment horizontal="center" vertical="center" wrapText="1"/>
    </xf>
    <xf numFmtId="2" fontId="2" fillId="2" borderId="12" xfId="2" applyNumberFormat="1" applyFont="1" applyFill="1" applyBorder="1" applyAlignment="1">
      <alignment horizontal="center" vertical="center"/>
    </xf>
    <xf numFmtId="2" fontId="3" fillId="3" borderId="12" xfId="3" applyNumberFormat="1" applyFont="1" applyFill="1" applyBorder="1" applyAlignment="1">
      <alignment horizontal="center" vertical="center"/>
    </xf>
    <xf numFmtId="2" fontId="0" fillId="0" borderId="0" xfId="0" applyNumberFormat="1" applyAlignment="1">
      <alignment horizontal="center" vertical="center"/>
    </xf>
    <xf numFmtId="165" fontId="8" fillId="0" borderId="12" xfId="0" applyNumberFormat="1" applyFont="1" applyBorder="1" applyAlignment="1">
      <alignment horizontal="center" vertical="center"/>
    </xf>
    <xf numFmtId="0" fontId="6" fillId="4" borderId="12" xfId="0" applyFont="1" applyFill="1" applyBorder="1" applyAlignment="1">
      <alignment vertical="center"/>
    </xf>
    <xf numFmtId="44" fontId="8" fillId="0" borderId="12" xfId="17" applyFont="1" applyBorder="1" applyAlignment="1">
      <alignment horizontal="center" vertical="center"/>
    </xf>
    <xf numFmtId="0" fontId="6" fillId="4" borderId="12" xfId="0" applyFont="1" applyFill="1" applyBorder="1" applyAlignment="1">
      <alignment horizontal="center" vertical="center"/>
    </xf>
    <xf numFmtId="44" fontId="6" fillId="4" borderId="12" xfId="0" applyNumberFormat="1" applyFont="1" applyFill="1" applyBorder="1" applyAlignment="1">
      <alignment vertical="center"/>
    </xf>
    <xf numFmtId="0" fontId="6" fillId="5" borderId="12" xfId="0" applyFont="1" applyFill="1" applyBorder="1" applyAlignment="1">
      <alignment horizontal="center" vertical="center"/>
    </xf>
    <xf numFmtId="2" fontId="3" fillId="3" borderId="12" xfId="3" applyNumberFormat="1" applyFont="1" applyFill="1" applyBorder="1" applyAlignment="1">
      <alignment horizontal="left" vertical="center"/>
    </xf>
    <xf numFmtId="0" fontId="6" fillId="5" borderId="12" xfId="0" applyFont="1" applyFill="1" applyBorder="1" applyAlignment="1">
      <alignment vertical="center"/>
    </xf>
    <xf numFmtId="44" fontId="6" fillId="5" borderId="12" xfId="0" applyNumberFormat="1" applyFont="1" applyFill="1" applyBorder="1" applyAlignment="1">
      <alignment vertical="center"/>
    </xf>
    <xf numFmtId="44" fontId="6" fillId="5" borderId="12" xfId="0" applyNumberFormat="1" applyFont="1" applyFill="1" applyBorder="1" applyAlignment="1">
      <alignment horizontal="center" vertical="center"/>
    </xf>
    <xf numFmtId="43" fontId="8" fillId="0" borderId="12" xfId="25" applyFont="1" applyBorder="1" applyAlignment="1">
      <alignment horizontal="center" vertical="center"/>
    </xf>
    <xf numFmtId="44" fontId="6" fillId="7" borderId="12" xfId="0" applyNumberFormat="1" applyFont="1" applyFill="1" applyBorder="1" applyAlignment="1">
      <alignment horizontal="center" vertical="center"/>
    </xf>
    <xf numFmtId="0" fontId="6" fillId="7" borderId="12" xfId="0" applyFont="1" applyFill="1" applyBorder="1" applyAlignment="1">
      <alignment vertical="center"/>
    </xf>
    <xf numFmtId="44" fontId="6" fillId="7" borderId="12" xfId="0" applyNumberFormat="1" applyFont="1" applyFill="1" applyBorder="1" applyAlignment="1">
      <alignment vertical="center"/>
    </xf>
    <xf numFmtId="0" fontId="13" fillId="0" borderId="0" xfId="0" applyFont="1" applyAlignment="1">
      <alignment horizontal="center" vertical="center" wrapText="1"/>
    </xf>
    <xf numFmtId="164" fontId="13" fillId="2" borderId="12" xfId="2" applyNumberFormat="1" applyFont="1" applyFill="1" applyBorder="1" applyAlignment="1">
      <alignment horizontal="center" vertical="center" wrapText="1"/>
    </xf>
    <xf numFmtId="0" fontId="15" fillId="4" borderId="12" xfId="0" applyFont="1" applyFill="1" applyBorder="1" applyAlignment="1">
      <alignment vertical="center"/>
    </xf>
    <xf numFmtId="0" fontId="16" fillId="5" borderId="12" xfId="0" applyFont="1" applyFill="1" applyBorder="1" applyAlignment="1">
      <alignment vertical="center"/>
    </xf>
    <xf numFmtId="0" fontId="16" fillId="7" borderId="12" xfId="0" applyFont="1" applyFill="1" applyBorder="1" applyAlignment="1">
      <alignment vertical="center"/>
    </xf>
    <xf numFmtId="0" fontId="12" fillId="0" borderId="0" xfId="0" applyFont="1" applyAlignment="1">
      <alignment horizontal="center" vertical="center"/>
    </xf>
    <xf numFmtId="0" fontId="14" fillId="0" borderId="0" xfId="0" applyFont="1" applyAlignment="1">
      <alignment horizontal="left" vertical="center" wrapText="1"/>
    </xf>
    <xf numFmtId="44" fontId="8" fillId="0" borderId="12" xfId="17" applyFont="1" applyFill="1" applyBorder="1" applyAlignment="1">
      <alignment horizontal="center" vertical="center"/>
    </xf>
    <xf numFmtId="43" fontId="8" fillId="0" borderId="12" xfId="25" applyFont="1" applyFill="1" applyBorder="1" applyAlignment="1">
      <alignment horizontal="center" vertical="center"/>
    </xf>
    <xf numFmtId="44" fontId="8" fillId="0" borderId="13" xfId="17" applyFont="1" applyFill="1" applyBorder="1" applyAlignment="1">
      <alignment horizontal="center" vertical="center"/>
    </xf>
    <xf numFmtId="0" fontId="17" fillId="0" borderId="12" xfId="0" applyFont="1" applyBorder="1" applyAlignment="1">
      <alignment horizontal="justify" vertical="center"/>
    </xf>
    <xf numFmtId="0" fontId="0" fillId="0" borderId="12" xfId="0" applyBorder="1" applyAlignment="1">
      <alignment horizontal="center" vertical="center"/>
    </xf>
    <xf numFmtId="43" fontId="0" fillId="0" borderId="12" xfId="25" applyFont="1" applyFill="1" applyBorder="1" applyAlignment="1">
      <alignment vertical="center"/>
    </xf>
    <xf numFmtId="0" fontId="16" fillId="0" borderId="12" xfId="0" applyFont="1" applyBorder="1" applyAlignment="1">
      <alignment vertical="center"/>
    </xf>
    <xf numFmtId="44" fontId="6" fillId="0" borderId="12" xfId="0" applyNumberFormat="1" applyFont="1" applyBorder="1" applyAlignment="1">
      <alignment vertical="center"/>
    </xf>
    <xf numFmtId="44" fontId="4" fillId="0" borderId="4" xfId="1" applyFont="1" applyFill="1" applyBorder="1" applyAlignment="1">
      <alignment horizontal="center" vertical="center" wrapText="1"/>
    </xf>
    <xf numFmtId="0" fontId="0" fillId="0" borderId="0" xfId="0" applyAlignment="1">
      <alignment vertical="center"/>
    </xf>
    <xf numFmtId="4" fontId="14" fillId="3" borderId="12" xfId="3" applyNumberFormat="1" applyFont="1" applyFill="1" applyBorder="1" applyAlignment="1">
      <alignment horizontal="center" vertical="center"/>
    </xf>
    <xf numFmtId="4" fontId="0" fillId="0" borderId="12" xfId="0" applyNumberFormat="1" applyBorder="1" applyAlignment="1">
      <alignment horizontal="justify" vertical="center"/>
    </xf>
    <xf numFmtId="4" fontId="0" fillId="0" borderId="0" xfId="0" applyNumberFormat="1" applyAlignment="1">
      <alignment vertical="center"/>
    </xf>
    <xf numFmtId="44" fontId="0" fillId="0" borderId="0" xfId="0" applyNumberFormat="1" applyAlignment="1">
      <alignment vertical="center"/>
    </xf>
    <xf numFmtId="0" fontId="0" fillId="6" borderId="0" xfId="0" applyFill="1" applyAlignment="1">
      <alignment vertical="center"/>
    </xf>
    <xf numFmtId="0" fontId="11" fillId="7" borderId="12" xfId="0" applyFont="1" applyFill="1" applyBorder="1" applyAlignment="1">
      <alignment horizontal="left" vertical="center"/>
    </xf>
    <xf numFmtId="0" fontId="14" fillId="0" borderId="0" xfId="0" applyFont="1" applyAlignment="1">
      <alignment horizontal="right" vertical="center"/>
    </xf>
    <xf numFmtId="44" fontId="13" fillId="0" borderId="0" xfId="17" applyFont="1" applyAlignment="1">
      <alignment horizontal="right" vertical="center"/>
    </xf>
    <xf numFmtId="44" fontId="10" fillId="0" borderId="0" xfId="17" applyFont="1" applyAlignment="1">
      <alignment vertical="center"/>
    </xf>
    <xf numFmtId="0" fontId="14" fillId="0" borderId="0" xfId="0" applyFont="1" applyAlignment="1">
      <alignment vertical="center"/>
    </xf>
    <xf numFmtId="44" fontId="4" fillId="0" borderId="1" xfId="1" applyFont="1" applyFill="1" applyBorder="1" applyAlignment="1">
      <alignment horizontal="left" vertical="center" wrapText="1"/>
    </xf>
    <xf numFmtId="44" fontId="4" fillId="0" borderId="2" xfId="1" applyFont="1" applyFill="1" applyBorder="1" applyAlignment="1">
      <alignment horizontal="left" vertical="center" wrapText="1"/>
    </xf>
    <xf numFmtId="44" fontId="4" fillId="0" borderId="3" xfId="1"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6" fillId="4" borderId="12" xfId="0" applyFont="1" applyFill="1" applyBorder="1" applyAlignment="1">
      <alignment horizontal="left" vertical="center"/>
    </xf>
    <xf numFmtId="0" fontId="11" fillId="5" borderId="12" xfId="0" applyFont="1" applyFill="1" applyBorder="1" applyAlignment="1">
      <alignment horizontal="left" vertical="center"/>
    </xf>
    <xf numFmtId="0" fontId="6" fillId="4" borderId="13" xfId="0" applyFont="1" applyFill="1" applyBorder="1" applyAlignment="1">
      <alignment horizontal="left" vertical="center"/>
    </xf>
    <xf numFmtId="0" fontId="6" fillId="4" borderId="14" xfId="0" applyFont="1" applyFill="1" applyBorder="1" applyAlignment="1">
      <alignment horizontal="left" vertical="center"/>
    </xf>
  </cellXfs>
  <cellStyles count="26">
    <cellStyle name="Millares" xfId="25" builtinId="3"/>
    <cellStyle name="Millares 2" xfId="15" xr:uid="{53BE1FE8-2DB6-40BA-9057-0DC9151B8196}"/>
    <cellStyle name="Millares 2 2" xfId="22" xr:uid="{3F847F1C-2586-4D9A-8591-78BFD4B29D16}"/>
    <cellStyle name="Millares 3" xfId="6" xr:uid="{58CB78DD-A0F4-46F6-83E6-836DE63A04F3}"/>
    <cellStyle name="Millares 3 2" xfId="20" xr:uid="{889F2F52-939A-44BD-9CC5-6A2FBAF0B3A9}"/>
    <cellStyle name="Moneda" xfId="17" builtinId="4"/>
    <cellStyle name="Moneda 10" xfId="1" xr:uid="{0E661ABA-DF7D-43AE-9373-F65B598C3F5A}"/>
    <cellStyle name="Moneda 10 2" xfId="18" xr:uid="{EBA58C00-BC9F-47A6-98AF-672D4BE8A1D0}"/>
    <cellStyle name="Moneda 2" xfId="4" xr:uid="{E5D77BF1-D680-4E08-999B-26CF447F4B8E}"/>
    <cellStyle name="Moneda 2 2" xfId="16" xr:uid="{4ACA7D8A-9BF1-4337-992A-B988ECE4B38A}"/>
    <cellStyle name="Moneda 2 2 2" xfId="23" xr:uid="{91A8958C-B828-46F8-83FA-260A60D82245}"/>
    <cellStyle name="Moneda 2 3" xfId="19" xr:uid="{5BA9D8E9-2A09-4169-86B4-5FFD93139EA3}"/>
    <cellStyle name="Moneda 3" xfId="7" xr:uid="{D6891446-5F10-4555-A0CD-C26F74ACE894}"/>
    <cellStyle name="Moneda 3 2" xfId="21" xr:uid="{2771D7C0-CADF-4BF0-B94C-8C89A8AB9193}"/>
    <cellStyle name="Moneda 4" xfId="24" xr:uid="{EDA08000-9209-4472-B40A-B63E6FB42622}"/>
    <cellStyle name="Normal" xfId="0" builtinId="0"/>
    <cellStyle name="Normal 15" xfId="14" xr:uid="{3AC7CD00-6C5D-43D3-9235-E5CE9CC65654}"/>
    <cellStyle name="Normal 20" xfId="2" xr:uid="{66987747-85D1-42C0-8D72-5AAE5C38E75A}"/>
    <cellStyle name="Normal 20 2" xfId="8" xr:uid="{4ECEF232-B056-47B9-81D4-15F8034A10D1}"/>
    <cellStyle name="Normal 20 3" xfId="11" xr:uid="{B69344D1-49E0-498B-A713-199741DC6100}"/>
    <cellStyle name="Normal 21" xfId="12" xr:uid="{C5E81E30-19BE-452F-9B37-472F0A705A91}"/>
    <cellStyle name="Normal 3" xfId="3" xr:uid="{8C843763-13F6-4DA5-A953-CB973C46BD86}"/>
    <cellStyle name="Normal 3 5" xfId="13" xr:uid="{91027BE4-F76C-4ED6-AFE7-12837BE5FDAD}"/>
    <cellStyle name="Normal 5" xfId="9" xr:uid="{0F84AF3F-7EFD-4E39-ADF0-925F94A8FCC3}"/>
    <cellStyle name="Normal 5 2 2" xfId="5" xr:uid="{E633D259-143B-4927-89BF-30E19FED8C7A}"/>
    <cellStyle name="Normal 5 2 2 2" xfId="10" xr:uid="{20AC1146-FE23-4E68-9B77-E0FF4DC72D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4752B-AAA5-413E-91DF-A6FCB14B324B}">
  <dimension ref="A1:AL400"/>
  <sheetViews>
    <sheetView tabSelected="1" topLeftCell="B12" zoomScale="130" zoomScaleNormal="130" zoomScaleSheetLayoutView="100" workbookViewId="0">
      <selection activeCell="B13" sqref="B13"/>
    </sheetView>
  </sheetViews>
  <sheetFormatPr baseColWidth="10" defaultColWidth="11.5703125" defaultRowHeight="18.75" x14ac:dyDescent="0.25"/>
  <cols>
    <col min="1" max="1" width="18.7109375" style="46" bestFit="1" customWidth="1"/>
    <col min="2" max="2" width="67.7109375" style="46" customWidth="1"/>
    <col min="3" max="3" width="11.5703125" style="46"/>
    <col min="4" max="4" width="11.42578125" style="15"/>
    <col min="5" max="5" width="14.85546875" style="56" customWidth="1"/>
    <col min="6" max="6" width="23.7109375" style="46" customWidth="1"/>
    <col min="7" max="7" width="63.85546875" style="35" customWidth="1"/>
    <col min="8" max="8" width="14.140625" style="46" bestFit="1" customWidth="1"/>
    <col min="9" max="12" width="11.5703125" style="46"/>
    <col min="13" max="13" width="14.85546875" style="46" customWidth="1"/>
    <col min="14" max="16" width="11.5703125" style="46"/>
    <col min="17" max="17" width="17.85546875" style="46" customWidth="1"/>
    <col min="18" max="16384" width="11.5703125" style="46"/>
  </cols>
  <sheetData>
    <row r="1" spans="1:17" x14ac:dyDescent="0.25">
      <c r="A1" s="1"/>
      <c r="B1" s="2"/>
      <c r="C1" s="57" t="s">
        <v>0</v>
      </c>
      <c r="D1" s="58"/>
      <c r="E1" s="59"/>
      <c r="F1" s="45"/>
    </row>
    <row r="2" spans="1:17" x14ac:dyDescent="0.25">
      <c r="A2" s="3"/>
      <c r="B2" s="4"/>
      <c r="C2" s="60" t="s">
        <v>21</v>
      </c>
      <c r="D2" s="61"/>
      <c r="E2" s="62"/>
      <c r="F2" s="6"/>
    </row>
    <row r="3" spans="1:17" x14ac:dyDescent="0.25">
      <c r="A3" s="3"/>
      <c r="B3" s="4"/>
      <c r="C3" s="60"/>
      <c r="D3" s="61"/>
      <c r="E3" s="62"/>
      <c r="F3" s="66" t="s">
        <v>1</v>
      </c>
    </row>
    <row r="4" spans="1:17" x14ac:dyDescent="0.25">
      <c r="A4" s="3"/>
      <c r="B4" s="4"/>
      <c r="C4" s="60"/>
      <c r="D4" s="61"/>
      <c r="E4" s="62"/>
      <c r="F4" s="66"/>
    </row>
    <row r="5" spans="1:17" x14ac:dyDescent="0.25">
      <c r="A5" s="60"/>
      <c r="B5" s="62"/>
      <c r="C5" s="60"/>
      <c r="D5" s="61"/>
      <c r="E5" s="62"/>
      <c r="F5" s="66"/>
    </row>
    <row r="6" spans="1:17" ht="19.5" thickBot="1" x14ac:dyDescent="0.3">
      <c r="A6" s="63" t="s">
        <v>2</v>
      </c>
      <c r="B6" s="65"/>
      <c r="C6" s="63"/>
      <c r="D6" s="64"/>
      <c r="E6" s="65"/>
      <c r="F6" s="67"/>
    </row>
    <row r="7" spans="1:17" x14ac:dyDescent="0.25">
      <c r="A7" s="5"/>
      <c r="B7" s="5"/>
      <c r="C7" s="5"/>
      <c r="D7" s="12"/>
      <c r="E7" s="30"/>
      <c r="F7" s="5"/>
    </row>
    <row r="8" spans="1:17" x14ac:dyDescent="0.25">
      <c r="A8" s="7" t="s">
        <v>3</v>
      </c>
      <c r="B8" s="8" t="s">
        <v>4</v>
      </c>
      <c r="C8" s="7" t="s">
        <v>5</v>
      </c>
      <c r="D8" s="13" t="s">
        <v>6</v>
      </c>
      <c r="E8" s="31" t="s">
        <v>68</v>
      </c>
      <c r="F8" s="9" t="s">
        <v>7</v>
      </c>
    </row>
    <row r="9" spans="1:17" x14ac:dyDescent="0.25">
      <c r="A9" s="14" t="s">
        <v>69</v>
      </c>
      <c r="B9" s="14" t="s">
        <v>13</v>
      </c>
      <c r="C9" s="10"/>
      <c r="D9" s="14"/>
      <c r="E9" s="47"/>
      <c r="F9" s="11">
        <f>+F10+F16+F45+F54+F59+F71+F103+F133+F143+F151+F182+F205+F214+F91</f>
        <v>0</v>
      </c>
    </row>
    <row r="10" spans="1:17" x14ac:dyDescent="0.25">
      <c r="A10" s="19" t="s">
        <v>70</v>
      </c>
      <c r="B10" s="17" t="s">
        <v>19</v>
      </c>
      <c r="C10" s="68"/>
      <c r="D10" s="68"/>
      <c r="E10" s="32"/>
      <c r="F10" s="20">
        <f>SUM(F11:F15)</f>
        <v>0</v>
      </c>
    </row>
    <row r="11" spans="1:17" ht="90" x14ac:dyDescent="0.25">
      <c r="A11" s="16" t="s">
        <v>71</v>
      </c>
      <c r="B11" s="48" t="s">
        <v>737</v>
      </c>
      <c r="C11" s="18" t="s">
        <v>11</v>
      </c>
      <c r="D11" s="26">
        <v>520</v>
      </c>
      <c r="E11" s="18"/>
      <c r="F11" s="18">
        <f t="shared" ref="F11:F15" si="0">+ROUND(D11*E11,2)</f>
        <v>0</v>
      </c>
      <c r="M11" s="49"/>
      <c r="N11" s="49"/>
    </row>
    <row r="12" spans="1:17" ht="105" x14ac:dyDescent="0.25">
      <c r="A12" s="16" t="s">
        <v>72</v>
      </c>
      <c r="B12" s="48" t="s">
        <v>770</v>
      </c>
      <c r="C12" s="18" t="s">
        <v>8</v>
      </c>
      <c r="D12" s="26">
        <v>1</v>
      </c>
      <c r="E12" s="18"/>
      <c r="F12" s="18">
        <f t="shared" si="0"/>
        <v>0</v>
      </c>
      <c r="N12" s="49"/>
      <c r="Q12" s="49"/>
    </row>
    <row r="13" spans="1:17" ht="105" x14ac:dyDescent="0.25">
      <c r="A13" s="16" t="s">
        <v>73</v>
      </c>
      <c r="B13" s="48" t="s">
        <v>597</v>
      </c>
      <c r="C13" s="18" t="s">
        <v>8</v>
      </c>
      <c r="D13" s="26">
        <v>1</v>
      </c>
      <c r="E13" s="18"/>
      <c r="F13" s="18">
        <f t="shared" si="0"/>
        <v>0</v>
      </c>
      <c r="M13" s="49"/>
      <c r="N13" s="49"/>
      <c r="Q13" s="49"/>
    </row>
    <row r="14" spans="1:17" ht="105" x14ac:dyDescent="0.25">
      <c r="A14" s="16" t="s">
        <v>74</v>
      </c>
      <c r="B14" s="48" t="s">
        <v>598</v>
      </c>
      <c r="C14" s="18" t="s">
        <v>14</v>
      </c>
      <c r="D14" s="26">
        <v>1</v>
      </c>
      <c r="E14" s="18"/>
      <c r="F14" s="18">
        <f t="shared" si="0"/>
        <v>0</v>
      </c>
      <c r="M14" s="49"/>
      <c r="N14" s="49"/>
      <c r="P14" s="49"/>
      <c r="Q14" s="49"/>
    </row>
    <row r="15" spans="1:17" ht="105" x14ac:dyDescent="0.25">
      <c r="A15" s="16" t="s">
        <v>75</v>
      </c>
      <c r="B15" s="48" t="s">
        <v>599</v>
      </c>
      <c r="C15" s="18" t="s">
        <v>14</v>
      </c>
      <c r="D15" s="26">
        <v>1</v>
      </c>
      <c r="E15" s="18"/>
      <c r="F15" s="18">
        <f t="shared" si="0"/>
        <v>0</v>
      </c>
      <c r="M15" s="49"/>
      <c r="N15" s="49"/>
      <c r="P15" s="49"/>
      <c r="Q15" s="49"/>
    </row>
    <row r="16" spans="1:17" x14ac:dyDescent="0.25">
      <c r="A16" s="19" t="s">
        <v>76</v>
      </c>
      <c r="B16" s="17" t="s">
        <v>67</v>
      </c>
      <c r="C16" s="68"/>
      <c r="D16" s="68"/>
      <c r="E16" s="32"/>
      <c r="F16" s="20">
        <f>+F17+F32</f>
        <v>0</v>
      </c>
      <c r="M16" s="49"/>
      <c r="N16" s="49"/>
      <c r="P16" s="49"/>
      <c r="Q16" s="49"/>
    </row>
    <row r="17" spans="1:17" x14ac:dyDescent="0.25">
      <c r="A17" s="21" t="s">
        <v>77</v>
      </c>
      <c r="B17" s="23" t="s">
        <v>42</v>
      </c>
      <c r="C17" s="69"/>
      <c r="D17" s="69"/>
      <c r="E17" s="33"/>
      <c r="F17" s="24">
        <f>SUM(F18:F31)</f>
        <v>0</v>
      </c>
      <c r="P17" s="49"/>
      <c r="Q17" s="49"/>
    </row>
    <row r="18" spans="1:17" ht="90" x14ac:dyDescent="0.25">
      <c r="A18" s="16" t="s">
        <v>78</v>
      </c>
      <c r="B18" s="48" t="s">
        <v>738</v>
      </c>
      <c r="C18" s="18" t="s">
        <v>8</v>
      </c>
      <c r="D18" s="26">
        <v>1</v>
      </c>
      <c r="E18" s="18"/>
      <c r="F18" s="18">
        <f t="shared" ref="F18:F81" si="1">+ROUND(D18*E18,2)</f>
        <v>0</v>
      </c>
      <c r="N18" s="49"/>
      <c r="P18" s="49"/>
      <c r="Q18" s="49"/>
    </row>
    <row r="19" spans="1:17" ht="105" x14ac:dyDescent="0.25">
      <c r="A19" s="16" t="s">
        <v>79</v>
      </c>
      <c r="B19" s="48" t="s">
        <v>739</v>
      </c>
      <c r="C19" s="18" t="s">
        <v>8</v>
      </c>
      <c r="D19" s="26">
        <v>1</v>
      </c>
      <c r="E19" s="18"/>
      <c r="F19" s="18">
        <f t="shared" si="1"/>
        <v>0</v>
      </c>
      <c r="M19" s="49"/>
      <c r="N19" s="49"/>
      <c r="Q19" s="49"/>
    </row>
    <row r="20" spans="1:17" ht="90" x14ac:dyDescent="0.25">
      <c r="A20" s="16" t="s">
        <v>80</v>
      </c>
      <c r="B20" s="48" t="s">
        <v>740</v>
      </c>
      <c r="C20" s="18" t="s">
        <v>8</v>
      </c>
      <c r="D20" s="26">
        <v>1</v>
      </c>
      <c r="E20" s="18"/>
      <c r="F20" s="18">
        <f t="shared" si="1"/>
        <v>0</v>
      </c>
      <c r="M20" s="49"/>
      <c r="N20" s="49"/>
      <c r="Q20" s="49"/>
    </row>
    <row r="21" spans="1:17" ht="75" x14ac:dyDescent="0.25">
      <c r="A21" s="16" t="s">
        <v>81</v>
      </c>
      <c r="B21" s="48" t="s">
        <v>741</v>
      </c>
      <c r="C21" s="18" t="s">
        <v>8</v>
      </c>
      <c r="D21" s="26">
        <v>1</v>
      </c>
      <c r="E21" s="18"/>
      <c r="F21" s="18">
        <f t="shared" si="1"/>
        <v>0</v>
      </c>
      <c r="M21" s="49"/>
      <c r="N21" s="49"/>
      <c r="P21" s="49"/>
      <c r="Q21" s="49"/>
    </row>
    <row r="22" spans="1:17" ht="75" x14ac:dyDescent="0.25">
      <c r="A22" s="16" t="s">
        <v>82</v>
      </c>
      <c r="B22" s="48" t="s">
        <v>742</v>
      </c>
      <c r="C22" s="18" t="s">
        <v>8</v>
      </c>
      <c r="D22" s="26">
        <v>1</v>
      </c>
      <c r="E22" s="18"/>
      <c r="F22" s="18">
        <f t="shared" si="1"/>
        <v>0</v>
      </c>
      <c r="M22" s="49"/>
      <c r="N22" s="49"/>
      <c r="P22" s="49"/>
      <c r="Q22" s="49"/>
    </row>
    <row r="23" spans="1:17" ht="75" x14ac:dyDescent="0.25">
      <c r="A23" s="16" t="s">
        <v>83</v>
      </c>
      <c r="B23" s="48" t="s">
        <v>743</v>
      </c>
      <c r="C23" s="18" t="s">
        <v>8</v>
      </c>
      <c r="D23" s="26">
        <v>1</v>
      </c>
      <c r="E23" s="18"/>
      <c r="F23" s="18">
        <f t="shared" si="1"/>
        <v>0</v>
      </c>
      <c r="M23" s="49"/>
      <c r="N23" s="49"/>
      <c r="P23" s="49"/>
      <c r="Q23" s="49"/>
    </row>
    <row r="24" spans="1:17" ht="75" x14ac:dyDescent="0.25">
      <c r="A24" s="16" t="s">
        <v>84</v>
      </c>
      <c r="B24" s="48" t="s">
        <v>744</v>
      </c>
      <c r="C24" s="18" t="s">
        <v>10</v>
      </c>
      <c r="D24" s="26">
        <v>5</v>
      </c>
      <c r="E24" s="18"/>
      <c r="F24" s="18">
        <f t="shared" si="1"/>
        <v>0</v>
      </c>
      <c r="M24" s="49"/>
      <c r="N24" s="49"/>
      <c r="P24" s="49"/>
      <c r="Q24" s="49"/>
    </row>
    <row r="25" spans="1:17" ht="75" x14ac:dyDescent="0.25">
      <c r="A25" s="16" t="s">
        <v>85</v>
      </c>
      <c r="B25" s="48" t="s">
        <v>745</v>
      </c>
      <c r="C25" s="18" t="s">
        <v>8</v>
      </c>
      <c r="D25" s="26">
        <v>24</v>
      </c>
      <c r="E25" s="18"/>
      <c r="F25" s="18">
        <f t="shared" si="1"/>
        <v>0</v>
      </c>
      <c r="N25" s="49"/>
      <c r="P25" s="49"/>
      <c r="Q25" s="49"/>
    </row>
    <row r="26" spans="1:17" ht="105" x14ac:dyDescent="0.25">
      <c r="A26" s="16" t="s">
        <v>86</v>
      </c>
      <c r="B26" s="48" t="s">
        <v>746</v>
      </c>
      <c r="C26" s="18" t="s">
        <v>8</v>
      </c>
      <c r="D26" s="26">
        <v>11</v>
      </c>
      <c r="E26" s="18"/>
      <c r="F26" s="18">
        <f t="shared" si="1"/>
        <v>0</v>
      </c>
      <c r="N26" s="49"/>
      <c r="P26" s="49"/>
      <c r="Q26" s="49"/>
    </row>
    <row r="27" spans="1:17" ht="90" x14ac:dyDescent="0.25">
      <c r="A27" s="16" t="s">
        <v>87</v>
      </c>
      <c r="B27" s="48" t="s">
        <v>747</v>
      </c>
      <c r="C27" s="18" t="s">
        <v>8</v>
      </c>
      <c r="D27" s="26">
        <v>1</v>
      </c>
      <c r="E27" s="18"/>
      <c r="F27" s="18">
        <f t="shared" si="1"/>
        <v>0</v>
      </c>
      <c r="N27" s="49"/>
      <c r="Q27" s="49"/>
    </row>
    <row r="28" spans="1:17" ht="75" x14ac:dyDescent="0.25">
      <c r="A28" s="16" t="s">
        <v>88</v>
      </c>
      <c r="B28" s="48" t="s">
        <v>748</v>
      </c>
      <c r="C28" s="18" t="s">
        <v>8</v>
      </c>
      <c r="D28" s="26">
        <v>2</v>
      </c>
      <c r="E28" s="18"/>
      <c r="F28" s="18">
        <f t="shared" si="1"/>
        <v>0</v>
      </c>
      <c r="P28" s="49"/>
      <c r="Q28" s="49"/>
    </row>
    <row r="29" spans="1:17" ht="75" x14ac:dyDescent="0.25">
      <c r="A29" s="16" t="s">
        <v>89</v>
      </c>
      <c r="B29" s="48" t="s">
        <v>749</v>
      </c>
      <c r="C29" s="18" t="s">
        <v>8</v>
      </c>
      <c r="D29" s="26">
        <v>1</v>
      </c>
      <c r="E29" s="18"/>
      <c r="F29" s="18">
        <f t="shared" si="1"/>
        <v>0</v>
      </c>
      <c r="M29" s="49"/>
      <c r="N29" s="49"/>
      <c r="Q29" s="49"/>
    </row>
    <row r="30" spans="1:17" ht="60" x14ac:dyDescent="0.25">
      <c r="A30" s="16" t="s">
        <v>90</v>
      </c>
      <c r="B30" s="48" t="s">
        <v>750</v>
      </c>
      <c r="C30" s="18" t="s">
        <v>8</v>
      </c>
      <c r="D30" s="26">
        <v>2</v>
      </c>
      <c r="E30" s="18"/>
      <c r="F30" s="18">
        <f t="shared" si="1"/>
        <v>0</v>
      </c>
      <c r="M30" s="49"/>
      <c r="N30" s="49"/>
    </row>
    <row r="31" spans="1:17" ht="90" x14ac:dyDescent="0.25">
      <c r="A31" s="16" t="s">
        <v>91</v>
      </c>
      <c r="B31" s="48" t="s">
        <v>766</v>
      </c>
      <c r="C31" s="18" t="s">
        <v>8</v>
      </c>
      <c r="D31" s="26">
        <v>1</v>
      </c>
      <c r="E31" s="18"/>
      <c r="F31" s="18">
        <f t="shared" ref="F31" si="2">+ROUND(D31*E31,2)</f>
        <v>0</v>
      </c>
      <c r="M31" s="49"/>
      <c r="N31" s="49"/>
      <c r="P31" s="49"/>
      <c r="Q31" s="49"/>
    </row>
    <row r="32" spans="1:17" x14ac:dyDescent="0.25">
      <c r="A32" s="21" t="s">
        <v>92</v>
      </c>
      <c r="B32" s="23" t="s">
        <v>67</v>
      </c>
      <c r="C32" s="69"/>
      <c r="D32" s="69"/>
      <c r="E32" s="33"/>
      <c r="F32" s="24">
        <f>SUM(F33:F44)</f>
        <v>0</v>
      </c>
      <c r="M32" s="49"/>
      <c r="N32" s="49"/>
      <c r="P32" s="49"/>
      <c r="Q32" s="49"/>
    </row>
    <row r="33" spans="1:17" ht="120" x14ac:dyDescent="0.25">
      <c r="A33" s="16" t="s">
        <v>93</v>
      </c>
      <c r="B33" s="48" t="s">
        <v>751</v>
      </c>
      <c r="C33" s="18" t="s">
        <v>10</v>
      </c>
      <c r="D33" s="26">
        <v>53</v>
      </c>
      <c r="E33" s="18"/>
      <c r="F33" s="18">
        <f t="shared" si="1"/>
        <v>0</v>
      </c>
      <c r="P33" s="49"/>
      <c r="Q33" s="49"/>
    </row>
    <row r="34" spans="1:17" ht="120" x14ac:dyDescent="0.25">
      <c r="A34" s="16" t="s">
        <v>94</v>
      </c>
      <c r="B34" s="48" t="s">
        <v>752</v>
      </c>
      <c r="C34" s="18" t="s">
        <v>10</v>
      </c>
      <c r="D34" s="26">
        <v>31</v>
      </c>
      <c r="E34" s="18"/>
      <c r="F34" s="18">
        <f t="shared" si="1"/>
        <v>0</v>
      </c>
      <c r="M34" s="49"/>
      <c r="N34" s="49"/>
      <c r="P34" s="49"/>
      <c r="Q34" s="49"/>
    </row>
    <row r="35" spans="1:17" ht="105" x14ac:dyDescent="0.25">
      <c r="A35" s="16" t="s">
        <v>95</v>
      </c>
      <c r="B35" s="48" t="s">
        <v>753</v>
      </c>
      <c r="C35" s="18" t="s">
        <v>8</v>
      </c>
      <c r="D35" s="26">
        <v>1</v>
      </c>
      <c r="E35" s="18"/>
      <c r="F35" s="18">
        <f t="shared" si="1"/>
        <v>0</v>
      </c>
      <c r="M35" s="49"/>
      <c r="N35" s="49"/>
      <c r="P35" s="49"/>
      <c r="Q35" s="49"/>
    </row>
    <row r="36" spans="1:17" ht="105" x14ac:dyDescent="0.25">
      <c r="A36" s="16" t="s">
        <v>96</v>
      </c>
      <c r="B36" s="48" t="s">
        <v>754</v>
      </c>
      <c r="C36" s="18" t="s">
        <v>10</v>
      </c>
      <c r="D36" s="26">
        <v>42.47</v>
      </c>
      <c r="E36" s="18"/>
      <c r="F36" s="18">
        <f t="shared" si="1"/>
        <v>0</v>
      </c>
      <c r="M36" s="49"/>
      <c r="N36" s="49"/>
      <c r="P36" s="49"/>
      <c r="Q36" s="49"/>
    </row>
    <row r="37" spans="1:17" ht="90" x14ac:dyDescent="0.25">
      <c r="A37" s="16" t="s">
        <v>97</v>
      </c>
      <c r="B37" s="48" t="s">
        <v>755</v>
      </c>
      <c r="C37" s="18" t="s">
        <v>11</v>
      </c>
      <c r="D37" s="26">
        <v>257</v>
      </c>
      <c r="E37" s="18"/>
      <c r="F37" s="18">
        <f t="shared" si="1"/>
        <v>0</v>
      </c>
      <c r="M37" s="49"/>
      <c r="N37" s="49"/>
      <c r="P37" s="49"/>
      <c r="Q37" s="49"/>
    </row>
    <row r="38" spans="1:17" ht="90" x14ac:dyDescent="0.25">
      <c r="A38" s="16" t="s">
        <v>98</v>
      </c>
      <c r="B38" s="48" t="s">
        <v>756</v>
      </c>
      <c r="C38" s="18" t="s">
        <v>9</v>
      </c>
      <c r="D38" s="26">
        <v>155</v>
      </c>
      <c r="E38" s="18"/>
      <c r="F38" s="18">
        <f t="shared" si="1"/>
        <v>0</v>
      </c>
      <c r="N38" s="49"/>
      <c r="P38" s="49"/>
      <c r="Q38" s="49"/>
    </row>
    <row r="39" spans="1:17" ht="105" x14ac:dyDescent="0.25">
      <c r="A39" s="16" t="s">
        <v>99</v>
      </c>
      <c r="B39" s="48" t="s">
        <v>757</v>
      </c>
      <c r="C39" s="18" t="s">
        <v>8</v>
      </c>
      <c r="D39" s="26">
        <v>1</v>
      </c>
      <c r="E39" s="18"/>
      <c r="F39" s="18">
        <f t="shared" si="1"/>
        <v>0</v>
      </c>
      <c r="N39" s="49"/>
      <c r="P39" s="49"/>
      <c r="Q39" s="49"/>
    </row>
    <row r="40" spans="1:17" ht="90" x14ac:dyDescent="0.25">
      <c r="A40" s="16" t="s">
        <v>100</v>
      </c>
      <c r="B40" s="48" t="s">
        <v>758</v>
      </c>
      <c r="C40" s="18" t="s">
        <v>8</v>
      </c>
      <c r="D40" s="26">
        <v>1</v>
      </c>
      <c r="E40" s="18"/>
      <c r="F40" s="18">
        <f t="shared" si="1"/>
        <v>0</v>
      </c>
      <c r="M40" s="49"/>
      <c r="N40" s="49"/>
      <c r="Q40" s="49"/>
    </row>
    <row r="41" spans="1:17" ht="105" x14ac:dyDescent="0.25">
      <c r="A41" s="16" t="s">
        <v>101</v>
      </c>
      <c r="B41" s="48" t="s">
        <v>759</v>
      </c>
      <c r="C41" s="18" t="s">
        <v>8</v>
      </c>
      <c r="D41" s="26">
        <v>11</v>
      </c>
      <c r="E41" s="18"/>
      <c r="F41" s="18">
        <f t="shared" si="1"/>
        <v>0</v>
      </c>
      <c r="M41" s="49"/>
      <c r="N41" s="49"/>
      <c r="P41" s="49"/>
      <c r="Q41" s="49"/>
    </row>
    <row r="42" spans="1:17" ht="75" x14ac:dyDescent="0.25">
      <c r="A42" s="16" t="s">
        <v>102</v>
      </c>
      <c r="B42" s="48" t="s">
        <v>600</v>
      </c>
      <c r="C42" s="18" t="s">
        <v>8</v>
      </c>
      <c r="D42" s="26">
        <v>16</v>
      </c>
      <c r="E42" s="18"/>
      <c r="F42" s="18">
        <f t="shared" si="1"/>
        <v>0</v>
      </c>
      <c r="N42" s="49"/>
      <c r="P42" s="49"/>
      <c r="Q42" s="49"/>
    </row>
    <row r="43" spans="1:17" ht="30" x14ac:dyDescent="0.25">
      <c r="A43" s="16" t="s">
        <v>103</v>
      </c>
      <c r="B43" s="48" t="s">
        <v>760</v>
      </c>
      <c r="C43" s="18" t="s">
        <v>15</v>
      </c>
      <c r="D43" s="26">
        <v>315</v>
      </c>
      <c r="E43" s="18"/>
      <c r="F43" s="18">
        <f t="shared" si="1"/>
        <v>0</v>
      </c>
      <c r="N43" s="49"/>
      <c r="P43" s="49"/>
      <c r="Q43" s="49"/>
    </row>
    <row r="44" spans="1:17" ht="120" x14ac:dyDescent="0.25">
      <c r="A44" s="16" t="s">
        <v>104</v>
      </c>
      <c r="B44" s="48" t="s">
        <v>601</v>
      </c>
      <c r="C44" s="18" t="s">
        <v>9</v>
      </c>
      <c r="D44" s="26">
        <v>291.95</v>
      </c>
      <c r="E44" s="18"/>
      <c r="F44" s="18">
        <f t="shared" si="1"/>
        <v>0</v>
      </c>
      <c r="N44" s="49"/>
      <c r="Q44" s="49"/>
    </row>
    <row r="45" spans="1:17" x14ac:dyDescent="0.25">
      <c r="A45" s="19" t="s">
        <v>105</v>
      </c>
      <c r="B45" s="17" t="s">
        <v>29</v>
      </c>
      <c r="C45" s="68"/>
      <c r="D45" s="68"/>
      <c r="E45" s="32"/>
      <c r="F45" s="20">
        <f>SUM(F46:F53)</f>
        <v>0</v>
      </c>
      <c r="N45" s="49"/>
      <c r="Q45" s="49"/>
    </row>
    <row r="46" spans="1:17" ht="105" x14ac:dyDescent="0.25">
      <c r="A46" s="16" t="s">
        <v>106</v>
      </c>
      <c r="B46" s="48" t="s">
        <v>602</v>
      </c>
      <c r="C46" s="18" t="s">
        <v>9</v>
      </c>
      <c r="D46" s="26">
        <v>8000</v>
      </c>
      <c r="E46" s="18"/>
      <c r="F46" s="18">
        <f t="shared" si="1"/>
        <v>0</v>
      </c>
      <c r="Q46" s="49"/>
    </row>
    <row r="47" spans="1:17" ht="60" x14ac:dyDescent="0.25">
      <c r="A47" s="16" t="s">
        <v>107</v>
      </c>
      <c r="B47" s="48" t="s">
        <v>603</v>
      </c>
      <c r="C47" s="18" t="s">
        <v>11</v>
      </c>
      <c r="D47" s="26">
        <v>1000</v>
      </c>
      <c r="E47" s="18"/>
      <c r="F47" s="18">
        <f t="shared" si="1"/>
        <v>0</v>
      </c>
      <c r="L47" s="49"/>
      <c r="N47" s="49"/>
    </row>
    <row r="48" spans="1:17" ht="120" x14ac:dyDescent="0.25">
      <c r="A48" s="16" t="s">
        <v>108</v>
      </c>
      <c r="B48" s="48" t="s">
        <v>761</v>
      </c>
      <c r="C48" s="18" t="s">
        <v>9</v>
      </c>
      <c r="D48" s="26">
        <v>7000</v>
      </c>
      <c r="E48" s="18"/>
      <c r="F48" s="18">
        <f t="shared" si="1"/>
        <v>0</v>
      </c>
      <c r="N48" s="49"/>
      <c r="O48" s="49"/>
      <c r="Q48" s="49"/>
    </row>
    <row r="49" spans="1:17" ht="75" x14ac:dyDescent="0.25">
      <c r="A49" s="16" t="s">
        <v>109</v>
      </c>
      <c r="B49" s="48" t="s">
        <v>604</v>
      </c>
      <c r="C49" s="18" t="s">
        <v>10</v>
      </c>
      <c r="D49" s="26">
        <v>1663.64</v>
      </c>
      <c r="E49" s="18"/>
      <c r="F49" s="18">
        <f t="shared" si="1"/>
        <v>0</v>
      </c>
      <c r="L49" s="49"/>
      <c r="O49" s="49"/>
      <c r="Q49" s="49"/>
    </row>
    <row r="50" spans="1:17" ht="75" x14ac:dyDescent="0.25">
      <c r="A50" s="16" t="s">
        <v>110</v>
      </c>
      <c r="B50" s="48" t="s">
        <v>605</v>
      </c>
      <c r="C50" s="18" t="s">
        <v>10</v>
      </c>
      <c r="D50" s="26">
        <v>2162.73</v>
      </c>
      <c r="E50" s="18"/>
      <c r="F50" s="18">
        <f t="shared" si="1"/>
        <v>0</v>
      </c>
      <c r="L50" s="49"/>
      <c r="N50" s="49"/>
      <c r="O50" s="49"/>
      <c r="Q50" s="49"/>
    </row>
    <row r="51" spans="1:17" ht="60" x14ac:dyDescent="0.25">
      <c r="A51" s="16" t="s">
        <v>111</v>
      </c>
      <c r="B51" s="48" t="s">
        <v>762</v>
      </c>
      <c r="C51" s="18" t="s">
        <v>16</v>
      </c>
      <c r="D51" s="26">
        <v>34603.71</v>
      </c>
      <c r="E51" s="18"/>
      <c r="F51" s="18">
        <f t="shared" si="1"/>
        <v>0</v>
      </c>
      <c r="L51" s="49"/>
      <c r="N51" s="49"/>
      <c r="O51" s="49"/>
      <c r="Q51" s="49"/>
    </row>
    <row r="52" spans="1:17" ht="90" x14ac:dyDescent="0.25">
      <c r="A52" s="16" t="s">
        <v>112</v>
      </c>
      <c r="B52" s="48" t="s">
        <v>606</v>
      </c>
      <c r="C52" s="18" t="s">
        <v>9</v>
      </c>
      <c r="D52" s="26">
        <v>7562</v>
      </c>
      <c r="E52" s="18"/>
      <c r="F52" s="18">
        <f t="shared" si="1"/>
        <v>0</v>
      </c>
      <c r="L52" s="49"/>
      <c r="O52" s="49"/>
      <c r="Q52" s="49"/>
    </row>
    <row r="53" spans="1:17" ht="120" x14ac:dyDescent="0.25">
      <c r="A53" s="16" t="s">
        <v>113</v>
      </c>
      <c r="B53" s="48" t="s">
        <v>763</v>
      </c>
      <c r="C53" s="18" t="s">
        <v>10</v>
      </c>
      <c r="D53" s="26">
        <v>277</v>
      </c>
      <c r="E53" s="18"/>
      <c r="F53" s="18">
        <f t="shared" si="1"/>
        <v>0</v>
      </c>
      <c r="L53" s="49"/>
      <c r="O53" s="49"/>
      <c r="Q53" s="49"/>
    </row>
    <row r="54" spans="1:17" x14ac:dyDescent="0.25">
      <c r="A54" s="19" t="s">
        <v>114</v>
      </c>
      <c r="B54" s="17" t="s">
        <v>30</v>
      </c>
      <c r="C54" s="68"/>
      <c r="D54" s="68"/>
      <c r="E54" s="32"/>
      <c r="F54" s="20">
        <f>SUM(F55:F58)</f>
        <v>0</v>
      </c>
      <c r="N54" s="49"/>
      <c r="O54" s="49"/>
      <c r="Q54" s="49"/>
    </row>
    <row r="55" spans="1:17" ht="120" x14ac:dyDescent="0.25">
      <c r="A55" s="16" t="s">
        <v>115</v>
      </c>
      <c r="B55" s="48" t="s">
        <v>607</v>
      </c>
      <c r="C55" s="18" t="s">
        <v>9</v>
      </c>
      <c r="D55" s="26">
        <v>7562</v>
      </c>
      <c r="E55" s="18"/>
      <c r="F55" s="18">
        <f t="shared" si="1"/>
        <v>0</v>
      </c>
      <c r="Q55" s="49"/>
    </row>
    <row r="56" spans="1:17" ht="409.5" x14ac:dyDescent="0.25">
      <c r="A56" s="16" t="s">
        <v>116</v>
      </c>
      <c r="B56" s="48" t="s">
        <v>764</v>
      </c>
      <c r="C56" s="18" t="s">
        <v>9</v>
      </c>
      <c r="D56" s="26">
        <v>50</v>
      </c>
      <c r="E56" s="18"/>
      <c r="F56" s="18">
        <f t="shared" si="1"/>
        <v>0</v>
      </c>
      <c r="L56" s="49"/>
      <c r="N56" s="49"/>
    </row>
    <row r="57" spans="1:17" ht="105" x14ac:dyDescent="0.25">
      <c r="A57" s="16" t="s">
        <v>117</v>
      </c>
      <c r="B57" s="48" t="s">
        <v>608</v>
      </c>
      <c r="C57" s="18" t="s">
        <v>10</v>
      </c>
      <c r="D57" s="26">
        <v>1663.64</v>
      </c>
      <c r="E57" s="18"/>
      <c r="F57" s="18">
        <f t="shared" si="1"/>
        <v>0</v>
      </c>
      <c r="N57" s="49"/>
      <c r="O57" s="49"/>
      <c r="Q57" s="49"/>
    </row>
    <row r="58" spans="1:17" ht="225" x14ac:dyDescent="0.25">
      <c r="A58" s="16" t="s">
        <v>118</v>
      </c>
      <c r="B58" s="48" t="s">
        <v>609</v>
      </c>
      <c r="C58" s="18" t="s">
        <v>9</v>
      </c>
      <c r="D58" s="26">
        <v>7512</v>
      </c>
      <c r="E58" s="18"/>
      <c r="F58" s="18">
        <f t="shared" si="1"/>
        <v>0</v>
      </c>
      <c r="L58" s="49"/>
      <c r="P58" s="49"/>
      <c r="Q58" s="49"/>
    </row>
    <row r="59" spans="1:17" x14ac:dyDescent="0.25">
      <c r="A59" s="19" t="s">
        <v>119</v>
      </c>
      <c r="B59" s="17" t="s">
        <v>31</v>
      </c>
      <c r="C59" s="68"/>
      <c r="D59" s="68"/>
      <c r="E59" s="32"/>
      <c r="F59" s="20">
        <f>SUM(F60:F70)</f>
        <v>0</v>
      </c>
      <c r="N59" s="49"/>
    </row>
    <row r="60" spans="1:17" ht="60" x14ac:dyDescent="0.25">
      <c r="A60" s="16" t="s">
        <v>120</v>
      </c>
      <c r="B60" s="48" t="s">
        <v>121</v>
      </c>
      <c r="C60" s="18" t="s">
        <v>11</v>
      </c>
      <c r="D60" s="26">
        <v>40</v>
      </c>
      <c r="E60" s="18"/>
      <c r="F60" s="18">
        <f t="shared" si="1"/>
        <v>0</v>
      </c>
    </row>
    <row r="61" spans="1:17" ht="105" x14ac:dyDescent="0.25">
      <c r="A61" s="16" t="s">
        <v>122</v>
      </c>
      <c r="B61" s="48" t="s">
        <v>123</v>
      </c>
      <c r="C61" s="18" t="s">
        <v>10</v>
      </c>
      <c r="D61" s="26">
        <v>59.28</v>
      </c>
      <c r="E61" s="18"/>
      <c r="F61" s="18">
        <f t="shared" si="1"/>
        <v>0</v>
      </c>
      <c r="N61" s="49"/>
      <c r="Q61" s="49"/>
    </row>
    <row r="62" spans="1:17" ht="75" x14ac:dyDescent="0.25">
      <c r="A62" s="16" t="s">
        <v>124</v>
      </c>
      <c r="B62" s="48" t="s">
        <v>610</v>
      </c>
      <c r="C62" s="18" t="s">
        <v>10</v>
      </c>
      <c r="D62" s="26">
        <v>45</v>
      </c>
      <c r="E62" s="18"/>
      <c r="F62" s="18">
        <f t="shared" si="1"/>
        <v>0</v>
      </c>
      <c r="N62" s="49"/>
      <c r="Q62" s="49"/>
    </row>
    <row r="63" spans="1:17" ht="60" x14ac:dyDescent="0.25">
      <c r="A63" s="16" t="s">
        <v>125</v>
      </c>
      <c r="B63" s="48" t="s">
        <v>611</v>
      </c>
      <c r="C63" s="18" t="s">
        <v>9</v>
      </c>
      <c r="D63" s="26">
        <v>294</v>
      </c>
      <c r="E63" s="18"/>
      <c r="F63" s="18">
        <f t="shared" si="1"/>
        <v>0</v>
      </c>
      <c r="M63" s="49"/>
      <c r="N63" s="49"/>
      <c r="Q63" s="49"/>
    </row>
    <row r="64" spans="1:17" ht="105" x14ac:dyDescent="0.25">
      <c r="A64" s="16" t="s">
        <v>126</v>
      </c>
      <c r="B64" s="48" t="s">
        <v>612</v>
      </c>
      <c r="C64" s="18" t="s">
        <v>11</v>
      </c>
      <c r="D64" s="26">
        <v>247</v>
      </c>
      <c r="E64" s="18"/>
      <c r="F64" s="18">
        <f t="shared" si="1"/>
        <v>0</v>
      </c>
      <c r="N64" s="49"/>
      <c r="P64" s="49"/>
      <c r="Q64" s="49"/>
    </row>
    <row r="65" spans="1:17" ht="60" x14ac:dyDescent="0.25">
      <c r="A65" s="16" t="s">
        <v>127</v>
      </c>
      <c r="B65" s="48" t="s">
        <v>128</v>
      </c>
      <c r="C65" s="18" t="s">
        <v>10</v>
      </c>
      <c r="D65" s="26">
        <v>18</v>
      </c>
      <c r="E65" s="18"/>
      <c r="F65" s="18">
        <f t="shared" si="1"/>
        <v>0</v>
      </c>
      <c r="N65" s="49"/>
      <c r="Q65" s="49"/>
    </row>
    <row r="66" spans="1:17" ht="240" x14ac:dyDescent="0.25">
      <c r="A66" s="16" t="s">
        <v>129</v>
      </c>
      <c r="B66" s="48" t="s">
        <v>613</v>
      </c>
      <c r="C66" s="18" t="s">
        <v>9</v>
      </c>
      <c r="D66" s="26">
        <v>294</v>
      </c>
      <c r="E66" s="18"/>
      <c r="F66" s="18">
        <f t="shared" si="1"/>
        <v>0</v>
      </c>
      <c r="N66" s="49"/>
      <c r="Q66" s="49"/>
    </row>
    <row r="67" spans="1:17" ht="90" x14ac:dyDescent="0.25">
      <c r="A67" s="16" t="s">
        <v>130</v>
      </c>
      <c r="B67" s="48" t="s">
        <v>614</v>
      </c>
      <c r="C67" s="18" t="s">
        <v>8</v>
      </c>
      <c r="D67" s="26">
        <v>1</v>
      </c>
      <c r="E67" s="18"/>
      <c r="F67" s="18">
        <f t="shared" si="1"/>
        <v>0</v>
      </c>
      <c r="M67" s="49"/>
      <c r="N67" s="49"/>
      <c r="O67" s="49"/>
      <c r="P67" s="49"/>
      <c r="Q67" s="49"/>
    </row>
    <row r="68" spans="1:17" ht="165" x14ac:dyDescent="0.25">
      <c r="A68" s="16" t="s">
        <v>131</v>
      </c>
      <c r="B68" s="48" t="s">
        <v>132</v>
      </c>
      <c r="C68" s="18" t="s">
        <v>8</v>
      </c>
      <c r="D68" s="26">
        <v>1</v>
      </c>
      <c r="E68" s="18"/>
      <c r="F68" s="18">
        <f t="shared" si="1"/>
        <v>0</v>
      </c>
      <c r="M68" s="49"/>
      <c r="N68" s="49"/>
      <c r="P68" s="49"/>
      <c r="Q68" s="49"/>
    </row>
    <row r="69" spans="1:17" ht="60" x14ac:dyDescent="0.25">
      <c r="A69" s="16" t="s">
        <v>133</v>
      </c>
      <c r="B69" s="48" t="s">
        <v>134</v>
      </c>
      <c r="C69" s="18" t="s">
        <v>11</v>
      </c>
      <c r="D69" s="26">
        <v>11</v>
      </c>
      <c r="E69" s="18"/>
      <c r="F69" s="18">
        <f t="shared" si="1"/>
        <v>0</v>
      </c>
      <c r="M69" s="49"/>
      <c r="N69" s="49"/>
      <c r="P69" s="49"/>
      <c r="Q69" s="49"/>
    </row>
    <row r="70" spans="1:17" ht="60" x14ac:dyDescent="0.25">
      <c r="A70" s="16" t="s">
        <v>135</v>
      </c>
      <c r="B70" s="48" t="s">
        <v>615</v>
      </c>
      <c r="C70" s="18" t="s">
        <v>8</v>
      </c>
      <c r="D70" s="26">
        <v>1</v>
      </c>
      <c r="E70" s="18"/>
      <c r="F70" s="18">
        <f>+ROUND(D70*E70,2)</f>
        <v>0</v>
      </c>
      <c r="M70" s="49"/>
      <c r="N70" s="49"/>
      <c r="P70" s="49"/>
      <c r="Q70" s="49"/>
    </row>
    <row r="71" spans="1:17" x14ac:dyDescent="0.25">
      <c r="A71" s="19" t="s">
        <v>136</v>
      </c>
      <c r="B71" s="17" t="s">
        <v>32</v>
      </c>
      <c r="C71" s="70"/>
      <c r="D71" s="71"/>
      <c r="E71" s="32"/>
      <c r="F71" s="20">
        <f>SUM(F72:F90)</f>
        <v>0</v>
      </c>
      <c r="N71" s="49"/>
      <c r="P71" s="49"/>
      <c r="Q71" s="49"/>
    </row>
    <row r="72" spans="1:17" ht="60" x14ac:dyDescent="0.25">
      <c r="A72" s="16" t="s">
        <v>137</v>
      </c>
      <c r="B72" s="48" t="s">
        <v>121</v>
      </c>
      <c r="C72" s="18" t="s">
        <v>11</v>
      </c>
      <c r="D72" s="26">
        <v>25</v>
      </c>
      <c r="E72" s="18"/>
      <c r="F72" s="18">
        <f t="shared" si="1"/>
        <v>0</v>
      </c>
      <c r="N72" s="49"/>
      <c r="Q72" s="49"/>
    </row>
    <row r="73" spans="1:17" ht="60" x14ac:dyDescent="0.25">
      <c r="A73" s="16" t="s">
        <v>138</v>
      </c>
      <c r="B73" s="48" t="s">
        <v>139</v>
      </c>
      <c r="C73" s="18" t="s">
        <v>11</v>
      </c>
      <c r="D73" s="26">
        <v>17</v>
      </c>
      <c r="E73" s="18"/>
      <c r="F73" s="18">
        <f t="shared" si="1"/>
        <v>0</v>
      </c>
      <c r="N73" s="49"/>
      <c r="Q73" s="49"/>
    </row>
    <row r="74" spans="1:17" ht="120" x14ac:dyDescent="0.25">
      <c r="A74" s="16" t="s">
        <v>140</v>
      </c>
      <c r="B74" s="48" t="s">
        <v>616</v>
      </c>
      <c r="C74" s="18" t="s">
        <v>10</v>
      </c>
      <c r="D74" s="26">
        <v>6.5</v>
      </c>
      <c r="E74" s="18"/>
      <c r="F74" s="18">
        <f t="shared" si="1"/>
        <v>0</v>
      </c>
    </row>
    <row r="75" spans="1:17" ht="105" x14ac:dyDescent="0.25">
      <c r="A75" s="16" t="s">
        <v>141</v>
      </c>
      <c r="B75" s="48" t="s">
        <v>617</v>
      </c>
      <c r="C75" s="18" t="s">
        <v>10</v>
      </c>
      <c r="D75" s="26">
        <v>3.5</v>
      </c>
      <c r="E75" s="18"/>
      <c r="F75" s="18">
        <f t="shared" si="1"/>
        <v>0</v>
      </c>
      <c r="N75" s="49"/>
      <c r="Q75" s="49"/>
    </row>
    <row r="76" spans="1:17" ht="90" x14ac:dyDescent="0.25">
      <c r="A76" s="16" t="s">
        <v>142</v>
      </c>
      <c r="B76" s="48" t="s">
        <v>618</v>
      </c>
      <c r="C76" s="18" t="s">
        <v>9</v>
      </c>
      <c r="D76" s="26">
        <v>10</v>
      </c>
      <c r="E76" s="18"/>
      <c r="F76" s="18">
        <f t="shared" si="1"/>
        <v>0</v>
      </c>
      <c r="Q76" s="49"/>
    </row>
    <row r="77" spans="1:17" ht="60" x14ac:dyDescent="0.25">
      <c r="A77" s="16" t="s">
        <v>143</v>
      </c>
      <c r="B77" s="48" t="s">
        <v>144</v>
      </c>
      <c r="C77" s="18" t="s">
        <v>9</v>
      </c>
      <c r="D77" s="26">
        <v>8</v>
      </c>
      <c r="E77" s="18"/>
      <c r="F77" s="18">
        <f t="shared" si="1"/>
        <v>0</v>
      </c>
    </row>
    <row r="78" spans="1:17" ht="210" x14ac:dyDescent="0.25">
      <c r="A78" s="16" t="s">
        <v>145</v>
      </c>
      <c r="B78" s="48" t="s">
        <v>619</v>
      </c>
      <c r="C78" s="18" t="s">
        <v>11</v>
      </c>
      <c r="D78" s="26">
        <v>15</v>
      </c>
      <c r="E78" s="18"/>
      <c r="F78" s="18">
        <f t="shared" si="1"/>
        <v>0</v>
      </c>
      <c r="N78" s="49"/>
      <c r="Q78" s="49"/>
    </row>
    <row r="79" spans="1:17" ht="120" x14ac:dyDescent="0.25">
      <c r="A79" s="16" t="s">
        <v>146</v>
      </c>
      <c r="B79" s="48" t="s">
        <v>147</v>
      </c>
      <c r="C79" s="18" t="s">
        <v>11</v>
      </c>
      <c r="D79" s="26">
        <v>20</v>
      </c>
      <c r="E79" s="18"/>
      <c r="F79" s="18">
        <f t="shared" si="1"/>
        <v>0</v>
      </c>
      <c r="M79" s="49"/>
      <c r="N79" s="49"/>
      <c r="P79" s="49"/>
      <c r="Q79" s="49"/>
    </row>
    <row r="80" spans="1:17" ht="120" x14ac:dyDescent="0.25">
      <c r="A80" s="16" t="s">
        <v>148</v>
      </c>
      <c r="B80" s="48" t="s">
        <v>620</v>
      </c>
      <c r="C80" s="18" t="s">
        <v>11</v>
      </c>
      <c r="D80" s="26">
        <v>17</v>
      </c>
      <c r="E80" s="18"/>
      <c r="F80" s="18">
        <f t="shared" si="1"/>
        <v>0</v>
      </c>
      <c r="N80" s="49"/>
      <c r="Q80" s="49"/>
    </row>
    <row r="81" spans="1:17" ht="75" x14ac:dyDescent="0.25">
      <c r="A81" s="16" t="s">
        <v>149</v>
      </c>
      <c r="B81" s="48" t="s">
        <v>621</v>
      </c>
      <c r="C81" s="18" t="s">
        <v>9</v>
      </c>
      <c r="D81" s="26">
        <v>32</v>
      </c>
      <c r="E81" s="18"/>
      <c r="F81" s="18">
        <f t="shared" si="1"/>
        <v>0</v>
      </c>
      <c r="N81" s="49"/>
      <c r="Q81" s="49"/>
    </row>
    <row r="82" spans="1:17" ht="90" x14ac:dyDescent="0.25">
      <c r="A82" s="16" t="s">
        <v>150</v>
      </c>
      <c r="B82" s="48" t="s">
        <v>622</v>
      </c>
      <c r="C82" s="18" t="s">
        <v>9</v>
      </c>
      <c r="D82" s="26">
        <v>54</v>
      </c>
      <c r="E82" s="18"/>
      <c r="F82" s="18">
        <f t="shared" ref="F82:F132" si="3">+ROUND(D82*E82,2)</f>
        <v>0</v>
      </c>
      <c r="N82" s="49"/>
      <c r="Q82" s="49"/>
    </row>
    <row r="83" spans="1:17" ht="75" x14ac:dyDescent="0.25">
      <c r="A83" s="16" t="s">
        <v>151</v>
      </c>
      <c r="B83" s="48" t="s">
        <v>152</v>
      </c>
      <c r="C83" s="18" t="s">
        <v>9</v>
      </c>
      <c r="D83" s="26">
        <v>24</v>
      </c>
      <c r="E83" s="18"/>
      <c r="F83" s="18">
        <f t="shared" si="3"/>
        <v>0</v>
      </c>
      <c r="N83" s="49"/>
      <c r="Q83" s="49"/>
    </row>
    <row r="84" spans="1:17" ht="165" x14ac:dyDescent="0.25">
      <c r="A84" s="16" t="s">
        <v>153</v>
      </c>
      <c r="B84" s="48" t="s">
        <v>623</v>
      </c>
      <c r="C84" s="18" t="s">
        <v>9</v>
      </c>
      <c r="D84" s="26">
        <v>2</v>
      </c>
      <c r="E84" s="18"/>
      <c r="F84" s="18">
        <f t="shared" si="3"/>
        <v>0</v>
      </c>
      <c r="N84" s="49"/>
      <c r="Q84" s="49"/>
    </row>
    <row r="85" spans="1:17" ht="60" x14ac:dyDescent="0.25">
      <c r="A85" s="16" t="s">
        <v>154</v>
      </c>
      <c r="B85" s="48" t="s">
        <v>624</v>
      </c>
      <c r="C85" s="18" t="s">
        <v>9</v>
      </c>
      <c r="D85" s="26">
        <v>30</v>
      </c>
      <c r="E85" s="18"/>
      <c r="F85" s="18">
        <f t="shared" si="3"/>
        <v>0</v>
      </c>
      <c r="N85" s="49"/>
      <c r="P85" s="49"/>
      <c r="Q85" s="49"/>
    </row>
    <row r="86" spans="1:17" ht="60" x14ac:dyDescent="0.25">
      <c r="A86" s="16" t="s">
        <v>155</v>
      </c>
      <c r="B86" s="48" t="s">
        <v>615</v>
      </c>
      <c r="C86" s="18" t="s">
        <v>8</v>
      </c>
      <c r="D86" s="26">
        <v>1</v>
      </c>
      <c r="E86" s="18"/>
      <c r="F86" s="18">
        <f t="shared" si="3"/>
        <v>0</v>
      </c>
      <c r="N86" s="49"/>
      <c r="Q86" s="49"/>
    </row>
    <row r="87" spans="1:17" ht="90" x14ac:dyDescent="0.25">
      <c r="A87" s="16" t="s">
        <v>156</v>
      </c>
      <c r="B87" s="48" t="s">
        <v>614</v>
      </c>
      <c r="C87" s="18" t="s">
        <v>8</v>
      </c>
      <c r="D87" s="26">
        <v>1</v>
      </c>
      <c r="E87" s="18"/>
      <c r="F87" s="18">
        <f t="shared" si="3"/>
        <v>0</v>
      </c>
      <c r="N87" s="49"/>
      <c r="P87" s="49"/>
      <c r="Q87" s="49"/>
    </row>
    <row r="88" spans="1:17" ht="120" x14ac:dyDescent="0.25">
      <c r="A88" s="16" t="s">
        <v>157</v>
      </c>
      <c r="B88" s="48" t="s">
        <v>625</v>
      </c>
      <c r="C88" s="18" t="s">
        <v>11</v>
      </c>
      <c r="D88" s="26">
        <v>1.1000000000000001</v>
      </c>
      <c r="E88" s="18"/>
      <c r="F88" s="18">
        <f t="shared" si="3"/>
        <v>0</v>
      </c>
      <c r="N88" s="49"/>
      <c r="P88" s="49"/>
      <c r="Q88" s="49"/>
    </row>
    <row r="89" spans="1:17" ht="120" x14ac:dyDescent="0.25">
      <c r="A89" s="16" t="s">
        <v>158</v>
      </c>
      <c r="B89" s="48" t="s">
        <v>626</v>
      </c>
      <c r="C89" s="18" t="s">
        <v>8</v>
      </c>
      <c r="D89" s="26">
        <v>1</v>
      </c>
      <c r="E89" s="18"/>
      <c r="F89" s="18">
        <f t="shared" si="3"/>
        <v>0</v>
      </c>
      <c r="N89" s="49"/>
    </row>
    <row r="90" spans="1:17" ht="120" x14ac:dyDescent="0.25">
      <c r="A90" s="16" t="s">
        <v>159</v>
      </c>
      <c r="B90" s="48" t="s">
        <v>627</v>
      </c>
      <c r="C90" s="18" t="s">
        <v>8</v>
      </c>
      <c r="D90" s="26">
        <v>1</v>
      </c>
      <c r="E90" s="18"/>
      <c r="F90" s="18">
        <f t="shared" si="3"/>
        <v>0</v>
      </c>
      <c r="N90" s="49"/>
      <c r="P90" s="49"/>
      <c r="Q90" s="49"/>
    </row>
    <row r="91" spans="1:17" x14ac:dyDescent="0.25">
      <c r="A91" s="19" t="s">
        <v>160</v>
      </c>
      <c r="B91" s="17" t="s">
        <v>43</v>
      </c>
      <c r="C91" s="68"/>
      <c r="D91" s="68"/>
      <c r="E91" s="32"/>
      <c r="F91" s="20">
        <f>SUM(F92:F102)</f>
        <v>0</v>
      </c>
      <c r="N91" s="49"/>
      <c r="P91" s="49"/>
      <c r="Q91" s="49"/>
    </row>
    <row r="92" spans="1:17" ht="60" x14ac:dyDescent="0.25">
      <c r="A92" s="16" t="s">
        <v>161</v>
      </c>
      <c r="B92" s="48" t="s">
        <v>139</v>
      </c>
      <c r="C92" s="18" t="s">
        <v>11</v>
      </c>
      <c r="D92" s="26">
        <v>3.5</v>
      </c>
      <c r="E92" s="18"/>
      <c r="F92" s="18">
        <f t="shared" si="3"/>
        <v>0</v>
      </c>
      <c r="N92" s="49"/>
      <c r="Q92" s="49"/>
    </row>
    <row r="93" spans="1:17" ht="120" x14ac:dyDescent="0.25">
      <c r="A93" s="16" t="s">
        <v>162</v>
      </c>
      <c r="B93" s="48" t="s">
        <v>616</v>
      </c>
      <c r="C93" s="18" t="s">
        <v>10</v>
      </c>
      <c r="D93" s="26">
        <v>2</v>
      </c>
      <c r="E93" s="18"/>
      <c r="F93" s="18">
        <f t="shared" si="3"/>
        <v>0</v>
      </c>
      <c r="N93" s="49"/>
    </row>
    <row r="94" spans="1:17" ht="105" x14ac:dyDescent="0.25">
      <c r="A94" s="16" t="s">
        <v>163</v>
      </c>
      <c r="B94" s="48" t="s">
        <v>617</v>
      </c>
      <c r="C94" s="18" t="s">
        <v>10</v>
      </c>
      <c r="D94" s="26">
        <v>1</v>
      </c>
      <c r="E94" s="18"/>
      <c r="F94" s="18">
        <f t="shared" si="3"/>
        <v>0</v>
      </c>
      <c r="N94" s="49"/>
    </row>
    <row r="95" spans="1:17" ht="90" x14ac:dyDescent="0.25">
      <c r="A95" s="16" t="s">
        <v>164</v>
      </c>
      <c r="B95" s="48" t="s">
        <v>618</v>
      </c>
      <c r="C95" s="18" t="s">
        <v>9</v>
      </c>
      <c r="D95" s="26">
        <v>2</v>
      </c>
      <c r="E95" s="18"/>
      <c r="F95" s="18">
        <f t="shared" si="3"/>
        <v>0</v>
      </c>
      <c r="N95" s="49"/>
    </row>
    <row r="96" spans="1:17" ht="60" x14ac:dyDescent="0.25">
      <c r="A96" s="16" t="s">
        <v>165</v>
      </c>
      <c r="B96" s="48" t="s">
        <v>144</v>
      </c>
      <c r="C96" s="18" t="s">
        <v>9</v>
      </c>
      <c r="D96" s="26">
        <v>2</v>
      </c>
      <c r="E96" s="18"/>
      <c r="F96" s="18">
        <f t="shared" si="3"/>
        <v>0</v>
      </c>
      <c r="N96" s="49"/>
    </row>
    <row r="97" spans="1:17" ht="210" x14ac:dyDescent="0.25">
      <c r="A97" s="16" t="s">
        <v>166</v>
      </c>
      <c r="B97" s="48" t="s">
        <v>628</v>
      </c>
      <c r="C97" s="18" t="s">
        <v>11</v>
      </c>
      <c r="D97" s="26">
        <v>3.5</v>
      </c>
      <c r="E97" s="18"/>
      <c r="F97" s="18">
        <f t="shared" si="3"/>
        <v>0</v>
      </c>
      <c r="N97" s="49"/>
    </row>
    <row r="98" spans="1:17" ht="120" x14ac:dyDescent="0.25">
      <c r="A98" s="16" t="s">
        <v>167</v>
      </c>
      <c r="B98" s="48" t="s">
        <v>168</v>
      </c>
      <c r="C98" s="18" t="s">
        <v>11</v>
      </c>
      <c r="D98" s="26">
        <v>6</v>
      </c>
      <c r="E98" s="18"/>
      <c r="F98" s="18">
        <f t="shared" si="3"/>
        <v>0</v>
      </c>
      <c r="N98" s="49"/>
      <c r="P98" s="49"/>
      <c r="Q98" s="49"/>
    </row>
    <row r="99" spans="1:17" ht="120" x14ac:dyDescent="0.25">
      <c r="A99" s="16" t="s">
        <v>169</v>
      </c>
      <c r="B99" s="48" t="s">
        <v>620</v>
      </c>
      <c r="C99" s="18" t="s">
        <v>11</v>
      </c>
      <c r="D99" s="26">
        <v>3.5</v>
      </c>
      <c r="E99" s="18"/>
      <c r="F99" s="18">
        <f t="shared" si="3"/>
        <v>0</v>
      </c>
      <c r="N99" s="49"/>
      <c r="Q99" s="49"/>
    </row>
    <row r="100" spans="1:17" ht="75" x14ac:dyDescent="0.25">
      <c r="A100" s="16" t="s">
        <v>170</v>
      </c>
      <c r="B100" s="48" t="s">
        <v>621</v>
      </c>
      <c r="C100" s="18" t="s">
        <v>9</v>
      </c>
      <c r="D100" s="26">
        <v>10</v>
      </c>
      <c r="E100" s="18"/>
      <c r="F100" s="18">
        <f t="shared" si="3"/>
        <v>0</v>
      </c>
      <c r="N100" s="49"/>
      <c r="Q100" s="49"/>
    </row>
    <row r="101" spans="1:17" ht="90" x14ac:dyDescent="0.25">
      <c r="A101" s="16" t="s">
        <v>171</v>
      </c>
      <c r="B101" s="48" t="s">
        <v>622</v>
      </c>
      <c r="C101" s="18" t="s">
        <v>9</v>
      </c>
      <c r="D101" s="26">
        <v>20</v>
      </c>
      <c r="E101" s="18"/>
      <c r="F101" s="18">
        <f t="shared" si="3"/>
        <v>0</v>
      </c>
      <c r="N101" s="49"/>
      <c r="Q101" s="49"/>
    </row>
    <row r="102" spans="1:17" ht="75" x14ac:dyDescent="0.25">
      <c r="A102" s="16" t="s">
        <v>172</v>
      </c>
      <c r="B102" s="48" t="s">
        <v>152</v>
      </c>
      <c r="C102" s="18" t="s">
        <v>9</v>
      </c>
      <c r="D102" s="26">
        <v>20</v>
      </c>
      <c r="E102" s="18"/>
      <c r="F102" s="18">
        <f t="shared" si="3"/>
        <v>0</v>
      </c>
      <c r="N102" s="49"/>
      <c r="Q102" s="49"/>
    </row>
    <row r="103" spans="1:17" x14ac:dyDescent="0.25">
      <c r="A103" s="19" t="s">
        <v>173</v>
      </c>
      <c r="B103" s="17" t="s">
        <v>33</v>
      </c>
      <c r="C103" s="70"/>
      <c r="D103" s="71"/>
      <c r="E103" s="32"/>
      <c r="F103" s="20">
        <f>SUM(F104:F132)</f>
        <v>0</v>
      </c>
      <c r="H103" s="50"/>
      <c r="M103" s="49"/>
      <c r="N103" s="49"/>
      <c r="Q103" s="49"/>
    </row>
    <row r="104" spans="1:17" ht="45" x14ac:dyDescent="0.25">
      <c r="A104" s="16" t="s">
        <v>174</v>
      </c>
      <c r="B104" s="48" t="s">
        <v>175</v>
      </c>
      <c r="C104" s="18" t="s">
        <v>11</v>
      </c>
      <c r="D104" s="26">
        <v>185</v>
      </c>
      <c r="E104" s="18"/>
      <c r="F104" s="18">
        <f t="shared" si="3"/>
        <v>0</v>
      </c>
      <c r="N104" s="49"/>
      <c r="Q104" s="49"/>
    </row>
    <row r="105" spans="1:17" ht="45" x14ac:dyDescent="0.25">
      <c r="A105" s="16" t="s">
        <v>176</v>
      </c>
      <c r="B105" s="48" t="s">
        <v>177</v>
      </c>
      <c r="C105" s="18" t="s">
        <v>10</v>
      </c>
      <c r="D105" s="26">
        <v>120</v>
      </c>
      <c r="E105" s="18"/>
      <c r="F105" s="18">
        <f t="shared" si="3"/>
        <v>0</v>
      </c>
      <c r="N105" s="49"/>
      <c r="Q105" s="49"/>
    </row>
    <row r="106" spans="1:17" ht="45" x14ac:dyDescent="0.25">
      <c r="A106" s="16" t="s">
        <v>178</v>
      </c>
      <c r="B106" s="48" t="s">
        <v>179</v>
      </c>
      <c r="C106" s="18" t="s">
        <v>9</v>
      </c>
      <c r="D106" s="26">
        <v>350</v>
      </c>
      <c r="E106" s="18"/>
      <c r="F106" s="18">
        <f t="shared" si="3"/>
        <v>0</v>
      </c>
      <c r="N106" s="49"/>
      <c r="Q106" s="49"/>
    </row>
    <row r="107" spans="1:17" ht="90" x14ac:dyDescent="0.25">
      <c r="A107" s="16" t="s">
        <v>180</v>
      </c>
      <c r="B107" s="48" t="s">
        <v>629</v>
      </c>
      <c r="C107" s="18" t="s">
        <v>10</v>
      </c>
      <c r="D107" s="26">
        <v>12</v>
      </c>
      <c r="E107" s="18"/>
      <c r="F107" s="18">
        <f t="shared" si="3"/>
        <v>0</v>
      </c>
      <c r="N107" s="49"/>
      <c r="Q107" s="49"/>
    </row>
    <row r="108" spans="1:17" ht="75" x14ac:dyDescent="0.25">
      <c r="A108" s="16" t="s">
        <v>181</v>
      </c>
      <c r="B108" s="48" t="s">
        <v>630</v>
      </c>
      <c r="C108" s="18" t="s">
        <v>10</v>
      </c>
      <c r="D108" s="26">
        <v>65</v>
      </c>
      <c r="E108" s="18"/>
      <c r="F108" s="18">
        <f t="shared" si="3"/>
        <v>0</v>
      </c>
      <c r="N108" s="49"/>
      <c r="Q108" s="49"/>
    </row>
    <row r="109" spans="1:17" ht="75" x14ac:dyDescent="0.25">
      <c r="A109" s="16" t="s">
        <v>182</v>
      </c>
      <c r="B109" s="48" t="s">
        <v>610</v>
      </c>
      <c r="C109" s="18" t="s">
        <v>10</v>
      </c>
      <c r="D109" s="26">
        <v>45</v>
      </c>
      <c r="E109" s="18"/>
      <c r="F109" s="18">
        <f t="shared" si="3"/>
        <v>0</v>
      </c>
      <c r="N109" s="49"/>
      <c r="Q109" s="49"/>
    </row>
    <row r="110" spans="1:17" ht="60" x14ac:dyDescent="0.25">
      <c r="A110" s="16" t="s">
        <v>183</v>
      </c>
      <c r="B110" s="48" t="s">
        <v>184</v>
      </c>
      <c r="C110" s="18" t="s">
        <v>11</v>
      </c>
      <c r="D110" s="26">
        <v>135</v>
      </c>
      <c r="E110" s="18"/>
      <c r="F110" s="18">
        <f t="shared" si="3"/>
        <v>0</v>
      </c>
      <c r="M110" s="49"/>
      <c r="N110" s="49"/>
      <c r="P110" s="49"/>
      <c r="Q110" s="49"/>
    </row>
    <row r="111" spans="1:17" ht="90" x14ac:dyDescent="0.25">
      <c r="A111" s="16" t="s">
        <v>185</v>
      </c>
      <c r="B111" s="48" t="s">
        <v>186</v>
      </c>
      <c r="C111" s="18" t="s">
        <v>11</v>
      </c>
      <c r="D111" s="26">
        <v>35</v>
      </c>
      <c r="E111" s="18"/>
      <c r="F111" s="18">
        <f t="shared" si="3"/>
        <v>0</v>
      </c>
      <c r="N111" s="49"/>
      <c r="Q111" s="49"/>
    </row>
    <row r="112" spans="1:17" ht="60" x14ac:dyDescent="0.25">
      <c r="A112" s="16" t="s">
        <v>187</v>
      </c>
      <c r="B112" s="48" t="s">
        <v>188</v>
      </c>
      <c r="C112" s="18" t="s">
        <v>8</v>
      </c>
      <c r="D112" s="26">
        <v>2</v>
      </c>
      <c r="E112" s="18"/>
      <c r="F112" s="18">
        <f t="shared" si="3"/>
        <v>0</v>
      </c>
      <c r="N112" s="49"/>
      <c r="Q112" s="49"/>
    </row>
    <row r="113" spans="1:17" ht="45" x14ac:dyDescent="0.25">
      <c r="A113" s="16" t="s">
        <v>189</v>
      </c>
      <c r="B113" s="48" t="s">
        <v>44</v>
      </c>
      <c r="C113" s="18" t="s">
        <v>8</v>
      </c>
      <c r="D113" s="26">
        <v>1</v>
      </c>
      <c r="E113" s="18"/>
      <c r="F113" s="18">
        <f t="shared" si="3"/>
        <v>0</v>
      </c>
      <c r="N113" s="49"/>
      <c r="P113" s="49"/>
      <c r="Q113" s="49"/>
    </row>
    <row r="114" spans="1:17" ht="75" x14ac:dyDescent="0.25">
      <c r="A114" s="16" t="s">
        <v>190</v>
      </c>
      <c r="B114" s="48" t="s">
        <v>191</v>
      </c>
      <c r="C114" s="18" t="s">
        <v>8</v>
      </c>
      <c r="D114" s="26">
        <v>1</v>
      </c>
      <c r="E114" s="18"/>
      <c r="F114" s="18">
        <f t="shared" si="3"/>
        <v>0</v>
      </c>
      <c r="M114" s="49"/>
      <c r="N114" s="49"/>
      <c r="P114" s="49"/>
      <c r="Q114" s="49"/>
    </row>
    <row r="115" spans="1:17" ht="60" x14ac:dyDescent="0.25">
      <c r="A115" s="16" t="s">
        <v>192</v>
      </c>
      <c r="B115" s="48" t="s">
        <v>45</v>
      </c>
      <c r="C115" s="18" t="s">
        <v>8</v>
      </c>
      <c r="D115" s="26">
        <v>1</v>
      </c>
      <c r="E115" s="18"/>
      <c r="F115" s="18">
        <f t="shared" si="3"/>
        <v>0</v>
      </c>
      <c r="M115" s="49"/>
      <c r="N115" s="49"/>
      <c r="P115" s="49"/>
      <c r="Q115" s="49"/>
    </row>
    <row r="116" spans="1:17" ht="45" x14ac:dyDescent="0.25">
      <c r="A116" s="16" t="s">
        <v>193</v>
      </c>
      <c r="B116" s="48" t="s">
        <v>194</v>
      </c>
      <c r="C116" s="18" t="s">
        <v>8</v>
      </c>
      <c r="D116" s="26">
        <v>2</v>
      </c>
      <c r="E116" s="18"/>
      <c r="F116" s="18">
        <f t="shared" si="3"/>
        <v>0</v>
      </c>
      <c r="M116" s="49"/>
      <c r="N116" s="49"/>
      <c r="P116" s="49"/>
      <c r="Q116" s="49"/>
    </row>
    <row r="117" spans="1:17" ht="45" x14ac:dyDescent="0.25">
      <c r="A117" s="16" t="s">
        <v>195</v>
      </c>
      <c r="B117" s="48" t="s">
        <v>196</v>
      </c>
      <c r="C117" s="18" t="s">
        <v>8</v>
      </c>
      <c r="D117" s="26">
        <v>1</v>
      </c>
      <c r="E117" s="18"/>
      <c r="F117" s="18">
        <f t="shared" si="3"/>
        <v>0</v>
      </c>
      <c r="M117" s="49"/>
      <c r="N117" s="49"/>
      <c r="P117" s="49"/>
      <c r="Q117" s="49"/>
    </row>
    <row r="118" spans="1:17" ht="75" x14ac:dyDescent="0.25">
      <c r="A118" s="16" t="s">
        <v>197</v>
      </c>
      <c r="B118" s="48" t="s">
        <v>198</v>
      </c>
      <c r="C118" s="18" t="s">
        <v>8</v>
      </c>
      <c r="D118" s="26">
        <v>1</v>
      </c>
      <c r="E118" s="18"/>
      <c r="F118" s="18">
        <f t="shared" si="3"/>
        <v>0</v>
      </c>
      <c r="M118" s="49"/>
      <c r="N118" s="49"/>
      <c r="P118" s="49"/>
      <c r="Q118" s="49"/>
    </row>
    <row r="119" spans="1:17" ht="60" x14ac:dyDescent="0.25">
      <c r="A119" s="16" t="s">
        <v>199</v>
      </c>
      <c r="B119" s="48" t="s">
        <v>200</v>
      </c>
      <c r="C119" s="18" t="s">
        <v>8</v>
      </c>
      <c r="D119" s="26">
        <v>1</v>
      </c>
      <c r="E119" s="18"/>
      <c r="F119" s="18">
        <f t="shared" si="3"/>
        <v>0</v>
      </c>
      <c r="M119" s="49"/>
      <c r="N119" s="49"/>
      <c r="P119" s="49"/>
      <c r="Q119" s="49"/>
    </row>
    <row r="120" spans="1:17" ht="75" x14ac:dyDescent="0.25">
      <c r="A120" s="16" t="s">
        <v>201</v>
      </c>
      <c r="B120" s="48" t="s">
        <v>631</v>
      </c>
      <c r="C120" s="18" t="s">
        <v>8</v>
      </c>
      <c r="D120" s="26">
        <v>1</v>
      </c>
      <c r="E120" s="18"/>
      <c r="F120" s="18">
        <f t="shared" si="3"/>
        <v>0</v>
      </c>
      <c r="M120" s="49"/>
      <c r="N120" s="49"/>
      <c r="P120" s="49"/>
      <c r="Q120" s="49"/>
    </row>
    <row r="121" spans="1:17" ht="75" x14ac:dyDescent="0.25">
      <c r="A121" s="16" t="s">
        <v>202</v>
      </c>
      <c r="B121" s="48" t="s">
        <v>203</v>
      </c>
      <c r="C121" s="18" t="s">
        <v>8</v>
      </c>
      <c r="D121" s="26">
        <v>1</v>
      </c>
      <c r="E121" s="18"/>
      <c r="F121" s="18">
        <f t="shared" si="3"/>
        <v>0</v>
      </c>
      <c r="M121" s="49"/>
      <c r="N121" s="49"/>
    </row>
    <row r="122" spans="1:17" ht="45" x14ac:dyDescent="0.25">
      <c r="A122" s="16" t="s">
        <v>204</v>
      </c>
      <c r="B122" s="48" t="s">
        <v>46</v>
      </c>
      <c r="C122" s="18" t="s">
        <v>10</v>
      </c>
      <c r="D122" s="26">
        <v>85</v>
      </c>
      <c r="E122" s="18"/>
      <c r="F122" s="18">
        <f t="shared" si="3"/>
        <v>0</v>
      </c>
      <c r="M122" s="49"/>
      <c r="N122" s="49"/>
    </row>
    <row r="123" spans="1:17" ht="45" x14ac:dyDescent="0.25">
      <c r="A123" s="16" t="s">
        <v>205</v>
      </c>
      <c r="B123" s="48" t="s">
        <v>47</v>
      </c>
      <c r="C123" s="18" t="s">
        <v>10</v>
      </c>
      <c r="D123" s="26">
        <v>85</v>
      </c>
      <c r="E123" s="18"/>
      <c r="F123" s="18">
        <f t="shared" si="3"/>
        <v>0</v>
      </c>
      <c r="Q123" s="49"/>
    </row>
    <row r="124" spans="1:17" ht="90" x14ac:dyDescent="0.25">
      <c r="A124" s="16" t="s">
        <v>206</v>
      </c>
      <c r="B124" s="48" t="s">
        <v>632</v>
      </c>
      <c r="C124" s="18" t="s">
        <v>8</v>
      </c>
      <c r="D124" s="26">
        <v>4</v>
      </c>
      <c r="E124" s="18"/>
      <c r="F124" s="18">
        <f t="shared" si="3"/>
        <v>0</v>
      </c>
      <c r="N124" s="49"/>
      <c r="Q124" s="49"/>
    </row>
    <row r="125" spans="1:17" ht="255" x14ac:dyDescent="0.25">
      <c r="A125" s="16" t="s">
        <v>207</v>
      </c>
      <c r="B125" s="48" t="s">
        <v>633</v>
      </c>
      <c r="C125" s="18" t="s">
        <v>8</v>
      </c>
      <c r="D125" s="26">
        <v>1</v>
      </c>
      <c r="E125" s="18"/>
      <c r="F125" s="18">
        <f t="shared" si="3"/>
        <v>0</v>
      </c>
      <c r="N125" s="49"/>
      <c r="P125" s="49"/>
      <c r="Q125" s="49"/>
    </row>
    <row r="126" spans="1:17" ht="120" x14ac:dyDescent="0.25">
      <c r="A126" s="16" t="s">
        <v>208</v>
      </c>
      <c r="B126" s="48" t="s">
        <v>209</v>
      </c>
      <c r="C126" s="18" t="s">
        <v>8</v>
      </c>
      <c r="D126" s="26">
        <v>1</v>
      </c>
      <c r="E126" s="18"/>
      <c r="F126" s="18">
        <f t="shared" si="3"/>
        <v>0</v>
      </c>
      <c r="M126" s="49"/>
      <c r="N126" s="49"/>
      <c r="P126" s="49"/>
      <c r="Q126" s="49"/>
    </row>
    <row r="127" spans="1:17" ht="90" x14ac:dyDescent="0.25">
      <c r="A127" s="16" t="s">
        <v>210</v>
      </c>
      <c r="B127" s="48" t="s">
        <v>211</v>
      </c>
      <c r="C127" s="18" t="s">
        <v>8</v>
      </c>
      <c r="D127" s="26">
        <v>1</v>
      </c>
      <c r="E127" s="18"/>
      <c r="F127" s="18">
        <f t="shared" si="3"/>
        <v>0</v>
      </c>
      <c r="M127" s="49"/>
      <c r="N127" s="49"/>
      <c r="P127" s="49"/>
      <c r="Q127" s="49"/>
    </row>
    <row r="128" spans="1:17" ht="165" x14ac:dyDescent="0.25">
      <c r="A128" s="16" t="s">
        <v>212</v>
      </c>
      <c r="B128" s="48" t="s">
        <v>634</v>
      </c>
      <c r="C128" s="18" t="s">
        <v>8</v>
      </c>
      <c r="D128" s="26">
        <v>1</v>
      </c>
      <c r="E128" s="18"/>
      <c r="F128" s="18">
        <f t="shared" si="3"/>
        <v>0</v>
      </c>
      <c r="M128" s="49"/>
      <c r="N128" s="49"/>
      <c r="P128" s="49"/>
      <c r="Q128" s="49"/>
    </row>
    <row r="129" spans="1:17" ht="75" x14ac:dyDescent="0.25">
      <c r="A129" s="16" t="s">
        <v>213</v>
      </c>
      <c r="B129" s="48" t="s">
        <v>214</v>
      </c>
      <c r="C129" s="18" t="s">
        <v>11</v>
      </c>
      <c r="D129" s="26">
        <v>60</v>
      </c>
      <c r="E129" s="18"/>
      <c r="F129" s="18">
        <f t="shared" si="3"/>
        <v>0</v>
      </c>
      <c r="M129" s="49"/>
      <c r="N129" s="49"/>
      <c r="P129" s="49"/>
      <c r="Q129" s="49"/>
    </row>
    <row r="130" spans="1:17" ht="75" x14ac:dyDescent="0.25">
      <c r="A130" s="16" t="s">
        <v>215</v>
      </c>
      <c r="B130" s="48" t="s">
        <v>216</v>
      </c>
      <c r="C130" s="18" t="s">
        <v>8</v>
      </c>
      <c r="D130" s="26">
        <v>4</v>
      </c>
      <c r="E130" s="18"/>
      <c r="F130" s="18">
        <f t="shared" si="3"/>
        <v>0</v>
      </c>
      <c r="M130" s="49"/>
      <c r="N130" s="49"/>
      <c r="Q130" s="49"/>
    </row>
    <row r="131" spans="1:17" ht="90" x14ac:dyDescent="0.25">
      <c r="A131" s="16" t="s">
        <v>217</v>
      </c>
      <c r="B131" s="48" t="s">
        <v>218</v>
      </c>
      <c r="C131" s="18" t="s">
        <v>11</v>
      </c>
      <c r="D131" s="26">
        <v>15</v>
      </c>
      <c r="E131" s="18"/>
      <c r="F131" s="18">
        <f t="shared" si="3"/>
        <v>0</v>
      </c>
      <c r="N131" s="49"/>
      <c r="Q131" s="49"/>
    </row>
    <row r="132" spans="1:17" ht="75" x14ac:dyDescent="0.25">
      <c r="A132" s="16" t="s">
        <v>219</v>
      </c>
      <c r="B132" s="48" t="s">
        <v>220</v>
      </c>
      <c r="C132" s="18" t="s">
        <v>8</v>
      </c>
      <c r="D132" s="26">
        <v>1</v>
      </c>
      <c r="E132" s="18"/>
      <c r="F132" s="18">
        <f t="shared" si="3"/>
        <v>0</v>
      </c>
      <c r="N132" s="49"/>
      <c r="Q132" s="49"/>
    </row>
    <row r="133" spans="1:17" x14ac:dyDescent="0.25">
      <c r="A133" s="19" t="s">
        <v>221</v>
      </c>
      <c r="B133" s="17" t="s">
        <v>34</v>
      </c>
      <c r="C133" s="70"/>
      <c r="D133" s="71"/>
      <c r="E133" s="32"/>
      <c r="F133" s="20">
        <f>SUM(F134:F142)</f>
        <v>0</v>
      </c>
      <c r="N133" s="49"/>
      <c r="P133" s="49"/>
      <c r="Q133" s="49"/>
    </row>
    <row r="134" spans="1:17" ht="60" x14ac:dyDescent="0.25">
      <c r="A134" s="16" t="s">
        <v>222</v>
      </c>
      <c r="B134" s="48" t="s">
        <v>121</v>
      </c>
      <c r="C134" s="18" t="s">
        <v>11</v>
      </c>
      <c r="D134" s="26">
        <v>30</v>
      </c>
      <c r="E134" s="18"/>
      <c r="F134" s="18">
        <f t="shared" ref="F134:F142" si="4">+ROUND(D134*E134,2)</f>
        <v>0</v>
      </c>
      <c r="N134" s="49"/>
      <c r="Q134" s="49"/>
    </row>
    <row r="135" spans="1:17" ht="60" x14ac:dyDescent="0.25">
      <c r="A135" s="16" t="s">
        <v>223</v>
      </c>
      <c r="B135" s="48" t="s">
        <v>224</v>
      </c>
      <c r="C135" s="18" t="s">
        <v>8</v>
      </c>
      <c r="D135" s="26">
        <v>5</v>
      </c>
      <c r="E135" s="18"/>
      <c r="F135" s="18">
        <f t="shared" si="4"/>
        <v>0</v>
      </c>
      <c r="N135" s="49"/>
      <c r="Q135" s="49"/>
    </row>
    <row r="136" spans="1:17" ht="45" x14ac:dyDescent="0.25">
      <c r="A136" s="16" t="s">
        <v>225</v>
      </c>
      <c r="B136" s="48" t="s">
        <v>226</v>
      </c>
      <c r="C136" s="18" t="s">
        <v>11</v>
      </c>
      <c r="D136" s="26">
        <v>55</v>
      </c>
      <c r="E136" s="18"/>
      <c r="F136" s="18">
        <f t="shared" si="4"/>
        <v>0</v>
      </c>
      <c r="N136" s="49"/>
      <c r="Q136" s="49"/>
    </row>
    <row r="137" spans="1:17" ht="105" x14ac:dyDescent="0.25">
      <c r="A137" s="16" t="s">
        <v>227</v>
      </c>
      <c r="B137" s="48" t="s">
        <v>228</v>
      </c>
      <c r="C137" s="18" t="s">
        <v>10</v>
      </c>
      <c r="D137" s="26">
        <v>17.600000000000001</v>
      </c>
      <c r="E137" s="18"/>
      <c r="F137" s="18">
        <f t="shared" si="4"/>
        <v>0</v>
      </c>
      <c r="N137" s="49"/>
      <c r="Q137" s="49"/>
    </row>
    <row r="138" spans="1:17" ht="45" x14ac:dyDescent="0.25">
      <c r="A138" s="16" t="s">
        <v>229</v>
      </c>
      <c r="B138" s="48" t="s">
        <v>230</v>
      </c>
      <c r="C138" s="18" t="s">
        <v>9</v>
      </c>
      <c r="D138" s="26">
        <v>22</v>
      </c>
      <c r="E138" s="18"/>
      <c r="F138" s="18">
        <f t="shared" si="4"/>
        <v>0</v>
      </c>
      <c r="N138" s="49"/>
      <c r="Q138" s="49"/>
    </row>
    <row r="139" spans="1:17" ht="75" x14ac:dyDescent="0.25">
      <c r="A139" s="16" t="s">
        <v>231</v>
      </c>
      <c r="B139" s="48" t="s">
        <v>232</v>
      </c>
      <c r="C139" s="18" t="s">
        <v>11</v>
      </c>
      <c r="D139" s="26">
        <v>55</v>
      </c>
      <c r="E139" s="18"/>
      <c r="F139" s="18">
        <f t="shared" si="4"/>
        <v>0</v>
      </c>
      <c r="N139" s="49"/>
      <c r="Q139" s="49"/>
    </row>
    <row r="140" spans="1:17" ht="90" x14ac:dyDescent="0.25">
      <c r="A140" s="16" t="s">
        <v>233</v>
      </c>
      <c r="B140" s="48" t="s">
        <v>234</v>
      </c>
      <c r="C140" s="18" t="s">
        <v>8</v>
      </c>
      <c r="D140" s="26">
        <v>5</v>
      </c>
      <c r="E140" s="18"/>
      <c r="F140" s="18">
        <f t="shared" si="4"/>
        <v>0</v>
      </c>
      <c r="N140" s="49"/>
      <c r="Q140" s="49"/>
    </row>
    <row r="141" spans="1:17" ht="90" x14ac:dyDescent="0.25">
      <c r="A141" s="16" t="s">
        <v>235</v>
      </c>
      <c r="B141" s="48" t="s">
        <v>236</v>
      </c>
      <c r="C141" s="18" t="s">
        <v>8</v>
      </c>
      <c r="D141" s="26">
        <v>1</v>
      </c>
      <c r="E141" s="18"/>
      <c r="F141" s="18">
        <f t="shared" si="4"/>
        <v>0</v>
      </c>
      <c r="M141" s="49"/>
      <c r="N141" s="49"/>
      <c r="P141" s="49"/>
      <c r="Q141" s="49"/>
    </row>
    <row r="142" spans="1:17" ht="60" x14ac:dyDescent="0.25">
      <c r="A142" s="16" t="s">
        <v>237</v>
      </c>
      <c r="B142" s="48" t="s">
        <v>238</v>
      </c>
      <c r="C142" s="18" t="s">
        <v>10</v>
      </c>
      <c r="D142" s="26">
        <v>55</v>
      </c>
      <c r="E142" s="18"/>
      <c r="F142" s="18">
        <f t="shared" si="4"/>
        <v>0</v>
      </c>
      <c r="M142" s="49"/>
      <c r="N142" s="49"/>
      <c r="P142" s="49"/>
      <c r="Q142" s="49"/>
    </row>
    <row r="143" spans="1:17" x14ac:dyDescent="0.25">
      <c r="A143" s="19" t="s">
        <v>239</v>
      </c>
      <c r="B143" s="17" t="s">
        <v>35</v>
      </c>
      <c r="C143" s="70"/>
      <c r="D143" s="71"/>
      <c r="E143" s="32"/>
      <c r="F143" s="20">
        <f>SUM(F144:F150)</f>
        <v>0</v>
      </c>
      <c r="N143" s="49"/>
      <c r="Q143" s="49"/>
    </row>
    <row r="144" spans="1:17" ht="75" x14ac:dyDescent="0.25">
      <c r="A144" s="16" t="s">
        <v>240</v>
      </c>
      <c r="B144" s="48" t="s">
        <v>241</v>
      </c>
      <c r="C144" s="18" t="s">
        <v>11</v>
      </c>
      <c r="D144" s="26">
        <v>50</v>
      </c>
      <c r="E144" s="18"/>
      <c r="F144" s="18">
        <f t="shared" ref="F144:F150" si="5">+ROUND(D144*E144,2)</f>
        <v>0</v>
      </c>
      <c r="N144" s="49"/>
      <c r="Q144" s="49"/>
    </row>
    <row r="145" spans="1:17" ht="75" x14ac:dyDescent="0.25">
      <c r="A145" s="16" t="s">
        <v>242</v>
      </c>
      <c r="B145" s="48" t="s">
        <v>243</v>
      </c>
      <c r="C145" s="18" t="s">
        <v>8</v>
      </c>
      <c r="D145" s="26">
        <v>5</v>
      </c>
      <c r="E145" s="18"/>
      <c r="F145" s="18">
        <f t="shared" si="5"/>
        <v>0</v>
      </c>
      <c r="N145" s="49"/>
      <c r="Q145" s="49"/>
    </row>
    <row r="146" spans="1:17" ht="240" x14ac:dyDescent="0.25">
      <c r="A146" s="16" t="s">
        <v>244</v>
      </c>
      <c r="B146" s="48" t="s">
        <v>635</v>
      </c>
      <c r="C146" s="18" t="s">
        <v>8</v>
      </c>
      <c r="D146" s="26">
        <v>1</v>
      </c>
      <c r="E146" s="18"/>
      <c r="F146" s="18">
        <f t="shared" si="5"/>
        <v>0</v>
      </c>
      <c r="N146" s="49"/>
      <c r="Q146" s="49"/>
    </row>
    <row r="147" spans="1:17" ht="270" x14ac:dyDescent="0.25">
      <c r="A147" s="16" t="s">
        <v>245</v>
      </c>
      <c r="B147" s="48" t="s">
        <v>636</v>
      </c>
      <c r="C147" s="18" t="s">
        <v>8</v>
      </c>
      <c r="D147" s="26">
        <v>1</v>
      </c>
      <c r="E147" s="18"/>
      <c r="F147" s="18">
        <f t="shared" si="5"/>
        <v>0</v>
      </c>
      <c r="N147" s="49"/>
      <c r="P147" s="49"/>
      <c r="Q147" s="49"/>
    </row>
    <row r="148" spans="1:17" ht="120" x14ac:dyDescent="0.25">
      <c r="A148" s="16" t="s">
        <v>246</v>
      </c>
      <c r="B148" s="48" t="s">
        <v>637</v>
      </c>
      <c r="C148" s="18" t="s">
        <v>8</v>
      </c>
      <c r="D148" s="26">
        <v>1</v>
      </c>
      <c r="E148" s="18"/>
      <c r="F148" s="18">
        <f t="shared" si="5"/>
        <v>0</v>
      </c>
      <c r="M148" s="49"/>
      <c r="N148" s="49"/>
      <c r="P148" s="49"/>
      <c r="Q148" s="49"/>
    </row>
    <row r="149" spans="1:17" ht="120" x14ac:dyDescent="0.25">
      <c r="A149" s="16" t="s">
        <v>247</v>
      </c>
      <c r="B149" s="48" t="s">
        <v>638</v>
      </c>
      <c r="C149" s="18" t="s">
        <v>8</v>
      </c>
      <c r="D149" s="26">
        <v>1</v>
      </c>
      <c r="E149" s="18"/>
      <c r="F149" s="18">
        <f t="shared" si="5"/>
        <v>0</v>
      </c>
      <c r="M149" s="49"/>
      <c r="N149" s="49"/>
      <c r="P149" s="49"/>
      <c r="Q149" s="49"/>
    </row>
    <row r="150" spans="1:17" ht="180" x14ac:dyDescent="0.25">
      <c r="A150" s="16" t="s">
        <v>248</v>
      </c>
      <c r="B150" s="48" t="s">
        <v>639</v>
      </c>
      <c r="C150" s="18" t="s">
        <v>8</v>
      </c>
      <c r="D150" s="26">
        <v>1</v>
      </c>
      <c r="E150" s="18"/>
      <c r="F150" s="18">
        <f t="shared" si="5"/>
        <v>0</v>
      </c>
      <c r="M150" s="49"/>
      <c r="N150" s="49"/>
      <c r="P150" s="49"/>
      <c r="Q150" s="49"/>
    </row>
    <row r="151" spans="1:17" x14ac:dyDescent="0.25">
      <c r="A151" s="19" t="s">
        <v>249</v>
      </c>
      <c r="B151" s="17" t="s">
        <v>36</v>
      </c>
      <c r="C151" s="70"/>
      <c r="D151" s="71"/>
      <c r="E151" s="32"/>
      <c r="F151" s="20">
        <f>SUM(F152:F177)</f>
        <v>0</v>
      </c>
      <c r="M151" s="49"/>
      <c r="N151" s="49"/>
      <c r="P151" s="49"/>
      <c r="Q151" s="49"/>
    </row>
    <row r="152" spans="1:17" ht="90" x14ac:dyDescent="0.25">
      <c r="A152" s="16" t="s">
        <v>250</v>
      </c>
      <c r="B152" s="48" t="s">
        <v>251</v>
      </c>
      <c r="C152" s="18" t="s">
        <v>11</v>
      </c>
      <c r="D152" s="26">
        <v>110</v>
      </c>
      <c r="E152" s="18"/>
      <c r="F152" s="18">
        <f t="shared" ref="F152:F204" si="6">+ROUND(D152*E152,2)</f>
        <v>0</v>
      </c>
    </row>
    <row r="153" spans="1:17" ht="60" x14ac:dyDescent="0.25">
      <c r="A153" s="16" t="s">
        <v>252</v>
      </c>
      <c r="B153" s="48" t="s">
        <v>253</v>
      </c>
      <c r="C153" s="37" t="s">
        <v>8</v>
      </c>
      <c r="D153" s="38">
        <v>2</v>
      </c>
      <c r="E153" s="37"/>
      <c r="F153" s="37">
        <f t="shared" si="6"/>
        <v>0</v>
      </c>
      <c r="G153" s="36"/>
      <c r="M153" s="49"/>
      <c r="N153" s="49"/>
      <c r="Q153" s="49"/>
    </row>
    <row r="154" spans="1:17" ht="120" x14ac:dyDescent="0.25">
      <c r="A154" s="16" t="s">
        <v>254</v>
      </c>
      <c r="B154" s="48" t="s">
        <v>640</v>
      </c>
      <c r="C154" s="18" t="s">
        <v>8</v>
      </c>
      <c r="D154" s="26">
        <v>1</v>
      </c>
      <c r="E154" s="18"/>
      <c r="F154" s="18">
        <f t="shared" si="6"/>
        <v>0</v>
      </c>
      <c r="N154" s="49"/>
      <c r="P154" s="49"/>
      <c r="Q154" s="49"/>
    </row>
    <row r="155" spans="1:17" ht="90" x14ac:dyDescent="0.25">
      <c r="A155" s="16" t="s">
        <v>255</v>
      </c>
      <c r="B155" s="48" t="s">
        <v>256</v>
      </c>
      <c r="C155" s="18" t="s">
        <v>8</v>
      </c>
      <c r="D155" s="26">
        <v>1</v>
      </c>
      <c r="E155" s="18"/>
      <c r="F155" s="18">
        <f t="shared" si="6"/>
        <v>0</v>
      </c>
      <c r="M155" s="49"/>
      <c r="N155" s="49"/>
      <c r="P155" s="49"/>
      <c r="Q155" s="49"/>
    </row>
    <row r="156" spans="1:17" ht="75" x14ac:dyDescent="0.25">
      <c r="A156" s="16" t="s">
        <v>257</v>
      </c>
      <c r="B156" s="48" t="s">
        <v>258</v>
      </c>
      <c r="C156" s="18" t="s">
        <v>8</v>
      </c>
      <c r="D156" s="26">
        <v>1</v>
      </c>
      <c r="E156" s="18"/>
      <c r="F156" s="18">
        <f t="shared" si="6"/>
        <v>0</v>
      </c>
      <c r="M156" s="49"/>
      <c r="N156" s="49"/>
      <c r="P156" s="49"/>
      <c r="Q156" s="49"/>
    </row>
    <row r="157" spans="1:17" ht="75" x14ac:dyDescent="0.25">
      <c r="A157" s="16" t="s">
        <v>259</v>
      </c>
      <c r="B157" s="48" t="s">
        <v>260</v>
      </c>
      <c r="C157" s="18" t="s">
        <v>8</v>
      </c>
      <c r="D157" s="26">
        <v>1</v>
      </c>
      <c r="E157" s="18"/>
      <c r="F157" s="18">
        <f t="shared" si="6"/>
        <v>0</v>
      </c>
      <c r="M157" s="49"/>
      <c r="N157" s="49"/>
      <c r="P157" s="49"/>
      <c r="Q157" s="49"/>
    </row>
    <row r="158" spans="1:17" ht="75" x14ac:dyDescent="0.25">
      <c r="A158" s="16" t="s">
        <v>261</v>
      </c>
      <c r="B158" s="48" t="s">
        <v>262</v>
      </c>
      <c r="C158" s="18" t="s">
        <v>8</v>
      </c>
      <c r="D158" s="26">
        <v>1</v>
      </c>
      <c r="E158" s="18"/>
      <c r="F158" s="18">
        <f t="shared" si="6"/>
        <v>0</v>
      </c>
      <c r="M158" s="49"/>
      <c r="N158" s="49"/>
      <c r="P158" s="49"/>
      <c r="Q158" s="49"/>
    </row>
    <row r="159" spans="1:17" ht="75" x14ac:dyDescent="0.25">
      <c r="A159" s="16" t="s">
        <v>263</v>
      </c>
      <c r="B159" s="48" t="s">
        <v>264</v>
      </c>
      <c r="C159" s="18" t="s">
        <v>8</v>
      </c>
      <c r="D159" s="26">
        <v>1</v>
      </c>
      <c r="E159" s="18"/>
      <c r="F159" s="18">
        <f t="shared" si="6"/>
        <v>0</v>
      </c>
      <c r="M159" s="49"/>
      <c r="N159" s="49"/>
      <c r="P159" s="49"/>
      <c r="Q159" s="49"/>
    </row>
    <row r="160" spans="1:17" ht="105" x14ac:dyDescent="0.25">
      <c r="A160" s="16" t="s">
        <v>265</v>
      </c>
      <c r="B160" s="48" t="s">
        <v>266</v>
      </c>
      <c r="C160" s="18" t="s">
        <v>8</v>
      </c>
      <c r="D160" s="26">
        <v>1</v>
      </c>
      <c r="E160" s="18"/>
      <c r="F160" s="18">
        <f t="shared" si="6"/>
        <v>0</v>
      </c>
      <c r="M160" s="49"/>
      <c r="N160" s="49"/>
      <c r="P160" s="49"/>
      <c r="Q160" s="49"/>
    </row>
    <row r="161" spans="1:17" ht="120" x14ac:dyDescent="0.25">
      <c r="A161" s="16" t="s">
        <v>267</v>
      </c>
      <c r="B161" s="48" t="s">
        <v>641</v>
      </c>
      <c r="C161" s="18" t="s">
        <v>8</v>
      </c>
      <c r="D161" s="26">
        <v>1</v>
      </c>
      <c r="E161" s="18"/>
      <c r="F161" s="18">
        <f t="shared" si="6"/>
        <v>0</v>
      </c>
      <c r="M161" s="49"/>
      <c r="N161" s="49"/>
      <c r="P161" s="49"/>
      <c r="Q161" s="49"/>
    </row>
    <row r="162" spans="1:17" ht="105" x14ac:dyDescent="0.25">
      <c r="A162" s="16" t="s">
        <v>268</v>
      </c>
      <c r="B162" s="48" t="s">
        <v>269</v>
      </c>
      <c r="C162" s="18" t="s">
        <v>11</v>
      </c>
      <c r="D162" s="26">
        <v>12</v>
      </c>
      <c r="E162" s="18"/>
      <c r="F162" s="18">
        <f t="shared" si="6"/>
        <v>0</v>
      </c>
      <c r="M162" s="49"/>
      <c r="N162" s="49"/>
    </row>
    <row r="163" spans="1:17" ht="105" x14ac:dyDescent="0.25">
      <c r="A163" s="16" t="s">
        <v>270</v>
      </c>
      <c r="B163" s="48" t="s">
        <v>271</v>
      </c>
      <c r="C163" s="18" t="s">
        <v>11</v>
      </c>
      <c r="D163" s="26">
        <v>217</v>
      </c>
      <c r="E163" s="18"/>
      <c r="F163" s="18">
        <f t="shared" si="6"/>
        <v>0</v>
      </c>
      <c r="M163" s="49"/>
      <c r="N163" s="49"/>
      <c r="Q163" s="49"/>
    </row>
    <row r="164" spans="1:17" ht="105" x14ac:dyDescent="0.25">
      <c r="A164" s="16" t="s">
        <v>272</v>
      </c>
      <c r="B164" s="48" t="s">
        <v>273</v>
      </c>
      <c r="C164" s="18" t="s">
        <v>11</v>
      </c>
      <c r="D164" s="26">
        <v>45</v>
      </c>
      <c r="E164" s="18"/>
      <c r="F164" s="18">
        <f t="shared" si="6"/>
        <v>0</v>
      </c>
      <c r="M164" s="49"/>
      <c r="N164" s="49"/>
      <c r="Q164" s="49"/>
    </row>
    <row r="165" spans="1:17" ht="60" x14ac:dyDescent="0.25">
      <c r="A165" s="16" t="s">
        <v>274</v>
      </c>
      <c r="B165" s="48" t="s">
        <v>275</v>
      </c>
      <c r="C165" s="18" t="s">
        <v>11</v>
      </c>
      <c r="D165" s="26">
        <v>17</v>
      </c>
      <c r="E165" s="18"/>
      <c r="F165" s="18">
        <f t="shared" si="6"/>
        <v>0</v>
      </c>
      <c r="Q165" s="49"/>
    </row>
    <row r="166" spans="1:17" ht="60" x14ac:dyDescent="0.25">
      <c r="A166" s="16" t="s">
        <v>276</v>
      </c>
      <c r="B166" s="48" t="s">
        <v>277</v>
      </c>
      <c r="C166" s="18" t="s">
        <v>11</v>
      </c>
      <c r="D166" s="26">
        <v>60</v>
      </c>
      <c r="E166" s="18"/>
      <c r="F166" s="18">
        <f t="shared" si="6"/>
        <v>0</v>
      </c>
      <c r="N166" s="49"/>
      <c r="Q166" s="49"/>
    </row>
    <row r="167" spans="1:17" ht="60" x14ac:dyDescent="0.25">
      <c r="A167" s="16" t="s">
        <v>278</v>
      </c>
      <c r="B167" s="48" t="s">
        <v>279</v>
      </c>
      <c r="C167" s="18" t="s">
        <v>11</v>
      </c>
      <c r="D167" s="26">
        <v>30</v>
      </c>
      <c r="E167" s="18"/>
      <c r="F167" s="18">
        <f t="shared" si="6"/>
        <v>0</v>
      </c>
      <c r="N167" s="49"/>
      <c r="Q167" s="49"/>
    </row>
    <row r="168" spans="1:17" ht="60" x14ac:dyDescent="0.25">
      <c r="A168" s="16" t="s">
        <v>280</v>
      </c>
      <c r="B168" s="48" t="s">
        <v>281</v>
      </c>
      <c r="C168" s="18" t="s">
        <v>11</v>
      </c>
      <c r="D168" s="26">
        <v>140</v>
      </c>
      <c r="E168" s="18"/>
      <c r="F168" s="18">
        <f t="shared" si="6"/>
        <v>0</v>
      </c>
      <c r="N168" s="49"/>
      <c r="Q168" s="49"/>
    </row>
    <row r="169" spans="1:17" ht="120" x14ac:dyDescent="0.25">
      <c r="A169" s="16" t="s">
        <v>282</v>
      </c>
      <c r="B169" s="48" t="s">
        <v>283</v>
      </c>
      <c r="C169" s="18" t="s">
        <v>11</v>
      </c>
      <c r="D169" s="26">
        <v>120</v>
      </c>
      <c r="E169" s="18"/>
      <c r="F169" s="18">
        <f t="shared" si="6"/>
        <v>0</v>
      </c>
      <c r="N169" s="49"/>
      <c r="Q169" s="49"/>
    </row>
    <row r="170" spans="1:17" ht="120" x14ac:dyDescent="0.25">
      <c r="A170" s="16" t="s">
        <v>284</v>
      </c>
      <c r="B170" s="48" t="s">
        <v>285</v>
      </c>
      <c r="C170" s="18" t="s">
        <v>8</v>
      </c>
      <c r="D170" s="26">
        <v>4</v>
      </c>
      <c r="E170" s="18"/>
      <c r="F170" s="18">
        <f t="shared" si="6"/>
        <v>0</v>
      </c>
      <c r="M170" s="49"/>
      <c r="N170" s="49"/>
      <c r="P170" s="49"/>
      <c r="Q170" s="49"/>
    </row>
    <row r="171" spans="1:17" ht="120" x14ac:dyDescent="0.25">
      <c r="A171" s="16" t="s">
        <v>286</v>
      </c>
      <c r="B171" s="48" t="s">
        <v>287</v>
      </c>
      <c r="C171" s="18" t="s">
        <v>8</v>
      </c>
      <c r="D171" s="26">
        <v>2</v>
      </c>
      <c r="E171" s="18"/>
      <c r="F171" s="18">
        <f t="shared" si="6"/>
        <v>0</v>
      </c>
      <c r="N171" s="49"/>
      <c r="P171" s="49"/>
      <c r="Q171" s="49"/>
    </row>
    <row r="172" spans="1:17" ht="75" x14ac:dyDescent="0.25">
      <c r="A172" s="16" t="s">
        <v>288</v>
      </c>
      <c r="B172" s="48" t="s">
        <v>289</v>
      </c>
      <c r="C172" s="18" t="s">
        <v>8</v>
      </c>
      <c r="D172" s="26">
        <v>1</v>
      </c>
      <c r="E172" s="18"/>
      <c r="F172" s="18">
        <f t="shared" si="6"/>
        <v>0</v>
      </c>
      <c r="N172" s="49"/>
      <c r="P172" s="49"/>
      <c r="Q172" s="49"/>
    </row>
    <row r="173" spans="1:17" ht="180" x14ac:dyDescent="0.25">
      <c r="A173" s="16" t="s">
        <v>290</v>
      </c>
      <c r="B173" s="48" t="s">
        <v>767</v>
      </c>
      <c r="C173" s="18" t="s">
        <v>8</v>
      </c>
      <c r="D173" s="26">
        <v>1</v>
      </c>
      <c r="E173" s="18"/>
      <c r="F173" s="18">
        <f t="shared" si="6"/>
        <v>0</v>
      </c>
      <c r="N173" s="49"/>
      <c r="P173" s="49"/>
      <c r="Q173" s="49"/>
    </row>
    <row r="174" spans="1:17" ht="60" x14ac:dyDescent="0.25">
      <c r="A174" s="16" t="s">
        <v>291</v>
      </c>
      <c r="B174" s="48" t="s">
        <v>48</v>
      </c>
      <c r="C174" s="18" t="s">
        <v>8</v>
      </c>
      <c r="D174" s="26">
        <v>1</v>
      </c>
      <c r="E174" s="18"/>
      <c r="F174" s="18">
        <f t="shared" si="6"/>
        <v>0</v>
      </c>
      <c r="N174" s="49"/>
      <c r="P174" s="49"/>
      <c r="Q174" s="49"/>
    </row>
    <row r="175" spans="1:17" ht="60" x14ac:dyDescent="0.25">
      <c r="A175" s="16" t="s">
        <v>292</v>
      </c>
      <c r="B175" s="48" t="s">
        <v>49</v>
      </c>
      <c r="C175" s="18" t="s">
        <v>22</v>
      </c>
      <c r="D175" s="26">
        <v>1</v>
      </c>
      <c r="E175" s="18"/>
      <c r="F175" s="18">
        <f t="shared" si="6"/>
        <v>0</v>
      </c>
      <c r="N175" s="49"/>
      <c r="P175" s="49"/>
      <c r="Q175" s="49"/>
    </row>
    <row r="176" spans="1:17" ht="90" x14ac:dyDescent="0.25">
      <c r="A176" s="16" t="s">
        <v>293</v>
      </c>
      <c r="B176" s="48" t="s">
        <v>768</v>
      </c>
      <c r="C176" s="18" t="s">
        <v>22</v>
      </c>
      <c r="D176" s="26">
        <v>12</v>
      </c>
      <c r="E176" s="18"/>
      <c r="F176" s="18">
        <f t="shared" si="6"/>
        <v>0</v>
      </c>
      <c r="N176" s="49"/>
      <c r="P176" s="49"/>
      <c r="Q176" s="49"/>
    </row>
    <row r="177" spans="1:17" ht="165" x14ac:dyDescent="0.25">
      <c r="A177" s="16" t="s">
        <v>294</v>
      </c>
      <c r="B177" s="48" t="s">
        <v>642</v>
      </c>
      <c r="C177" s="18" t="s">
        <v>8</v>
      </c>
      <c r="D177" s="26">
        <v>1</v>
      </c>
      <c r="E177" s="18"/>
      <c r="F177" s="18">
        <f t="shared" si="6"/>
        <v>0</v>
      </c>
      <c r="N177" s="49"/>
      <c r="P177" s="49"/>
      <c r="Q177" s="49"/>
    </row>
    <row r="178" spans="1:17" ht="105" x14ac:dyDescent="0.25">
      <c r="A178" s="16" t="s">
        <v>295</v>
      </c>
      <c r="B178" s="48" t="s">
        <v>643</v>
      </c>
      <c r="C178" s="39" t="s">
        <v>8</v>
      </c>
      <c r="D178" s="38">
        <v>2</v>
      </c>
      <c r="E178" s="37"/>
      <c r="F178" s="37"/>
      <c r="N178" s="49"/>
      <c r="P178" s="49"/>
      <c r="Q178" s="49"/>
    </row>
    <row r="179" spans="1:17" ht="90" x14ac:dyDescent="0.25">
      <c r="A179" s="16" t="s">
        <v>296</v>
      </c>
      <c r="B179" s="48" t="s">
        <v>297</v>
      </c>
      <c r="C179" s="39" t="s">
        <v>8</v>
      </c>
      <c r="D179" s="38">
        <v>1</v>
      </c>
      <c r="E179" s="37"/>
      <c r="F179" s="37"/>
      <c r="N179" s="49"/>
      <c r="P179" s="49"/>
      <c r="Q179" s="49"/>
    </row>
    <row r="180" spans="1:17" ht="90" x14ac:dyDescent="0.25">
      <c r="A180" s="16" t="s">
        <v>298</v>
      </c>
      <c r="B180" s="48" t="s">
        <v>299</v>
      </c>
      <c r="C180" s="39" t="s">
        <v>11</v>
      </c>
      <c r="D180" s="38">
        <v>15</v>
      </c>
      <c r="E180" s="37"/>
      <c r="F180" s="37"/>
      <c r="N180" s="49"/>
      <c r="P180" s="49"/>
      <c r="Q180" s="49"/>
    </row>
    <row r="181" spans="1:17" ht="105" x14ac:dyDescent="0.25">
      <c r="A181" s="16" t="s">
        <v>300</v>
      </c>
      <c r="B181" s="48" t="s">
        <v>301</v>
      </c>
      <c r="C181" s="39" t="s">
        <v>11</v>
      </c>
      <c r="D181" s="38">
        <v>45</v>
      </c>
      <c r="E181" s="37"/>
      <c r="F181" s="37"/>
      <c r="N181" s="49"/>
      <c r="P181" s="49"/>
      <c r="Q181" s="49"/>
    </row>
    <row r="182" spans="1:17" x14ac:dyDescent="0.25">
      <c r="A182" s="19" t="s">
        <v>302</v>
      </c>
      <c r="B182" s="17" t="s">
        <v>37</v>
      </c>
      <c r="C182" s="70"/>
      <c r="D182" s="71"/>
      <c r="E182" s="32"/>
      <c r="F182" s="20">
        <f>SUM(F183:F204)</f>
        <v>0</v>
      </c>
      <c r="M182" s="49"/>
      <c r="N182" s="49"/>
      <c r="P182" s="49"/>
      <c r="Q182" s="49"/>
    </row>
    <row r="183" spans="1:17" ht="75" x14ac:dyDescent="0.25">
      <c r="A183" s="16" t="s">
        <v>303</v>
      </c>
      <c r="B183" s="48" t="s">
        <v>304</v>
      </c>
      <c r="C183" s="18" t="s">
        <v>17</v>
      </c>
      <c r="D183" s="26">
        <v>1</v>
      </c>
      <c r="E183" s="18"/>
      <c r="F183" s="18">
        <f t="shared" si="6"/>
        <v>0</v>
      </c>
      <c r="P183" s="49"/>
      <c r="Q183" s="49"/>
    </row>
    <row r="184" spans="1:17" ht="105" x14ac:dyDescent="0.25">
      <c r="A184" s="16" t="s">
        <v>305</v>
      </c>
      <c r="B184" s="48" t="s">
        <v>644</v>
      </c>
      <c r="C184" s="18" t="s">
        <v>11</v>
      </c>
      <c r="D184" s="26">
        <v>48</v>
      </c>
      <c r="E184" s="18"/>
      <c r="F184" s="18">
        <f t="shared" si="6"/>
        <v>0</v>
      </c>
      <c r="M184" s="49"/>
      <c r="N184" s="49"/>
      <c r="P184" s="49"/>
      <c r="Q184" s="49"/>
    </row>
    <row r="185" spans="1:17" ht="120" x14ac:dyDescent="0.25">
      <c r="A185" s="16" t="s">
        <v>306</v>
      </c>
      <c r="B185" s="48" t="s">
        <v>307</v>
      </c>
      <c r="C185" s="18" t="s">
        <v>11</v>
      </c>
      <c r="D185" s="26">
        <v>12</v>
      </c>
      <c r="E185" s="18"/>
      <c r="F185" s="18">
        <f t="shared" si="6"/>
        <v>0</v>
      </c>
      <c r="N185" s="49"/>
      <c r="Q185" s="49"/>
    </row>
    <row r="186" spans="1:17" ht="120" x14ac:dyDescent="0.25">
      <c r="A186" s="16" t="s">
        <v>308</v>
      </c>
      <c r="B186" s="48" t="s">
        <v>309</v>
      </c>
      <c r="C186" s="18" t="s">
        <v>11</v>
      </c>
      <c r="D186" s="26">
        <v>15</v>
      </c>
      <c r="E186" s="18"/>
      <c r="F186" s="18">
        <f t="shared" si="6"/>
        <v>0</v>
      </c>
      <c r="M186" s="49"/>
      <c r="N186" s="49"/>
      <c r="Q186" s="49"/>
    </row>
    <row r="187" spans="1:17" ht="60" x14ac:dyDescent="0.25">
      <c r="A187" s="16" t="s">
        <v>310</v>
      </c>
      <c r="B187" s="48" t="s">
        <v>311</v>
      </c>
      <c r="C187" s="18" t="s">
        <v>8</v>
      </c>
      <c r="D187" s="26">
        <v>1</v>
      </c>
      <c r="E187" s="18"/>
      <c r="F187" s="18">
        <f t="shared" si="6"/>
        <v>0</v>
      </c>
      <c r="M187" s="49"/>
      <c r="N187" s="49"/>
      <c r="P187" s="49"/>
      <c r="Q187" s="49"/>
    </row>
    <row r="188" spans="1:17" ht="90" x14ac:dyDescent="0.25">
      <c r="A188" s="16" t="s">
        <v>312</v>
      </c>
      <c r="B188" s="48" t="s">
        <v>313</v>
      </c>
      <c r="C188" s="18" t="s">
        <v>8</v>
      </c>
      <c r="D188" s="26">
        <v>1</v>
      </c>
      <c r="E188" s="18"/>
      <c r="F188" s="18">
        <f t="shared" si="6"/>
        <v>0</v>
      </c>
      <c r="M188" s="49"/>
      <c r="N188" s="49"/>
      <c r="P188" s="49"/>
      <c r="Q188" s="49"/>
    </row>
    <row r="189" spans="1:17" ht="75" x14ac:dyDescent="0.25">
      <c r="A189" s="16" t="s">
        <v>314</v>
      </c>
      <c r="B189" s="48" t="s">
        <v>645</v>
      </c>
      <c r="C189" s="18" t="s">
        <v>11</v>
      </c>
      <c r="D189" s="26">
        <v>144</v>
      </c>
      <c r="E189" s="18"/>
      <c r="F189" s="18">
        <f t="shared" si="6"/>
        <v>0</v>
      </c>
      <c r="M189" s="49"/>
      <c r="N189" s="49"/>
      <c r="P189" s="49"/>
      <c r="Q189" s="49"/>
    </row>
    <row r="190" spans="1:17" ht="75" x14ac:dyDescent="0.25">
      <c r="A190" s="16" t="s">
        <v>315</v>
      </c>
      <c r="B190" s="48" t="s">
        <v>316</v>
      </c>
      <c r="C190" s="18" t="s">
        <v>11</v>
      </c>
      <c r="D190" s="26">
        <v>48</v>
      </c>
      <c r="E190" s="18"/>
      <c r="F190" s="18">
        <f t="shared" si="6"/>
        <v>0</v>
      </c>
      <c r="N190" s="49"/>
      <c r="P190" s="49"/>
      <c r="Q190" s="49"/>
    </row>
    <row r="191" spans="1:17" ht="105" x14ac:dyDescent="0.25">
      <c r="A191" s="16" t="s">
        <v>317</v>
      </c>
      <c r="B191" s="48" t="s">
        <v>318</v>
      </c>
      <c r="C191" s="18" t="s">
        <v>8</v>
      </c>
      <c r="D191" s="26">
        <v>1</v>
      </c>
      <c r="E191" s="18"/>
      <c r="F191" s="18">
        <f t="shared" si="6"/>
        <v>0</v>
      </c>
      <c r="N191" s="49"/>
      <c r="P191" s="49"/>
      <c r="Q191" s="49"/>
    </row>
    <row r="192" spans="1:17" ht="75" x14ac:dyDescent="0.25">
      <c r="A192" s="16" t="s">
        <v>319</v>
      </c>
      <c r="B192" s="48" t="s">
        <v>320</v>
      </c>
      <c r="C192" s="18" t="s">
        <v>8</v>
      </c>
      <c r="D192" s="26">
        <v>4</v>
      </c>
      <c r="E192" s="18"/>
      <c r="F192" s="18">
        <f t="shared" si="6"/>
        <v>0</v>
      </c>
      <c r="M192" s="49"/>
      <c r="N192" s="49"/>
      <c r="P192" s="49"/>
      <c r="Q192" s="49"/>
    </row>
    <row r="193" spans="1:17" ht="90" x14ac:dyDescent="0.25">
      <c r="A193" s="16" t="s">
        <v>321</v>
      </c>
      <c r="B193" s="48" t="s">
        <v>322</v>
      </c>
      <c r="C193" s="18" t="s">
        <v>8</v>
      </c>
      <c r="D193" s="26">
        <v>2</v>
      </c>
      <c r="E193" s="18"/>
      <c r="F193" s="18">
        <f t="shared" si="6"/>
        <v>0</v>
      </c>
      <c r="M193" s="49"/>
      <c r="N193" s="49"/>
    </row>
    <row r="194" spans="1:17" ht="105" x14ac:dyDescent="0.25">
      <c r="A194" s="16" t="s">
        <v>323</v>
      </c>
      <c r="B194" s="48" t="s">
        <v>324</v>
      </c>
      <c r="C194" s="18" t="s">
        <v>8</v>
      </c>
      <c r="D194" s="26">
        <v>1</v>
      </c>
      <c r="E194" s="18"/>
      <c r="F194" s="18">
        <f t="shared" si="6"/>
        <v>0</v>
      </c>
      <c r="M194" s="49"/>
      <c r="N194" s="49"/>
      <c r="Q194" s="49"/>
    </row>
    <row r="195" spans="1:17" ht="120" x14ac:dyDescent="0.25">
      <c r="A195" s="16" t="s">
        <v>325</v>
      </c>
      <c r="B195" s="48" t="s">
        <v>326</v>
      </c>
      <c r="C195" s="18" t="s">
        <v>8</v>
      </c>
      <c r="D195" s="26">
        <v>1</v>
      </c>
      <c r="E195" s="18"/>
      <c r="F195" s="18">
        <f t="shared" si="6"/>
        <v>0</v>
      </c>
      <c r="M195" s="49"/>
      <c r="N195" s="49"/>
      <c r="Q195" s="49"/>
    </row>
    <row r="196" spans="1:17" ht="75" x14ac:dyDescent="0.25">
      <c r="A196" s="16" t="s">
        <v>327</v>
      </c>
      <c r="B196" s="48" t="s">
        <v>328</v>
      </c>
      <c r="C196" s="18" t="s">
        <v>17</v>
      </c>
      <c r="D196" s="26">
        <v>1</v>
      </c>
      <c r="E196" s="18"/>
      <c r="F196" s="18">
        <f t="shared" si="6"/>
        <v>0</v>
      </c>
      <c r="M196" s="49"/>
      <c r="N196" s="49"/>
      <c r="Q196" s="49"/>
    </row>
    <row r="197" spans="1:17" ht="90" x14ac:dyDescent="0.25">
      <c r="A197" s="16" t="s">
        <v>329</v>
      </c>
      <c r="B197" s="48" t="s">
        <v>765</v>
      </c>
      <c r="C197" s="18" t="s">
        <v>11</v>
      </c>
      <c r="D197" s="26">
        <v>2.5</v>
      </c>
      <c r="E197" s="18"/>
      <c r="F197" s="18">
        <f t="shared" si="6"/>
        <v>0</v>
      </c>
      <c r="M197" s="49"/>
      <c r="N197" s="49"/>
      <c r="Q197" s="49"/>
    </row>
    <row r="198" spans="1:17" ht="90" x14ac:dyDescent="0.25">
      <c r="A198" s="16" t="s">
        <v>330</v>
      </c>
      <c r="B198" s="48" t="s">
        <v>756</v>
      </c>
      <c r="C198" s="18" t="s">
        <v>9</v>
      </c>
      <c r="D198" s="26">
        <v>8.82</v>
      </c>
      <c r="E198" s="18"/>
      <c r="F198" s="18">
        <f t="shared" si="6"/>
        <v>0</v>
      </c>
      <c r="Q198" s="49"/>
    </row>
    <row r="199" spans="1:17" ht="120" x14ac:dyDescent="0.25">
      <c r="A199" s="16" t="s">
        <v>331</v>
      </c>
      <c r="B199" s="48" t="s">
        <v>601</v>
      </c>
      <c r="C199" s="18" t="s">
        <v>9</v>
      </c>
      <c r="D199" s="26">
        <v>11</v>
      </c>
      <c r="E199" s="18"/>
      <c r="F199" s="18">
        <f t="shared" si="6"/>
        <v>0</v>
      </c>
      <c r="N199" s="49"/>
      <c r="P199" s="49"/>
      <c r="Q199" s="49"/>
    </row>
    <row r="200" spans="1:17" ht="60" x14ac:dyDescent="0.25">
      <c r="A200" s="16" t="s">
        <v>332</v>
      </c>
      <c r="B200" s="48" t="s">
        <v>646</v>
      </c>
      <c r="C200" s="18" t="s">
        <v>11</v>
      </c>
      <c r="D200" s="26">
        <v>24.03</v>
      </c>
      <c r="E200" s="18"/>
      <c r="F200" s="18">
        <f t="shared" si="6"/>
        <v>0</v>
      </c>
      <c r="N200" s="49"/>
      <c r="P200" s="49"/>
      <c r="Q200" s="49"/>
    </row>
    <row r="201" spans="1:17" ht="45" x14ac:dyDescent="0.25">
      <c r="A201" s="16" t="s">
        <v>333</v>
      </c>
      <c r="B201" s="48" t="s">
        <v>647</v>
      </c>
      <c r="C201" s="18" t="s">
        <v>11</v>
      </c>
      <c r="D201" s="26">
        <v>33.68</v>
      </c>
      <c r="E201" s="18"/>
      <c r="F201" s="18">
        <f t="shared" si="6"/>
        <v>0</v>
      </c>
      <c r="N201" s="49"/>
      <c r="Q201" s="49"/>
    </row>
    <row r="202" spans="1:17" ht="105" x14ac:dyDescent="0.25">
      <c r="A202" s="16" t="s">
        <v>334</v>
      </c>
      <c r="B202" s="48" t="s">
        <v>335</v>
      </c>
      <c r="C202" s="18" t="s">
        <v>11</v>
      </c>
      <c r="D202" s="26">
        <v>25</v>
      </c>
      <c r="E202" s="18"/>
      <c r="F202" s="18">
        <f t="shared" si="6"/>
        <v>0</v>
      </c>
      <c r="M202" s="49"/>
      <c r="N202" s="49"/>
      <c r="O202" s="49"/>
      <c r="Q202" s="49"/>
    </row>
    <row r="203" spans="1:17" ht="409.5" x14ac:dyDescent="0.25">
      <c r="A203" s="16" t="s">
        <v>336</v>
      </c>
      <c r="B203" s="48" t="s">
        <v>764</v>
      </c>
      <c r="C203" s="18" t="s">
        <v>9</v>
      </c>
      <c r="D203" s="26">
        <v>30</v>
      </c>
      <c r="E203" s="18"/>
      <c r="F203" s="18">
        <f t="shared" si="6"/>
        <v>0</v>
      </c>
      <c r="N203" s="49"/>
      <c r="Q203" s="49"/>
    </row>
    <row r="204" spans="1:17" ht="210" x14ac:dyDescent="0.25">
      <c r="A204" s="16" t="s">
        <v>337</v>
      </c>
      <c r="B204" s="48" t="s">
        <v>648</v>
      </c>
      <c r="C204" s="18" t="s">
        <v>9</v>
      </c>
      <c r="D204" s="26">
        <v>40</v>
      </c>
      <c r="E204" s="18"/>
      <c r="F204" s="18">
        <f t="shared" si="6"/>
        <v>0</v>
      </c>
      <c r="M204" s="49"/>
      <c r="N204" s="49"/>
      <c r="Q204" s="49"/>
    </row>
    <row r="205" spans="1:17" x14ac:dyDescent="0.25">
      <c r="A205" s="19" t="s">
        <v>338</v>
      </c>
      <c r="B205" s="17" t="s">
        <v>38</v>
      </c>
      <c r="C205" s="70"/>
      <c r="D205" s="71"/>
      <c r="E205" s="32"/>
      <c r="F205" s="20">
        <f>SUM(F206:F213)</f>
        <v>0</v>
      </c>
      <c r="Q205" s="49"/>
    </row>
    <row r="206" spans="1:17" ht="120" x14ac:dyDescent="0.25">
      <c r="A206" s="16" t="s">
        <v>339</v>
      </c>
      <c r="B206" s="48" t="s">
        <v>649</v>
      </c>
      <c r="C206" s="18" t="s">
        <v>11</v>
      </c>
      <c r="D206" s="26">
        <v>1061</v>
      </c>
      <c r="E206" s="18"/>
      <c r="F206" s="18">
        <f t="shared" ref="F206:F213" si="7">+ROUND(D206*E206,2)</f>
        <v>0</v>
      </c>
      <c r="M206" s="49"/>
      <c r="N206" s="49"/>
      <c r="Q206" s="49"/>
    </row>
    <row r="207" spans="1:17" ht="90" x14ac:dyDescent="0.25">
      <c r="A207" s="16" t="s">
        <v>340</v>
      </c>
      <c r="B207" s="48" t="s">
        <v>50</v>
      </c>
      <c r="C207" s="18" t="s">
        <v>11</v>
      </c>
      <c r="D207" s="26">
        <v>13</v>
      </c>
      <c r="E207" s="18"/>
      <c r="F207" s="18">
        <f t="shared" si="7"/>
        <v>0</v>
      </c>
      <c r="N207" s="49"/>
      <c r="P207" s="49"/>
      <c r="Q207" s="49"/>
    </row>
    <row r="208" spans="1:17" ht="75" x14ac:dyDescent="0.25">
      <c r="A208" s="16" t="s">
        <v>341</v>
      </c>
      <c r="B208" s="48" t="s">
        <v>342</v>
      </c>
      <c r="C208" s="18" t="s">
        <v>11</v>
      </c>
      <c r="D208" s="26">
        <v>893</v>
      </c>
      <c r="E208" s="18"/>
      <c r="F208" s="18">
        <f t="shared" si="7"/>
        <v>0</v>
      </c>
      <c r="N208" s="49"/>
      <c r="P208" s="49"/>
      <c r="Q208" s="49"/>
    </row>
    <row r="209" spans="1:38" ht="180" x14ac:dyDescent="0.25">
      <c r="A209" s="16" t="s">
        <v>343</v>
      </c>
      <c r="B209" s="48" t="s">
        <v>650</v>
      </c>
      <c r="C209" s="18" t="s">
        <v>10</v>
      </c>
      <c r="D209" s="26">
        <v>43</v>
      </c>
      <c r="E209" s="18"/>
      <c r="F209" s="18">
        <f t="shared" si="7"/>
        <v>0</v>
      </c>
      <c r="N209" s="49"/>
      <c r="P209" s="49"/>
      <c r="Q209" s="49"/>
    </row>
    <row r="210" spans="1:38" ht="285" x14ac:dyDescent="0.25">
      <c r="A210" s="16" t="s">
        <v>344</v>
      </c>
      <c r="B210" s="48" t="s">
        <v>651</v>
      </c>
      <c r="C210" s="18" t="s">
        <v>10</v>
      </c>
      <c r="D210" s="26">
        <v>494</v>
      </c>
      <c r="E210" s="18"/>
      <c r="F210" s="18">
        <f t="shared" si="7"/>
        <v>0</v>
      </c>
      <c r="N210" s="49"/>
      <c r="Q210" s="49"/>
    </row>
    <row r="211" spans="1:38" ht="195" x14ac:dyDescent="0.25">
      <c r="A211" s="16" t="s">
        <v>345</v>
      </c>
      <c r="B211" s="48" t="s">
        <v>769</v>
      </c>
      <c r="C211" s="18" t="s">
        <v>11</v>
      </c>
      <c r="D211" s="26">
        <v>10</v>
      </c>
      <c r="E211" s="18"/>
      <c r="F211" s="18">
        <f t="shared" si="7"/>
        <v>0</v>
      </c>
      <c r="N211" s="49"/>
      <c r="Q211" s="49"/>
    </row>
    <row r="212" spans="1:38" ht="120" x14ac:dyDescent="0.25">
      <c r="A212" s="16" t="s">
        <v>346</v>
      </c>
      <c r="B212" s="48" t="s">
        <v>51</v>
      </c>
      <c r="C212" s="18" t="s">
        <v>8</v>
      </c>
      <c r="D212" s="26">
        <v>10</v>
      </c>
      <c r="E212" s="18"/>
      <c r="F212" s="18">
        <f t="shared" si="7"/>
        <v>0</v>
      </c>
      <c r="M212" s="49"/>
      <c r="N212" s="49"/>
      <c r="P212" s="49"/>
      <c r="Q212" s="49"/>
    </row>
    <row r="213" spans="1:38" ht="150" x14ac:dyDescent="0.25">
      <c r="A213" s="16" t="s">
        <v>347</v>
      </c>
      <c r="B213" s="48" t="s">
        <v>52</v>
      </c>
      <c r="C213" s="18" t="s">
        <v>8</v>
      </c>
      <c r="D213" s="26">
        <v>8</v>
      </c>
      <c r="E213" s="18"/>
      <c r="F213" s="18">
        <f t="shared" si="7"/>
        <v>0</v>
      </c>
      <c r="L213" s="49"/>
      <c r="N213" s="49"/>
      <c r="P213" s="49"/>
      <c r="Q213" s="49"/>
    </row>
    <row r="214" spans="1:38" x14ac:dyDescent="0.25">
      <c r="A214" s="19" t="s">
        <v>348</v>
      </c>
      <c r="B214" s="17" t="s">
        <v>39</v>
      </c>
      <c r="C214" s="70"/>
      <c r="D214" s="71"/>
      <c r="E214" s="32"/>
      <c r="F214" s="20">
        <f>+F215+F220</f>
        <v>0</v>
      </c>
      <c r="N214" s="49"/>
      <c r="P214" s="49"/>
      <c r="Q214" s="49"/>
    </row>
    <row r="215" spans="1:38" x14ac:dyDescent="0.25">
      <c r="A215" s="21" t="s">
        <v>349</v>
      </c>
      <c r="B215" s="23" t="s">
        <v>53</v>
      </c>
      <c r="C215" s="69"/>
      <c r="D215" s="69"/>
      <c r="E215" s="33"/>
      <c r="F215" s="24">
        <f>SUM(F216:F219)</f>
        <v>0</v>
      </c>
      <c r="N215" s="49"/>
      <c r="P215" s="49"/>
      <c r="Q215" s="49"/>
    </row>
    <row r="216" spans="1:38" ht="180" x14ac:dyDescent="0.25">
      <c r="A216" s="16" t="s">
        <v>350</v>
      </c>
      <c r="B216" s="48" t="s">
        <v>652</v>
      </c>
      <c r="C216" s="18" t="s">
        <v>8</v>
      </c>
      <c r="D216" s="26">
        <v>1</v>
      </c>
      <c r="E216" s="18"/>
      <c r="F216" s="18">
        <f t="shared" ref="F216:F225" si="8">+ROUND(D216*E216,2)</f>
        <v>0</v>
      </c>
      <c r="M216" s="49"/>
      <c r="N216" s="49"/>
      <c r="Q216" s="49"/>
    </row>
    <row r="217" spans="1:38" ht="180" x14ac:dyDescent="0.25">
      <c r="A217" s="16" t="s">
        <v>351</v>
      </c>
      <c r="B217" s="48" t="s">
        <v>653</v>
      </c>
      <c r="C217" s="18" t="s">
        <v>8</v>
      </c>
      <c r="D217" s="26">
        <v>1</v>
      </c>
      <c r="E217" s="18"/>
      <c r="F217" s="18">
        <f t="shared" si="8"/>
        <v>0</v>
      </c>
      <c r="M217" s="49"/>
      <c r="N217" s="49"/>
      <c r="O217" s="49"/>
      <c r="Q217" s="49"/>
    </row>
    <row r="218" spans="1:38" ht="105" x14ac:dyDescent="0.25">
      <c r="A218" s="16" t="s">
        <v>352</v>
      </c>
      <c r="B218" s="48" t="s">
        <v>654</v>
      </c>
      <c r="C218" s="18" t="s">
        <v>8</v>
      </c>
      <c r="D218" s="26">
        <v>1</v>
      </c>
      <c r="E218" s="18"/>
      <c r="F218" s="18">
        <f t="shared" si="8"/>
        <v>0</v>
      </c>
      <c r="M218" s="49"/>
      <c r="N218" s="49"/>
      <c r="P218" s="49"/>
      <c r="Q218" s="49"/>
    </row>
    <row r="219" spans="1:38" ht="90" x14ac:dyDescent="0.25">
      <c r="A219" s="16" t="s">
        <v>353</v>
      </c>
      <c r="B219" s="48" t="s">
        <v>655</v>
      </c>
      <c r="C219" s="18" t="s">
        <v>8</v>
      </c>
      <c r="D219" s="26">
        <v>1</v>
      </c>
      <c r="E219" s="18"/>
      <c r="F219" s="18">
        <f t="shared" si="8"/>
        <v>0</v>
      </c>
      <c r="M219" s="49"/>
      <c r="N219" s="49"/>
      <c r="P219" s="49"/>
      <c r="Q219" s="49"/>
    </row>
    <row r="220" spans="1:38" s="51" customFormat="1" x14ac:dyDescent="0.25">
      <c r="A220" s="21" t="s">
        <v>354</v>
      </c>
      <c r="B220" s="23" t="s">
        <v>54</v>
      </c>
      <c r="C220" s="69"/>
      <c r="D220" s="69"/>
      <c r="E220" s="33"/>
      <c r="F220" s="24">
        <f>SUM(F221:F225)</f>
        <v>0</v>
      </c>
      <c r="G220" s="35"/>
      <c r="H220" s="46"/>
      <c r="I220" s="46"/>
      <c r="J220" s="46"/>
      <c r="K220" s="46"/>
      <c r="L220" s="46"/>
      <c r="M220" s="46"/>
      <c r="N220" s="49"/>
      <c r="O220" s="46"/>
      <c r="P220" s="49"/>
      <c r="Q220" s="49"/>
      <c r="R220" s="46"/>
      <c r="S220" s="46"/>
      <c r="T220" s="46"/>
      <c r="U220" s="46"/>
      <c r="V220" s="46"/>
      <c r="W220" s="46"/>
      <c r="X220" s="46"/>
      <c r="Y220" s="46"/>
      <c r="Z220" s="46"/>
      <c r="AA220" s="46"/>
      <c r="AB220" s="46"/>
      <c r="AC220" s="46"/>
      <c r="AD220" s="46"/>
      <c r="AE220" s="46"/>
      <c r="AF220" s="46"/>
      <c r="AG220" s="46"/>
      <c r="AH220" s="46"/>
      <c r="AI220" s="46"/>
      <c r="AJ220" s="46"/>
      <c r="AK220" s="46"/>
      <c r="AL220" s="46"/>
    </row>
    <row r="221" spans="1:38" ht="75" x14ac:dyDescent="0.25">
      <c r="A221" s="16" t="s">
        <v>355</v>
      </c>
      <c r="B221" s="48" t="s">
        <v>66</v>
      </c>
      <c r="C221" s="18" t="s">
        <v>11</v>
      </c>
      <c r="D221" s="26">
        <v>2175.1999999999998</v>
      </c>
      <c r="E221" s="18"/>
      <c r="F221" s="18">
        <f t="shared" si="8"/>
        <v>0</v>
      </c>
      <c r="L221" s="49"/>
      <c r="N221" s="49"/>
      <c r="Q221" s="49"/>
    </row>
    <row r="222" spans="1:38" ht="75" x14ac:dyDescent="0.25">
      <c r="A222" s="16" t="s">
        <v>356</v>
      </c>
      <c r="B222" s="48" t="s">
        <v>656</v>
      </c>
      <c r="C222" s="18" t="s">
        <v>9</v>
      </c>
      <c r="D222" s="26">
        <v>160</v>
      </c>
      <c r="E222" s="18"/>
      <c r="F222" s="18">
        <f t="shared" si="8"/>
        <v>0</v>
      </c>
      <c r="N222" s="49"/>
    </row>
    <row r="223" spans="1:38" ht="75" x14ac:dyDescent="0.25">
      <c r="A223" s="16" t="s">
        <v>357</v>
      </c>
      <c r="B223" s="48" t="s">
        <v>657</v>
      </c>
      <c r="C223" s="18" t="s">
        <v>9</v>
      </c>
      <c r="D223" s="26">
        <v>40.75</v>
      </c>
      <c r="E223" s="18"/>
      <c r="F223" s="18">
        <f t="shared" si="8"/>
        <v>0</v>
      </c>
      <c r="N223" s="49"/>
    </row>
    <row r="224" spans="1:38" ht="75" x14ac:dyDescent="0.25">
      <c r="A224" s="16" t="s">
        <v>358</v>
      </c>
      <c r="B224" s="48" t="s">
        <v>658</v>
      </c>
      <c r="C224" s="18" t="s">
        <v>8</v>
      </c>
      <c r="D224" s="26">
        <v>11</v>
      </c>
      <c r="E224" s="18"/>
      <c r="F224" s="18">
        <f t="shared" si="8"/>
        <v>0</v>
      </c>
      <c r="M224" s="49"/>
      <c r="N224" s="49"/>
      <c r="Q224" s="49"/>
    </row>
    <row r="225" spans="1:17" ht="60" x14ac:dyDescent="0.25">
      <c r="A225" s="16" t="s">
        <v>359</v>
      </c>
      <c r="B225" s="48" t="s">
        <v>659</v>
      </c>
      <c r="C225" s="18" t="s">
        <v>11</v>
      </c>
      <c r="D225" s="26">
        <v>520</v>
      </c>
      <c r="E225" s="18"/>
      <c r="F225" s="18">
        <f t="shared" si="8"/>
        <v>0</v>
      </c>
      <c r="M225" s="49"/>
      <c r="N225" s="49"/>
      <c r="Q225" s="49"/>
    </row>
    <row r="226" spans="1:17" x14ac:dyDescent="0.25">
      <c r="A226" s="14" t="s">
        <v>360</v>
      </c>
      <c r="B226" s="22" t="s">
        <v>23</v>
      </c>
      <c r="C226" s="10"/>
      <c r="D226" s="14"/>
      <c r="E226" s="47"/>
      <c r="F226" s="11">
        <f>+F388+F227</f>
        <v>0</v>
      </c>
      <c r="M226" s="49"/>
      <c r="N226" s="49"/>
      <c r="Q226" s="49"/>
    </row>
    <row r="227" spans="1:17" x14ac:dyDescent="0.25">
      <c r="A227" s="19" t="s">
        <v>361</v>
      </c>
      <c r="B227" s="17" t="s">
        <v>24</v>
      </c>
      <c r="C227" s="70"/>
      <c r="D227" s="71"/>
      <c r="E227" s="32"/>
      <c r="F227" s="20">
        <f>+F228+F238+F249+F273+F282+F302+F324+F344+F368+F371+F374+F385</f>
        <v>0</v>
      </c>
      <c r="N227" s="49"/>
      <c r="P227" s="49"/>
      <c r="Q227" s="49"/>
    </row>
    <row r="228" spans="1:17" x14ac:dyDescent="0.25">
      <c r="A228" s="25" t="s">
        <v>362</v>
      </c>
      <c r="B228" s="23" t="s">
        <v>55</v>
      </c>
      <c r="C228" s="69"/>
      <c r="D228" s="69"/>
      <c r="E228" s="33"/>
      <c r="F228" s="24">
        <f>SUM(F229:F237)</f>
        <v>0</v>
      </c>
      <c r="M228" s="49"/>
      <c r="N228" s="49"/>
      <c r="Q228" s="49"/>
    </row>
    <row r="229" spans="1:17" ht="60" x14ac:dyDescent="0.25">
      <c r="A229" s="16" t="s">
        <v>363</v>
      </c>
      <c r="B229" s="48" t="s">
        <v>364</v>
      </c>
      <c r="C229" s="18" t="s">
        <v>9</v>
      </c>
      <c r="D229" s="26">
        <v>79</v>
      </c>
      <c r="E229" s="18"/>
      <c r="F229" s="18">
        <f t="shared" ref="F229:F292" si="9">+ROUND(D229*E229,2)</f>
        <v>0</v>
      </c>
      <c r="M229" s="49"/>
      <c r="N229" s="49"/>
      <c r="P229" s="49"/>
      <c r="Q229" s="49"/>
    </row>
    <row r="230" spans="1:17" ht="120" x14ac:dyDescent="0.25">
      <c r="A230" s="16" t="s">
        <v>365</v>
      </c>
      <c r="B230" s="48" t="s">
        <v>366</v>
      </c>
      <c r="C230" s="18" t="s">
        <v>10</v>
      </c>
      <c r="D230" s="26">
        <v>32</v>
      </c>
      <c r="E230" s="18"/>
      <c r="F230" s="18">
        <f t="shared" si="9"/>
        <v>0</v>
      </c>
      <c r="P230" s="49"/>
      <c r="Q230" s="49"/>
    </row>
    <row r="231" spans="1:17" ht="90" x14ac:dyDescent="0.25">
      <c r="A231" s="16" t="s">
        <v>367</v>
      </c>
      <c r="B231" s="48" t="s">
        <v>660</v>
      </c>
      <c r="C231" s="18" t="s">
        <v>10</v>
      </c>
      <c r="D231" s="26">
        <v>16</v>
      </c>
      <c r="E231" s="18"/>
      <c r="F231" s="18">
        <f t="shared" si="9"/>
        <v>0</v>
      </c>
      <c r="P231" s="49"/>
      <c r="Q231" s="49"/>
    </row>
    <row r="232" spans="1:17" ht="75" x14ac:dyDescent="0.25">
      <c r="A232" s="16" t="s">
        <v>368</v>
      </c>
      <c r="B232" s="48" t="s">
        <v>369</v>
      </c>
      <c r="C232" s="18" t="s">
        <v>9</v>
      </c>
      <c r="D232" s="26">
        <v>79</v>
      </c>
      <c r="E232" s="18"/>
      <c r="F232" s="18">
        <f t="shared" si="9"/>
        <v>0</v>
      </c>
      <c r="P232" s="49"/>
      <c r="Q232" s="49"/>
    </row>
    <row r="233" spans="1:17" ht="120" x14ac:dyDescent="0.25">
      <c r="A233" s="16" t="s">
        <v>370</v>
      </c>
      <c r="B233" s="48" t="s">
        <v>661</v>
      </c>
      <c r="C233" s="18" t="s">
        <v>11</v>
      </c>
      <c r="D233" s="26">
        <v>62.48</v>
      </c>
      <c r="E233" s="18"/>
      <c r="F233" s="18">
        <f t="shared" si="9"/>
        <v>0</v>
      </c>
      <c r="P233" s="49"/>
      <c r="Q233" s="49"/>
    </row>
    <row r="234" spans="1:17" ht="120" x14ac:dyDescent="0.25">
      <c r="A234" s="16" t="s">
        <v>371</v>
      </c>
      <c r="B234" s="48" t="s">
        <v>662</v>
      </c>
      <c r="C234" s="18" t="s">
        <v>11</v>
      </c>
      <c r="D234" s="26">
        <v>10.15</v>
      </c>
      <c r="E234" s="18"/>
      <c r="F234" s="18">
        <f t="shared" si="9"/>
        <v>0</v>
      </c>
      <c r="M234" s="49"/>
      <c r="N234" s="49"/>
      <c r="Q234" s="49"/>
    </row>
    <row r="235" spans="1:17" ht="135" x14ac:dyDescent="0.25">
      <c r="A235" s="16" t="s">
        <v>372</v>
      </c>
      <c r="B235" s="48" t="s">
        <v>663</v>
      </c>
      <c r="C235" s="18" t="s">
        <v>11</v>
      </c>
      <c r="D235" s="26">
        <v>54.16</v>
      </c>
      <c r="E235" s="18"/>
      <c r="F235" s="18">
        <f t="shared" si="9"/>
        <v>0</v>
      </c>
      <c r="M235" s="49"/>
      <c r="N235" s="49"/>
      <c r="Q235" s="49"/>
    </row>
    <row r="236" spans="1:17" ht="135" x14ac:dyDescent="0.25">
      <c r="A236" s="16" t="s">
        <v>373</v>
      </c>
      <c r="B236" s="48" t="s">
        <v>664</v>
      </c>
      <c r="C236" s="18" t="s">
        <v>11</v>
      </c>
      <c r="D236" s="26">
        <v>16.45</v>
      </c>
      <c r="E236" s="18"/>
      <c r="F236" s="18">
        <f t="shared" si="9"/>
        <v>0</v>
      </c>
      <c r="P236" s="49"/>
      <c r="Q236" s="49"/>
    </row>
    <row r="237" spans="1:17" ht="135" x14ac:dyDescent="0.25">
      <c r="A237" s="16" t="s">
        <v>374</v>
      </c>
      <c r="B237" s="48" t="s">
        <v>665</v>
      </c>
      <c r="C237" s="18" t="s">
        <v>9</v>
      </c>
      <c r="D237" s="26">
        <v>79</v>
      </c>
      <c r="E237" s="18"/>
      <c r="F237" s="18">
        <f t="shared" si="9"/>
        <v>0</v>
      </c>
      <c r="J237" s="49"/>
      <c r="K237" s="49"/>
      <c r="P237" s="49"/>
      <c r="Q237" s="49"/>
    </row>
    <row r="238" spans="1:17" x14ac:dyDescent="0.25">
      <c r="A238" s="25" t="s">
        <v>375</v>
      </c>
      <c r="B238" s="23" t="s">
        <v>40</v>
      </c>
      <c r="C238" s="69"/>
      <c r="D238" s="69"/>
      <c r="E238" s="33"/>
      <c r="F238" s="24">
        <f>SUM(F239:F248)</f>
        <v>0</v>
      </c>
      <c r="M238" s="49"/>
      <c r="N238" s="49"/>
      <c r="P238" s="49"/>
      <c r="Q238" s="49"/>
    </row>
    <row r="239" spans="1:17" ht="120" x14ac:dyDescent="0.25">
      <c r="A239" s="16" t="s">
        <v>376</v>
      </c>
      <c r="B239" s="48" t="s">
        <v>666</v>
      </c>
      <c r="C239" s="18" t="s">
        <v>11</v>
      </c>
      <c r="D239" s="26">
        <v>55.2</v>
      </c>
      <c r="E239" s="18"/>
      <c r="F239" s="18">
        <f t="shared" si="9"/>
        <v>0</v>
      </c>
      <c r="N239" s="49"/>
      <c r="P239" s="49"/>
      <c r="Q239" s="49"/>
    </row>
    <row r="240" spans="1:17" ht="120" x14ac:dyDescent="0.25">
      <c r="A240" s="16" t="s">
        <v>377</v>
      </c>
      <c r="B240" s="48" t="s">
        <v>667</v>
      </c>
      <c r="C240" s="18" t="s">
        <v>11</v>
      </c>
      <c r="D240" s="26">
        <v>24.6</v>
      </c>
      <c r="E240" s="18"/>
      <c r="F240" s="18">
        <f t="shared" si="9"/>
        <v>0</v>
      </c>
      <c r="P240" s="49"/>
      <c r="Q240" s="49"/>
    </row>
    <row r="241" spans="1:17" ht="120" x14ac:dyDescent="0.25">
      <c r="A241" s="16" t="s">
        <v>378</v>
      </c>
      <c r="B241" s="48" t="s">
        <v>668</v>
      </c>
      <c r="C241" s="18" t="s">
        <v>11</v>
      </c>
      <c r="D241" s="26">
        <v>5.8</v>
      </c>
      <c r="E241" s="18"/>
      <c r="F241" s="18">
        <f t="shared" si="9"/>
        <v>0</v>
      </c>
      <c r="M241" s="49"/>
      <c r="N241" s="49"/>
      <c r="Q241" s="49"/>
    </row>
    <row r="242" spans="1:17" ht="120" x14ac:dyDescent="0.25">
      <c r="A242" s="16" t="s">
        <v>379</v>
      </c>
      <c r="B242" s="48" t="s">
        <v>669</v>
      </c>
      <c r="C242" s="18" t="s">
        <v>11</v>
      </c>
      <c r="D242" s="26">
        <v>11.6</v>
      </c>
      <c r="E242" s="18"/>
      <c r="F242" s="18">
        <f t="shared" si="9"/>
        <v>0</v>
      </c>
      <c r="P242" s="49"/>
      <c r="Q242" s="49"/>
    </row>
    <row r="243" spans="1:17" ht="135" x14ac:dyDescent="0.25">
      <c r="A243" s="16" t="s">
        <v>380</v>
      </c>
      <c r="B243" s="48" t="s">
        <v>670</v>
      </c>
      <c r="C243" s="18" t="s">
        <v>11</v>
      </c>
      <c r="D243" s="26">
        <v>5.8</v>
      </c>
      <c r="E243" s="18"/>
      <c r="F243" s="18">
        <f t="shared" si="9"/>
        <v>0</v>
      </c>
      <c r="P243" s="49"/>
      <c r="Q243" s="49"/>
    </row>
    <row r="244" spans="1:17" ht="135" x14ac:dyDescent="0.25">
      <c r="A244" s="16" t="s">
        <v>381</v>
      </c>
      <c r="B244" s="48" t="s">
        <v>671</v>
      </c>
      <c r="C244" s="18" t="s">
        <v>11</v>
      </c>
      <c r="D244" s="26">
        <v>2.9</v>
      </c>
      <c r="E244" s="18"/>
      <c r="F244" s="18">
        <f t="shared" si="9"/>
        <v>0</v>
      </c>
      <c r="M244" s="49"/>
      <c r="N244" s="49"/>
      <c r="P244" s="49"/>
      <c r="Q244" s="49"/>
    </row>
    <row r="245" spans="1:17" ht="120" x14ac:dyDescent="0.25">
      <c r="A245" s="16" t="s">
        <v>382</v>
      </c>
      <c r="B245" s="48" t="s">
        <v>672</v>
      </c>
      <c r="C245" s="18" t="s">
        <v>11</v>
      </c>
      <c r="D245" s="26">
        <v>136.69999999999999</v>
      </c>
      <c r="E245" s="18"/>
      <c r="F245" s="18">
        <f t="shared" si="9"/>
        <v>0</v>
      </c>
      <c r="N245" s="49"/>
    </row>
    <row r="246" spans="1:17" ht="120" x14ac:dyDescent="0.25">
      <c r="A246" s="16" t="s">
        <v>383</v>
      </c>
      <c r="B246" s="48" t="s">
        <v>673</v>
      </c>
      <c r="C246" s="18" t="s">
        <v>11</v>
      </c>
      <c r="D246" s="26">
        <v>5.0999999999999996</v>
      </c>
      <c r="E246" s="18"/>
      <c r="F246" s="18">
        <f t="shared" si="9"/>
        <v>0</v>
      </c>
      <c r="Q246" s="49"/>
    </row>
    <row r="247" spans="1:17" ht="180" x14ac:dyDescent="0.25">
      <c r="A247" s="16" t="s">
        <v>384</v>
      </c>
      <c r="B247" s="48" t="s">
        <v>674</v>
      </c>
      <c r="C247" s="18" t="s">
        <v>9</v>
      </c>
      <c r="D247" s="26">
        <v>39.64</v>
      </c>
      <c r="E247" s="18"/>
      <c r="F247" s="18">
        <f t="shared" si="9"/>
        <v>0</v>
      </c>
      <c r="Q247" s="49"/>
    </row>
    <row r="248" spans="1:17" ht="180" x14ac:dyDescent="0.25">
      <c r="A248" s="16" t="s">
        <v>385</v>
      </c>
      <c r="B248" s="48" t="s">
        <v>675</v>
      </c>
      <c r="C248" s="18" t="s">
        <v>9</v>
      </c>
      <c r="D248" s="26">
        <v>19.100000000000001</v>
      </c>
      <c r="E248" s="18"/>
      <c r="F248" s="18">
        <f t="shared" si="9"/>
        <v>0</v>
      </c>
      <c r="Q248" s="49"/>
    </row>
    <row r="249" spans="1:17" x14ac:dyDescent="0.25">
      <c r="A249" s="25" t="s">
        <v>386</v>
      </c>
      <c r="B249" s="23" t="s">
        <v>56</v>
      </c>
      <c r="C249" s="69"/>
      <c r="D249" s="69"/>
      <c r="E249" s="33"/>
      <c r="F249" s="24">
        <f>SUM(F250:F272)</f>
        <v>0</v>
      </c>
      <c r="Q249" s="49"/>
    </row>
    <row r="250" spans="1:17" ht="90" x14ac:dyDescent="0.25">
      <c r="A250" s="16" t="s">
        <v>387</v>
      </c>
      <c r="B250" s="48" t="s">
        <v>676</v>
      </c>
      <c r="C250" s="18" t="s">
        <v>9</v>
      </c>
      <c r="D250" s="26">
        <v>218.22</v>
      </c>
      <c r="E250" s="18"/>
      <c r="F250" s="18">
        <f t="shared" si="9"/>
        <v>0</v>
      </c>
      <c r="Q250" s="49"/>
    </row>
    <row r="251" spans="1:17" ht="90" x14ac:dyDescent="0.25">
      <c r="A251" s="16" t="s">
        <v>388</v>
      </c>
      <c r="B251" s="48" t="s">
        <v>677</v>
      </c>
      <c r="C251" s="18" t="s">
        <v>11</v>
      </c>
      <c r="D251" s="26">
        <v>44</v>
      </c>
      <c r="E251" s="18"/>
      <c r="F251" s="18">
        <f t="shared" si="9"/>
        <v>0</v>
      </c>
      <c r="Q251" s="49"/>
    </row>
    <row r="252" spans="1:17" ht="60" x14ac:dyDescent="0.25">
      <c r="A252" s="16" t="s">
        <v>389</v>
      </c>
      <c r="B252" s="48" t="s">
        <v>678</v>
      </c>
      <c r="C252" s="18" t="s">
        <v>9</v>
      </c>
      <c r="D252" s="26">
        <v>299.83999999999997</v>
      </c>
      <c r="E252" s="18"/>
      <c r="F252" s="18">
        <f t="shared" si="9"/>
        <v>0</v>
      </c>
      <c r="Q252" s="49"/>
    </row>
    <row r="253" spans="1:17" ht="75" x14ac:dyDescent="0.25">
      <c r="A253" s="16" t="s">
        <v>390</v>
      </c>
      <c r="B253" s="48" t="s">
        <v>679</v>
      </c>
      <c r="C253" s="18" t="s">
        <v>9</v>
      </c>
      <c r="D253" s="26">
        <v>189.72</v>
      </c>
      <c r="E253" s="18"/>
      <c r="F253" s="18">
        <f t="shared" si="9"/>
        <v>0</v>
      </c>
      <c r="Q253" s="49"/>
    </row>
    <row r="254" spans="1:17" ht="60" x14ac:dyDescent="0.25">
      <c r="A254" s="16" t="s">
        <v>391</v>
      </c>
      <c r="B254" s="48" t="s">
        <v>680</v>
      </c>
      <c r="C254" s="18" t="s">
        <v>9</v>
      </c>
      <c r="D254" s="26">
        <v>116.72</v>
      </c>
      <c r="E254" s="18"/>
      <c r="F254" s="18">
        <f t="shared" si="9"/>
        <v>0</v>
      </c>
      <c r="Q254" s="49"/>
    </row>
    <row r="255" spans="1:17" ht="75" x14ac:dyDescent="0.25">
      <c r="A255" s="16" t="s">
        <v>392</v>
      </c>
      <c r="B255" s="48" t="s">
        <v>681</v>
      </c>
      <c r="C255" s="18" t="s">
        <v>9</v>
      </c>
      <c r="D255" s="26">
        <v>41.1</v>
      </c>
      <c r="E255" s="18"/>
      <c r="F255" s="18">
        <f t="shared" si="9"/>
        <v>0</v>
      </c>
      <c r="Q255" s="49"/>
    </row>
    <row r="256" spans="1:17" ht="75" x14ac:dyDescent="0.25">
      <c r="A256" s="16" t="s">
        <v>393</v>
      </c>
      <c r="B256" s="48" t="s">
        <v>682</v>
      </c>
      <c r="C256" s="18" t="s">
        <v>9</v>
      </c>
      <c r="D256" s="26">
        <v>8.2200000000000006</v>
      </c>
      <c r="E256" s="18"/>
      <c r="F256" s="18">
        <f t="shared" si="9"/>
        <v>0</v>
      </c>
      <c r="Q256" s="49"/>
    </row>
    <row r="257" spans="1:17" ht="105" x14ac:dyDescent="0.25">
      <c r="A257" s="16" t="s">
        <v>394</v>
      </c>
      <c r="B257" s="48" t="s">
        <v>683</v>
      </c>
      <c r="C257" s="18" t="s">
        <v>11</v>
      </c>
      <c r="D257" s="26">
        <v>54.6</v>
      </c>
      <c r="E257" s="18"/>
      <c r="F257" s="18">
        <f t="shared" si="9"/>
        <v>0</v>
      </c>
      <c r="Q257" s="49"/>
    </row>
    <row r="258" spans="1:17" ht="75" x14ac:dyDescent="0.25">
      <c r="A258" s="16" t="s">
        <v>395</v>
      </c>
      <c r="B258" s="48" t="s">
        <v>684</v>
      </c>
      <c r="C258" s="18" t="s">
        <v>11</v>
      </c>
      <c r="D258" s="26">
        <v>73.86</v>
      </c>
      <c r="E258" s="18"/>
      <c r="F258" s="18">
        <f t="shared" si="9"/>
        <v>0</v>
      </c>
      <c r="Q258" s="49"/>
    </row>
    <row r="259" spans="1:17" ht="45" x14ac:dyDescent="0.25">
      <c r="A259" s="16" t="s">
        <v>396</v>
      </c>
      <c r="B259" s="48" t="s">
        <v>65</v>
      </c>
      <c r="C259" s="18" t="s">
        <v>9</v>
      </c>
      <c r="D259" s="26">
        <v>51.5</v>
      </c>
      <c r="E259" s="18"/>
      <c r="F259" s="18">
        <f t="shared" si="9"/>
        <v>0</v>
      </c>
      <c r="Q259" s="49"/>
    </row>
    <row r="260" spans="1:17" ht="105" x14ac:dyDescent="0.25">
      <c r="A260" s="16" t="s">
        <v>397</v>
      </c>
      <c r="B260" s="48" t="s">
        <v>398</v>
      </c>
      <c r="C260" s="18" t="s">
        <v>9</v>
      </c>
      <c r="D260" s="26">
        <v>51.5</v>
      </c>
      <c r="E260" s="18"/>
      <c r="F260" s="18">
        <f t="shared" si="9"/>
        <v>0</v>
      </c>
      <c r="Q260" s="49"/>
    </row>
    <row r="261" spans="1:17" ht="75" x14ac:dyDescent="0.25">
      <c r="A261" s="16" t="s">
        <v>399</v>
      </c>
      <c r="B261" s="48" t="s">
        <v>685</v>
      </c>
      <c r="C261" s="18" t="s">
        <v>9</v>
      </c>
      <c r="D261" s="26">
        <v>189.72</v>
      </c>
      <c r="E261" s="18"/>
      <c r="F261" s="18">
        <f t="shared" si="9"/>
        <v>0</v>
      </c>
    </row>
    <row r="262" spans="1:17" ht="75" x14ac:dyDescent="0.25">
      <c r="A262" s="16" t="s">
        <v>400</v>
      </c>
      <c r="B262" s="48" t="s">
        <v>686</v>
      </c>
      <c r="C262" s="18" t="s">
        <v>9</v>
      </c>
      <c r="D262" s="26">
        <v>121.12</v>
      </c>
      <c r="E262" s="18"/>
      <c r="F262" s="18">
        <f t="shared" si="9"/>
        <v>0</v>
      </c>
      <c r="Q262" s="49"/>
    </row>
    <row r="263" spans="1:17" ht="75" x14ac:dyDescent="0.25">
      <c r="A263" s="16" t="s">
        <v>401</v>
      </c>
      <c r="B263" s="48" t="s">
        <v>687</v>
      </c>
      <c r="C263" s="18" t="s">
        <v>9</v>
      </c>
      <c r="D263" s="26">
        <v>50.1</v>
      </c>
      <c r="E263" s="18"/>
      <c r="F263" s="18">
        <f t="shared" si="9"/>
        <v>0</v>
      </c>
      <c r="Q263" s="49"/>
    </row>
    <row r="264" spans="1:17" ht="90" x14ac:dyDescent="0.25">
      <c r="A264" s="16" t="s">
        <v>402</v>
      </c>
      <c r="B264" s="48" t="s">
        <v>688</v>
      </c>
      <c r="C264" s="18" t="s">
        <v>9</v>
      </c>
      <c r="D264" s="26">
        <v>41.92</v>
      </c>
      <c r="E264" s="18"/>
      <c r="F264" s="18">
        <f t="shared" si="9"/>
        <v>0</v>
      </c>
      <c r="P264" s="49"/>
      <c r="Q264" s="49"/>
    </row>
    <row r="265" spans="1:17" ht="90" x14ac:dyDescent="0.25">
      <c r="A265" s="16" t="s">
        <v>403</v>
      </c>
      <c r="B265" s="48" t="s">
        <v>689</v>
      </c>
      <c r="C265" s="18" t="s">
        <v>9</v>
      </c>
      <c r="D265" s="26">
        <v>0.84</v>
      </c>
      <c r="E265" s="18"/>
      <c r="F265" s="18">
        <f t="shared" si="9"/>
        <v>0</v>
      </c>
      <c r="P265" s="49"/>
      <c r="Q265" s="49"/>
    </row>
    <row r="266" spans="1:17" ht="90" x14ac:dyDescent="0.25">
      <c r="A266" s="16" t="s">
        <v>404</v>
      </c>
      <c r="B266" s="48" t="s">
        <v>690</v>
      </c>
      <c r="C266" s="18" t="s">
        <v>9</v>
      </c>
      <c r="D266" s="26">
        <v>56.7</v>
      </c>
      <c r="E266" s="18"/>
      <c r="F266" s="18">
        <f t="shared" si="9"/>
        <v>0</v>
      </c>
      <c r="P266" s="49"/>
      <c r="Q266" s="49"/>
    </row>
    <row r="267" spans="1:17" ht="105" x14ac:dyDescent="0.25">
      <c r="A267" s="16" t="s">
        <v>405</v>
      </c>
      <c r="B267" s="48" t="s">
        <v>691</v>
      </c>
      <c r="C267" s="18" t="s">
        <v>11</v>
      </c>
      <c r="D267" s="26">
        <v>58</v>
      </c>
      <c r="E267" s="18"/>
      <c r="F267" s="18">
        <f t="shared" si="9"/>
        <v>0</v>
      </c>
      <c r="Q267" s="49"/>
    </row>
    <row r="268" spans="1:17" ht="165" x14ac:dyDescent="0.25">
      <c r="A268" s="16" t="s">
        <v>406</v>
      </c>
      <c r="B268" s="48" t="s">
        <v>692</v>
      </c>
      <c r="C268" s="18" t="s">
        <v>8</v>
      </c>
      <c r="D268" s="26">
        <v>1</v>
      </c>
      <c r="E268" s="18"/>
      <c r="F268" s="18">
        <f t="shared" si="9"/>
        <v>0</v>
      </c>
      <c r="P268" s="49"/>
      <c r="Q268" s="49"/>
    </row>
    <row r="269" spans="1:17" ht="165" x14ac:dyDescent="0.25">
      <c r="A269" s="16" t="s">
        <v>407</v>
      </c>
      <c r="B269" s="48" t="s">
        <v>693</v>
      </c>
      <c r="C269" s="18" t="s">
        <v>8</v>
      </c>
      <c r="D269" s="26">
        <v>3</v>
      </c>
      <c r="E269" s="18"/>
      <c r="F269" s="18">
        <f t="shared" si="9"/>
        <v>0</v>
      </c>
      <c r="Q269" s="49"/>
    </row>
    <row r="270" spans="1:17" ht="105" x14ac:dyDescent="0.25">
      <c r="A270" s="16" t="s">
        <v>408</v>
      </c>
      <c r="B270" s="48" t="s">
        <v>694</v>
      </c>
      <c r="C270" s="18" t="s">
        <v>9</v>
      </c>
      <c r="D270" s="26">
        <v>28.6</v>
      </c>
      <c r="E270" s="18"/>
      <c r="F270" s="18">
        <f t="shared" si="9"/>
        <v>0</v>
      </c>
      <c r="P270" s="49"/>
      <c r="Q270" s="49"/>
    </row>
    <row r="271" spans="1:17" ht="60" x14ac:dyDescent="0.25">
      <c r="A271" s="16" t="s">
        <v>409</v>
      </c>
      <c r="B271" s="48" t="s">
        <v>624</v>
      </c>
      <c r="C271" s="18" t="s">
        <v>9</v>
      </c>
      <c r="D271" s="26">
        <v>46.74</v>
      </c>
      <c r="E271" s="18"/>
      <c r="F271" s="18">
        <f t="shared" si="9"/>
        <v>0</v>
      </c>
      <c r="P271" s="49"/>
      <c r="Q271" s="49"/>
    </row>
    <row r="272" spans="1:17" ht="75" x14ac:dyDescent="0.25">
      <c r="A272" s="16" t="s">
        <v>410</v>
      </c>
      <c r="B272" s="48" t="s">
        <v>411</v>
      </c>
      <c r="C272" s="18" t="s">
        <v>9</v>
      </c>
      <c r="D272" s="26">
        <v>5.3</v>
      </c>
      <c r="E272" s="18"/>
      <c r="F272" s="18">
        <f t="shared" si="9"/>
        <v>0</v>
      </c>
      <c r="P272" s="49"/>
      <c r="Q272" s="49"/>
    </row>
    <row r="273" spans="1:17" x14ac:dyDescent="0.25">
      <c r="A273" s="25" t="s">
        <v>412</v>
      </c>
      <c r="B273" s="23" t="s">
        <v>25</v>
      </c>
      <c r="C273" s="69"/>
      <c r="D273" s="69"/>
      <c r="E273" s="33"/>
      <c r="F273" s="24">
        <f>SUM(F274:F281)</f>
        <v>0</v>
      </c>
      <c r="P273" s="49"/>
      <c r="Q273" s="49"/>
    </row>
    <row r="274" spans="1:17" ht="105" x14ac:dyDescent="0.25">
      <c r="A274" s="16" t="s">
        <v>413</v>
      </c>
      <c r="B274" s="48" t="s">
        <v>414</v>
      </c>
      <c r="C274" s="18" t="s">
        <v>8</v>
      </c>
      <c r="D274" s="26">
        <v>3</v>
      </c>
      <c r="E274" s="18"/>
      <c r="F274" s="18">
        <f t="shared" si="9"/>
        <v>0</v>
      </c>
      <c r="P274" s="49"/>
      <c r="Q274" s="49"/>
    </row>
    <row r="275" spans="1:17" ht="90" x14ac:dyDescent="0.25">
      <c r="A275" s="16" t="s">
        <v>415</v>
      </c>
      <c r="B275" s="48" t="s">
        <v>416</v>
      </c>
      <c r="C275" s="18" t="s">
        <v>8</v>
      </c>
      <c r="D275" s="26">
        <v>3</v>
      </c>
      <c r="E275" s="18"/>
      <c r="F275" s="18">
        <f t="shared" si="9"/>
        <v>0</v>
      </c>
      <c r="P275" s="49"/>
      <c r="Q275" s="49"/>
    </row>
    <row r="276" spans="1:17" ht="90" x14ac:dyDescent="0.25">
      <c r="A276" s="16" t="s">
        <v>417</v>
      </c>
      <c r="B276" s="48" t="s">
        <v>418</v>
      </c>
      <c r="C276" s="18" t="s">
        <v>8</v>
      </c>
      <c r="D276" s="26">
        <v>1</v>
      </c>
      <c r="E276" s="18"/>
      <c r="F276" s="18">
        <f t="shared" si="9"/>
        <v>0</v>
      </c>
      <c r="P276" s="49"/>
      <c r="Q276" s="49"/>
    </row>
    <row r="277" spans="1:17" ht="105" x14ac:dyDescent="0.25">
      <c r="A277" s="16" t="s">
        <v>419</v>
      </c>
      <c r="B277" s="48" t="s">
        <v>695</v>
      </c>
      <c r="C277" s="18" t="s">
        <v>8</v>
      </c>
      <c r="D277" s="26">
        <v>2</v>
      </c>
      <c r="E277" s="18"/>
      <c r="F277" s="18">
        <f t="shared" si="9"/>
        <v>0</v>
      </c>
      <c r="P277" s="49"/>
      <c r="Q277" s="49"/>
    </row>
    <row r="278" spans="1:17" ht="120" x14ac:dyDescent="0.25">
      <c r="A278" s="16" t="s">
        <v>420</v>
      </c>
      <c r="B278" s="48" t="s">
        <v>421</v>
      </c>
      <c r="C278" s="18" t="s">
        <v>8</v>
      </c>
      <c r="D278" s="26">
        <v>5</v>
      </c>
      <c r="E278" s="18"/>
      <c r="F278" s="18">
        <f t="shared" si="9"/>
        <v>0</v>
      </c>
      <c r="Q278" s="49"/>
    </row>
    <row r="279" spans="1:17" ht="135" x14ac:dyDescent="0.25">
      <c r="A279" s="16" t="s">
        <v>422</v>
      </c>
      <c r="B279" s="48" t="s">
        <v>696</v>
      </c>
      <c r="C279" s="18" t="s">
        <v>8</v>
      </c>
      <c r="D279" s="26">
        <v>1</v>
      </c>
      <c r="E279" s="18"/>
      <c r="F279" s="18">
        <f t="shared" si="9"/>
        <v>0</v>
      </c>
      <c r="P279" s="49"/>
      <c r="Q279" s="49"/>
    </row>
    <row r="280" spans="1:17" ht="105" x14ac:dyDescent="0.25">
      <c r="A280" s="16" t="s">
        <v>423</v>
      </c>
      <c r="B280" s="48" t="s">
        <v>424</v>
      </c>
      <c r="C280" s="18" t="s">
        <v>8</v>
      </c>
      <c r="D280" s="26">
        <v>1</v>
      </c>
      <c r="E280" s="18"/>
      <c r="F280" s="18">
        <f t="shared" si="9"/>
        <v>0</v>
      </c>
      <c r="Q280" s="49"/>
    </row>
    <row r="281" spans="1:17" ht="135" x14ac:dyDescent="0.25">
      <c r="A281" s="16" t="s">
        <v>425</v>
      </c>
      <c r="B281" s="48" t="s">
        <v>697</v>
      </c>
      <c r="C281" s="18" t="s">
        <v>8</v>
      </c>
      <c r="D281" s="26">
        <v>1</v>
      </c>
      <c r="E281" s="18"/>
      <c r="F281" s="18">
        <f t="shared" si="9"/>
        <v>0</v>
      </c>
      <c r="Q281" s="49"/>
    </row>
    <row r="282" spans="1:17" x14ac:dyDescent="0.25">
      <c r="A282" s="25" t="s">
        <v>426</v>
      </c>
      <c r="B282" s="23" t="s">
        <v>57</v>
      </c>
      <c r="C282" s="69"/>
      <c r="D282" s="69"/>
      <c r="E282" s="33"/>
      <c r="F282" s="24">
        <f>SUM(F283:F301)</f>
        <v>0</v>
      </c>
      <c r="Q282" s="49"/>
    </row>
    <row r="283" spans="1:17" ht="90" x14ac:dyDescent="0.25">
      <c r="A283" s="16" t="s">
        <v>427</v>
      </c>
      <c r="B283" s="48" t="s">
        <v>698</v>
      </c>
      <c r="C283" s="18" t="s">
        <v>12</v>
      </c>
      <c r="D283" s="26">
        <v>8</v>
      </c>
      <c r="E283" s="18"/>
      <c r="F283" s="18">
        <f t="shared" si="9"/>
        <v>0</v>
      </c>
      <c r="Q283" s="49"/>
    </row>
    <row r="284" spans="1:17" ht="90" x14ac:dyDescent="0.25">
      <c r="A284" s="16" t="s">
        <v>428</v>
      </c>
      <c r="B284" s="48" t="s">
        <v>699</v>
      </c>
      <c r="C284" s="18" t="s">
        <v>11</v>
      </c>
      <c r="D284" s="26">
        <v>5.8</v>
      </c>
      <c r="E284" s="18"/>
      <c r="F284" s="18">
        <f t="shared" si="9"/>
        <v>0</v>
      </c>
      <c r="P284" s="49"/>
      <c r="Q284" s="49"/>
    </row>
    <row r="285" spans="1:17" ht="90" x14ac:dyDescent="0.25">
      <c r="A285" s="16" t="s">
        <v>429</v>
      </c>
      <c r="B285" s="48" t="s">
        <v>700</v>
      </c>
      <c r="C285" s="18" t="s">
        <v>11</v>
      </c>
      <c r="D285" s="26">
        <v>17</v>
      </c>
      <c r="E285" s="18"/>
      <c r="F285" s="18">
        <f t="shared" si="9"/>
        <v>0</v>
      </c>
      <c r="Q285" s="49"/>
    </row>
    <row r="286" spans="1:17" ht="75" x14ac:dyDescent="0.25">
      <c r="A286" s="16" t="s">
        <v>430</v>
      </c>
      <c r="B286" s="48" t="s">
        <v>232</v>
      </c>
      <c r="C286" s="18" t="s">
        <v>11</v>
      </c>
      <c r="D286" s="26">
        <v>26</v>
      </c>
      <c r="E286" s="18"/>
      <c r="F286" s="18">
        <f t="shared" si="9"/>
        <v>0</v>
      </c>
      <c r="Q286" s="49"/>
    </row>
    <row r="287" spans="1:17" ht="75" x14ac:dyDescent="0.25">
      <c r="A287" s="16" t="s">
        <v>431</v>
      </c>
      <c r="B287" s="48" t="s">
        <v>432</v>
      </c>
      <c r="C287" s="18" t="s">
        <v>11</v>
      </c>
      <c r="D287" s="26">
        <v>18.8</v>
      </c>
      <c r="E287" s="18"/>
      <c r="F287" s="18">
        <f t="shared" si="9"/>
        <v>0</v>
      </c>
      <c r="P287" s="49"/>
      <c r="Q287" s="49"/>
    </row>
    <row r="288" spans="1:17" ht="75" x14ac:dyDescent="0.25">
      <c r="A288" s="16" t="s">
        <v>433</v>
      </c>
      <c r="B288" s="48" t="s">
        <v>434</v>
      </c>
      <c r="C288" s="18" t="s">
        <v>12</v>
      </c>
      <c r="D288" s="26">
        <v>3</v>
      </c>
      <c r="E288" s="18"/>
      <c r="F288" s="18">
        <f t="shared" si="9"/>
        <v>0</v>
      </c>
      <c r="P288" s="49"/>
      <c r="Q288" s="49"/>
    </row>
    <row r="289" spans="1:17" ht="75" x14ac:dyDescent="0.25">
      <c r="A289" s="16" t="s">
        <v>435</v>
      </c>
      <c r="B289" s="48" t="s">
        <v>436</v>
      </c>
      <c r="C289" s="18" t="s">
        <v>12</v>
      </c>
      <c r="D289" s="26">
        <v>8</v>
      </c>
      <c r="E289" s="18"/>
      <c r="F289" s="18">
        <f t="shared" si="9"/>
        <v>0</v>
      </c>
      <c r="P289" s="49"/>
      <c r="Q289" s="49"/>
    </row>
    <row r="290" spans="1:17" ht="75" x14ac:dyDescent="0.25">
      <c r="A290" s="16" t="s">
        <v>437</v>
      </c>
      <c r="B290" s="48" t="s">
        <v>438</v>
      </c>
      <c r="C290" s="18" t="s">
        <v>12</v>
      </c>
      <c r="D290" s="26">
        <v>3</v>
      </c>
      <c r="E290" s="18"/>
      <c r="F290" s="18">
        <f t="shared" si="9"/>
        <v>0</v>
      </c>
      <c r="P290" s="49"/>
      <c r="Q290" s="49"/>
    </row>
    <row r="291" spans="1:17" ht="150" x14ac:dyDescent="0.25">
      <c r="A291" s="16" t="s">
        <v>439</v>
      </c>
      <c r="B291" s="48" t="s">
        <v>701</v>
      </c>
      <c r="C291" s="18" t="s">
        <v>8</v>
      </c>
      <c r="D291" s="26">
        <v>4</v>
      </c>
      <c r="E291" s="18"/>
      <c r="F291" s="18">
        <f t="shared" si="9"/>
        <v>0</v>
      </c>
      <c r="P291" s="49"/>
      <c r="Q291" s="49"/>
    </row>
    <row r="292" spans="1:17" ht="75" x14ac:dyDescent="0.25">
      <c r="A292" s="16" t="s">
        <v>440</v>
      </c>
      <c r="B292" s="48" t="s">
        <v>702</v>
      </c>
      <c r="C292" s="18" t="s">
        <v>8</v>
      </c>
      <c r="D292" s="26">
        <v>3</v>
      </c>
      <c r="E292" s="18"/>
      <c r="F292" s="18">
        <f t="shared" si="9"/>
        <v>0</v>
      </c>
      <c r="P292" s="49"/>
      <c r="Q292" s="49"/>
    </row>
    <row r="293" spans="1:17" ht="90" x14ac:dyDescent="0.25">
      <c r="A293" s="16" t="s">
        <v>441</v>
      </c>
      <c r="B293" s="48" t="s">
        <v>442</v>
      </c>
      <c r="C293" s="18" t="s">
        <v>8</v>
      </c>
      <c r="D293" s="26">
        <v>3</v>
      </c>
      <c r="E293" s="18"/>
      <c r="F293" s="18">
        <f t="shared" ref="F293:F301" si="10">+ROUND(D293*E293,2)</f>
        <v>0</v>
      </c>
      <c r="P293" s="49"/>
      <c r="Q293" s="49"/>
    </row>
    <row r="294" spans="1:17" ht="75" x14ac:dyDescent="0.25">
      <c r="A294" s="16" t="s">
        <v>443</v>
      </c>
      <c r="B294" s="48" t="s">
        <v>703</v>
      </c>
      <c r="C294" s="18" t="s">
        <v>8</v>
      </c>
      <c r="D294" s="26">
        <v>1</v>
      </c>
      <c r="E294" s="18"/>
      <c r="F294" s="18">
        <f t="shared" si="10"/>
        <v>0</v>
      </c>
      <c r="P294" s="49"/>
      <c r="Q294" s="49"/>
    </row>
    <row r="295" spans="1:17" ht="75" x14ac:dyDescent="0.25">
      <c r="A295" s="16" t="s">
        <v>444</v>
      </c>
      <c r="B295" s="48" t="s">
        <v>445</v>
      </c>
      <c r="C295" s="18" t="s">
        <v>8</v>
      </c>
      <c r="D295" s="26">
        <v>1</v>
      </c>
      <c r="E295" s="18"/>
      <c r="F295" s="18">
        <f t="shared" si="10"/>
        <v>0</v>
      </c>
      <c r="P295" s="49"/>
      <c r="Q295" s="49"/>
    </row>
    <row r="296" spans="1:17" ht="60" x14ac:dyDescent="0.25">
      <c r="A296" s="16" t="s">
        <v>446</v>
      </c>
      <c r="B296" s="48" t="s">
        <v>704</v>
      </c>
      <c r="C296" s="18" t="s">
        <v>8</v>
      </c>
      <c r="D296" s="26">
        <v>3</v>
      </c>
      <c r="E296" s="18"/>
      <c r="F296" s="18">
        <f t="shared" si="10"/>
        <v>0</v>
      </c>
      <c r="P296" s="49"/>
      <c r="Q296" s="49"/>
    </row>
    <row r="297" spans="1:17" ht="60" x14ac:dyDescent="0.25">
      <c r="A297" s="16" t="s">
        <v>447</v>
      </c>
      <c r="B297" s="48" t="s">
        <v>448</v>
      </c>
      <c r="C297" s="18" t="s">
        <v>8</v>
      </c>
      <c r="D297" s="26">
        <v>3</v>
      </c>
      <c r="E297" s="18"/>
      <c r="F297" s="18">
        <f t="shared" si="10"/>
        <v>0</v>
      </c>
    </row>
    <row r="298" spans="1:17" ht="60" x14ac:dyDescent="0.25">
      <c r="A298" s="16" t="s">
        <v>449</v>
      </c>
      <c r="B298" s="48" t="s">
        <v>450</v>
      </c>
      <c r="C298" s="18" t="s">
        <v>8</v>
      </c>
      <c r="D298" s="26">
        <v>3</v>
      </c>
      <c r="E298" s="18"/>
      <c r="F298" s="18">
        <f t="shared" si="10"/>
        <v>0</v>
      </c>
      <c r="Q298" s="49"/>
    </row>
    <row r="299" spans="1:17" ht="60" x14ac:dyDescent="0.25">
      <c r="A299" s="16" t="s">
        <v>451</v>
      </c>
      <c r="B299" s="48" t="s">
        <v>452</v>
      </c>
      <c r="C299" s="18" t="s">
        <v>8</v>
      </c>
      <c r="D299" s="26">
        <v>3</v>
      </c>
      <c r="E299" s="18"/>
      <c r="F299" s="18">
        <f t="shared" si="10"/>
        <v>0</v>
      </c>
      <c r="Q299" s="49"/>
    </row>
    <row r="300" spans="1:17" ht="60" x14ac:dyDescent="0.25">
      <c r="A300" s="16" t="s">
        <v>453</v>
      </c>
      <c r="B300" s="48" t="s">
        <v>454</v>
      </c>
      <c r="C300" s="18" t="s">
        <v>8</v>
      </c>
      <c r="D300" s="26">
        <v>3</v>
      </c>
      <c r="E300" s="18"/>
      <c r="F300" s="18">
        <f t="shared" si="10"/>
        <v>0</v>
      </c>
      <c r="Q300" s="49"/>
    </row>
    <row r="301" spans="1:17" ht="45" x14ac:dyDescent="0.25">
      <c r="A301" s="16" t="s">
        <v>455</v>
      </c>
      <c r="B301" s="48" t="s">
        <v>456</v>
      </c>
      <c r="C301" s="18" t="s">
        <v>8</v>
      </c>
      <c r="D301" s="26">
        <v>3</v>
      </c>
      <c r="E301" s="18"/>
      <c r="F301" s="18">
        <f t="shared" si="10"/>
        <v>0</v>
      </c>
      <c r="Q301" s="49"/>
    </row>
    <row r="302" spans="1:17" x14ac:dyDescent="0.25">
      <c r="A302" s="25" t="s">
        <v>457</v>
      </c>
      <c r="B302" s="23" t="s">
        <v>58</v>
      </c>
      <c r="C302" s="69"/>
      <c r="D302" s="69"/>
      <c r="E302" s="33"/>
      <c r="F302" s="24">
        <f>+F303+F312</f>
        <v>0</v>
      </c>
      <c r="Q302" s="49"/>
    </row>
    <row r="303" spans="1:17" x14ac:dyDescent="0.25">
      <c r="A303" s="27" t="s">
        <v>458</v>
      </c>
      <c r="B303" s="28" t="s">
        <v>55</v>
      </c>
      <c r="C303" s="52"/>
      <c r="D303" s="52"/>
      <c r="E303" s="34"/>
      <c r="F303" s="29">
        <f>SUM(F304:F311)</f>
        <v>0</v>
      </c>
      <c r="Q303" s="49"/>
    </row>
    <row r="304" spans="1:17" ht="75" x14ac:dyDescent="0.25">
      <c r="A304" s="16" t="s">
        <v>459</v>
      </c>
      <c r="B304" s="48" t="s">
        <v>460</v>
      </c>
      <c r="C304" s="18" t="s">
        <v>9</v>
      </c>
      <c r="D304" s="26">
        <v>9</v>
      </c>
      <c r="E304" s="18"/>
      <c r="F304" s="18">
        <f t="shared" ref="F304:F323" si="11">+ROUND(D304*E304,2)</f>
        <v>0</v>
      </c>
      <c r="Q304" s="49"/>
    </row>
    <row r="305" spans="1:17" ht="120" x14ac:dyDescent="0.25">
      <c r="A305" s="16" t="s">
        <v>461</v>
      </c>
      <c r="B305" s="48" t="s">
        <v>705</v>
      </c>
      <c r="C305" s="18" t="s">
        <v>10</v>
      </c>
      <c r="D305" s="26">
        <v>9</v>
      </c>
      <c r="E305" s="18"/>
      <c r="F305" s="18">
        <f t="shared" si="11"/>
        <v>0</v>
      </c>
      <c r="Q305" s="49"/>
    </row>
    <row r="306" spans="1:17" ht="90" x14ac:dyDescent="0.25">
      <c r="A306" s="16" t="s">
        <v>462</v>
      </c>
      <c r="B306" s="48" t="s">
        <v>706</v>
      </c>
      <c r="C306" s="18" t="s">
        <v>10</v>
      </c>
      <c r="D306" s="26">
        <v>5.4</v>
      </c>
      <c r="E306" s="18"/>
      <c r="F306" s="18">
        <f t="shared" si="11"/>
        <v>0</v>
      </c>
      <c r="Q306" s="49"/>
    </row>
    <row r="307" spans="1:17" ht="75" x14ac:dyDescent="0.25">
      <c r="A307" s="16" t="s">
        <v>463</v>
      </c>
      <c r="B307" s="48" t="s">
        <v>707</v>
      </c>
      <c r="C307" s="18" t="s">
        <v>9</v>
      </c>
      <c r="D307" s="26">
        <v>9</v>
      </c>
      <c r="E307" s="18"/>
      <c r="F307" s="18">
        <f t="shared" si="11"/>
        <v>0</v>
      </c>
      <c r="Q307" s="49"/>
    </row>
    <row r="308" spans="1:17" ht="75" x14ac:dyDescent="0.25">
      <c r="A308" s="16" t="s">
        <v>464</v>
      </c>
      <c r="B308" s="48" t="s">
        <v>465</v>
      </c>
      <c r="C308" s="18" t="s">
        <v>9</v>
      </c>
      <c r="D308" s="26">
        <v>9</v>
      </c>
      <c r="E308" s="18"/>
      <c r="F308" s="18">
        <f t="shared" si="11"/>
        <v>0</v>
      </c>
      <c r="Q308" s="49"/>
    </row>
    <row r="309" spans="1:17" ht="165" x14ac:dyDescent="0.25">
      <c r="A309" s="16" t="s">
        <v>466</v>
      </c>
      <c r="B309" s="48" t="s">
        <v>708</v>
      </c>
      <c r="C309" s="18" t="s">
        <v>8</v>
      </c>
      <c r="D309" s="26">
        <v>6</v>
      </c>
      <c r="E309" s="18"/>
      <c r="F309" s="18">
        <f t="shared" si="11"/>
        <v>0</v>
      </c>
      <c r="Q309" s="49"/>
    </row>
    <row r="310" spans="1:17" ht="105" x14ac:dyDescent="0.25">
      <c r="A310" s="16" t="s">
        <v>467</v>
      </c>
      <c r="B310" s="48" t="s">
        <v>468</v>
      </c>
      <c r="C310" s="18" t="s">
        <v>8</v>
      </c>
      <c r="D310" s="26">
        <v>12</v>
      </c>
      <c r="E310" s="18"/>
      <c r="F310" s="18">
        <f t="shared" si="11"/>
        <v>0</v>
      </c>
      <c r="P310" s="49"/>
      <c r="Q310" s="49"/>
    </row>
    <row r="311" spans="1:17" ht="120" x14ac:dyDescent="0.25">
      <c r="A311" s="16" t="s">
        <v>469</v>
      </c>
      <c r="B311" s="48" t="s">
        <v>470</v>
      </c>
      <c r="C311" s="18" t="s">
        <v>8</v>
      </c>
      <c r="D311" s="26">
        <v>24</v>
      </c>
      <c r="E311" s="18"/>
      <c r="F311" s="18">
        <f t="shared" si="11"/>
        <v>0</v>
      </c>
      <c r="P311" s="49"/>
      <c r="Q311" s="49"/>
    </row>
    <row r="312" spans="1:17" x14ac:dyDescent="0.25">
      <c r="A312" s="27" t="s">
        <v>458</v>
      </c>
      <c r="B312" s="28" t="s">
        <v>40</v>
      </c>
      <c r="C312" s="52"/>
      <c r="D312" s="52"/>
      <c r="E312" s="34"/>
      <c r="F312" s="29">
        <f>SUM(F313:F323)</f>
        <v>0</v>
      </c>
      <c r="Q312" s="49"/>
    </row>
    <row r="313" spans="1:17" ht="90" x14ac:dyDescent="0.25">
      <c r="A313" s="16" t="s">
        <v>471</v>
      </c>
      <c r="B313" s="48" t="s">
        <v>472</v>
      </c>
      <c r="C313" s="18" t="s">
        <v>18</v>
      </c>
      <c r="D313" s="26">
        <v>1346.71</v>
      </c>
      <c r="E313" s="18"/>
      <c r="F313" s="18">
        <f t="shared" si="11"/>
        <v>0</v>
      </c>
      <c r="O313" s="49"/>
      <c r="P313" s="49"/>
      <c r="Q313" s="49"/>
    </row>
    <row r="314" spans="1:17" ht="90" x14ac:dyDescent="0.25">
      <c r="A314" s="16" t="s">
        <v>473</v>
      </c>
      <c r="B314" s="48" t="s">
        <v>474</v>
      </c>
      <c r="C314" s="18" t="s">
        <v>18</v>
      </c>
      <c r="D314" s="26">
        <v>658</v>
      </c>
      <c r="E314" s="18"/>
      <c r="F314" s="18">
        <f t="shared" si="11"/>
        <v>0</v>
      </c>
      <c r="Q314" s="49"/>
    </row>
    <row r="315" spans="1:17" ht="90" x14ac:dyDescent="0.25">
      <c r="A315" s="16" t="s">
        <v>475</v>
      </c>
      <c r="B315" s="48" t="s">
        <v>476</v>
      </c>
      <c r="C315" s="18" t="s">
        <v>18</v>
      </c>
      <c r="D315" s="26">
        <v>325.5</v>
      </c>
      <c r="E315" s="18"/>
      <c r="F315" s="18">
        <f t="shared" si="11"/>
        <v>0</v>
      </c>
      <c r="Q315" s="49"/>
    </row>
    <row r="316" spans="1:17" ht="90" x14ac:dyDescent="0.25">
      <c r="A316" s="16" t="s">
        <v>477</v>
      </c>
      <c r="B316" s="48" t="s">
        <v>478</v>
      </c>
      <c r="C316" s="18" t="s">
        <v>18</v>
      </c>
      <c r="D316" s="26">
        <v>312.68</v>
      </c>
      <c r="E316" s="18"/>
      <c r="F316" s="18">
        <f t="shared" si="11"/>
        <v>0</v>
      </c>
      <c r="Q316" s="49"/>
    </row>
    <row r="317" spans="1:17" ht="90" x14ac:dyDescent="0.25">
      <c r="A317" s="16" t="s">
        <v>479</v>
      </c>
      <c r="B317" s="48" t="s">
        <v>709</v>
      </c>
      <c r="C317" s="18" t="s">
        <v>8</v>
      </c>
      <c r="D317" s="26">
        <v>18</v>
      </c>
      <c r="E317" s="18"/>
      <c r="F317" s="18">
        <f t="shared" si="11"/>
        <v>0</v>
      </c>
      <c r="Q317" s="49"/>
    </row>
    <row r="318" spans="1:17" ht="75" x14ac:dyDescent="0.25">
      <c r="A318" s="16" t="s">
        <v>480</v>
      </c>
      <c r="B318" s="48" t="s">
        <v>481</v>
      </c>
      <c r="C318" s="18" t="s">
        <v>8</v>
      </c>
      <c r="D318" s="26">
        <v>18</v>
      </c>
      <c r="E318" s="18"/>
      <c r="F318" s="18">
        <f t="shared" si="11"/>
        <v>0</v>
      </c>
      <c r="Q318" s="49"/>
    </row>
    <row r="319" spans="1:17" ht="75" x14ac:dyDescent="0.25">
      <c r="A319" s="16" t="s">
        <v>482</v>
      </c>
      <c r="B319" s="48" t="s">
        <v>483</v>
      </c>
      <c r="C319" s="18" t="s">
        <v>8</v>
      </c>
      <c r="D319" s="26">
        <v>12</v>
      </c>
      <c r="E319" s="18"/>
      <c r="F319" s="18">
        <f t="shared" si="11"/>
        <v>0</v>
      </c>
      <c r="Q319" s="49"/>
    </row>
    <row r="320" spans="1:17" ht="90" x14ac:dyDescent="0.25">
      <c r="A320" s="16" t="s">
        <v>484</v>
      </c>
      <c r="B320" s="48" t="s">
        <v>485</v>
      </c>
      <c r="C320" s="18" t="s">
        <v>8</v>
      </c>
      <c r="D320" s="26">
        <v>14</v>
      </c>
      <c r="E320" s="18"/>
      <c r="F320" s="18">
        <f t="shared" si="11"/>
        <v>0</v>
      </c>
      <c r="Q320" s="49"/>
    </row>
    <row r="321" spans="1:17" ht="90" x14ac:dyDescent="0.25">
      <c r="A321" s="16" t="s">
        <v>486</v>
      </c>
      <c r="B321" s="48" t="s">
        <v>487</v>
      </c>
      <c r="C321" s="18" t="s">
        <v>8</v>
      </c>
      <c r="D321" s="26">
        <v>6</v>
      </c>
      <c r="E321" s="18"/>
      <c r="F321" s="18">
        <f t="shared" si="11"/>
        <v>0</v>
      </c>
      <c r="Q321" s="49"/>
    </row>
    <row r="322" spans="1:17" ht="90" x14ac:dyDescent="0.25">
      <c r="A322" s="16" t="s">
        <v>488</v>
      </c>
      <c r="B322" s="48" t="s">
        <v>489</v>
      </c>
      <c r="C322" s="18" t="s">
        <v>8</v>
      </c>
      <c r="D322" s="26">
        <v>18</v>
      </c>
      <c r="E322" s="18"/>
      <c r="F322" s="18">
        <f t="shared" si="11"/>
        <v>0</v>
      </c>
      <c r="Q322" s="49"/>
    </row>
    <row r="323" spans="1:17" ht="75" x14ac:dyDescent="0.25">
      <c r="A323" s="16" t="s">
        <v>490</v>
      </c>
      <c r="B323" s="48" t="s">
        <v>710</v>
      </c>
      <c r="C323" s="18" t="s">
        <v>9</v>
      </c>
      <c r="D323" s="26">
        <v>70</v>
      </c>
      <c r="E323" s="18"/>
      <c r="F323" s="18">
        <f t="shared" si="11"/>
        <v>0</v>
      </c>
      <c r="Q323" s="49"/>
    </row>
    <row r="324" spans="1:17" x14ac:dyDescent="0.25">
      <c r="A324" s="25" t="s">
        <v>491</v>
      </c>
      <c r="B324" s="23" t="s">
        <v>38</v>
      </c>
      <c r="C324" s="69"/>
      <c r="D324" s="69"/>
      <c r="E324" s="33"/>
      <c r="F324" s="24">
        <f>SUM(F325:F343)</f>
        <v>0</v>
      </c>
      <c r="P324" s="49"/>
      <c r="Q324" s="49"/>
    </row>
    <row r="325" spans="1:17" ht="60" x14ac:dyDescent="0.25">
      <c r="A325" s="16" t="s">
        <v>492</v>
      </c>
      <c r="B325" s="48" t="s">
        <v>711</v>
      </c>
      <c r="C325" s="18" t="s">
        <v>11</v>
      </c>
      <c r="D325" s="26">
        <v>122</v>
      </c>
      <c r="E325" s="18"/>
      <c r="F325" s="18">
        <f t="shared" ref="F325:F387" si="12">+ROUND(D325*E325,2)</f>
        <v>0</v>
      </c>
      <c r="Q325" s="49"/>
    </row>
    <row r="326" spans="1:17" ht="60" x14ac:dyDescent="0.25">
      <c r="A326" s="16" t="s">
        <v>493</v>
      </c>
      <c r="B326" s="48" t="s">
        <v>712</v>
      </c>
      <c r="C326" s="18" t="s">
        <v>8</v>
      </c>
      <c r="D326" s="26">
        <v>3</v>
      </c>
      <c r="E326" s="18"/>
      <c r="F326" s="18">
        <f t="shared" si="12"/>
        <v>0</v>
      </c>
      <c r="Q326" s="49"/>
    </row>
    <row r="327" spans="1:17" ht="60" x14ac:dyDescent="0.25">
      <c r="A327" s="16" t="s">
        <v>494</v>
      </c>
      <c r="B327" s="48" t="s">
        <v>713</v>
      </c>
      <c r="C327" s="18" t="s">
        <v>8</v>
      </c>
      <c r="D327" s="26">
        <v>4</v>
      </c>
      <c r="E327" s="18"/>
      <c r="F327" s="18">
        <f t="shared" si="12"/>
        <v>0</v>
      </c>
    </row>
    <row r="328" spans="1:17" ht="45" x14ac:dyDescent="0.25">
      <c r="A328" s="16" t="s">
        <v>495</v>
      </c>
      <c r="B328" s="48" t="s">
        <v>496</v>
      </c>
      <c r="C328" s="18" t="s">
        <v>11</v>
      </c>
      <c r="D328" s="26">
        <v>32</v>
      </c>
      <c r="E328" s="18"/>
      <c r="F328" s="18">
        <f t="shared" si="12"/>
        <v>0</v>
      </c>
      <c r="P328" s="49"/>
      <c r="Q328" s="49"/>
    </row>
    <row r="329" spans="1:17" ht="45" x14ac:dyDescent="0.25">
      <c r="A329" s="16" t="s">
        <v>497</v>
      </c>
      <c r="B329" s="48" t="s">
        <v>498</v>
      </c>
      <c r="C329" s="18" t="s">
        <v>8</v>
      </c>
      <c r="D329" s="26">
        <v>1</v>
      </c>
      <c r="E329" s="18"/>
      <c r="F329" s="18">
        <f t="shared" si="12"/>
        <v>0</v>
      </c>
      <c r="P329" s="49"/>
      <c r="Q329" s="49"/>
    </row>
    <row r="330" spans="1:17" ht="120" x14ac:dyDescent="0.25">
      <c r="A330" s="16" t="s">
        <v>499</v>
      </c>
      <c r="B330" s="48" t="s">
        <v>714</v>
      </c>
      <c r="C330" s="18" t="s">
        <v>8</v>
      </c>
      <c r="D330" s="26">
        <v>3</v>
      </c>
      <c r="E330" s="18"/>
      <c r="F330" s="18">
        <f t="shared" si="12"/>
        <v>0</v>
      </c>
      <c r="P330" s="49"/>
      <c r="Q330" s="49"/>
    </row>
    <row r="331" spans="1:17" ht="90" x14ac:dyDescent="0.25">
      <c r="A331" s="16" t="s">
        <v>500</v>
      </c>
      <c r="B331" s="48" t="s">
        <v>715</v>
      </c>
      <c r="C331" s="18" t="s">
        <v>8</v>
      </c>
      <c r="D331" s="26">
        <v>1</v>
      </c>
      <c r="E331" s="18"/>
      <c r="F331" s="18">
        <f t="shared" si="12"/>
        <v>0</v>
      </c>
      <c r="P331" s="49"/>
      <c r="Q331" s="49"/>
    </row>
    <row r="332" spans="1:17" ht="135" x14ac:dyDescent="0.25">
      <c r="A332" s="16" t="s">
        <v>501</v>
      </c>
      <c r="B332" s="48" t="s">
        <v>716</v>
      </c>
      <c r="C332" s="18" t="s">
        <v>8</v>
      </c>
      <c r="D332" s="26">
        <v>1</v>
      </c>
      <c r="E332" s="18"/>
      <c r="F332" s="18">
        <f t="shared" si="12"/>
        <v>0</v>
      </c>
      <c r="P332" s="49"/>
      <c r="Q332" s="49"/>
    </row>
    <row r="333" spans="1:17" ht="105" x14ac:dyDescent="0.25">
      <c r="A333" s="16" t="s">
        <v>502</v>
      </c>
      <c r="B333" s="48" t="s">
        <v>503</v>
      </c>
      <c r="C333" s="18" t="s">
        <v>8</v>
      </c>
      <c r="D333" s="26">
        <v>2</v>
      </c>
      <c r="E333" s="18"/>
      <c r="F333" s="18">
        <f t="shared" si="12"/>
        <v>0</v>
      </c>
      <c r="P333" s="49"/>
      <c r="Q333" s="49"/>
    </row>
    <row r="334" spans="1:17" ht="105" x14ac:dyDescent="0.25">
      <c r="A334" s="16" t="s">
        <v>504</v>
      </c>
      <c r="B334" s="48" t="s">
        <v>505</v>
      </c>
      <c r="C334" s="18" t="s">
        <v>8</v>
      </c>
      <c r="D334" s="26">
        <v>1</v>
      </c>
      <c r="E334" s="18"/>
      <c r="F334" s="18">
        <f t="shared" si="12"/>
        <v>0</v>
      </c>
      <c r="P334" s="49"/>
      <c r="Q334" s="49"/>
    </row>
    <row r="335" spans="1:17" ht="120" x14ac:dyDescent="0.25">
      <c r="A335" s="16" t="s">
        <v>506</v>
      </c>
      <c r="B335" s="48" t="s">
        <v>507</v>
      </c>
      <c r="C335" s="18" t="s">
        <v>8</v>
      </c>
      <c r="D335" s="26">
        <v>1</v>
      </c>
      <c r="E335" s="18"/>
      <c r="F335" s="18">
        <f t="shared" si="12"/>
        <v>0</v>
      </c>
      <c r="Q335" s="49"/>
    </row>
    <row r="336" spans="1:17" ht="150" x14ac:dyDescent="0.25">
      <c r="A336" s="16" t="s">
        <v>508</v>
      </c>
      <c r="B336" s="48" t="s">
        <v>509</v>
      </c>
      <c r="C336" s="18" t="s">
        <v>8</v>
      </c>
      <c r="D336" s="26">
        <v>1</v>
      </c>
      <c r="E336" s="18"/>
      <c r="F336" s="18">
        <f t="shared" si="12"/>
        <v>0</v>
      </c>
    </row>
    <row r="337" spans="1:17" ht="105" x14ac:dyDescent="0.25">
      <c r="A337" s="16" t="s">
        <v>510</v>
      </c>
      <c r="B337" s="48" t="s">
        <v>511</v>
      </c>
      <c r="C337" s="18" t="s">
        <v>8</v>
      </c>
      <c r="D337" s="26">
        <v>4</v>
      </c>
      <c r="E337" s="18"/>
      <c r="F337" s="18">
        <f t="shared" si="12"/>
        <v>0</v>
      </c>
      <c r="P337" s="49"/>
      <c r="Q337" s="49"/>
    </row>
    <row r="338" spans="1:17" ht="90" x14ac:dyDescent="0.25">
      <c r="A338" s="16" t="s">
        <v>512</v>
      </c>
      <c r="B338" s="48" t="s">
        <v>513</v>
      </c>
      <c r="C338" s="18" t="s">
        <v>8</v>
      </c>
      <c r="D338" s="26">
        <v>1</v>
      </c>
      <c r="E338" s="18"/>
      <c r="F338" s="18">
        <f t="shared" si="12"/>
        <v>0</v>
      </c>
    </row>
    <row r="339" spans="1:17" ht="90" x14ac:dyDescent="0.25">
      <c r="A339" s="16" t="s">
        <v>514</v>
      </c>
      <c r="B339" s="48" t="s">
        <v>515</v>
      </c>
      <c r="C339" s="18" t="s">
        <v>8</v>
      </c>
      <c r="D339" s="26">
        <v>1</v>
      </c>
      <c r="E339" s="18"/>
      <c r="F339" s="18">
        <f t="shared" si="12"/>
        <v>0</v>
      </c>
    </row>
    <row r="340" spans="1:17" ht="105" x14ac:dyDescent="0.25">
      <c r="A340" s="16" t="s">
        <v>516</v>
      </c>
      <c r="B340" s="48" t="s">
        <v>517</v>
      </c>
      <c r="C340" s="18" t="s">
        <v>8</v>
      </c>
      <c r="D340" s="26">
        <v>3</v>
      </c>
      <c r="E340" s="18"/>
      <c r="F340" s="18">
        <f t="shared" si="12"/>
        <v>0</v>
      </c>
      <c r="P340" s="49"/>
      <c r="Q340" s="49"/>
    </row>
    <row r="341" spans="1:17" ht="105" x14ac:dyDescent="0.25">
      <c r="A341" s="16" t="s">
        <v>518</v>
      </c>
      <c r="B341" s="48" t="s">
        <v>519</v>
      </c>
      <c r="C341" s="18" t="s">
        <v>8</v>
      </c>
      <c r="D341" s="26">
        <v>1</v>
      </c>
      <c r="E341" s="18"/>
      <c r="F341" s="18">
        <f t="shared" si="12"/>
        <v>0</v>
      </c>
      <c r="Q341" s="49"/>
    </row>
    <row r="342" spans="1:17" ht="105" x14ac:dyDescent="0.25">
      <c r="A342" s="16" t="s">
        <v>520</v>
      </c>
      <c r="B342" s="48" t="s">
        <v>521</v>
      </c>
      <c r="C342" s="18" t="s">
        <v>8</v>
      </c>
      <c r="D342" s="26">
        <v>1</v>
      </c>
      <c r="E342" s="18"/>
      <c r="F342" s="18">
        <f t="shared" si="12"/>
        <v>0</v>
      </c>
      <c r="Q342" s="49"/>
    </row>
    <row r="343" spans="1:17" ht="105" x14ac:dyDescent="0.25">
      <c r="A343" s="16" t="s">
        <v>522</v>
      </c>
      <c r="B343" s="48" t="s">
        <v>717</v>
      </c>
      <c r="C343" s="18" t="s">
        <v>8</v>
      </c>
      <c r="D343" s="26">
        <v>10</v>
      </c>
      <c r="E343" s="18"/>
      <c r="F343" s="18">
        <f t="shared" si="12"/>
        <v>0</v>
      </c>
      <c r="Q343" s="49"/>
    </row>
    <row r="344" spans="1:17" x14ac:dyDescent="0.25">
      <c r="A344" s="25" t="s">
        <v>523</v>
      </c>
      <c r="B344" s="23" t="s">
        <v>59</v>
      </c>
      <c r="C344" s="69"/>
      <c r="D344" s="69"/>
      <c r="E344" s="33"/>
      <c r="F344" s="24">
        <f>SUM(F347:F367)</f>
        <v>0</v>
      </c>
      <c r="P344" s="49"/>
      <c r="Q344" s="49"/>
    </row>
    <row r="345" spans="1:17" ht="45" x14ac:dyDescent="0.25">
      <c r="A345" s="16" t="s">
        <v>524</v>
      </c>
      <c r="B345" s="40" t="s">
        <v>525</v>
      </c>
      <c r="C345" s="41" t="s">
        <v>28</v>
      </c>
      <c r="D345" s="42">
        <v>2</v>
      </c>
      <c r="E345" s="43"/>
      <c r="F345" s="44"/>
      <c r="P345" s="49"/>
      <c r="Q345" s="49"/>
    </row>
    <row r="346" spans="1:17" ht="30" x14ac:dyDescent="0.25">
      <c r="A346" s="16" t="s">
        <v>526</v>
      </c>
      <c r="B346" s="40" t="s">
        <v>527</v>
      </c>
      <c r="C346" s="41" t="s">
        <v>28</v>
      </c>
      <c r="D346" s="42">
        <v>2</v>
      </c>
      <c r="E346" s="43"/>
      <c r="F346" s="44"/>
      <c r="P346" s="49"/>
      <c r="Q346" s="49"/>
    </row>
    <row r="347" spans="1:17" ht="60" x14ac:dyDescent="0.25">
      <c r="A347" s="16" t="s">
        <v>528</v>
      </c>
      <c r="B347" s="48" t="s">
        <v>529</v>
      </c>
      <c r="C347" s="18" t="s">
        <v>9</v>
      </c>
      <c r="D347" s="26">
        <v>62</v>
      </c>
      <c r="E347" s="18"/>
      <c r="F347" s="18">
        <f>+ROUND(D347*E347,2)</f>
        <v>0</v>
      </c>
      <c r="Q347" s="49"/>
    </row>
    <row r="348" spans="1:17" ht="90" x14ac:dyDescent="0.25">
      <c r="A348" s="16" t="s">
        <v>530</v>
      </c>
      <c r="B348" s="48" t="s">
        <v>718</v>
      </c>
      <c r="C348" s="18" t="s">
        <v>8</v>
      </c>
      <c r="D348" s="26">
        <v>1</v>
      </c>
      <c r="E348" s="18"/>
      <c r="F348" s="18">
        <f t="shared" si="12"/>
        <v>0</v>
      </c>
    </row>
    <row r="349" spans="1:17" ht="75" x14ac:dyDescent="0.25">
      <c r="A349" s="16" t="s">
        <v>531</v>
      </c>
      <c r="B349" s="48" t="s">
        <v>532</v>
      </c>
      <c r="C349" s="37" t="s">
        <v>8</v>
      </c>
      <c r="D349" s="38">
        <v>6</v>
      </c>
      <c r="E349" s="37"/>
      <c r="F349" s="37">
        <f t="shared" si="12"/>
        <v>0</v>
      </c>
      <c r="Q349" s="49"/>
    </row>
    <row r="350" spans="1:17" ht="75" x14ac:dyDescent="0.25">
      <c r="A350" s="16" t="s">
        <v>533</v>
      </c>
      <c r="B350" s="48" t="s">
        <v>534</v>
      </c>
      <c r="C350" s="37" t="s">
        <v>8</v>
      </c>
      <c r="D350" s="38">
        <v>1</v>
      </c>
      <c r="E350" s="37"/>
      <c r="F350" s="37">
        <f t="shared" si="12"/>
        <v>0</v>
      </c>
      <c r="Q350" s="49"/>
    </row>
    <row r="351" spans="1:17" ht="75" x14ac:dyDescent="0.25">
      <c r="A351" s="16" t="s">
        <v>535</v>
      </c>
      <c r="B351" s="48" t="s">
        <v>536</v>
      </c>
      <c r="C351" s="37" t="s">
        <v>8</v>
      </c>
      <c r="D351" s="38">
        <v>2</v>
      </c>
      <c r="E351" s="37"/>
      <c r="F351" s="37">
        <f t="shared" si="12"/>
        <v>0</v>
      </c>
      <c r="Q351" s="49"/>
    </row>
    <row r="352" spans="1:17" ht="90" x14ac:dyDescent="0.25">
      <c r="A352" s="16" t="s">
        <v>537</v>
      </c>
      <c r="B352" s="48" t="s">
        <v>719</v>
      </c>
      <c r="C352" s="37" t="s">
        <v>8</v>
      </c>
      <c r="D352" s="38">
        <v>7</v>
      </c>
      <c r="E352" s="37"/>
      <c r="F352" s="37">
        <f t="shared" si="12"/>
        <v>0</v>
      </c>
      <c r="P352" s="49"/>
      <c r="Q352" s="49"/>
    </row>
    <row r="353" spans="1:17" ht="90" x14ac:dyDescent="0.25">
      <c r="A353" s="16" t="s">
        <v>538</v>
      </c>
      <c r="B353" s="48" t="s">
        <v>720</v>
      </c>
      <c r="C353" s="37" t="s">
        <v>8</v>
      </c>
      <c r="D353" s="38">
        <v>8</v>
      </c>
      <c r="E353" s="37"/>
      <c r="F353" s="37">
        <f t="shared" si="12"/>
        <v>0</v>
      </c>
      <c r="P353" s="49"/>
      <c r="Q353" s="49"/>
    </row>
    <row r="354" spans="1:17" ht="90" x14ac:dyDescent="0.25">
      <c r="A354" s="16" t="s">
        <v>539</v>
      </c>
      <c r="B354" s="48" t="s">
        <v>721</v>
      </c>
      <c r="C354" s="18" t="s">
        <v>8</v>
      </c>
      <c r="D354" s="26">
        <v>4</v>
      </c>
      <c r="E354" s="18"/>
      <c r="F354" s="18">
        <f t="shared" si="12"/>
        <v>0</v>
      </c>
    </row>
    <row r="355" spans="1:17" ht="60" x14ac:dyDescent="0.25">
      <c r="A355" s="16" t="s">
        <v>540</v>
      </c>
      <c r="B355" s="48" t="s">
        <v>541</v>
      </c>
      <c r="C355" s="18" t="s">
        <v>12</v>
      </c>
      <c r="D355" s="26">
        <v>2</v>
      </c>
      <c r="E355" s="18"/>
      <c r="F355" s="18">
        <f t="shared" si="12"/>
        <v>0</v>
      </c>
      <c r="Q355" s="49"/>
    </row>
    <row r="356" spans="1:17" ht="45" x14ac:dyDescent="0.25">
      <c r="A356" s="16" t="s">
        <v>542</v>
      </c>
      <c r="B356" s="48" t="s">
        <v>543</v>
      </c>
      <c r="C356" s="18" t="s">
        <v>8</v>
      </c>
      <c r="D356" s="26">
        <v>1</v>
      </c>
      <c r="E356" s="18"/>
      <c r="F356" s="18">
        <f t="shared" si="12"/>
        <v>0</v>
      </c>
      <c r="Q356" s="49"/>
    </row>
    <row r="357" spans="1:17" ht="75" x14ac:dyDescent="0.25">
      <c r="A357" s="16" t="s">
        <v>544</v>
      </c>
      <c r="B357" s="48" t="s">
        <v>545</v>
      </c>
      <c r="C357" s="37" t="s">
        <v>8</v>
      </c>
      <c r="D357" s="38">
        <v>9</v>
      </c>
      <c r="E357" s="37"/>
      <c r="F357" s="37">
        <f t="shared" si="12"/>
        <v>0</v>
      </c>
      <c r="Q357" s="49"/>
    </row>
    <row r="358" spans="1:17" ht="75" x14ac:dyDescent="0.25">
      <c r="A358" s="16" t="s">
        <v>546</v>
      </c>
      <c r="B358" s="48" t="s">
        <v>547</v>
      </c>
      <c r="C358" s="37" t="s">
        <v>8</v>
      </c>
      <c r="D358" s="38">
        <v>13</v>
      </c>
      <c r="E358" s="37"/>
      <c r="F358" s="37">
        <f t="shared" si="12"/>
        <v>0</v>
      </c>
    </row>
    <row r="359" spans="1:17" ht="90" x14ac:dyDescent="0.25">
      <c r="A359" s="16" t="s">
        <v>548</v>
      </c>
      <c r="B359" s="48" t="s">
        <v>549</v>
      </c>
      <c r="C359" s="37" t="s">
        <v>8</v>
      </c>
      <c r="D359" s="38">
        <v>3</v>
      </c>
      <c r="E359" s="37"/>
      <c r="F359" s="37">
        <f t="shared" si="12"/>
        <v>0</v>
      </c>
      <c r="P359" s="49"/>
      <c r="Q359" s="49"/>
    </row>
    <row r="360" spans="1:17" ht="75" x14ac:dyDescent="0.25">
      <c r="A360" s="16" t="s">
        <v>550</v>
      </c>
      <c r="B360" s="48" t="s">
        <v>551</v>
      </c>
      <c r="C360" s="37" t="s">
        <v>8</v>
      </c>
      <c r="D360" s="38">
        <v>1</v>
      </c>
      <c r="E360" s="37"/>
      <c r="F360" s="37">
        <f t="shared" si="12"/>
        <v>0</v>
      </c>
      <c r="Q360" s="49"/>
    </row>
    <row r="361" spans="1:17" ht="90" x14ac:dyDescent="0.25">
      <c r="A361" s="16" t="s">
        <v>552</v>
      </c>
      <c r="B361" s="48" t="s">
        <v>722</v>
      </c>
      <c r="C361" s="37" t="s">
        <v>8</v>
      </c>
      <c r="D361" s="38">
        <v>3</v>
      </c>
      <c r="E361" s="37"/>
      <c r="F361" s="37">
        <f t="shared" si="12"/>
        <v>0</v>
      </c>
      <c r="Q361" s="49"/>
    </row>
    <row r="362" spans="1:17" ht="90" x14ac:dyDescent="0.25">
      <c r="A362" s="16" t="s">
        <v>553</v>
      </c>
      <c r="B362" s="48" t="s">
        <v>554</v>
      </c>
      <c r="C362" s="37" t="s">
        <v>11</v>
      </c>
      <c r="D362" s="38">
        <v>20</v>
      </c>
      <c r="E362" s="37"/>
      <c r="F362" s="37">
        <f t="shared" si="12"/>
        <v>0</v>
      </c>
      <c r="Q362" s="49"/>
    </row>
    <row r="363" spans="1:17" ht="60" x14ac:dyDescent="0.25">
      <c r="A363" s="16" t="s">
        <v>555</v>
      </c>
      <c r="B363" s="48" t="s">
        <v>556</v>
      </c>
      <c r="C363" s="18" t="s">
        <v>11</v>
      </c>
      <c r="D363" s="26">
        <v>120</v>
      </c>
      <c r="E363" s="18"/>
      <c r="F363" s="18">
        <f t="shared" si="12"/>
        <v>0</v>
      </c>
    </row>
    <row r="364" spans="1:17" ht="60" x14ac:dyDescent="0.25">
      <c r="A364" s="16" t="s">
        <v>557</v>
      </c>
      <c r="B364" s="48" t="s">
        <v>558</v>
      </c>
      <c r="C364" s="37" t="s">
        <v>11</v>
      </c>
      <c r="D364" s="38">
        <v>50</v>
      </c>
      <c r="E364" s="37"/>
      <c r="F364" s="37">
        <f t="shared" si="12"/>
        <v>0</v>
      </c>
      <c r="Q364" s="49"/>
    </row>
    <row r="365" spans="1:17" ht="60" x14ac:dyDescent="0.25">
      <c r="A365" s="16" t="s">
        <v>559</v>
      </c>
      <c r="B365" s="48" t="s">
        <v>560</v>
      </c>
      <c r="C365" s="18" t="s">
        <v>11</v>
      </c>
      <c r="D365" s="26">
        <v>3</v>
      </c>
      <c r="E365" s="18"/>
      <c r="F365" s="18">
        <f t="shared" si="12"/>
        <v>0</v>
      </c>
      <c r="Q365" s="49"/>
    </row>
    <row r="366" spans="1:17" ht="105" x14ac:dyDescent="0.25">
      <c r="A366" s="16" t="s">
        <v>561</v>
      </c>
      <c r="B366" s="48" t="s">
        <v>301</v>
      </c>
      <c r="C366" s="18" t="s">
        <v>11</v>
      </c>
      <c r="D366" s="26">
        <v>340</v>
      </c>
      <c r="E366" s="18"/>
      <c r="F366" s="18">
        <f t="shared" si="12"/>
        <v>0</v>
      </c>
      <c r="Q366" s="49"/>
    </row>
    <row r="367" spans="1:17" ht="105" x14ac:dyDescent="0.25">
      <c r="A367" s="16" t="s">
        <v>562</v>
      </c>
      <c r="B367" s="48" t="s">
        <v>563</v>
      </c>
      <c r="C367" s="18" t="s">
        <v>11</v>
      </c>
      <c r="D367" s="26">
        <v>80</v>
      </c>
      <c r="E367" s="18"/>
      <c r="F367" s="18">
        <f t="shared" si="12"/>
        <v>0</v>
      </c>
      <c r="Q367" s="49"/>
    </row>
    <row r="368" spans="1:17" x14ac:dyDescent="0.25">
      <c r="A368" s="25" t="s">
        <v>564</v>
      </c>
      <c r="B368" s="23" t="s">
        <v>60</v>
      </c>
      <c r="C368" s="69"/>
      <c r="D368" s="69"/>
      <c r="E368" s="33"/>
      <c r="F368" s="24">
        <f>SUM(F369:F370)</f>
        <v>0</v>
      </c>
      <c r="P368" s="49"/>
      <c r="Q368" s="49"/>
    </row>
    <row r="369" spans="1:17" ht="45" x14ac:dyDescent="0.25">
      <c r="A369" s="16" t="s">
        <v>565</v>
      </c>
      <c r="B369" s="48" t="s">
        <v>723</v>
      </c>
      <c r="C369" s="18" t="s">
        <v>11</v>
      </c>
      <c r="D369" s="26">
        <v>15.5</v>
      </c>
      <c r="E369" s="18"/>
      <c r="F369" s="18">
        <f t="shared" si="12"/>
        <v>0</v>
      </c>
      <c r="Q369" s="49"/>
    </row>
    <row r="370" spans="1:17" ht="45" x14ac:dyDescent="0.25">
      <c r="A370" s="16" t="s">
        <v>566</v>
      </c>
      <c r="B370" s="48" t="s">
        <v>567</v>
      </c>
      <c r="C370" s="18" t="s">
        <v>8</v>
      </c>
      <c r="D370" s="26">
        <v>1</v>
      </c>
      <c r="E370" s="18"/>
      <c r="F370" s="18">
        <f t="shared" si="12"/>
        <v>0</v>
      </c>
      <c r="P370" s="49"/>
      <c r="Q370" s="49"/>
    </row>
    <row r="371" spans="1:17" x14ac:dyDescent="0.25">
      <c r="A371" s="25" t="s">
        <v>568</v>
      </c>
      <c r="B371" s="23" t="s">
        <v>61</v>
      </c>
      <c r="C371" s="69"/>
      <c r="D371" s="69"/>
      <c r="E371" s="33"/>
      <c r="F371" s="24">
        <f>SUM(F372:F373)</f>
        <v>0</v>
      </c>
      <c r="Q371" s="49"/>
    </row>
    <row r="372" spans="1:17" ht="105" x14ac:dyDescent="0.25">
      <c r="A372" s="16" t="s">
        <v>569</v>
      </c>
      <c r="B372" s="48" t="s">
        <v>570</v>
      </c>
      <c r="C372" s="18" t="s">
        <v>8</v>
      </c>
      <c r="D372" s="26">
        <v>3</v>
      </c>
      <c r="E372" s="18"/>
      <c r="F372" s="18">
        <f t="shared" si="12"/>
        <v>0</v>
      </c>
      <c r="Q372" s="49"/>
    </row>
    <row r="373" spans="1:17" ht="90" x14ac:dyDescent="0.25">
      <c r="A373" s="16" t="s">
        <v>571</v>
      </c>
      <c r="B373" s="48" t="s">
        <v>572</v>
      </c>
      <c r="C373" s="18" t="s">
        <v>11</v>
      </c>
      <c r="D373" s="26">
        <v>18.600000000000001</v>
      </c>
      <c r="E373" s="18"/>
      <c r="F373" s="18">
        <f t="shared" si="12"/>
        <v>0</v>
      </c>
      <c r="Q373" s="49"/>
    </row>
    <row r="374" spans="1:17" x14ac:dyDescent="0.25">
      <c r="A374" s="25" t="s">
        <v>573</v>
      </c>
      <c r="B374" s="23" t="s">
        <v>62</v>
      </c>
      <c r="C374" s="69"/>
      <c r="D374" s="69"/>
      <c r="E374" s="33"/>
      <c r="F374" s="24">
        <f>SUM(F375:F384)</f>
        <v>0</v>
      </c>
      <c r="Q374" s="49"/>
    </row>
    <row r="375" spans="1:17" ht="75" x14ac:dyDescent="0.25">
      <c r="A375" s="16" t="s">
        <v>574</v>
      </c>
      <c r="B375" s="48" t="s">
        <v>724</v>
      </c>
      <c r="C375" s="18" t="s">
        <v>8</v>
      </c>
      <c r="D375" s="26">
        <v>2</v>
      </c>
      <c r="E375" s="18"/>
      <c r="F375" s="18">
        <f t="shared" si="12"/>
        <v>0</v>
      </c>
      <c r="Q375" s="49"/>
    </row>
    <row r="376" spans="1:17" ht="75" x14ac:dyDescent="0.25">
      <c r="A376" s="16" t="s">
        <v>575</v>
      </c>
      <c r="B376" s="48" t="s">
        <v>725</v>
      </c>
      <c r="C376" s="18" t="s">
        <v>8</v>
      </c>
      <c r="D376" s="26">
        <v>2</v>
      </c>
      <c r="E376" s="18"/>
      <c r="F376" s="18">
        <f t="shared" si="12"/>
        <v>0</v>
      </c>
      <c r="Q376" s="49"/>
    </row>
    <row r="377" spans="1:17" ht="75" x14ac:dyDescent="0.25">
      <c r="A377" s="16" t="s">
        <v>576</v>
      </c>
      <c r="B377" s="48" t="s">
        <v>726</v>
      </c>
      <c r="C377" s="18" t="s">
        <v>8</v>
      </c>
      <c r="D377" s="26">
        <v>2</v>
      </c>
      <c r="E377" s="18"/>
      <c r="F377" s="18">
        <f t="shared" si="12"/>
        <v>0</v>
      </c>
    </row>
    <row r="378" spans="1:17" ht="75" x14ac:dyDescent="0.25">
      <c r="A378" s="16" t="s">
        <v>577</v>
      </c>
      <c r="B378" s="48" t="s">
        <v>727</v>
      </c>
      <c r="C378" s="18" t="s">
        <v>8</v>
      </c>
      <c r="D378" s="26">
        <v>2</v>
      </c>
      <c r="E378" s="18"/>
      <c r="F378" s="18">
        <f t="shared" si="12"/>
        <v>0</v>
      </c>
    </row>
    <row r="379" spans="1:17" ht="60" x14ac:dyDescent="0.25">
      <c r="A379" s="16" t="s">
        <v>578</v>
      </c>
      <c r="B379" s="48" t="s">
        <v>728</v>
      </c>
      <c r="C379" s="18" t="s">
        <v>8</v>
      </c>
      <c r="D379" s="26">
        <v>1</v>
      </c>
      <c r="E379" s="18"/>
      <c r="F379" s="18">
        <f t="shared" si="12"/>
        <v>0</v>
      </c>
    </row>
    <row r="380" spans="1:17" ht="75" x14ac:dyDescent="0.25">
      <c r="A380" s="16" t="s">
        <v>579</v>
      </c>
      <c r="B380" s="48" t="s">
        <v>729</v>
      </c>
      <c r="C380" s="18" t="s">
        <v>8</v>
      </c>
      <c r="D380" s="26">
        <v>1</v>
      </c>
      <c r="E380" s="18"/>
      <c r="F380" s="18">
        <f t="shared" si="12"/>
        <v>0</v>
      </c>
      <c r="Q380" s="49"/>
    </row>
    <row r="381" spans="1:17" ht="75" x14ac:dyDescent="0.25">
      <c r="A381" s="16" t="s">
        <v>580</v>
      </c>
      <c r="B381" s="48" t="s">
        <v>730</v>
      </c>
      <c r="C381" s="18" t="s">
        <v>8</v>
      </c>
      <c r="D381" s="26">
        <v>1</v>
      </c>
      <c r="E381" s="18"/>
      <c r="F381" s="18">
        <f t="shared" si="12"/>
        <v>0</v>
      </c>
      <c r="P381" s="49"/>
      <c r="Q381" s="49"/>
    </row>
    <row r="382" spans="1:17" ht="75" x14ac:dyDescent="0.25">
      <c r="A382" s="16" t="s">
        <v>581</v>
      </c>
      <c r="B382" s="48" t="s">
        <v>731</v>
      </c>
      <c r="C382" s="18" t="s">
        <v>8</v>
      </c>
      <c r="D382" s="26">
        <v>2</v>
      </c>
      <c r="E382" s="18"/>
      <c r="F382" s="18">
        <f t="shared" si="12"/>
        <v>0</v>
      </c>
    </row>
    <row r="383" spans="1:17" ht="120" x14ac:dyDescent="0.25">
      <c r="A383" s="16" t="s">
        <v>582</v>
      </c>
      <c r="B383" s="48" t="s">
        <v>583</v>
      </c>
      <c r="C383" s="18" t="s">
        <v>8</v>
      </c>
      <c r="D383" s="26">
        <v>1</v>
      </c>
      <c r="E383" s="18"/>
      <c r="F383" s="18">
        <f t="shared" si="12"/>
        <v>0</v>
      </c>
      <c r="M383" s="49"/>
      <c r="N383" s="49"/>
    </row>
    <row r="384" spans="1:17" ht="120" x14ac:dyDescent="0.25">
      <c r="A384" s="16" t="s">
        <v>584</v>
      </c>
      <c r="B384" s="48" t="s">
        <v>585</v>
      </c>
      <c r="C384" s="18" t="s">
        <v>8</v>
      </c>
      <c r="D384" s="26">
        <v>1</v>
      </c>
      <c r="E384" s="18"/>
      <c r="F384" s="18">
        <f t="shared" si="12"/>
        <v>0</v>
      </c>
      <c r="Q384" s="49"/>
    </row>
    <row r="385" spans="1:17" x14ac:dyDescent="0.25">
      <c r="A385" s="25" t="s">
        <v>586</v>
      </c>
      <c r="B385" s="23" t="s">
        <v>63</v>
      </c>
      <c r="C385" s="69"/>
      <c r="D385" s="69"/>
      <c r="E385" s="33"/>
      <c r="F385" s="24">
        <f>SUM(F386:F387)</f>
        <v>0</v>
      </c>
      <c r="P385" s="49"/>
      <c r="Q385" s="49"/>
    </row>
    <row r="386" spans="1:17" ht="60" x14ac:dyDescent="0.25">
      <c r="A386" s="16" t="s">
        <v>587</v>
      </c>
      <c r="B386" s="48" t="s">
        <v>732</v>
      </c>
      <c r="C386" s="18" t="s">
        <v>8</v>
      </c>
      <c r="D386" s="26">
        <v>1</v>
      </c>
      <c r="E386" s="18"/>
      <c r="F386" s="18">
        <f t="shared" si="12"/>
        <v>0</v>
      </c>
      <c r="P386" s="49"/>
      <c r="Q386" s="49"/>
    </row>
    <row r="387" spans="1:17" ht="75" x14ac:dyDescent="0.25">
      <c r="A387" s="16" t="s">
        <v>588</v>
      </c>
      <c r="B387" s="48" t="s">
        <v>733</v>
      </c>
      <c r="C387" s="18" t="s">
        <v>8</v>
      </c>
      <c r="D387" s="26">
        <v>2</v>
      </c>
      <c r="E387" s="18"/>
      <c r="F387" s="18">
        <f t="shared" si="12"/>
        <v>0</v>
      </c>
      <c r="Q387" s="49"/>
    </row>
    <row r="388" spans="1:17" x14ac:dyDescent="0.25">
      <c r="A388" s="19" t="s">
        <v>589</v>
      </c>
      <c r="B388" s="17" t="s">
        <v>41</v>
      </c>
      <c r="C388" s="70"/>
      <c r="D388" s="71"/>
      <c r="E388" s="32"/>
      <c r="F388" s="20">
        <f>+F389+F393+F395</f>
        <v>0</v>
      </c>
      <c r="Q388" s="49"/>
    </row>
    <row r="389" spans="1:17" x14ac:dyDescent="0.25">
      <c r="A389" s="25" t="s">
        <v>590</v>
      </c>
      <c r="B389" s="23" t="s">
        <v>63</v>
      </c>
      <c r="C389" s="69"/>
      <c r="D389" s="69"/>
      <c r="E389" s="33"/>
      <c r="F389" s="24">
        <f>SUM(F390:F392)</f>
        <v>0</v>
      </c>
      <c r="Q389" s="49"/>
    </row>
    <row r="390" spans="1:17" ht="75" x14ac:dyDescent="0.25">
      <c r="A390" s="16" t="s">
        <v>591</v>
      </c>
      <c r="B390" s="48" t="s">
        <v>734</v>
      </c>
      <c r="C390" s="18" t="s">
        <v>9</v>
      </c>
      <c r="D390" s="26">
        <v>5</v>
      </c>
      <c r="E390" s="18"/>
      <c r="F390" s="18">
        <f t="shared" ref="F390:F392" si="13">+ROUND(D390*E390,2)</f>
        <v>0</v>
      </c>
      <c r="Q390" s="49"/>
    </row>
    <row r="391" spans="1:17" ht="75" x14ac:dyDescent="0.25">
      <c r="A391" s="16" t="s">
        <v>592</v>
      </c>
      <c r="B391" s="48" t="s">
        <v>735</v>
      </c>
      <c r="C391" s="18" t="s">
        <v>9</v>
      </c>
      <c r="D391" s="26">
        <v>83.5</v>
      </c>
      <c r="E391" s="18"/>
      <c r="F391" s="18">
        <f t="shared" si="13"/>
        <v>0</v>
      </c>
      <c r="Q391" s="49"/>
    </row>
    <row r="392" spans="1:17" ht="105" x14ac:dyDescent="0.25">
      <c r="A392" s="16" t="s">
        <v>593</v>
      </c>
      <c r="B392" s="48" t="s">
        <v>736</v>
      </c>
      <c r="C392" s="18" t="s">
        <v>9</v>
      </c>
      <c r="D392" s="26">
        <v>17.5</v>
      </c>
      <c r="E392" s="18"/>
      <c r="F392" s="18">
        <f t="shared" si="13"/>
        <v>0</v>
      </c>
      <c r="P392" s="49"/>
      <c r="Q392" s="49"/>
    </row>
    <row r="393" spans="1:17" x14ac:dyDescent="0.25">
      <c r="A393" s="25"/>
      <c r="B393" s="23" t="s">
        <v>64</v>
      </c>
      <c r="C393" s="69"/>
      <c r="D393" s="69"/>
      <c r="E393" s="33"/>
      <c r="F393" s="24">
        <f>+F394</f>
        <v>0</v>
      </c>
      <c r="Q393" s="49"/>
    </row>
    <row r="394" spans="1:17" ht="105" x14ac:dyDescent="0.25">
      <c r="A394" s="16" t="s">
        <v>594</v>
      </c>
      <c r="B394" s="48" t="s">
        <v>695</v>
      </c>
      <c r="C394" s="18" t="s">
        <v>8</v>
      </c>
      <c r="D394" s="26">
        <v>2</v>
      </c>
      <c r="E394" s="18"/>
      <c r="F394" s="18">
        <f t="shared" ref="F394" si="14">+ROUND(D394*E394,2)</f>
        <v>0</v>
      </c>
      <c r="P394" s="49"/>
      <c r="Q394" s="49"/>
    </row>
    <row r="395" spans="1:17" x14ac:dyDescent="0.25">
      <c r="A395" s="25"/>
      <c r="B395" s="23" t="s">
        <v>62</v>
      </c>
      <c r="C395" s="69"/>
      <c r="D395" s="69"/>
      <c r="E395" s="33"/>
      <c r="F395" s="24">
        <f>+F396</f>
        <v>0</v>
      </c>
      <c r="Q395" s="49"/>
    </row>
    <row r="396" spans="1:17" ht="120" x14ac:dyDescent="0.25">
      <c r="A396" s="16" t="s">
        <v>595</v>
      </c>
      <c r="B396" s="48" t="s">
        <v>596</v>
      </c>
      <c r="C396" s="18" t="s">
        <v>8</v>
      </c>
      <c r="D396" s="26">
        <v>1</v>
      </c>
      <c r="E396" s="18"/>
      <c r="F396" s="18">
        <f t="shared" ref="F396" si="15">+ROUND(D396*E396,2)</f>
        <v>0</v>
      </c>
      <c r="P396" s="49"/>
      <c r="Q396" s="49"/>
    </row>
    <row r="397" spans="1:17" x14ac:dyDescent="0.25">
      <c r="E397" s="53"/>
    </row>
    <row r="398" spans="1:17" x14ac:dyDescent="0.25">
      <c r="E398" s="54" t="s">
        <v>26</v>
      </c>
      <c r="F398" s="55">
        <f>+F226+F9</f>
        <v>0</v>
      </c>
    </row>
    <row r="399" spans="1:17" x14ac:dyDescent="0.25">
      <c r="E399" s="54" t="s">
        <v>20</v>
      </c>
      <c r="F399" s="55">
        <f>+F398*0.16</f>
        <v>0</v>
      </c>
    </row>
    <row r="400" spans="1:17" x14ac:dyDescent="0.25">
      <c r="E400" s="54" t="s">
        <v>27</v>
      </c>
      <c r="F400" s="55">
        <f>+F399+F398</f>
        <v>0</v>
      </c>
    </row>
  </sheetData>
  <mergeCells count="40">
    <mergeCell ref="C393:D393"/>
    <mergeCell ref="C395:D395"/>
    <mergeCell ref="C371:D371"/>
    <mergeCell ref="C374:D374"/>
    <mergeCell ref="C385:D385"/>
    <mergeCell ref="C388:D388"/>
    <mergeCell ref="C389:D389"/>
    <mergeCell ref="C282:D282"/>
    <mergeCell ref="C302:D302"/>
    <mergeCell ref="C324:D324"/>
    <mergeCell ref="C344:D344"/>
    <mergeCell ref="C368:D368"/>
    <mergeCell ref="C227:D227"/>
    <mergeCell ref="C238:D238"/>
    <mergeCell ref="C228:D228"/>
    <mergeCell ref="C249:D249"/>
    <mergeCell ref="C273:D273"/>
    <mergeCell ref="C214:D214"/>
    <mergeCell ref="C215:D215"/>
    <mergeCell ref="C220:D220"/>
    <mergeCell ref="C143:D143"/>
    <mergeCell ref="C151:D151"/>
    <mergeCell ref="C182:D182"/>
    <mergeCell ref="C205:D205"/>
    <mergeCell ref="C54:D54"/>
    <mergeCell ref="C59:D59"/>
    <mergeCell ref="C71:D71"/>
    <mergeCell ref="C103:D103"/>
    <mergeCell ref="C133:D133"/>
    <mergeCell ref="C91:D91"/>
    <mergeCell ref="C16:D16"/>
    <mergeCell ref="C17:D17"/>
    <mergeCell ref="C32:D32"/>
    <mergeCell ref="C45:D45"/>
    <mergeCell ref="C10:D10"/>
    <mergeCell ref="C1:E1"/>
    <mergeCell ref="C2:E6"/>
    <mergeCell ref="F3:F6"/>
    <mergeCell ref="A5:B5"/>
    <mergeCell ref="A6:B6"/>
  </mergeCells>
  <phoneticPr fontId="7" type="noConversion"/>
  <pageMargins left="0.70866141732283472" right="0.70866141732283472" top="0.74803149606299213" bottom="0.74803149606299213" header="0.31496062992125984" footer="0.31496062992125984"/>
  <pageSetup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vt:lpstr>
      <vt:lpstr>CATALOGO!Área_de_impresión</vt:lpstr>
      <vt:lpstr>CATALOGO!Títulos_a_imprimir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dc:creator>
  <cp:lastModifiedBy>Alberto</cp:lastModifiedBy>
  <cp:lastPrinted>2025-04-28T21:23:10Z</cp:lastPrinted>
  <dcterms:created xsi:type="dcterms:W3CDTF">2025-01-16T18:51:38Z</dcterms:created>
  <dcterms:modified xsi:type="dcterms:W3CDTF">2025-05-05T16:24:11Z</dcterms:modified>
</cp:coreProperties>
</file>