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80" windowWidth="15600" windowHeight="6705"/>
  </bookViews>
  <sheets>
    <sheet name="Catálogo" sheetId="1" r:id="rId1"/>
  </sheets>
  <definedNames>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Ancho">#REF!</definedName>
    <definedName name="aprog">#REF!</definedName>
    <definedName name="_xlnm.Print_Area" localSheetId="0">Catálogo!$A$1:$F$289</definedName>
    <definedName name="_xlnm.Print_Area">#REF!</definedName>
    <definedName name="ClaveFasar">#REF!</definedName>
    <definedName name="descripcion">#REF!</definedName>
    <definedName name="diam">#REF!</definedName>
    <definedName name="elementos">#REF!</definedName>
    <definedName name="escuadra">#REF!</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octubre">#REF!</definedName>
    <definedName name="pzas">#REF!</definedName>
    <definedName name="RelacionNueva">#REF!</definedName>
    <definedName name="SalarioBase">#REF!</definedName>
    <definedName name="SalarioNominal">#REF!</definedName>
    <definedName name="SepVar">#REF!</definedName>
    <definedName name="_xlnm.Print_Titles" localSheetId="0">Catálogo!$68:$79</definedName>
    <definedName name="_xlnm.Print_Titles">#REF!</definedName>
  </definedNames>
  <calcPr calcId="144525" fullPrecision="0"/>
</workbook>
</file>

<file path=xl/calcChain.xml><?xml version="1.0" encoding="utf-8"?>
<calcChain xmlns="http://schemas.openxmlformats.org/spreadsheetml/2006/main">
  <c r="F43" i="1" l="1"/>
  <c r="F42" i="1"/>
  <c r="F41" i="1"/>
  <c r="F40" i="1"/>
  <c r="F39" i="1"/>
  <c r="F38" i="1"/>
  <c r="F251" i="1"/>
  <c r="F256" i="1" s="1"/>
  <c r="F252" i="1"/>
  <c r="F253" i="1"/>
  <c r="F254" i="1"/>
  <c r="F255" i="1"/>
  <c r="F258" i="1"/>
  <c r="F259" i="1"/>
  <c r="F274" i="1" s="1"/>
  <c r="F260" i="1"/>
  <c r="F261" i="1"/>
  <c r="F262" i="1"/>
  <c r="F263" i="1"/>
  <c r="F264" i="1"/>
  <c r="F265" i="1"/>
  <c r="F266" i="1"/>
  <c r="F267" i="1"/>
  <c r="F268" i="1"/>
  <c r="F269" i="1"/>
  <c r="F270" i="1"/>
  <c r="F271" i="1"/>
  <c r="F272" i="1"/>
  <c r="F273" i="1"/>
  <c r="F276" i="1"/>
  <c r="F287" i="1" s="1"/>
  <c r="F277" i="1"/>
  <c r="F278" i="1"/>
  <c r="F279" i="1"/>
  <c r="F280" i="1"/>
  <c r="F281" i="1"/>
  <c r="F282" i="1"/>
  <c r="F283" i="1"/>
  <c r="F284" i="1"/>
  <c r="F285" i="1"/>
  <c r="F286" i="1"/>
  <c r="F223" i="1"/>
  <c r="F231" i="1" s="1"/>
  <c r="F224" i="1"/>
  <c r="F225" i="1"/>
  <c r="F226" i="1"/>
  <c r="F227" i="1"/>
  <c r="F228" i="1"/>
  <c r="F229" i="1"/>
  <c r="F230" i="1"/>
  <c r="F233" i="1"/>
  <c r="F234" i="1"/>
  <c r="F249" i="1" s="1"/>
  <c r="F235" i="1"/>
  <c r="F236" i="1"/>
  <c r="F237" i="1"/>
  <c r="F238" i="1"/>
  <c r="F239" i="1"/>
  <c r="F240" i="1"/>
  <c r="F241" i="1"/>
  <c r="F242" i="1"/>
  <c r="F243" i="1"/>
  <c r="F244" i="1"/>
  <c r="F245" i="1"/>
  <c r="F246" i="1"/>
  <c r="F247" i="1"/>
  <c r="F248" i="1"/>
  <c r="F194" i="1"/>
  <c r="F203" i="1" s="1"/>
  <c r="F195" i="1"/>
  <c r="F196" i="1"/>
  <c r="F197" i="1"/>
  <c r="F198" i="1"/>
  <c r="F199" i="1"/>
  <c r="F200" i="1"/>
  <c r="F201" i="1"/>
  <c r="F202" i="1"/>
  <c r="F207" i="1"/>
  <c r="F208" i="1"/>
  <c r="F221" i="1" s="1"/>
  <c r="F209" i="1"/>
  <c r="F210" i="1"/>
  <c r="F211" i="1"/>
  <c r="F212" i="1"/>
  <c r="F213" i="1"/>
  <c r="F214" i="1"/>
  <c r="F215" i="1"/>
  <c r="F216" i="1"/>
  <c r="F217" i="1"/>
  <c r="F218" i="1"/>
  <c r="F219" i="1"/>
  <c r="F220" i="1"/>
  <c r="F170" i="1"/>
  <c r="F171" i="1"/>
  <c r="F174" i="1"/>
  <c r="F186" i="1" s="1"/>
  <c r="F30" i="1" s="1"/>
  <c r="F175" i="1"/>
  <c r="F176" i="1"/>
  <c r="F177" i="1"/>
  <c r="F178" i="1"/>
  <c r="F179" i="1"/>
  <c r="F180" i="1"/>
  <c r="F181" i="1"/>
  <c r="F182" i="1"/>
  <c r="F183" i="1"/>
  <c r="F184" i="1"/>
  <c r="F185" i="1"/>
  <c r="F188" i="1"/>
  <c r="F192" i="1" s="1"/>
  <c r="F31" i="1" s="1"/>
  <c r="F189" i="1"/>
  <c r="F190" i="1"/>
  <c r="F191" i="1"/>
  <c r="F148" i="1"/>
  <c r="F149" i="1"/>
  <c r="F162" i="1" s="1"/>
  <c r="F28" i="1" s="1"/>
  <c r="F150" i="1"/>
  <c r="F151" i="1"/>
  <c r="F152" i="1"/>
  <c r="F153" i="1"/>
  <c r="F154" i="1"/>
  <c r="F155" i="1"/>
  <c r="F156" i="1"/>
  <c r="F157" i="1"/>
  <c r="F158" i="1"/>
  <c r="F159" i="1"/>
  <c r="F160" i="1"/>
  <c r="F161" i="1"/>
  <c r="F164" i="1"/>
  <c r="F165" i="1"/>
  <c r="F172" i="1" s="1"/>
  <c r="F29" i="1" s="1"/>
  <c r="F166" i="1"/>
  <c r="F167" i="1"/>
  <c r="F168" i="1"/>
  <c r="F169" i="1"/>
  <c r="F122" i="1"/>
  <c r="F123" i="1"/>
  <c r="F126" i="1"/>
  <c r="F133" i="1" s="1"/>
  <c r="F21" i="1" s="1"/>
  <c r="F127" i="1"/>
  <c r="F128" i="1"/>
  <c r="F129" i="1"/>
  <c r="F130" i="1"/>
  <c r="F131" i="1"/>
  <c r="F132" i="1"/>
  <c r="F135" i="1"/>
  <c r="F136" i="1"/>
  <c r="F144" i="1" s="1"/>
  <c r="F137" i="1"/>
  <c r="F138" i="1"/>
  <c r="F139" i="1"/>
  <c r="F140" i="1"/>
  <c r="F141" i="1"/>
  <c r="F142" i="1"/>
  <c r="F143" i="1"/>
  <c r="F92" i="1"/>
  <c r="F93" i="1"/>
  <c r="F94" i="1"/>
  <c r="F95" i="1"/>
  <c r="F96" i="1"/>
  <c r="F97" i="1"/>
  <c r="F98" i="1"/>
  <c r="F99" i="1"/>
  <c r="F102" i="1"/>
  <c r="F110" i="1" s="1"/>
  <c r="F19" i="1" s="1"/>
  <c r="F103" i="1"/>
  <c r="F104" i="1"/>
  <c r="F105" i="1"/>
  <c r="F106" i="1"/>
  <c r="F107" i="1"/>
  <c r="F108" i="1"/>
  <c r="F109" i="1"/>
  <c r="F112" i="1"/>
  <c r="F113" i="1"/>
  <c r="F114" i="1"/>
  <c r="F124" i="1" s="1"/>
  <c r="F20" i="1" s="1"/>
  <c r="F115" i="1"/>
  <c r="F116" i="1"/>
  <c r="F117" i="1"/>
  <c r="F118" i="1"/>
  <c r="F119" i="1"/>
  <c r="F120" i="1"/>
  <c r="F121" i="1"/>
  <c r="F45" i="1" l="1"/>
  <c r="F288" i="1"/>
  <c r="F204" i="1"/>
  <c r="F32" i="1"/>
  <c r="F34" i="1" s="1"/>
  <c r="F22" i="1"/>
  <c r="F82" i="1"/>
  <c r="F83" i="1"/>
  <c r="F86" i="1"/>
  <c r="F87" i="1"/>
  <c r="F88" i="1"/>
  <c r="F89" i="1"/>
  <c r="F90" i="1"/>
  <c r="F91" i="1"/>
  <c r="B77" i="1"/>
  <c r="B76" i="1"/>
  <c r="B75" i="1"/>
  <c r="B74" i="1"/>
  <c r="F100" i="1" l="1"/>
  <c r="F84" i="1"/>
  <c r="F17" i="1" s="1"/>
  <c r="F18" i="1" l="1"/>
  <c r="F24" i="1" s="1"/>
  <c r="F49" i="1" s="1"/>
  <c r="F145" i="1"/>
  <c r="F289" i="1" s="1"/>
  <c r="F50" i="1" l="1"/>
  <c r="F51" i="1" s="1"/>
</calcChain>
</file>

<file path=xl/sharedStrings.xml><?xml version="1.0" encoding="utf-8"?>
<sst xmlns="http://schemas.openxmlformats.org/spreadsheetml/2006/main" count="413" uniqueCount="133">
  <si>
    <t>CLAVE</t>
  </si>
  <si>
    <t>UNIDAD</t>
  </si>
  <si>
    <t>VOLUMEN</t>
  </si>
  <si>
    <t>P.U.</t>
  </si>
  <si>
    <t>IMPORTE</t>
  </si>
  <si>
    <t>RESUMEN</t>
  </si>
  <si>
    <t>TOTAL</t>
  </si>
  <si>
    <t>I.V.A.</t>
  </si>
  <si>
    <t>CONCEPTO</t>
  </si>
  <si>
    <t>PROPONE</t>
  </si>
  <si>
    <t>SUBTOTAL DE OBRA</t>
  </si>
  <si>
    <t>SUBTOTAL I</t>
  </si>
  <si>
    <t>SUBTOTAL II</t>
  </si>
  <si>
    <t>SUBTOTAL III</t>
  </si>
  <si>
    <t xml:space="preserve">DESCRIPCIÓN: CONSTRUCCIÓN DE 3 AULAS DIÁCTICAS Y NÚCLEO DE SERVICIOS SANITARIOS EN ESTRUCTURA REGIONAL </t>
  </si>
  <si>
    <t xml:space="preserve">I. CONSTRUCCIÓN DE 2 AULAS DIDÁCTICAS EN ESTRUCTURA REGIONAL </t>
  </si>
  <si>
    <t>01. PRELIMINARES</t>
  </si>
  <si>
    <t>02. CIMENTACIÓN</t>
  </si>
  <si>
    <t>03. ESTRUCTURA</t>
  </si>
  <si>
    <t>04. ALBAÑILERÍA Y ACABADOS</t>
  </si>
  <si>
    <t>05. HERRERÍA Y CARPINTERÍA</t>
  </si>
  <si>
    <t>06. INSTALACIONES</t>
  </si>
  <si>
    <t xml:space="preserve">II. CONSTRUCCIÓN DE 1 AULA DIDÁCTICA CON DIVISIÓN EN ESTRUCTURA REGIONAL </t>
  </si>
  <si>
    <t xml:space="preserve">01. CIMENTACIÓN </t>
  </si>
  <si>
    <t>02. ESTRUCTURA</t>
  </si>
  <si>
    <t>03. ALABAÑILERÍA Y ACABADOS</t>
  </si>
  <si>
    <t>04. HERRERÍA Y CARPINTERÍA</t>
  </si>
  <si>
    <t>05. INSTALACIONES</t>
  </si>
  <si>
    <t>03. ALBAÑILERÍA Y ACABADOS</t>
  </si>
  <si>
    <t>04. HERRERÍ AY CARPINTERÍA</t>
  </si>
  <si>
    <t>06. MURO CUBRE TINACOS</t>
  </si>
  <si>
    <t>ESTUDIO DE MECÁNICA DE SUELOS, TRABAJOS CONSISTENTES EN LA EXCAVACIÓN DE POZO A CIELO ABIERTO POR PENETRACIONES ESTÁNDAR A 3.00 M. DE PROFUNDIDAD, EXPLORACIÓN Y MUESTREO DE DIFERENTES CAPAS DEL SUELO PARA DETERMINAR SUS CARACTERÍSTICAS FÍSICAS, ESTRATIGRAFÍAS DEL TERRENO ESTUDIO ÍNDICE DE SUELO (LIMITE % DE HUMEDAD ANÁLISIS GRANULOMÉTRICO PESOS VOLUMÉTRICOS CLASIFICACIÓN SUCS) LIMA. % HUMEDAD. GRAN.,PVS, MUESTRA CUBICA INALTERADA DEL SUELO, M.C.I. INCLUYE: LABRADO DE PIEZA O CÁLCULO PARA DETERMINACIÓN DE GRÁFICAS, DETERMINACIÓN DE CAPACIDAD DE CARGA (DEL SONDEO SE ESCOGERÁ LA CAPA MÁS CRÍTICA PARA EFECTUAR EL MUESTREO INALTERADO Y PODER DETERMINAR SUS CARACTERÍSTICAS MECÁNICAS DEL SUELO ENCONTRADO, REALIZACIÓN DE DICTAMEN TÉCNICO, ANÁLISIS OBSERVACIONES Y RECOMENDACIONES DEL SUELO PARA EL DISEÑO</t>
  </si>
  <si>
    <t>LOTE</t>
  </si>
  <si>
    <t>SUMINISTRO Y APLICACIÓN DE FUMIGANTE CONTRA TERMITAS, CLORPIRIFOS, MARCA DUSBAN 2E O SIMILAR APLICADO A UNA DOSIS DE 5.00LTS/M2 O SIMILAR EN ÁREA DE EXCAVACIÓN TERMINADA Y APLICACIÓN AL RELLENO, INCLUYE: MATERIALES Y MANO DE OBRA</t>
  </si>
  <si>
    <t>M2</t>
  </si>
  <si>
    <t>SUBTOTAL PRELIMINARES</t>
  </si>
  <si>
    <t xml:space="preserve">02. CIMENTACIÓN </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</si>
  <si>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</si>
  <si>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MEJORAMIENTO DE SUELO A BASE DE MATERIAL INERTE O DE TRITURACIÓN DE PIEDRA Y CAL, EN UNA PROPORCIÓN DE 1 SACO DE CAL POR 1 M3 DE MATERIAL, INCORPORANDO LA HUMEDAD ÓPTIMA PARA PODER COMPACTARLA. INCLUYE: ACARREOS DENTRO DE LA OBRA Y PRUEBAS DE COMPACTACIÓN.</t>
  </si>
  <si>
    <t>M3</t>
  </si>
  <si>
    <t>EXCAVACIÓN A MANO EN TERRENO TIPO "B" INVESTIGADO EN OBRA POR EL CONTRATISTA, A CUALQUIER PROFUNDIDAD, INCLUYE: AFINE DE TALUDES, SOBRE EXCAVACIÓN POR ÁNGULO DE REPOSO DE MATERIAL, COMPACTACIÓN DE FONDO DE CEPAS, ACARREO DENTRO Y FUERA DE LA OBRA DEL MATERIAL NO UTILIZABLE.</t>
  </si>
  <si>
    <t>PLANTILLA DE CONCRETO HECHO EN OBRA F´C= 100 KG/CM2 DE 6 CM. DE ESPESOR, APALILLADA Y NIVELADA, INCLUYE: CIMBRA, DESCIMBRADO, IMPERMEABILIZANTE INTEGRAL EN POLVO SIKALITE O GRALTEX (500 GRAMOS POR SACO DE CEMENTO) O SIMILAR EN CALIDAD Y PRECIO, COMPACTACIÓN DEL FONDO, APLICACIÓN DE RIEGO CON AGUA PREVIO AL COLADO VACIADO, NIVELADO Y CURADO DEL CONCRETO, EQUIPO INDIVIDUAL DE PROTECCIÓN, MANO DE OBRA Y HERRAMIENTA.</t>
  </si>
  <si>
    <t>CONCRETO F'C= 250 KG/CM2 EN CIMENTACIÓN CON IMPERMEABILIZANTE INTEGRAL EN POLVO SIKALITE, GRALTEX (500 GRAMOS. POR SACO) O SIMILAR EN CALIDAD Y PRECIO T.M.A. 3/4, COMÚN REVENIMIENTO DE 8 A 10 CM. INCLUYE: BOMBEO CUALQUIER DISTANCIA, COLADO, VIBRADO, AFINE, CURADO EN ELEMENTOS ESTRUCTURALES COMO ZAPATAS, DADOS, MUROS DE CONCRETO, MÍNIMO UNA MUESTRA POR CADA 20 M3 O CON LA FRECUENCIA QUE LA RESIDENCIA LO CONSIDERE NECESARIO (VER ESPECIFICACIONES COMPLEMENTARIAS).</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</si>
  <si>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</si>
  <si>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CON ALAMBRÓN #2 F'Y= 2,530 KG/CM2, INCLUYE: SUMINISTRO, HABILITADO, ARMADO, CORTES, TRASLAPES, GANCHOS Y DESPERDICIOS, SILLETAS, ALAMBRE RECOCIDO, MANO DE OBRA, HERRAMIENTA, EQUIPO DE PROTECCIÓN PERSONAL Y LIMPIEZA DEL ÁREA DE TRABAJO.</t>
  </si>
  <si>
    <t>KG</t>
  </si>
  <si>
    <t>ACERO DE REFUERZO EN CIMENTACIÓN DIÁMETRO #3 F'Y=4,200 KG/CM2; INCLUYE: SUMINISTRO, HABILITADO, ARMADO, CORTES, TRASLAPES, GANCHOS Y DESPERDICIOS, SILLETAS, ALAMBRE RECOCIDO, MANO DE OBRA, HERRAMIENTA, EQUIPO DE PROTECCIÓN PERSONAL Y LIMPIEZA DEL ÁREA DE TRABAJO.</t>
  </si>
  <si>
    <t>CADENA DE CONCRETO F'C= 250 KG/CM2 SECCIÓN DE 15X20 CM. ARMADA CON 4 VARILLAS DE 3/8" Y ESTRIBOS # 2 @ 20 CM, CON IMPERMEABILIZANTE INTEGRAL EN POLVO SIKALITE GRALTEX O/ SIMILAR EN CALIDAD Y PRECIO, INCLUYE: CIMBRA COMÚN, CRUCES DE VARILLAS, COLADO, VIBRADO, DESCIMBRADO Y CURADO.</t>
  </si>
  <si>
    <t>ML</t>
  </si>
  <si>
    <t>MURETE DE ENRASE ACABADO COMÚN EN CIMENTACIÓN A BASE DE BLOCK DE CEMENTO DE 15X20X40 CM. (60 KG/CM2), ASENTADO CON MORTERO CEMENTO-ARENA 1:3 Y CON CELDAS RELLENAS DE CONCRETO F'C= 150 KG/CM2. INCLUYE: DESFONDAR BLOCK.</t>
  </si>
  <si>
    <t>ANCLAJE DE CASTILLOS DE 15X20 CM. EN ZAPATAS Y ENRASES 0.00 A 1.20 M. ALTURA CON 4 VARILLAS NO. 3/8" Y ESTRIBOS # 2 @ 20 CM, CON IMPERMEABILIANTE INTEGRAL EN POLVO SIKALITE GRALTEX O/ SIMILAR EN CALIDAD Y PRECIO, CONCRETO F'C=250 KG/CM2; INCLUYE: CIMBRA COMÚN, COLADO, CRUCES DE VARILLAS, VIBRADO, CURADO Y DESCIMBRADO.</t>
  </si>
  <si>
    <t>APLICACIÓN DE DOS MANOS DE RECUBRIMIENTO EPOXICO MARINO PARA LA CORROSIÓN EN TODO EL ACERO EMPLEADO PARA ARMADO DE ZAPATAS, DADOS, CONTRATRABES, TRABES DE LIGA, INCL: LIMPIEZA PREPARACIÓN DE SUPERFICIE.</t>
  </si>
  <si>
    <t>SUMINISTRO Y RELLENO DE MATERIAL INERTE PRODUCTO DE TRITURACIÓN DE PIEDRA, COMPACTADO CON EQUIPO MECÁNICO, APLICANDO AGUA EN CAPAS DE 20 CM. DE ESPESOR, INCLUYE: ACARREO DENTRO DE LA OBRA, PRUEBAS DE COMPACTACIÓN 90% PROCTOR, MÍNIMO UNA MUESTRA POR CADA 100 M2 O CON LA FRECUENCIA QUE LA RESIDENCIA LO CONSIDERE NECESARIO, EQUIPO INDIVIDUAL DE PROTECCIÓN, MANO DE OBRA, EQUIPO Y HERRAMIENTA. MEDIR COMPACTADO.</t>
  </si>
  <si>
    <t>SUMINISTRO Y APLICACIÓN DE IMPERMEABILIZANTE EN CIMENTACIÓN A BASE DE AGUA 2 CAPAS DE EMULSIKA O SIMILAR EN CALIDAD Y PRECIO; INCLUYE: LIMPIEZA PREPARACIÓN DE SUPERFICIE.</t>
  </si>
  <si>
    <t xml:space="preserve">SUBTOTAL CIMENTACIÓN </t>
  </si>
  <si>
    <t>CIMBRA PARA LOSAS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</si>
  <si>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</si>
  <si>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CIMBRA EN COLUMNAS Y MUROS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</si>
  <si>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</si>
  <si>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ACERO DE REFUERZO EN ESTRUCTURA #4 F'Y=4,200 KG/CM2; INCLUYE: SUMINISTRO, HABILITADO, ARMADO, CORTES, TRASLAPES, GANCHOS Y DESPERDICIOS, SILLETAS, ALAMBRE RECOCIDO, MANO DE OBRA, HERRAMIENTA, EQUIPO DE PROTECCIÓN PERSONAL Y LIMPIEZA DEL ÁREA DE TRABAJO.</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</si>
  <si>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</si>
  <si>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CONCRETO F'c=250 KG/CM2 EN ESTRUCTURA Y  LOSA T.M.A. 3/4", CON UN REVENIMIENTO DE 8-10 CMS. CON IMPERMEABILIANTE INTEGRAL EN POLVO SIKALITE GRALTEX O/ SIMILAR EN CALIDAD Y PRECIO INCL: COLADO, VIBRADO,  CURADO,  AFINE, NIVELADO Y ACABADO PARA RECIBIR IMPERMEABILIZACIÓN EN PRIMER NIVEL  O PISO DE CERÁMICA EN SEGUNDO NIVEL, PRUEBAS DE CONCRETO.</t>
  </si>
  <si>
    <t>SUBTOTAL ESTRUCTURA</t>
  </si>
  <si>
    <t xml:space="preserve">04. ALBAÑILERÍA Y ACABADOS </t>
  </si>
  <si>
    <t>CADENA O 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</si>
  <si>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</si>
  <si>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MALLA ELECTROSOLDADA 6X6/10-10, SE DEBERÁ CONSIDERAR PARA ESTE TRABAJO: SUMINISTRO Y COLOCACIÓN, APLICACIÓN DE PRIMARIO EPÓXICO ANTICORROSIVO EA P-10 COLOR BLANCO CON CATALIZADOR DISOLUCIÓN A BASE DE SOLVENTE, CORTES, SUJECIÓN, TRASLAPES, MANO DE OBRA, EQUIPO, HERRAMIENTA, ACOPIO Y RETIRO DE DESPERDICIOS A TIRO AUTORIZADO Y LIMPIEZA DEL ÁREA DE TRABAJO.</t>
  </si>
  <si>
    <t>FIRME DE CONCRETO F´C=150 KG/CM2 DE 8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</si>
  <si>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PISO DE CONCRETO F'C=200 KG/CM2 DE 10 CM. DE ESPESOR, ACABADO PULIDO O RAYADO CON BROCHA DE PELO, INCLUYE: CORTE DE PISO CON DISCO DE 11 MM  (7/16 ") DE ANCHO POR 25 MM (1" ) DE PROFUNDIDAD PARA JUNTA FRÍA DE DILATACIÓN A UNA DISTANCIA NO MAYOR A 3.00 M, APLICACIÓN DE SELLADOR  ELÁSTICO DE POLIURETANO AUTONIVELANTE PARA JUNTAS DE DILATACIÓN DE 1.6 CM, IMPERMEABILIZANTE INTEGRAL EN POLVO SIKALITE O GRALTEX (500 GRAMOS POR SACO DE CEMENTO) O SIMILAR EN CALIDAD Y PRECIO,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</si>
  <si>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</si>
  <si>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</si>
  <si>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</si>
  <si>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</si>
  <si>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PINTURA ACRÍLICA MARCA OSEL LÍNEA ORO MÁXIMA, BEREL LÍNEA BERELEX GREEN, COMEX LÍNEA EASY CLEAN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3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</si>
  <si>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LOSA DE CONCRETO DE 3.90 X 0.85 M. DE 10 CM. DE ESPESOR PARA NICHO Y LIBRERO, ARMADA CON VARILLAS 3/8" @ 18 CM. EN AMBOS SENTIDOS CON CONCRETO F'C= 250 KG/CM2; INCLUYE: ACABADO CON  LOSETA CERÁMICA EXTRUIDA VITRIFICADA, PARA TRÁNSITO PESADO PEI IV Y V, TONO Y TEXTURAS UNIFORMES, ANTIDERRAPANTE, CON DIMENSIONES DE 33.3 X 33.3 CM Y 33X33CM, MATERIALES, MANO DE OBRA, ADHESIVO (MORTERO) DE LÍNEA, CONSIDERANDO RECOMENDACIONES DEL FABRICANTE PARA SU TIEMPO DE FRAGUADO, JUNTAS DE 5 MM DE ANCHO, RELLENAS CON BOQUILLA DE LÍNEA, SEPARADORES, TRAZO, NIVELACIÓN, ACARREOS, CORTES, DESPERDICIOS, DESPIECE, CIMBRADO, ARMADO, COLADO, DESCIMBRADO, ACOPIO Y RETIRO DE DESPERDICIOS A TIRO AUTORIZADO Y LIMPIEZA DEL ÁREA.</t>
  </si>
  <si>
    <t>PZA</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</si>
  <si>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</si>
  <si>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SUBTOTAL ALBAÑILERÍA Y ACABADOS</t>
  </si>
  <si>
    <t>SUMINISTRO Y COLOCACIÓN DE PUERTA DE LAMINA DE ALUCOBOND DE 1/4” COLOR GRIS DE 2.50 ALTO X 1.20 DE ANCHO, CON VENTANILLA DE 0.80 ALTO X 0.20 ANCHO CON CRISTAL TEMPLADO DE 6 MM DE ESPESOR, BASTIDOR METALICO DE PTR 1 1/4", ANGULO DE ALUMINIO PERIMETRAL DE 3/4” POR AMBOS LADOS, MANIJA MARCA KWIKSET MOD. 91560-010 SANITADA Y CERROJO 985 SENCILLO MARCA KWIKSET MOD. 99800-090 NIQUEL. INCLUYE: LAMINA PEGADA CON POLIURETANO AL BASTIDOS,MATERIAL, SILICON,  MANO DE OBRA, HERRAMIENTA, EQUIPO DE PROTECCIÓN PERSONAL Y LIMPIEZA DEL ÁREA DE TRABAJO.</t>
  </si>
  <si>
    <t>SUMINISTRO, HABILITADO Y COLOCACIÓN DE CANCELERÍA DE ALUMINIO LÍNEA 3000, COLOR ANODIZADO NATURAL VIDRIO 6 MM TRASLUCIDO, INCLUYE; JALADERAS Y CARRETILLAS REFORZADAS, VINILOS, CALAFATEO CON SILICÓN, MATERIAL, MANO DE OBRA Y EQUIPO.</t>
  </si>
  <si>
    <t>SUMINISTRO, HABILITADO Y COLOCACIÓN DE REJA DE PROTECCIÓN A BASE DE VARILLA CUADRADA SOLIDA DE 1/2" ANGULO DE 1 1/4" X 3/16" Y SOLERA DE 1" X 3/16"; SOLDADA A PLACAS EN VANO INTERIOR DE VENTANA, INCLUYE: PLACAS DE ACERO DE 10X10X1/4", UNA MANO DE PRIMARIO EPÓXICO ANTICORROSIVO EA P-10 COLOR BLANCO CON CATALIZADOR DISOLUCIÓN A BASE DE SOLVENTE Y 2 MANOS DE PINTURA ESMALTE EN ACABADO FINAL, COLOR DEFINIDO POR LA RESIDENCIA, CORTES, CORTES A 45, SOLDADURA, MATERIAL, EQUIPO Y HERRAMIENTA NECESARIA.</t>
  </si>
  <si>
    <t>COLOCACIÓN DE PIZARRÓN SUMINISTRADO POR EL ISIFE, INCLUYE: FLETE DEL ALMACÉN DE LA OBRA, TAQUETES TORNILLOS, COLOCACIÓN, NIVELACIÓN Y LIMPIEZA.</t>
  </si>
  <si>
    <t>MUEBLE DE GUARDADO BAJO VENTANA EN AULA DE JARDIN DE NIÑOS Y PRIMARIAS DE 3.50 X 1.10 M. DE ALTURA  A BASE DE  ENTREPAÑOS Y  SEPARADORES, CON MADERA DE PINO DE 1 X 2" FORRADAS CON TRIPLAY DE 6 MM.  POR AMBAS CARAS, INCLUYE: ACARREO DENTRO Y FUERA DE LA OBRA DE LOS MATERIALES,  CORTE, PEGAMENTO, EMSAMBLADO Y FIJADO, LIJADO, ELEMENTOS DE FIJACION,  2 MANOS DE PINTURA  EN ACABADO FINAL, COLOR DEFINIDO POR LA RESIDENCIA, MANO DE OBRA, DEPRECIACION Y DEMAS CARGOS DERIVADOS DEL USO DE HERRAMIENTA Y EQUIPO. CONFORMADO POR 12 MODULOS DE 0.62 X 0.33 M. Y 4 MODULOS DE 0.60 X 0.52 M.  (VER PLANO DE CARPINTERIA)</t>
  </si>
  <si>
    <t>MUEBLE DE GUARDADO CON MADERA DE PRIMERA EN NICHOS LATERALES AULA DE JARDÍN DE NIÑOS Y PRIMARIAS DE 0.75 X 2.40 M. DE ALTURA CON CONTRAMARCO DE MADERA DE PINO DE 1" X 2", ENTREPAÑO, SEPARADORES, FORRADAS CON TRIPLAY DE 1/4". AMBAS CARAS, PUERTAS A BASE DE MADERA DE PINO DE 1 "X 2"  CON BISEL PARA ENSAMBLAR TRIPLAY DE 1/4" A MARCO ACABADO CON RAUTER EN ESQUINAS INTERIOR DEL MARCO, INCLUYE: CORTE, PEGAMENTO, ENSAMBLADO, LIJADO Y ACABADO CON PINTURA ESMALTE, SECADO RÁPIDO COLOR INDICADO Y AUTORIZADO POR SUPERVISOR, BISAGRAS DE PARCHE SATINADA, JALADERAS MODELO ECONÓMICO DE NÍQUEL PULIDO DE 13 CM. Y BROCHE TIPO PERICO GALVANIZADO PARA SEGURO, CHAMBRANAS. (VER PLANO DE CARPINTERÍA)</t>
  </si>
  <si>
    <t>SUBTOTAL HERRERÍA Y CARPINTERÍA</t>
  </si>
  <si>
    <t>SUMINISTRO Y COLOCACIÓN DE CENTRO DE CARGA QO 24-3F-4H-220-127 VOLTS CON ZAPATAS PRINCIPALES DE 125 AMPERES. EN GABINETE NEMA 1, EMPOTRADO EN MURO, MARCA SQUARE "D" INCLUYE: RANURADO Y RESANADO, IDENTIFICACIÓN EN CIRCUITOS, REMATE DE TUBERÍA CON CONECTORES RECTOS, PEINADO, MANO DE OBRA, HERRAMIENTA, EQUIPO DE PROTECCIÓN PERSONAL Y LIMPIEZA DEL ÁREA DE TRABAJO.</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</si>
  <si>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</si>
  <si>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SALIDA DE ALUMBRADO CON CAJA DE P.V.C. Y TUBO PVC PESADO CEDULA 30 (GRIS), INCLUYE: APAGADOR LEVINTON Y CABLE VINANEL AISLAMIENTO TIPO LS CALIBRES INDICADOS EN PLANOS.</t>
  </si>
  <si>
    <t>SAL</t>
  </si>
  <si>
    <t>SUMINISTRO, COLOCACIÓN Y CONEXIÓN DE FOTOCELDA EN PASILLOS Y ANDADORES EN CAJA DE METÁLICA 2 X 4, INCLUYE: TUBO GALVANIZADO 1/2" CED-40, CABLE VINANEL AISLAMIENTO TIPO LS, FOTOCELDA PREFABRICADA ( DE OJO EN TAPA CIEGA 2X4 ) MODELO 3010 INSTALACIÓN EMPOTRABLE EN CAJA ESTÁNDAR A PRUEBA DE LLUVIA.</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</si>
  <si>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</si>
  <si>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SALIDA PARA TELÉFONO, INTERCOMUNICACIÓN, SONIDO O COMPUTADORA CON CAJA LAMINA DE 2 X 4" Y TUBO PVC PESADO DE 1", INCLUYE: CONEXIONES, ALAMBRE GALVANIZADO PARA GUÍA Y TAPA CIEGA.</t>
  </si>
  <si>
    <t>SUMINISTRO, COLOCACIÓN Y CONEXIÓN DE LÁMPARA MARCA MAGG LED DE SOBREPONER DE 49 WATTS HERMÉTICA A PRUEBA DE POLVO Y AGUA MODELO: GAMMA LED 1200 M O SIMILAR EN CALIDAD Y PRECIO INCLUYE; DIFUSOR DE POLICARBONATO, DRIVER ELECTRÓNICO INTEGRADO, FIJADA A LOZA CON 4 BALAZOS HILTI, PRUEBAS, CONEXIONES, MANO DE OBRA, HERRAMIENTA, EQUIPO DE PROTECCIÓN PERSONAL Y LIMPIEZA DEL ÁREA DE TRABAJO.</t>
  </si>
  <si>
    <t>SALIDA PARA VENTILADOR CON CAJA DE LAMINA A TIERRA, INCLUYE: TUBO PVC PESADO CED-30 (GRIS), CABLE VINANEL AISLAMIENTO TIPO LS CALIBRES INDICADOS EN PLANOS CORRESPONDIENTES, INCLUYE: VARILLA # 3 EN SENTIDO LONGITUDINAL DE 30 CM. PARA SUSPENDER VENTILADOR.</t>
  </si>
  <si>
    <t>SUMINISTRO Y COLOCACIÓN DE VENTILADOR DE TECHO DE 52" DE 5 VELOCIDADES MARCA TMT, WHITE WESTING HOUSE O SIMILAR EN CALIDAD Y PRECIO, INCLUYE: TAPA METÁLICA CIEGA DE 4X4, SILICÓN Y PINTURA, ARMADO, NIVELACIÓN Y CONEXIONES.</t>
  </si>
  <si>
    <t>SUBTOTAL INSTALACIONES</t>
  </si>
  <si>
    <t xml:space="preserve">SUBTOTAL CONSTRUCCIÓN DE 2 AULAS DIDÁCTICAS EN ESTRUCTURA REGIONAL </t>
  </si>
  <si>
    <t>MURO DE TABLAROCA DE 15 CM DE ESPESOR CON PANEL DE YESO ESTANDAR DE 1/2" A DOS CARAS, CON AISLANTE ACÚSTICO AL CENTRO CON BASTIDOR ARMADO A BASE DE CANALETA DE 1 1/2" Y CANAL LISTÓN CALIBRE 26 A CADA 0.61 M DE SEPARACIÓN, SE DEBERÁ CONSIDERAR PARA ESTE TRABAJO: SUMINISTRO Y COLOCACIÓN, MANO DE OBRA, HERRAMIENTA, EQUIPO, ANDAMIOS, ACARREOS, ELEVACIONES, TRAZO, NIVELACIÓN, CORTES, DESPERDICIOS, FIJACIÓN, ESQUINEROS, PASTA Y CINTA DE REFUERZO NECESARIOS DE ACUERDO AL TIPO DE PANEL, ACOPIO Y RETIRO DE MATERIAL PRODUCTO DE LOS TRABAJOS Y LIMPIEZA DEL ÁREA DE TRABAJO.</t>
  </si>
  <si>
    <t xml:space="preserve">SUBTOTAL CONSTRUCCIÓN DE 1 AULA DIDÁCTICA CON DIVISIÓN EN ESTRUCTURA REGIONAL </t>
  </si>
  <si>
    <t xml:space="preserve">III. CONSTRUCCIÓN DE MÓDULO DE SERVICIOS SANITARIOS EN ESTRUCTURA REGIONAL </t>
  </si>
  <si>
    <t>CADENA O CASTILLO 10 X 15 CM, ACABADO APARENTE, CONCRETO H. EN O. F'C= 250 KG/CM2,  ARMADA CON ARMEX DE ALTA RESISTENCIA 15 X 10 - 4.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</si>
  <si>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CONSTRUCCIÓN DE MURO DE BLOCK HUECO DE CEMENTO 10X20X40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</si>
  <si>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</si>
  <si>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SUMINISTRO Y COLOCACIÓN DE LAMBRÍN DE CERÁMICA LÍNEA CREMA MARFIL RECTIFICADO COLOR NATURAL MARCA INTERCERAMIC, COLOCADO A HUESO CON PEGAMENTO BLANCO; SE DEBERÁ CONSIDERAR PARA ESTE TRABAJO: EL SUMINISTRO DEL LAMBRÍN, MATERIALES, MANO DE OBRA, ADHESIVO (MORTERO) DE LÍNEA, CONSIDERANDO RECOMENDACIONES DEL FABRICANTE PARA SU TIEMPO DE FRAGUADO, EMBOQUILLADO SIN ARENA COLOR WHITE PEARL MARCA INTERCERAMIC, TRAZO, NIVELACIÓN, ACARREOS, CORTES, DESPERDICIOS, DESPIECE, ACOPIO Y RETIRO DE DESPERDICIOS A TIRO AUTORIZADO Y LIMPIEZA DEL ÁREA DE TRABAJO.</t>
  </si>
  <si>
    <t>SUMINISTRO Y COLOCACIÓN DE LÍSTELO DE 8 X 20 CM. VITROMEX, INTERCERAMIC O SIMILAR EN CALIDAD Y PRECIO EN UNA FRANJA A UNA ALTURA VARIABLE, ASENTADO CON CEMENQUIN, INCLUYE: EMBOQUILLADO CON CEMENTO BLANCO Y LIMPIEZA FINAL.</t>
  </si>
  <si>
    <t>MESETA DE CONCRETO F'C= 150 KG/CM2 PARA LAVABO DE 8 CM. DE ESPESOR ANCLADO A MURO DE BLOCK CON VARILLA # 3 @ 20 CM., CIMBRADO, ARMADO, COLADO; INCLUYE: RECUBRIMIENTO DE AZULEJO Y TIRATRIM EN FRONTERA.</t>
  </si>
  <si>
    <t>SUMINISTRO Y COLOCACIÓN DE MAMPARAS EN SERVICIOS SANITARIOS EN JARDÍN DE NIÑOS Y MEDIA SUPERIOR CON MARCO Y CONTRAMARCO DE 2" A BASE DE PERFIL DE ALUMINIO ANONIZADO Y TABLERO LAMINADO MELAMINICO PANELART DE 6 MM COLOR INDICADO POR LA SUPERVISIÓN; INCLUYE: MATERIAL, FIJACIÓN A MURO, VINILOS, FELPAS, SILICÓN, JALADERAS, BISAGRAS, MANO DE OBRA, HERRAMIENTA, EQUIPO DE PROTECCIÓN PERSONAL Y LIMPIEZA DEL ÁREA DE TRABAJO.</t>
  </si>
  <si>
    <t>SUMINSTRO Y COLOCACIÓN DE ESPEJO EN SANITARIOS DE MEDIDAS VARIABLES  DE 6 MM DE ESPESOR CON MARCO DE ALUMINIO NATURAL ANODIZADO 2", INCLUYE: MATERIALES DE FIJACIÓN, SELLADOR Y LIMPIEZA</t>
  </si>
  <si>
    <t>SUMINISTRO Y COLOCACIÓN DE CENTRO DE CARGA MARCA SQUARE "D" DE CONTROL PARA 8 CIRCUITOS MONOFÁSICOS 220 AMPERES 127 VOLTS EN GABINETE NEMA 3R (INTEMPERIE) INCLUYE: CONEXIONES, PRUEBAS DE IDENTIFICACIÓN.</t>
  </si>
  <si>
    <t>SALIDA EN W.C. CON TUBO PVC SANITARIO 103 MM DURALON Y PVC HIDRÁULICO DE 16 Y 21 MM FLOWGUARD; INCLUYE: CODOS, COPLES, NIPLES, PASTA, LIJA. ( VER PLANO SSER-007-OT)</t>
  </si>
  <si>
    <t>SALIDA PARA MINGITORIO ECOLÓGICO CON TUBO PVC SANITARIO 53 MM (2") DE DIAMETRO, INCLUYE; CODOS, COPLES, NIPLES, MATERIAL, MANO DE OBRA Y HERRAMIENTA.</t>
  </si>
  <si>
    <t>SALIDA EN LAVABO, MINGITORIO O TARJAS CON TUBO PVC SANITARIO 53 MM DURALON Y PVC HIDRÁULICO DE 16 Y 21 MM CED-40 ; INCLUYE: CODOS, COPLES, NIPLES, PEGAMENTO, LIJA, PRUEBAS..</t>
  </si>
  <si>
    <t>COLOCACIÓN DE MINGITORIO LIBRE DE AGUA 100% SECO, FABRICADO CON CERÁMICA HORNEADA A ALTA TEMPERATURA CON ACABADO PORCELANIZADO DE ALTO BRILLO, CON SISTEMA DE DIAFRAGMA DE LÁTEX, TRAMPA Y COLADERA EN ACERO INOXIDABLE TIPO 304. SE DEBERÁ CONSIDERAR PARA ESTE TRABAJO: SUMINISTRO DEL MINGITORIO, TRAMPA, HERRAMIENTA, EQUIPO, MANO DE OBRA, KIT DE INSTALACIÓN, PRUEBAS, ACOPIO Y RETIRO DE MATERIAL PRODUCTO DE LOS DESPERDICIOS A TIRO AUTORIZADO Y LIMPIEZA DEL ÁREA DE TRABAJO.</t>
  </si>
  <si>
    <t>SUMINISTRO Y COLOCACIÓN DE INODORO, DESCARGA 4.8 LITROS LÍNEA VERDE, PARA PERSONAS CON DISCAPACIDAD, TAZA ALARGADA MODELO VIENNA "H" DE VITROMEX O SIMILAR EN CALIDAD Y PRECIO; INCLUYE: VÁLVULA FLOTADOR FLUIDMASTER 400 LS PRO DE ALUMINIO DE BRONCE O PRIMERA CALIDAD CUELLO DE CERA, PIJAS, MANGUERAS ALIMENTADORAS COFLEX, LLAVE DE CONTROL ANGULAR COMPACTA SIN CONTRATUERCA 4015 CON ASIENTO SOLIDO COMPLETO.</t>
  </si>
  <si>
    <t>SUMINISTRO Y COLOCACIÓN DE SANITARIO 2 PIEZAS, DESCARGA 4.8 LITROS LÍNEA VERDE, TAZA REDONDA, TRAMPA EXPUESTA 2", INCLUYE: VÁLVULA FLOTADOR FLUIDMASTER 400 LS PRO DE ALUMINIO DE BRONCE O PRIMERA CALIDAD, CUELLO DE CERA, PIJAS, MANGUERA ALIMENTADORA COFLEX, TRENZADO CON VINILO REFORZADO, LLAVE DE CONTROL ANGULAR COMPACTA SIN CONTRATUERCA 4015 Y ASIENTO SOLIDO COMPLETO.</t>
  </si>
  <si>
    <t>SUMINISTRO Y COLOCACIÓN DE LAVABO OVALIN DE SOBREPONER EN LOSA, MARCA LAMOSA LÍNEA VENEZIA EN COLOR BLANCO, INCLUYE: SILICÓN PLÁSTICO, TRAMPA, LLAVE MEZCLADORA MARCA URREA MODELO 91DM, CUBIERTA DE LATÓN CROMO, MANERALES, DÓRICO CROMO, CONTRAREJILLA, CESPOL, MANGUERA FLEXIBLE '' T '' HULE EPDM TRENZADO DE VINILO REFORZADO VL-T55, LLAVE DE CONTROL ANGULAR 401 SC.</t>
  </si>
  <si>
    <t>COLADERA PARA PISO CON REJILLA REDONDA MARCA HELVEX MODELO #24 O SIMILAR EN CALIDAD,  INCLUYE; MATERIAL, MANO DE OBRA Y HERRAMIENTA</t>
  </si>
  <si>
    <t>SUMINISTRO Y COLOCACIÓN DE BARRA DE SEGURIDAD RECTA SATINADA DE 760 MM URREA, HELVEX O SIMILAR EN CALIDAD Y PRECIO PARA PARA PERSONAS CON DISCAPACIDAD, INCLUYE: TAQUETES, TORNILLOS, MATERIAL, HERRAMIENTA Y MANO DE OBRA.</t>
  </si>
  <si>
    <t>SUMINISTRO Y COLOCACIÓN DE BARRA DE SEGURIDAD RECTA SATINADA DE 610 MM URREA, HELVEX O SIMILAR EN CALIDAD Y PRECIO PARA PERSONAS CON DISCAPACIDAD, INCLUYE: TAQUETES, TORNILLOS, MATERIAL, HERRAMIENTA Y MANO DE OBRA.</t>
  </si>
  <si>
    <t>FABRICACIÓN DE FIJO DEBAJO DE BARRA DE CONCRETO A BASE DE PERFIL C-150 TABLAROCA PARA HUMEDAD Y AZULEJO, INCLUYE: CORTE SOLDADURA LIMPIEZA.</t>
  </si>
  <si>
    <t>CONCRETO F'C=250 KG/CM2 EN ESTRUCTURA T.M.A. 3/4", CON UN REVENIMIENTO DE 8-10 CM. INCLUYE: COLADO, VIBRADO, CURADO, AFINE, NIVELADO Y ACABADO PARA RECIBIR IMPERMEABILIZACIÓN EN PRIMER NIVEL O PISO DE CERÁMICA EN SEGUNDO NIVEL, PRUEBAS DE CONCRETO A 7,14 Y 28 DÍAS. (EN VOLÚMENES MAYORES A 2 M3) Y ADITIVOS ESPECIFICADOS SEGÚN PROYECTO.</t>
  </si>
  <si>
    <t>MALLA ELECTROSOLDADA 6X6/10-10, SE DEBERÁ CONSIDERAR PARA ESTE TRABAJO: SUMINISTRO Y COLOCACIÓN, CORTES, SUJECIÓN, TRASLAPES, MANO DE OBRA, EQUIPO, HERRAMIENTA, ACOPIO Y RETIRO DE DESPERDICIOS A TIRO AUTORIZADO Y LIMPIEZA DEL ÁREA DE TRABAJO.</t>
  </si>
  <si>
    <t>ALIMENTACIÓN A TINACOS CON TUBERÍA DE PVC DE 21 MM (3/4") DE DIÁMETRO, DE REGISTRO HIDRÁULICO A PIE DEL EDIFICIO HASTA AZOTEA, INCLUYE: CONEXIONES, TUERCAS UNIONES, PRUEBAS DE PRESIÓN (T3).</t>
  </si>
  <si>
    <t>INTERCOMUNICACIÓN Y DESCARGA DE DOS TINACOS EN BATERÍA CON TUBO PVC DE 35 MM HASTA 53 MM, LLAVE DE COMPUERTA DE MEDIA VUELTA EN PVC, TUERCAS UNIÓN, CONEXIONES Y PRUEBAS (PLANO OEX-058) DESCARGA HASTA NIVEL DE AZOTEA.</t>
  </si>
  <si>
    <t>SUMINISTRO, COLOCACIÓN Y ACARREO DE TINACO DE PLÁSTICO CAPACIDAD 1,100 LITROS, MARCA FORTOPLAS, ROTOPLAS O SIMILAR EN CALIDAD Y PRECIO, INCLUYE: ELEVACIÓN 1 Ó 2 NIVELES, MANIOBRAS, CONEXIONES, PRUEBAS, MANO DE OBRA, HERRAMIENTA Y EQUIPO.</t>
  </si>
  <si>
    <t>SUMINISTRO, INSTALACIÓN Y COLOCACIÓN DE ELECTRONIVELES EN TINACOS Y CISTERNA PARA CONTROL DE LLENADO, CON CANALIZACIÓN TUBO PVC DE 21 MM (3/4") CEDULA 40 CAJA REGISTRO CONDULET Y TUBO LICUATITE, CABLE HASTA PIE DEL EDIFICIO.</t>
  </si>
  <si>
    <t>SUMINISTRO Y COLOCACIÓN DE LLAVE DE CERRADO RÁPIDO DE PVC DE 25 MM, INCLUYE: CONEXIONES HASTA 2.00 DE ALTURA, ANDAMIAJE, CAJA REGISTRO CON YUBO PVC DE 10 MM MATERIALES, MANO DE OBRA Y PRUEBAS.</t>
  </si>
  <si>
    <t>SUBTOTAL MURO CUBRE TINACOS</t>
  </si>
  <si>
    <t xml:space="preserve">SUBTOTAL CONSTRUCCIÓN DE MÓDULO DE SERVICIOS SANITARIOS EN ESTRUCTURA REGIONAL </t>
  </si>
  <si>
    <t>MUNICIPIO: MULEGE, B.C.S.</t>
  </si>
  <si>
    <t xml:space="preserve">LOCALIDAD: EL DÁTIL </t>
  </si>
  <si>
    <t xml:space="preserve">OBRA: ESCUELA PRIMARIA NUEVA CREACIÓN, EL DÁTIL </t>
  </si>
  <si>
    <t>LPO-000000009-003-2019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</si>
</sst>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00"/>
  </numFmts>
  <fonts count="12"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b/>
      <sz val="12"/>
      <color indexed="8"/>
      <name val="Arial"/>
      <family val="2"/>
    </font>
    <font>
      <sz val="12"/>
      <color theme="1"/>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4">
    <xf numFmtId="0" fontId="0" fillId="0" borderId="0"/>
    <xf numFmtId="0" fontId="2" fillId="0" borderId="0"/>
    <xf numFmtId="0" fontId="1" fillId="0" borderId="0"/>
    <xf numFmtId="44" fontId="2"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0"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8" fillId="0" borderId="0"/>
    <xf numFmtId="9" fontId="2" fillId="0" borderId="0" applyFont="0" applyFill="0" applyBorder="0" applyAlignment="0" applyProtection="0"/>
    <xf numFmtId="0" fontId="9" fillId="0" borderId="0" applyNumberFormat="0" applyFill="0" applyBorder="0" applyAlignment="0" applyProtection="0"/>
    <xf numFmtId="0" fontId="2" fillId="0" borderId="0"/>
    <xf numFmtId="39" fontId="8" fillId="0" borderId="0"/>
    <xf numFmtId="39" fontId="8" fillId="0" borderId="0"/>
    <xf numFmtId="0" fontId="2" fillId="0" borderId="0"/>
  </cellStyleXfs>
  <cellXfs count="120">
    <xf numFmtId="0" fontId="0" fillId="0" borderId="0" xfId="0"/>
    <xf numFmtId="0" fontId="3" fillId="0" borderId="6" xfId="1" applyFont="1" applyFill="1" applyBorder="1" applyAlignment="1">
      <alignment horizontal="center" vertical="top" wrapText="1"/>
    </xf>
    <xf numFmtId="0" fontId="3" fillId="0" borderId="0" xfId="1" applyFont="1" applyFill="1" applyBorder="1" applyAlignment="1">
      <alignment horizontal="left" vertical="top"/>
    </xf>
    <xf numFmtId="49" fontId="3" fillId="0" borderId="0" xfId="1" applyNumberFormat="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center" vertical="top" wrapText="1"/>
    </xf>
    <xf numFmtId="165" fontId="4" fillId="3" borderId="7" xfId="1" applyNumberFormat="1" applyFont="1" applyFill="1" applyBorder="1" applyAlignment="1">
      <alignment horizontal="center" vertical="center" wrapText="1"/>
    </xf>
    <xf numFmtId="0" fontId="4" fillId="3" borderId="7" xfId="1" applyFont="1" applyFill="1" applyBorder="1" applyAlignment="1">
      <alignment horizontal="justify" vertical="center" wrapText="1"/>
    </xf>
    <xf numFmtId="0" fontId="4" fillId="3" borderId="7" xfId="1" applyFont="1" applyFill="1" applyBorder="1" applyAlignment="1">
      <alignment horizontal="center" vertical="center" wrapText="1"/>
    </xf>
    <xf numFmtId="2" fontId="4" fillId="3" borderId="7" xfId="1" applyNumberFormat="1" applyFont="1" applyFill="1" applyBorder="1" applyAlignment="1">
      <alignment horizontal="center" vertical="center" wrapText="1"/>
    </xf>
    <xf numFmtId="44" fontId="4" fillId="3" borderId="7"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top" wrapText="1"/>
    </xf>
    <xf numFmtId="39" fontId="3" fillId="0" borderId="0" xfId="31" applyFont="1" applyBorder="1" applyAlignment="1" applyProtection="1">
      <alignment horizontal="right" vertical="top" wrapText="1"/>
      <protection locked="0"/>
    </xf>
    <xf numFmtId="39" fontId="3" fillId="0" borderId="5" xfId="31" applyFont="1" applyBorder="1" applyAlignment="1" applyProtection="1">
      <alignment vertical="top" wrapText="1"/>
      <protection locked="0"/>
    </xf>
    <xf numFmtId="0" fontId="4" fillId="0" borderId="5" xfId="0" applyFont="1" applyBorder="1" applyAlignment="1" applyProtection="1">
      <alignment vertical="top"/>
      <protection locked="0"/>
    </xf>
    <xf numFmtId="39" fontId="3" fillId="0" borderId="0" xfId="31" applyFont="1" applyBorder="1" applyAlignment="1" applyProtection="1">
      <alignment horizontal="right" vertical="top"/>
      <protection locked="0"/>
    </xf>
    <xf numFmtId="0" fontId="4" fillId="0" borderId="4" xfId="0" applyFont="1" applyBorder="1" applyAlignment="1" applyProtection="1">
      <alignment horizontal="right" vertical="top"/>
      <protection locked="0"/>
    </xf>
    <xf numFmtId="0" fontId="4" fillId="0" borderId="4" xfId="0" applyFont="1" applyBorder="1" applyAlignment="1" applyProtection="1">
      <alignment vertical="top"/>
      <protection locked="0"/>
    </xf>
    <xf numFmtId="0" fontId="3" fillId="0" borderId="5" xfId="1" applyFont="1" applyFill="1" applyBorder="1" applyAlignment="1">
      <alignment vertical="center" wrapText="1"/>
    </xf>
    <xf numFmtId="39" fontId="4" fillId="0" borderId="0" xfId="32" applyFont="1" applyAlignment="1" applyProtection="1">
      <alignment vertical="top"/>
      <protection locked="0"/>
    </xf>
    <xf numFmtId="39" fontId="4" fillId="0" borderId="0" xfId="32" applyFont="1" applyAlignment="1" applyProtection="1">
      <alignment horizontal="center" vertical="top"/>
      <protection locked="0"/>
    </xf>
    <xf numFmtId="39" fontId="4" fillId="0" borderId="8" xfId="32" applyNumberFormat="1" applyFont="1" applyBorder="1" applyAlignment="1" applyProtection="1">
      <alignment horizontal="left" vertical="top"/>
      <protection locked="0"/>
    </xf>
    <xf numFmtId="39" fontId="3" fillId="0" borderId="9" xfId="32" applyNumberFormat="1" applyFont="1" applyBorder="1" applyAlignment="1" applyProtection="1">
      <alignment horizontal="center" vertical="top"/>
      <protection locked="0"/>
    </xf>
    <xf numFmtId="39" fontId="10" fillId="3" borderId="9" xfId="32" applyNumberFormat="1" applyFont="1" applyFill="1" applyBorder="1" applyAlignment="1" applyProtection="1">
      <alignment horizontal="left" vertical="top" wrapText="1"/>
      <protection locked="0"/>
    </xf>
    <xf numFmtId="0" fontId="4" fillId="0" borderId="0" xfId="30" applyFont="1" applyAlignment="1">
      <alignment vertical="top"/>
    </xf>
    <xf numFmtId="39" fontId="4" fillId="0" borderId="11" xfId="32" applyNumberFormat="1" applyFont="1" applyBorder="1" applyAlignment="1" applyProtection="1">
      <alignment horizontal="left" vertical="top"/>
      <protection locked="0"/>
    </xf>
    <xf numFmtId="39" fontId="3" fillId="0" borderId="0" xfId="32" applyNumberFormat="1" applyFont="1" applyBorder="1" applyAlignment="1" applyProtection="1">
      <alignment horizontal="center" vertical="top"/>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xf numFmtId="39" fontId="4" fillId="15" borderId="8" xfId="32" applyNumberFormat="1" applyFont="1" applyFill="1" applyBorder="1" applyAlignment="1" applyProtection="1">
      <alignment horizontal="left" vertical="top"/>
      <protection locked="0"/>
    </xf>
    <xf numFmtId="39" fontId="10" fillId="15" borderId="9" xfId="32" applyNumberFormat="1" applyFont="1" applyFill="1" applyBorder="1" applyAlignment="1" applyProtection="1">
      <alignment horizontal="left" vertical="top" wrapText="1"/>
      <protection locked="0"/>
    </xf>
    <xf numFmtId="39" fontId="4" fillId="15" borderId="11" xfId="32" applyNumberFormat="1" applyFont="1" applyFill="1" applyBorder="1" applyAlignment="1" applyProtection="1">
      <alignment horizontal="left" vertical="top"/>
      <protection locked="0"/>
    </xf>
    <xf numFmtId="39" fontId="3" fillId="15" borderId="12" xfId="32" applyNumberFormat="1" applyFont="1" applyFill="1" applyBorder="1" applyAlignment="1" applyProtection="1">
      <alignment horizontal="justify" vertical="top" wrapText="1"/>
      <protection locked="0"/>
    </xf>
    <xf numFmtId="39" fontId="4" fillId="15" borderId="11" xfId="32" applyFont="1" applyFill="1" applyBorder="1" applyAlignment="1" applyProtection="1">
      <alignment vertical="top"/>
      <protection locked="0"/>
    </xf>
    <xf numFmtId="39" fontId="3" fillId="15" borderId="0" xfId="32" applyFont="1" applyFill="1" applyBorder="1" applyAlignment="1" applyProtection="1">
      <alignment vertical="top"/>
      <protection locked="0"/>
    </xf>
    <xf numFmtId="39" fontId="10" fillId="15" borderId="0" xfId="32" applyNumberFormat="1" applyFont="1" applyFill="1" applyBorder="1" applyAlignment="1" applyProtection="1">
      <alignment horizontal="left" vertical="top"/>
      <protection locked="0"/>
    </xf>
    <xf numFmtId="39" fontId="10" fillId="15" borderId="0" xfId="32" applyFont="1" applyFill="1" applyBorder="1" applyAlignment="1" applyProtection="1">
      <alignment horizontal="left" vertical="top"/>
      <protection locked="0"/>
    </xf>
    <xf numFmtId="39" fontId="3" fillId="15" borderId="0" xfId="32" applyFont="1" applyFill="1" applyBorder="1" applyAlignment="1" applyProtection="1">
      <alignment horizontal="left" vertical="top"/>
      <protection locked="0"/>
    </xf>
    <xf numFmtId="39" fontId="3" fillId="15" borderId="12" xfId="32" applyFont="1" applyFill="1" applyBorder="1" applyAlignment="1" applyProtection="1">
      <alignment horizontal="left" vertical="top"/>
      <protection locked="0"/>
    </xf>
    <xf numFmtId="39" fontId="4" fillId="15" borderId="13" xfId="32" applyNumberFormat="1" applyFont="1" applyFill="1" applyBorder="1" applyAlignment="1" applyProtection="1">
      <alignment horizontal="left" vertical="top"/>
      <protection locked="0"/>
    </xf>
    <xf numFmtId="39" fontId="3" fillId="15" borderId="14" xfId="32" applyNumberFormat="1" applyFont="1" applyFill="1" applyBorder="1" applyAlignment="1" applyProtection="1">
      <alignment horizontal="left" vertical="top"/>
      <protection locked="0"/>
    </xf>
    <xf numFmtId="39" fontId="10" fillId="15" borderId="14" xfId="32" applyNumberFormat="1" applyFont="1" applyFill="1" applyBorder="1" applyAlignment="1" applyProtection="1">
      <alignment horizontal="left" vertical="top" wrapText="1"/>
      <protection locked="0"/>
    </xf>
    <xf numFmtId="0" fontId="4" fillId="0" borderId="0" xfId="1" applyFont="1" applyAlignment="1">
      <alignment vertical="center"/>
    </xf>
    <xf numFmtId="0" fontId="3" fillId="0" borderId="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5" xfId="1" applyFont="1" applyFill="1" applyBorder="1" applyAlignment="1">
      <alignment horizontal="center" vertical="center" wrapText="1"/>
    </xf>
    <xf numFmtId="44" fontId="4" fillId="0" borderId="0" xfId="1" applyNumberFormat="1" applyFont="1" applyAlignment="1">
      <alignment vertical="center"/>
    </xf>
    <xf numFmtId="0" fontId="3" fillId="0" borderId="0" xfId="1" applyFont="1" applyBorder="1" applyAlignment="1">
      <alignment horizontal="center" vertical="center"/>
    </xf>
    <xf numFmtId="0" fontId="4" fillId="0" borderId="0" xfId="1" applyFont="1" applyBorder="1" applyAlignment="1"/>
    <xf numFmtId="44" fontId="4" fillId="0" borderId="0" xfId="3" applyFont="1" applyBorder="1" applyAlignment="1">
      <alignment vertical="center" wrapText="1"/>
    </xf>
    <xf numFmtId="0" fontId="4" fillId="0" borderId="0" xfId="1" applyFont="1" applyBorder="1" applyAlignment="1">
      <alignment vertical="center"/>
    </xf>
    <xf numFmtId="44" fontId="3" fillId="0" borderId="0" xfId="1" applyNumberFormat="1" applyFont="1" applyFill="1" applyBorder="1" applyAlignment="1">
      <alignment horizontal="center" vertical="center" wrapText="1"/>
    </xf>
    <xf numFmtId="49" fontId="4" fillId="0" borderId="0" xfId="1" applyNumberFormat="1" applyFont="1" applyAlignment="1">
      <alignment vertical="center"/>
    </xf>
    <xf numFmtId="0" fontId="4" fillId="0" borderId="0" xfId="1" applyFont="1" applyAlignment="1">
      <alignment horizontal="center" vertical="center"/>
    </xf>
    <xf numFmtId="0" fontId="4" fillId="0" borderId="0" xfId="1" applyFont="1" applyBorder="1" applyAlignment="1">
      <alignment horizontal="center"/>
    </xf>
    <xf numFmtId="0" fontId="4" fillId="0" borderId="0" xfId="1" quotePrefix="1" applyFont="1" applyBorder="1" applyAlignment="1">
      <alignment horizontal="center" vertical="top" wrapText="1"/>
    </xf>
    <xf numFmtId="0" fontId="3" fillId="0" borderId="0" xfId="1" applyFont="1" applyBorder="1" applyAlignment="1">
      <alignment horizontal="center" vertical="top" wrapText="1"/>
    </xf>
    <xf numFmtId="0" fontId="4" fillId="0" borderId="0" xfId="1" applyFont="1" applyBorder="1" applyAlignment="1">
      <alignment horizontal="center" vertical="center"/>
    </xf>
    <xf numFmtId="49" fontId="3" fillId="0" borderId="6" xfId="1" applyNumberFormat="1" applyFont="1" applyFill="1" applyBorder="1" applyAlignment="1">
      <alignment horizontal="center" vertical="top" wrapText="1"/>
    </xf>
    <xf numFmtId="49" fontId="3" fillId="0" borderId="0" xfId="1" applyNumberFormat="1" applyFont="1" applyBorder="1" applyAlignment="1">
      <alignment horizontal="center" vertical="center"/>
    </xf>
    <xf numFmtId="49" fontId="4" fillId="0" borderId="0" xfId="1" applyNumberFormat="1" applyFont="1" applyBorder="1" applyAlignment="1">
      <alignment vertical="center"/>
    </xf>
    <xf numFmtId="44" fontId="3" fillId="0" borderId="0" xfId="3" applyFont="1" applyBorder="1" applyAlignment="1">
      <alignment vertical="center" wrapText="1"/>
    </xf>
    <xf numFmtId="44" fontId="3" fillId="0" borderId="0" xfId="3" applyFont="1" applyFill="1" applyBorder="1" applyAlignment="1">
      <alignment vertical="center" wrapText="1"/>
    </xf>
    <xf numFmtId="39" fontId="3" fillId="0" borderId="0" xfId="32" applyFont="1" applyFill="1" applyAlignment="1" applyProtection="1">
      <alignment vertical="top"/>
      <protection locked="0"/>
    </xf>
    <xf numFmtId="39" fontId="4" fillId="0" borderId="0" xfId="32" applyFont="1" applyFill="1" applyAlignment="1" applyProtection="1">
      <alignment vertical="top"/>
      <protection locked="0"/>
    </xf>
    <xf numFmtId="39" fontId="4" fillId="0" borderId="0" xfId="32" applyFont="1" applyFill="1" applyAlignment="1" applyProtection="1">
      <alignment horizontal="center" vertical="top"/>
      <protection locked="0"/>
    </xf>
    <xf numFmtId="0" fontId="4" fillId="0" borderId="5" xfId="1" applyFont="1" applyFill="1" applyBorder="1" applyAlignment="1">
      <alignment vertical="center" wrapText="1"/>
    </xf>
    <xf numFmtId="39" fontId="4" fillId="0" borderId="17" xfId="32" applyNumberFormat="1" applyFont="1" applyBorder="1" applyAlignment="1" applyProtection="1">
      <alignment horizontal="left" vertical="top"/>
      <protection locked="0"/>
    </xf>
    <xf numFmtId="39" fontId="3" fillId="0" borderId="18" xfId="32" applyNumberFormat="1" applyFont="1" applyBorder="1" applyAlignment="1" applyProtection="1">
      <alignment horizontal="center" vertical="top"/>
      <protection locked="0"/>
    </xf>
    <xf numFmtId="39" fontId="3" fillId="3" borderId="18" xfId="32" applyNumberFormat="1" applyFont="1" applyFill="1" applyBorder="1" applyAlignment="1" applyProtection="1">
      <alignment horizontal="justify" vertical="top" wrapText="1"/>
      <protection locked="0"/>
    </xf>
    <xf numFmtId="39" fontId="3" fillId="3" borderId="19" xfId="32" applyNumberFormat="1" applyFont="1" applyFill="1" applyBorder="1" applyAlignment="1" applyProtection="1">
      <alignment horizontal="justify" vertical="top" wrapText="1"/>
      <protection locked="0"/>
    </xf>
    <xf numFmtId="49" fontId="3" fillId="0" borderId="16"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15" borderId="1" xfId="1" applyFont="1" applyFill="1" applyBorder="1" applyAlignment="1">
      <alignment vertical="top"/>
    </xf>
    <xf numFmtId="0" fontId="3" fillId="15" borderId="2" xfId="1" applyFont="1" applyFill="1" applyBorder="1" applyAlignment="1">
      <alignment vertical="top"/>
    </xf>
    <xf numFmtId="0" fontId="3" fillId="15" borderId="3" xfId="1" applyFont="1" applyFill="1" applyBorder="1" applyAlignment="1">
      <alignment vertical="top"/>
    </xf>
    <xf numFmtId="0" fontId="3" fillId="2" borderId="1" xfId="1" applyFont="1" applyFill="1" applyBorder="1" applyAlignment="1">
      <alignment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0" borderId="0" xfId="1" applyFont="1" applyFill="1" applyBorder="1" applyAlignment="1">
      <alignment horizontal="center" vertical="center"/>
    </xf>
    <xf numFmtId="39" fontId="3" fillId="15" borderId="9" xfId="32" applyNumberFormat="1" applyFont="1" applyFill="1" applyBorder="1" applyAlignment="1" applyProtection="1">
      <alignment horizontal="left"/>
      <protection locked="0"/>
    </xf>
    <xf numFmtId="39" fontId="4" fillId="15" borderId="8" xfId="32" applyNumberFormat="1" applyFont="1" applyFill="1" applyBorder="1" applyAlignment="1" applyProtection="1">
      <alignment horizontal="left"/>
      <protection locked="0"/>
    </xf>
    <xf numFmtId="39" fontId="10" fillId="15" borderId="9" xfId="32" applyNumberFormat="1" applyFont="1" applyFill="1" applyBorder="1" applyAlignment="1" applyProtection="1">
      <alignment horizontal="left" wrapText="1"/>
      <protection locked="0"/>
    </xf>
    <xf numFmtId="0" fontId="4" fillId="0" borderId="0" xfId="30" applyFont="1" applyAlignment="1"/>
    <xf numFmtId="0" fontId="3" fillId="2"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horizontal="right" vertical="center" wrapText="1"/>
    </xf>
    <xf numFmtId="44" fontId="3" fillId="0" borderId="6" xfId="1" applyNumberFormat="1" applyFont="1" applyFill="1" applyBorder="1" applyAlignment="1">
      <alignment horizontal="center" vertical="center" wrapText="1"/>
    </xf>
    <xf numFmtId="0" fontId="3" fillId="0" borderId="0" xfId="1" applyFont="1" applyFill="1" applyBorder="1" applyAlignment="1">
      <alignment horizontal="left" vertical="center" wrapText="1"/>
    </xf>
    <xf numFmtId="0" fontId="4" fillId="0" borderId="0" xfId="1" applyFont="1" applyFill="1" applyBorder="1" applyAlignment="1">
      <alignment vertical="center"/>
    </xf>
    <xf numFmtId="0" fontId="4" fillId="0" borderId="0" xfId="1" applyFont="1" applyFill="1" applyAlignment="1">
      <alignment vertical="center"/>
    </xf>
    <xf numFmtId="44" fontId="4" fillId="0" borderId="0" xfId="1" applyNumberFormat="1" applyFont="1" applyFill="1" applyBorder="1" applyAlignment="1">
      <alignment horizontal="center" vertical="center" wrapText="1"/>
    </xf>
    <xf numFmtId="165" fontId="3" fillId="2" borderId="1" xfId="1" applyNumberFormat="1" applyFont="1" applyFill="1" applyBorder="1" applyAlignment="1">
      <alignment horizontal="right" vertical="center" wrapText="1"/>
    </xf>
    <xf numFmtId="165" fontId="3" fillId="2" borderId="2" xfId="1" applyNumberFormat="1" applyFont="1" applyFill="1" applyBorder="1" applyAlignment="1">
      <alignment horizontal="right" vertical="center" wrapText="1"/>
    </xf>
    <xf numFmtId="165" fontId="3" fillId="2" borderId="3" xfId="1" applyNumberFormat="1" applyFont="1" applyFill="1" applyBorder="1" applyAlignment="1">
      <alignment horizontal="right" vertical="center" wrapText="1"/>
    </xf>
    <xf numFmtId="44" fontId="3" fillId="3" borderId="7" xfId="1" applyNumberFormat="1" applyFont="1" applyFill="1" applyBorder="1" applyAlignment="1">
      <alignment horizontal="center" vertical="center" wrapText="1"/>
    </xf>
    <xf numFmtId="165" fontId="3" fillId="16" borderId="1" xfId="1" applyNumberFormat="1" applyFont="1" applyFill="1" applyBorder="1" applyAlignment="1">
      <alignment horizontal="right" vertical="center" wrapText="1"/>
    </xf>
    <xf numFmtId="165" fontId="3" fillId="16" borderId="2" xfId="1" applyNumberFormat="1" applyFont="1" applyFill="1" applyBorder="1" applyAlignment="1">
      <alignment horizontal="right" vertical="center" wrapText="1"/>
    </xf>
    <xf numFmtId="165" fontId="3" fillId="16" borderId="3" xfId="1" applyNumberFormat="1" applyFont="1" applyFill="1" applyBorder="1" applyAlignment="1">
      <alignment horizontal="right" vertical="center" wrapText="1"/>
    </xf>
    <xf numFmtId="165" fontId="3" fillId="17" borderId="1" xfId="1" applyNumberFormat="1" applyFont="1" applyFill="1" applyBorder="1" applyAlignment="1">
      <alignment horizontal="right" vertical="center" wrapText="1"/>
    </xf>
    <xf numFmtId="165" fontId="3" fillId="17" borderId="2" xfId="1" applyNumberFormat="1" applyFont="1" applyFill="1" applyBorder="1" applyAlignment="1">
      <alignment horizontal="right" vertical="center" wrapText="1"/>
    </xf>
    <xf numFmtId="165" fontId="3" fillId="17" borderId="3" xfId="1" applyNumberFormat="1" applyFont="1" applyFill="1" applyBorder="1" applyAlignment="1">
      <alignment horizontal="right" vertical="center" wrapText="1"/>
    </xf>
    <xf numFmtId="49" fontId="3" fillId="16" borderId="0" xfId="1" applyNumberFormat="1" applyFont="1" applyFill="1" applyAlignment="1">
      <alignment horizontal="center" vertical="center"/>
    </xf>
    <xf numFmtId="0" fontId="3" fillId="2" borderId="0" xfId="1" applyFont="1" applyFill="1" applyBorder="1" applyAlignment="1">
      <alignment horizontal="left" vertical="center" wrapText="1"/>
    </xf>
    <xf numFmtId="4" fontId="3" fillId="15" borderId="14" xfId="33" applyNumberFormat="1" applyFont="1" applyFill="1" applyBorder="1" applyAlignment="1">
      <alignment horizontal="left" vertical="top" wrapText="1"/>
    </xf>
    <xf numFmtId="4" fontId="3" fillId="15" borderId="15" xfId="33" applyNumberFormat="1" applyFont="1" applyFill="1" applyBorder="1" applyAlignment="1">
      <alignment horizontal="left" vertical="top" wrapText="1"/>
    </xf>
    <xf numFmtId="39" fontId="3" fillId="15" borderId="0" xfId="32"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4" fontId="3" fillId="15" borderId="9" xfId="33" applyNumberFormat="1" applyFont="1" applyFill="1" applyBorder="1" applyAlignment="1">
      <alignment horizontal="left" vertical="top" wrapText="1"/>
    </xf>
    <xf numFmtId="4" fontId="3" fillId="15" borderId="10" xfId="33" applyNumberFormat="1" applyFont="1" applyFill="1" applyBorder="1" applyAlignment="1">
      <alignment horizontal="left" vertical="top" wrapText="1"/>
    </xf>
    <xf numFmtId="4" fontId="3" fillId="3" borderId="9" xfId="33" applyNumberFormat="1" applyFont="1" applyFill="1" applyBorder="1" applyAlignment="1">
      <alignment horizontal="left" vertical="top" wrapText="1"/>
    </xf>
    <xf numFmtId="4" fontId="3" fillId="3" borderId="10" xfId="33" applyNumberFormat="1" applyFont="1" applyFill="1" applyBorder="1" applyAlignment="1">
      <alignment horizontal="left" vertical="top" wrapText="1"/>
    </xf>
    <xf numFmtId="39" fontId="10" fillId="3" borderId="0" xfId="32" applyNumberFormat="1" applyFont="1" applyFill="1" applyBorder="1" applyAlignment="1" applyProtection="1">
      <alignment horizontal="left" vertical="top" wrapText="1"/>
      <protection locked="0"/>
    </xf>
    <xf numFmtId="39" fontId="10" fillId="3" borderId="12" xfId="32" applyNumberFormat="1" applyFont="1" applyFill="1" applyBorder="1" applyAlignment="1" applyProtection="1">
      <alignment horizontal="left" vertical="top" wrapText="1"/>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xf numFmtId="4" fontId="3" fillId="15" borderId="9" xfId="33" applyNumberFormat="1" applyFont="1" applyFill="1" applyBorder="1" applyAlignment="1">
      <alignment horizontal="left" wrapText="1"/>
    </xf>
    <xf numFmtId="4" fontId="3" fillId="15" borderId="10" xfId="33" applyNumberFormat="1" applyFont="1" applyFill="1" applyBorder="1" applyAlignment="1">
      <alignment horizontal="left" wrapText="1"/>
    </xf>
  </cellXfs>
  <cellStyles count="34">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Millares 2" xfId="26"/>
    <cellStyle name="Moneda 2" xfId="3"/>
    <cellStyle name="Normal" xfId="0" builtinId="0"/>
    <cellStyle name="Normal 2" xfId="1"/>
    <cellStyle name="Normal 2 2" xfId="30"/>
    <cellStyle name="Normal 3" xfId="2"/>
    <cellStyle name="Normal 5" xfId="27"/>
    <cellStyle name="Normal_CATALOGO POZO DE ABSORCION 1.5X1.50 MTS" xfId="33"/>
    <cellStyle name="Normal_CBTIS-256-SIN PRECIOS" xfId="32"/>
    <cellStyle name="Normal_E.P. Vicente Guerrero(La Paz)" xfId="31"/>
    <cellStyle name="Porcentual 2" xfId="28"/>
    <cellStyle name="Título de hoja"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2</xdr:row>
      <xdr:rowOff>95250</xdr:rowOff>
    </xdr:from>
    <xdr:to>
      <xdr:col>5</xdr:col>
      <xdr:colOff>1183821</xdr:colOff>
      <xdr:row>2</xdr:row>
      <xdr:rowOff>805146</xdr:rowOff>
    </xdr:to>
    <xdr:pic>
      <xdr:nvPicPr>
        <xdr:cNvPr id="4" name="3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68036" y="503464"/>
          <a:ext cx="9933214" cy="709896"/>
        </a:xfrm>
        <a:prstGeom prst="rect">
          <a:avLst/>
        </a:prstGeom>
      </xdr:spPr>
    </xdr:pic>
    <xdr:clientData/>
  </xdr:twoCellAnchor>
  <xdr:twoCellAnchor editAs="oneCell">
    <xdr:from>
      <xdr:col>0</xdr:col>
      <xdr:colOff>40821</xdr:colOff>
      <xdr:row>69</xdr:row>
      <xdr:rowOff>108857</xdr:rowOff>
    </xdr:from>
    <xdr:to>
      <xdr:col>5</xdr:col>
      <xdr:colOff>1156606</xdr:colOff>
      <xdr:row>72</xdr:row>
      <xdr:rowOff>206432</xdr:rowOff>
    </xdr:to>
    <xdr:pic>
      <xdr:nvPicPr>
        <xdr:cNvPr id="5" name="4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40821" y="15308036"/>
          <a:ext cx="9933214" cy="7098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Q289"/>
  <sheetViews>
    <sheetView tabSelected="1" view="pageBreakPreview" zoomScale="70" zoomScaleNormal="70" zoomScaleSheetLayoutView="70" workbookViewId="0">
      <selection activeCell="I58" sqref="I58"/>
    </sheetView>
  </sheetViews>
  <sheetFormatPr baseColWidth="10" defaultRowHeight="15" x14ac:dyDescent="0.25"/>
  <cols>
    <col min="1" max="1" width="12.85546875" style="53" customWidth="1"/>
    <col min="2" max="2" width="73.140625" style="43" customWidth="1"/>
    <col min="3" max="3" width="9.5703125" style="54" customWidth="1"/>
    <col min="4" max="5" width="18.42578125" style="54" customWidth="1"/>
    <col min="6" max="6" width="18.42578125" style="43" customWidth="1"/>
    <col min="7" max="7" width="16" style="43" customWidth="1"/>
    <col min="8" max="8" width="11.140625" style="43"/>
    <col min="9" max="9" width="15.5703125" style="43" customWidth="1"/>
    <col min="10" max="243" width="11.140625" style="43"/>
    <col min="244" max="244" width="2.85546875" style="43" customWidth="1"/>
    <col min="245" max="246" width="12.85546875" style="43" customWidth="1"/>
    <col min="247" max="248" width="8.85546875" style="43" customWidth="1"/>
    <col min="249" max="249" width="17" style="43" customWidth="1"/>
    <col min="250" max="256" width="8.85546875" style="43" customWidth="1"/>
    <col min="257" max="257" width="15.140625" style="43" customWidth="1"/>
    <col min="258" max="258" width="12.140625" style="43" customWidth="1"/>
    <col min="259" max="259" width="16.85546875" style="43" customWidth="1"/>
    <col min="260" max="260" width="14.85546875" style="43" customWidth="1"/>
    <col min="261" max="261" width="25.140625" style="43" customWidth="1"/>
    <col min="262" max="499" width="11.140625" style="43"/>
    <col min="500" max="500" width="2.85546875" style="43" customWidth="1"/>
    <col min="501" max="502" width="12.85546875" style="43" customWidth="1"/>
    <col min="503" max="504" width="8.85546875" style="43" customWidth="1"/>
    <col min="505" max="505" width="17" style="43" customWidth="1"/>
    <col min="506" max="512" width="8.85546875" style="43" customWidth="1"/>
    <col min="513" max="513" width="15.140625" style="43" customWidth="1"/>
    <col min="514" max="514" width="12.140625" style="43" customWidth="1"/>
    <col min="515" max="515" width="16.85546875" style="43" customWidth="1"/>
    <col min="516" max="516" width="14.85546875" style="43" customWidth="1"/>
    <col min="517" max="517" width="25.140625" style="43" customWidth="1"/>
    <col min="518" max="755" width="11.140625" style="43"/>
    <col min="756" max="756" width="2.85546875" style="43" customWidth="1"/>
    <col min="757" max="758" width="12.85546875" style="43" customWidth="1"/>
    <col min="759" max="760" width="8.85546875" style="43" customWidth="1"/>
    <col min="761" max="761" width="17" style="43" customWidth="1"/>
    <col min="762" max="768" width="8.85546875" style="43" customWidth="1"/>
    <col min="769" max="769" width="15.140625" style="43" customWidth="1"/>
    <col min="770" max="770" width="12.140625" style="43" customWidth="1"/>
    <col min="771" max="771" width="16.85546875" style="43" customWidth="1"/>
    <col min="772" max="772" width="14.85546875" style="43" customWidth="1"/>
    <col min="773" max="773" width="25.140625" style="43" customWidth="1"/>
    <col min="774" max="1011" width="11.42578125" style="43"/>
    <col min="1012" max="1012" width="2.85546875" style="43" customWidth="1"/>
    <col min="1013" max="1014" width="12.85546875" style="43" customWidth="1"/>
    <col min="1015" max="1016" width="8.85546875" style="43" customWidth="1"/>
    <col min="1017" max="1017" width="17" style="43" customWidth="1"/>
    <col min="1018" max="1024" width="8.85546875" style="43" customWidth="1"/>
    <col min="1025" max="1025" width="15.140625" style="43" customWidth="1"/>
    <col min="1026" max="1026" width="12.140625" style="43" customWidth="1"/>
    <col min="1027" max="1027" width="16.85546875" style="43" customWidth="1"/>
    <col min="1028" max="1028" width="14.85546875" style="43" customWidth="1"/>
    <col min="1029" max="1029" width="25.140625" style="43" customWidth="1"/>
    <col min="1030" max="1267" width="11.140625" style="43"/>
    <col min="1268" max="1268" width="2.85546875" style="43" customWidth="1"/>
    <col min="1269" max="1270" width="12.85546875" style="43" customWidth="1"/>
    <col min="1271" max="1272" width="8.85546875" style="43" customWidth="1"/>
    <col min="1273" max="1273" width="17" style="43" customWidth="1"/>
    <col min="1274" max="1280" width="8.85546875" style="43" customWidth="1"/>
    <col min="1281" max="1281" width="15.140625" style="43" customWidth="1"/>
    <col min="1282" max="1282" width="12.140625" style="43" customWidth="1"/>
    <col min="1283" max="1283" width="16.85546875" style="43" customWidth="1"/>
    <col min="1284" max="1284" width="14.85546875" style="43" customWidth="1"/>
    <col min="1285" max="1285" width="25.140625" style="43" customWidth="1"/>
    <col min="1286" max="1523" width="11.140625" style="43"/>
    <col min="1524" max="1524" width="2.85546875" style="43" customWidth="1"/>
    <col min="1525" max="1526" width="12.85546875" style="43" customWidth="1"/>
    <col min="1527" max="1528" width="8.85546875" style="43" customWidth="1"/>
    <col min="1529" max="1529" width="17" style="43" customWidth="1"/>
    <col min="1530" max="1536" width="8.85546875" style="43" customWidth="1"/>
    <col min="1537" max="1537" width="15.140625" style="43" customWidth="1"/>
    <col min="1538" max="1538" width="12.140625" style="43" customWidth="1"/>
    <col min="1539" max="1539" width="16.85546875" style="43" customWidth="1"/>
    <col min="1540" max="1540" width="14.85546875" style="43" customWidth="1"/>
    <col min="1541" max="1541" width="25.140625" style="43" customWidth="1"/>
    <col min="1542" max="1779" width="11.140625" style="43"/>
    <col min="1780" max="1780" width="2.85546875" style="43" customWidth="1"/>
    <col min="1781" max="1782" width="12.85546875" style="43" customWidth="1"/>
    <col min="1783" max="1784" width="8.85546875" style="43" customWidth="1"/>
    <col min="1785" max="1785" width="17" style="43" customWidth="1"/>
    <col min="1786" max="1792" width="8.85546875" style="43" customWidth="1"/>
    <col min="1793" max="1793" width="15.140625" style="43" customWidth="1"/>
    <col min="1794" max="1794" width="12.140625" style="43" customWidth="1"/>
    <col min="1795" max="1795" width="16.85546875" style="43" customWidth="1"/>
    <col min="1796" max="1796" width="14.85546875" style="43" customWidth="1"/>
    <col min="1797" max="1797" width="25.140625" style="43" customWidth="1"/>
    <col min="1798" max="2035" width="11.42578125" style="43"/>
    <col min="2036" max="2036" width="2.85546875" style="43" customWidth="1"/>
    <col min="2037" max="2038" width="12.85546875" style="43" customWidth="1"/>
    <col min="2039" max="2040" width="8.85546875" style="43" customWidth="1"/>
    <col min="2041" max="2041" width="17" style="43" customWidth="1"/>
    <col min="2042" max="2048" width="8.85546875" style="43" customWidth="1"/>
    <col min="2049" max="2049" width="15.140625" style="43" customWidth="1"/>
    <col min="2050" max="2050" width="12.140625" style="43" customWidth="1"/>
    <col min="2051" max="2051" width="16.85546875" style="43" customWidth="1"/>
    <col min="2052" max="2052" width="14.85546875" style="43" customWidth="1"/>
    <col min="2053" max="2053" width="25.140625" style="43" customWidth="1"/>
    <col min="2054" max="2291" width="11.140625" style="43"/>
    <col min="2292" max="2292" width="2.85546875" style="43" customWidth="1"/>
    <col min="2293" max="2294" width="12.85546875" style="43" customWidth="1"/>
    <col min="2295" max="2296" width="8.85546875" style="43" customWidth="1"/>
    <col min="2297" max="2297" width="17" style="43" customWidth="1"/>
    <col min="2298" max="2304" width="8.85546875" style="43" customWidth="1"/>
    <col min="2305" max="2305" width="15.140625" style="43" customWidth="1"/>
    <col min="2306" max="2306" width="12.140625" style="43" customWidth="1"/>
    <col min="2307" max="2307" width="16.85546875" style="43" customWidth="1"/>
    <col min="2308" max="2308" width="14.85546875" style="43" customWidth="1"/>
    <col min="2309" max="2309" width="25.140625" style="43" customWidth="1"/>
    <col min="2310" max="2547" width="11.140625" style="43"/>
    <col min="2548" max="2548" width="2.85546875" style="43" customWidth="1"/>
    <col min="2549" max="2550" width="12.85546875" style="43" customWidth="1"/>
    <col min="2551" max="2552" width="8.85546875" style="43" customWidth="1"/>
    <col min="2553" max="2553" width="17" style="43" customWidth="1"/>
    <col min="2554" max="2560" width="8.85546875" style="43" customWidth="1"/>
    <col min="2561" max="2561" width="15.140625" style="43" customWidth="1"/>
    <col min="2562" max="2562" width="12.140625" style="43" customWidth="1"/>
    <col min="2563" max="2563" width="16.85546875" style="43" customWidth="1"/>
    <col min="2564" max="2564" width="14.85546875" style="43" customWidth="1"/>
    <col min="2565" max="2565" width="25.140625" style="43" customWidth="1"/>
    <col min="2566" max="2803" width="11.140625" style="43"/>
    <col min="2804" max="2804" width="2.85546875" style="43" customWidth="1"/>
    <col min="2805" max="2806" width="12.85546875" style="43" customWidth="1"/>
    <col min="2807" max="2808" width="8.85546875" style="43" customWidth="1"/>
    <col min="2809" max="2809" width="17" style="43" customWidth="1"/>
    <col min="2810" max="2816" width="8.85546875" style="43" customWidth="1"/>
    <col min="2817" max="2817" width="15.140625" style="43" customWidth="1"/>
    <col min="2818" max="2818" width="12.140625" style="43" customWidth="1"/>
    <col min="2819" max="2819" width="16.85546875" style="43" customWidth="1"/>
    <col min="2820" max="2820" width="14.85546875" style="43" customWidth="1"/>
    <col min="2821" max="2821" width="25.140625" style="43" customWidth="1"/>
    <col min="2822" max="3059" width="11.42578125" style="43"/>
    <col min="3060" max="3060" width="2.85546875" style="43" customWidth="1"/>
    <col min="3061" max="3062" width="12.85546875" style="43" customWidth="1"/>
    <col min="3063" max="3064" width="8.85546875" style="43" customWidth="1"/>
    <col min="3065" max="3065" width="17" style="43" customWidth="1"/>
    <col min="3066" max="3072" width="8.85546875" style="43" customWidth="1"/>
    <col min="3073" max="3073" width="15.140625" style="43" customWidth="1"/>
    <col min="3074" max="3074" width="12.140625" style="43" customWidth="1"/>
    <col min="3075" max="3075" width="16.85546875" style="43" customWidth="1"/>
    <col min="3076" max="3076" width="14.85546875" style="43" customWidth="1"/>
    <col min="3077" max="3077" width="25.140625" style="43" customWidth="1"/>
    <col min="3078" max="3315" width="11.140625" style="43"/>
    <col min="3316" max="3316" width="2.85546875" style="43" customWidth="1"/>
    <col min="3317" max="3318" width="12.85546875" style="43" customWidth="1"/>
    <col min="3319" max="3320" width="8.85546875" style="43" customWidth="1"/>
    <col min="3321" max="3321" width="17" style="43" customWidth="1"/>
    <col min="3322" max="3328" width="8.85546875" style="43" customWidth="1"/>
    <col min="3329" max="3329" width="15.140625" style="43" customWidth="1"/>
    <col min="3330" max="3330" width="12.140625" style="43" customWidth="1"/>
    <col min="3331" max="3331" width="16.85546875" style="43" customWidth="1"/>
    <col min="3332" max="3332" width="14.85546875" style="43" customWidth="1"/>
    <col min="3333" max="3333" width="25.140625" style="43" customWidth="1"/>
    <col min="3334" max="3571" width="11.140625" style="43"/>
    <col min="3572" max="3572" width="2.85546875" style="43" customWidth="1"/>
    <col min="3573" max="3574" width="12.85546875" style="43" customWidth="1"/>
    <col min="3575" max="3576" width="8.85546875" style="43" customWidth="1"/>
    <col min="3577" max="3577" width="17" style="43" customWidth="1"/>
    <col min="3578" max="3584" width="8.85546875" style="43" customWidth="1"/>
    <col min="3585" max="3585" width="15.140625" style="43" customWidth="1"/>
    <col min="3586" max="3586" width="12.140625" style="43" customWidth="1"/>
    <col min="3587" max="3587" width="16.85546875" style="43" customWidth="1"/>
    <col min="3588" max="3588" width="14.85546875" style="43" customWidth="1"/>
    <col min="3589" max="3589" width="25.140625" style="43" customWidth="1"/>
    <col min="3590" max="3827" width="11.140625" style="43"/>
    <col min="3828" max="3828" width="2.85546875" style="43" customWidth="1"/>
    <col min="3829" max="3830" width="12.85546875" style="43" customWidth="1"/>
    <col min="3831" max="3832" width="8.85546875" style="43" customWidth="1"/>
    <col min="3833" max="3833" width="17" style="43" customWidth="1"/>
    <col min="3834" max="3840" width="8.85546875" style="43" customWidth="1"/>
    <col min="3841" max="3841" width="15.140625" style="43" customWidth="1"/>
    <col min="3842" max="3842" width="12.140625" style="43" customWidth="1"/>
    <col min="3843" max="3843" width="16.85546875" style="43" customWidth="1"/>
    <col min="3844" max="3844" width="14.85546875" style="43" customWidth="1"/>
    <col min="3845" max="3845" width="25.140625" style="43" customWidth="1"/>
    <col min="3846" max="4083" width="11.42578125" style="43"/>
    <col min="4084" max="4084" width="2.85546875" style="43" customWidth="1"/>
    <col min="4085" max="4086" width="12.85546875" style="43" customWidth="1"/>
    <col min="4087" max="4088" width="8.85546875" style="43" customWidth="1"/>
    <col min="4089" max="4089" width="17" style="43" customWidth="1"/>
    <col min="4090" max="4096" width="8.85546875" style="43" customWidth="1"/>
    <col min="4097" max="4097" width="15.140625" style="43" customWidth="1"/>
    <col min="4098" max="4098" width="12.140625" style="43" customWidth="1"/>
    <col min="4099" max="4099" width="16.85546875" style="43" customWidth="1"/>
    <col min="4100" max="4100" width="14.85546875" style="43" customWidth="1"/>
    <col min="4101" max="4101" width="25.140625" style="43" customWidth="1"/>
    <col min="4102" max="4339" width="11.140625" style="43"/>
    <col min="4340" max="4340" width="2.85546875" style="43" customWidth="1"/>
    <col min="4341" max="4342" width="12.85546875" style="43" customWidth="1"/>
    <col min="4343" max="4344" width="8.85546875" style="43" customWidth="1"/>
    <col min="4345" max="4345" width="17" style="43" customWidth="1"/>
    <col min="4346" max="4352" width="8.85546875" style="43" customWidth="1"/>
    <col min="4353" max="4353" width="15.140625" style="43" customWidth="1"/>
    <col min="4354" max="4354" width="12.140625" style="43" customWidth="1"/>
    <col min="4355" max="4355" width="16.85546875" style="43" customWidth="1"/>
    <col min="4356" max="4356" width="14.85546875" style="43" customWidth="1"/>
    <col min="4357" max="4357" width="25.140625" style="43" customWidth="1"/>
    <col min="4358" max="4595" width="11.140625" style="43"/>
    <col min="4596" max="4596" width="2.85546875" style="43" customWidth="1"/>
    <col min="4597" max="4598" width="12.85546875" style="43" customWidth="1"/>
    <col min="4599" max="4600" width="8.85546875" style="43" customWidth="1"/>
    <col min="4601" max="4601" width="17" style="43" customWidth="1"/>
    <col min="4602" max="4608" width="8.85546875" style="43" customWidth="1"/>
    <col min="4609" max="4609" width="15.140625" style="43" customWidth="1"/>
    <col min="4610" max="4610" width="12.140625" style="43" customWidth="1"/>
    <col min="4611" max="4611" width="16.85546875" style="43" customWidth="1"/>
    <col min="4612" max="4612" width="14.85546875" style="43" customWidth="1"/>
    <col min="4613" max="4613" width="25.140625" style="43" customWidth="1"/>
    <col min="4614" max="4851" width="11.140625" style="43"/>
    <col min="4852" max="4852" width="2.85546875" style="43" customWidth="1"/>
    <col min="4853" max="4854" width="12.85546875" style="43" customWidth="1"/>
    <col min="4855" max="4856" width="8.85546875" style="43" customWidth="1"/>
    <col min="4857" max="4857" width="17" style="43" customWidth="1"/>
    <col min="4858" max="4864" width="8.85546875" style="43" customWidth="1"/>
    <col min="4865" max="4865" width="15.140625" style="43" customWidth="1"/>
    <col min="4866" max="4866" width="12.140625" style="43" customWidth="1"/>
    <col min="4867" max="4867" width="16.85546875" style="43" customWidth="1"/>
    <col min="4868" max="4868" width="14.85546875" style="43" customWidth="1"/>
    <col min="4869" max="4869" width="25.140625" style="43" customWidth="1"/>
    <col min="4870" max="5107" width="11.42578125" style="43"/>
    <col min="5108" max="5108" width="2.85546875" style="43" customWidth="1"/>
    <col min="5109" max="5110" width="12.85546875" style="43" customWidth="1"/>
    <col min="5111" max="5112" width="8.85546875" style="43" customWidth="1"/>
    <col min="5113" max="5113" width="17" style="43" customWidth="1"/>
    <col min="5114" max="5120" width="8.85546875" style="43" customWidth="1"/>
    <col min="5121" max="5121" width="15.140625" style="43" customWidth="1"/>
    <col min="5122" max="5122" width="12.140625" style="43" customWidth="1"/>
    <col min="5123" max="5123" width="16.85546875" style="43" customWidth="1"/>
    <col min="5124" max="5124" width="14.85546875" style="43" customWidth="1"/>
    <col min="5125" max="5125" width="25.140625" style="43" customWidth="1"/>
    <col min="5126" max="5363" width="11.140625" style="43"/>
    <col min="5364" max="5364" width="2.85546875" style="43" customWidth="1"/>
    <col min="5365" max="5366" width="12.85546875" style="43" customWidth="1"/>
    <col min="5367" max="5368" width="8.85546875" style="43" customWidth="1"/>
    <col min="5369" max="5369" width="17" style="43" customWidth="1"/>
    <col min="5370" max="5376" width="8.85546875" style="43" customWidth="1"/>
    <col min="5377" max="5377" width="15.140625" style="43" customWidth="1"/>
    <col min="5378" max="5378" width="12.140625" style="43" customWidth="1"/>
    <col min="5379" max="5379" width="16.85546875" style="43" customWidth="1"/>
    <col min="5380" max="5380" width="14.85546875" style="43" customWidth="1"/>
    <col min="5381" max="5381" width="25.140625" style="43" customWidth="1"/>
    <col min="5382" max="5619" width="11.140625" style="43"/>
    <col min="5620" max="5620" width="2.85546875" style="43" customWidth="1"/>
    <col min="5621" max="5622" width="12.85546875" style="43" customWidth="1"/>
    <col min="5623" max="5624" width="8.85546875" style="43" customWidth="1"/>
    <col min="5625" max="5625" width="17" style="43" customWidth="1"/>
    <col min="5626" max="5632" width="8.85546875" style="43" customWidth="1"/>
    <col min="5633" max="5633" width="15.140625" style="43" customWidth="1"/>
    <col min="5634" max="5634" width="12.140625" style="43" customWidth="1"/>
    <col min="5635" max="5635" width="16.85546875" style="43" customWidth="1"/>
    <col min="5636" max="5636" width="14.85546875" style="43" customWidth="1"/>
    <col min="5637" max="5637" width="25.140625" style="43" customWidth="1"/>
    <col min="5638" max="5875" width="11.140625" style="43"/>
    <col min="5876" max="5876" width="2.85546875" style="43" customWidth="1"/>
    <col min="5877" max="5878" width="12.85546875" style="43" customWidth="1"/>
    <col min="5879" max="5880" width="8.85546875" style="43" customWidth="1"/>
    <col min="5881" max="5881" width="17" style="43" customWidth="1"/>
    <col min="5882" max="5888" width="8.85546875" style="43" customWidth="1"/>
    <col min="5889" max="5889" width="15.140625" style="43" customWidth="1"/>
    <col min="5890" max="5890" width="12.140625" style="43" customWidth="1"/>
    <col min="5891" max="5891" width="16.85546875" style="43" customWidth="1"/>
    <col min="5892" max="5892" width="14.85546875" style="43" customWidth="1"/>
    <col min="5893" max="5893" width="25.140625" style="43" customWidth="1"/>
    <col min="5894" max="6131" width="11.42578125" style="43"/>
    <col min="6132" max="6132" width="2.85546875" style="43" customWidth="1"/>
    <col min="6133" max="6134" width="12.85546875" style="43" customWidth="1"/>
    <col min="6135" max="6136" width="8.85546875" style="43" customWidth="1"/>
    <col min="6137" max="6137" width="17" style="43" customWidth="1"/>
    <col min="6138" max="6144" width="8.85546875" style="43" customWidth="1"/>
    <col min="6145" max="6145" width="15.140625" style="43" customWidth="1"/>
    <col min="6146" max="6146" width="12.140625" style="43" customWidth="1"/>
    <col min="6147" max="6147" width="16.85546875" style="43" customWidth="1"/>
    <col min="6148" max="6148" width="14.85546875" style="43" customWidth="1"/>
    <col min="6149" max="6149" width="25.140625" style="43" customWidth="1"/>
    <col min="6150" max="6387" width="11.140625" style="43"/>
    <col min="6388" max="6388" width="2.85546875" style="43" customWidth="1"/>
    <col min="6389" max="6390" width="12.85546875" style="43" customWidth="1"/>
    <col min="6391" max="6392" width="8.85546875" style="43" customWidth="1"/>
    <col min="6393" max="6393" width="17" style="43" customWidth="1"/>
    <col min="6394" max="6400" width="8.85546875" style="43" customWidth="1"/>
    <col min="6401" max="6401" width="15.140625" style="43" customWidth="1"/>
    <col min="6402" max="6402" width="12.140625" style="43" customWidth="1"/>
    <col min="6403" max="6403" width="16.85546875" style="43" customWidth="1"/>
    <col min="6404" max="6404" width="14.85546875" style="43" customWidth="1"/>
    <col min="6405" max="6405" width="25.140625" style="43" customWidth="1"/>
    <col min="6406" max="6643" width="11.140625" style="43"/>
    <col min="6644" max="6644" width="2.85546875" style="43" customWidth="1"/>
    <col min="6645" max="6646" width="12.85546875" style="43" customWidth="1"/>
    <col min="6647" max="6648" width="8.85546875" style="43" customWidth="1"/>
    <col min="6649" max="6649" width="17" style="43" customWidth="1"/>
    <col min="6650" max="6656" width="8.85546875" style="43" customWidth="1"/>
    <col min="6657" max="6657" width="15.140625" style="43" customWidth="1"/>
    <col min="6658" max="6658" width="12.140625" style="43" customWidth="1"/>
    <col min="6659" max="6659" width="16.85546875" style="43" customWidth="1"/>
    <col min="6660" max="6660" width="14.85546875" style="43" customWidth="1"/>
    <col min="6661" max="6661" width="25.140625" style="43" customWidth="1"/>
    <col min="6662" max="6899" width="11.140625" style="43"/>
    <col min="6900" max="6900" width="2.85546875" style="43" customWidth="1"/>
    <col min="6901" max="6902" width="12.85546875" style="43" customWidth="1"/>
    <col min="6903" max="6904" width="8.85546875" style="43" customWidth="1"/>
    <col min="6905" max="6905" width="17" style="43" customWidth="1"/>
    <col min="6906" max="6912" width="8.85546875" style="43" customWidth="1"/>
    <col min="6913" max="6913" width="15.140625" style="43" customWidth="1"/>
    <col min="6914" max="6914" width="12.140625" style="43" customWidth="1"/>
    <col min="6915" max="6915" width="16.85546875" style="43" customWidth="1"/>
    <col min="6916" max="6916" width="14.85546875" style="43" customWidth="1"/>
    <col min="6917" max="6917" width="25.140625" style="43" customWidth="1"/>
    <col min="6918" max="7155" width="11.42578125" style="43"/>
    <col min="7156" max="7156" width="2.85546875" style="43" customWidth="1"/>
    <col min="7157" max="7158" width="12.85546875" style="43" customWidth="1"/>
    <col min="7159" max="7160" width="8.85546875" style="43" customWidth="1"/>
    <col min="7161" max="7161" width="17" style="43" customWidth="1"/>
    <col min="7162" max="7168" width="8.85546875" style="43" customWidth="1"/>
    <col min="7169" max="7169" width="15.140625" style="43" customWidth="1"/>
    <col min="7170" max="7170" width="12.140625" style="43" customWidth="1"/>
    <col min="7171" max="7171" width="16.85546875" style="43" customWidth="1"/>
    <col min="7172" max="7172" width="14.85546875" style="43" customWidth="1"/>
    <col min="7173" max="7173" width="25.140625" style="43" customWidth="1"/>
    <col min="7174" max="7411" width="11.140625" style="43"/>
    <col min="7412" max="7412" width="2.85546875" style="43" customWidth="1"/>
    <col min="7413" max="7414" width="12.85546875" style="43" customWidth="1"/>
    <col min="7415" max="7416" width="8.85546875" style="43" customWidth="1"/>
    <col min="7417" max="7417" width="17" style="43" customWidth="1"/>
    <col min="7418" max="7424" width="8.85546875" style="43" customWidth="1"/>
    <col min="7425" max="7425" width="15.140625" style="43" customWidth="1"/>
    <col min="7426" max="7426" width="12.140625" style="43" customWidth="1"/>
    <col min="7427" max="7427" width="16.85546875" style="43" customWidth="1"/>
    <col min="7428" max="7428" width="14.85546875" style="43" customWidth="1"/>
    <col min="7429" max="7429" width="25.140625" style="43" customWidth="1"/>
    <col min="7430" max="7667" width="11.140625" style="43"/>
    <col min="7668" max="7668" width="2.85546875" style="43" customWidth="1"/>
    <col min="7669" max="7670" width="12.85546875" style="43" customWidth="1"/>
    <col min="7671" max="7672" width="8.85546875" style="43" customWidth="1"/>
    <col min="7673" max="7673" width="17" style="43" customWidth="1"/>
    <col min="7674" max="7680" width="8.85546875" style="43" customWidth="1"/>
    <col min="7681" max="7681" width="15.140625" style="43" customWidth="1"/>
    <col min="7682" max="7682" width="12.140625" style="43" customWidth="1"/>
    <col min="7683" max="7683" width="16.85546875" style="43" customWidth="1"/>
    <col min="7684" max="7684" width="14.85546875" style="43" customWidth="1"/>
    <col min="7685" max="7685" width="25.140625" style="43" customWidth="1"/>
    <col min="7686" max="7923" width="11.140625" style="43"/>
    <col min="7924" max="7924" width="2.85546875" style="43" customWidth="1"/>
    <col min="7925" max="7926" width="12.85546875" style="43" customWidth="1"/>
    <col min="7927" max="7928" width="8.85546875" style="43" customWidth="1"/>
    <col min="7929" max="7929" width="17" style="43" customWidth="1"/>
    <col min="7930" max="7936" width="8.85546875" style="43" customWidth="1"/>
    <col min="7937" max="7937" width="15.140625" style="43" customWidth="1"/>
    <col min="7938" max="7938" width="12.140625" style="43" customWidth="1"/>
    <col min="7939" max="7939" width="16.85546875" style="43" customWidth="1"/>
    <col min="7940" max="7940" width="14.85546875" style="43" customWidth="1"/>
    <col min="7941" max="7941" width="25.140625" style="43" customWidth="1"/>
    <col min="7942" max="8179" width="11.42578125" style="43"/>
    <col min="8180" max="8180" width="2.85546875" style="43" customWidth="1"/>
    <col min="8181" max="8182" width="12.85546875" style="43" customWidth="1"/>
    <col min="8183" max="8184" width="8.85546875" style="43" customWidth="1"/>
    <col min="8185" max="8185" width="17" style="43" customWidth="1"/>
    <col min="8186" max="8192" width="8.85546875" style="43" customWidth="1"/>
    <col min="8193" max="8193" width="15.140625" style="43" customWidth="1"/>
    <col min="8194" max="8194" width="12.140625" style="43" customWidth="1"/>
    <col min="8195" max="8195" width="16.85546875" style="43" customWidth="1"/>
    <col min="8196" max="8196" width="14.85546875" style="43" customWidth="1"/>
    <col min="8197" max="8197" width="25.140625" style="43" customWidth="1"/>
    <col min="8198" max="8435" width="11.140625" style="43"/>
    <col min="8436" max="8436" width="2.85546875" style="43" customWidth="1"/>
    <col min="8437" max="8438" width="12.85546875" style="43" customWidth="1"/>
    <col min="8439" max="8440" width="8.85546875" style="43" customWidth="1"/>
    <col min="8441" max="8441" width="17" style="43" customWidth="1"/>
    <col min="8442" max="8448" width="8.85546875" style="43" customWidth="1"/>
    <col min="8449" max="8449" width="15.140625" style="43" customWidth="1"/>
    <col min="8450" max="8450" width="12.140625" style="43" customWidth="1"/>
    <col min="8451" max="8451" width="16.85546875" style="43" customWidth="1"/>
    <col min="8452" max="8452" width="14.85546875" style="43" customWidth="1"/>
    <col min="8453" max="8453" width="25.140625" style="43" customWidth="1"/>
    <col min="8454" max="8691" width="11.140625" style="43"/>
    <col min="8692" max="8692" width="2.85546875" style="43" customWidth="1"/>
    <col min="8693" max="8694" width="12.85546875" style="43" customWidth="1"/>
    <col min="8695" max="8696" width="8.85546875" style="43" customWidth="1"/>
    <col min="8697" max="8697" width="17" style="43" customWidth="1"/>
    <col min="8698" max="8704" width="8.85546875" style="43" customWidth="1"/>
    <col min="8705" max="8705" width="15.140625" style="43" customWidth="1"/>
    <col min="8706" max="8706" width="12.140625" style="43" customWidth="1"/>
    <col min="8707" max="8707" width="16.85546875" style="43" customWidth="1"/>
    <col min="8708" max="8708" width="14.85546875" style="43" customWidth="1"/>
    <col min="8709" max="8709" width="25.140625" style="43" customWidth="1"/>
    <col min="8710" max="8947" width="11.140625" style="43"/>
    <col min="8948" max="8948" width="2.85546875" style="43" customWidth="1"/>
    <col min="8949" max="8950" width="12.85546875" style="43" customWidth="1"/>
    <col min="8951" max="8952" width="8.85546875" style="43" customWidth="1"/>
    <col min="8953" max="8953" width="17" style="43" customWidth="1"/>
    <col min="8954" max="8960" width="8.85546875" style="43" customWidth="1"/>
    <col min="8961" max="8961" width="15.140625" style="43" customWidth="1"/>
    <col min="8962" max="8962" width="12.140625" style="43" customWidth="1"/>
    <col min="8963" max="8963" width="16.85546875" style="43" customWidth="1"/>
    <col min="8964" max="8964" width="14.85546875" style="43" customWidth="1"/>
    <col min="8965" max="8965" width="25.140625" style="43" customWidth="1"/>
    <col min="8966" max="9203" width="11.42578125" style="43"/>
    <col min="9204" max="9204" width="2.85546875" style="43" customWidth="1"/>
    <col min="9205" max="9206" width="12.85546875" style="43" customWidth="1"/>
    <col min="9207" max="9208" width="8.85546875" style="43" customWidth="1"/>
    <col min="9209" max="9209" width="17" style="43" customWidth="1"/>
    <col min="9210" max="9216" width="8.85546875" style="43" customWidth="1"/>
    <col min="9217" max="9217" width="15.140625" style="43" customWidth="1"/>
    <col min="9218" max="9218" width="12.140625" style="43" customWidth="1"/>
    <col min="9219" max="9219" width="16.85546875" style="43" customWidth="1"/>
    <col min="9220" max="9220" width="14.85546875" style="43" customWidth="1"/>
    <col min="9221" max="9221" width="25.140625" style="43" customWidth="1"/>
    <col min="9222" max="9459" width="11.140625" style="43"/>
    <col min="9460" max="9460" width="2.85546875" style="43" customWidth="1"/>
    <col min="9461" max="9462" width="12.85546875" style="43" customWidth="1"/>
    <col min="9463" max="9464" width="8.85546875" style="43" customWidth="1"/>
    <col min="9465" max="9465" width="17" style="43" customWidth="1"/>
    <col min="9466" max="9472" width="8.85546875" style="43" customWidth="1"/>
    <col min="9473" max="9473" width="15.140625" style="43" customWidth="1"/>
    <col min="9474" max="9474" width="12.140625" style="43" customWidth="1"/>
    <col min="9475" max="9475" width="16.85546875" style="43" customWidth="1"/>
    <col min="9476" max="9476" width="14.85546875" style="43" customWidth="1"/>
    <col min="9477" max="9477" width="25.140625" style="43" customWidth="1"/>
    <col min="9478" max="9715" width="11.140625" style="43"/>
    <col min="9716" max="9716" width="2.85546875" style="43" customWidth="1"/>
    <col min="9717" max="9718" width="12.85546875" style="43" customWidth="1"/>
    <col min="9719" max="9720" width="8.85546875" style="43" customWidth="1"/>
    <col min="9721" max="9721" width="17" style="43" customWidth="1"/>
    <col min="9722" max="9728" width="8.85546875" style="43" customWidth="1"/>
    <col min="9729" max="9729" width="15.140625" style="43" customWidth="1"/>
    <col min="9730" max="9730" width="12.140625" style="43" customWidth="1"/>
    <col min="9731" max="9731" width="16.85546875" style="43" customWidth="1"/>
    <col min="9732" max="9732" width="14.85546875" style="43" customWidth="1"/>
    <col min="9733" max="9733" width="25.140625" style="43" customWidth="1"/>
    <col min="9734" max="9971" width="11.140625" style="43"/>
    <col min="9972" max="9972" width="2.85546875" style="43" customWidth="1"/>
    <col min="9973" max="9974" width="12.85546875" style="43" customWidth="1"/>
    <col min="9975" max="9976" width="8.85546875" style="43" customWidth="1"/>
    <col min="9977" max="9977" width="17" style="43" customWidth="1"/>
    <col min="9978" max="9984" width="8.85546875" style="43" customWidth="1"/>
    <col min="9985" max="9985" width="15.140625" style="43" customWidth="1"/>
    <col min="9986" max="9986" width="12.140625" style="43" customWidth="1"/>
    <col min="9987" max="9987" width="16.85546875" style="43" customWidth="1"/>
    <col min="9988" max="9988" width="14.85546875" style="43" customWidth="1"/>
    <col min="9989" max="9989" width="25.140625" style="43" customWidth="1"/>
    <col min="9990" max="10227" width="11.42578125" style="43"/>
    <col min="10228" max="10228" width="2.85546875" style="43" customWidth="1"/>
    <col min="10229" max="10230" width="12.85546875" style="43" customWidth="1"/>
    <col min="10231" max="10232" width="8.85546875" style="43" customWidth="1"/>
    <col min="10233" max="10233" width="17" style="43" customWidth="1"/>
    <col min="10234" max="10240" width="8.85546875" style="43" customWidth="1"/>
    <col min="10241" max="10241" width="15.140625" style="43" customWidth="1"/>
    <col min="10242" max="10242" width="12.140625" style="43" customWidth="1"/>
    <col min="10243" max="10243" width="16.85546875" style="43" customWidth="1"/>
    <col min="10244" max="10244" width="14.85546875" style="43" customWidth="1"/>
    <col min="10245" max="10245" width="25.140625" style="43" customWidth="1"/>
    <col min="10246" max="10483" width="11.140625" style="43"/>
    <col min="10484" max="10484" width="2.85546875" style="43" customWidth="1"/>
    <col min="10485" max="10486" width="12.85546875" style="43" customWidth="1"/>
    <col min="10487" max="10488" width="8.85546875" style="43" customWidth="1"/>
    <col min="10489" max="10489" width="17" style="43" customWidth="1"/>
    <col min="10490" max="10496" width="8.85546875" style="43" customWidth="1"/>
    <col min="10497" max="10497" width="15.140625" style="43" customWidth="1"/>
    <col min="10498" max="10498" width="12.140625" style="43" customWidth="1"/>
    <col min="10499" max="10499" width="16.85546875" style="43" customWidth="1"/>
    <col min="10500" max="10500" width="14.85546875" style="43" customWidth="1"/>
    <col min="10501" max="10501" width="25.140625" style="43" customWidth="1"/>
    <col min="10502" max="10739" width="11.140625" style="43"/>
    <col min="10740" max="10740" width="2.85546875" style="43" customWidth="1"/>
    <col min="10741" max="10742" width="12.85546875" style="43" customWidth="1"/>
    <col min="10743" max="10744" width="8.85546875" style="43" customWidth="1"/>
    <col min="10745" max="10745" width="17" style="43" customWidth="1"/>
    <col min="10746" max="10752" width="8.85546875" style="43" customWidth="1"/>
    <col min="10753" max="10753" width="15.140625" style="43" customWidth="1"/>
    <col min="10754" max="10754" width="12.140625" style="43" customWidth="1"/>
    <col min="10755" max="10755" width="16.85546875" style="43" customWidth="1"/>
    <col min="10756" max="10756" width="14.85546875" style="43" customWidth="1"/>
    <col min="10757" max="10757" width="25.140625" style="43" customWidth="1"/>
    <col min="10758" max="10995" width="11.140625" style="43"/>
    <col min="10996" max="10996" width="2.85546875" style="43" customWidth="1"/>
    <col min="10997" max="10998" width="12.85546875" style="43" customWidth="1"/>
    <col min="10999" max="11000" width="8.85546875" style="43" customWidth="1"/>
    <col min="11001" max="11001" width="17" style="43" customWidth="1"/>
    <col min="11002" max="11008" width="8.85546875" style="43" customWidth="1"/>
    <col min="11009" max="11009" width="15.140625" style="43" customWidth="1"/>
    <col min="11010" max="11010" width="12.140625" style="43" customWidth="1"/>
    <col min="11011" max="11011" width="16.85546875" style="43" customWidth="1"/>
    <col min="11012" max="11012" width="14.85546875" style="43" customWidth="1"/>
    <col min="11013" max="11013" width="25.140625" style="43" customWidth="1"/>
    <col min="11014" max="11251" width="11.42578125" style="43"/>
    <col min="11252" max="11252" width="2.85546875" style="43" customWidth="1"/>
    <col min="11253" max="11254" width="12.85546875" style="43" customWidth="1"/>
    <col min="11255" max="11256" width="8.85546875" style="43" customWidth="1"/>
    <col min="11257" max="11257" width="17" style="43" customWidth="1"/>
    <col min="11258" max="11264" width="8.85546875" style="43" customWidth="1"/>
    <col min="11265" max="11265" width="15.140625" style="43" customWidth="1"/>
    <col min="11266" max="11266" width="12.140625" style="43" customWidth="1"/>
    <col min="11267" max="11267" width="16.85546875" style="43" customWidth="1"/>
    <col min="11268" max="11268" width="14.85546875" style="43" customWidth="1"/>
    <col min="11269" max="11269" width="25.140625" style="43" customWidth="1"/>
    <col min="11270" max="11507" width="11.140625" style="43"/>
    <col min="11508" max="11508" width="2.85546875" style="43" customWidth="1"/>
    <col min="11509" max="11510" width="12.85546875" style="43" customWidth="1"/>
    <col min="11511" max="11512" width="8.85546875" style="43" customWidth="1"/>
    <col min="11513" max="11513" width="17" style="43" customWidth="1"/>
    <col min="11514" max="11520" width="8.85546875" style="43" customWidth="1"/>
    <col min="11521" max="11521" width="15.140625" style="43" customWidth="1"/>
    <col min="11522" max="11522" width="12.140625" style="43" customWidth="1"/>
    <col min="11523" max="11523" width="16.85546875" style="43" customWidth="1"/>
    <col min="11524" max="11524" width="14.85546875" style="43" customWidth="1"/>
    <col min="11525" max="11525" width="25.140625" style="43" customWidth="1"/>
    <col min="11526" max="11763" width="11.140625" style="43"/>
    <col min="11764" max="11764" width="2.85546875" style="43" customWidth="1"/>
    <col min="11765" max="11766" width="12.85546875" style="43" customWidth="1"/>
    <col min="11767" max="11768" width="8.85546875" style="43" customWidth="1"/>
    <col min="11769" max="11769" width="17" style="43" customWidth="1"/>
    <col min="11770" max="11776" width="8.85546875" style="43" customWidth="1"/>
    <col min="11777" max="11777" width="15.140625" style="43" customWidth="1"/>
    <col min="11778" max="11778" width="12.140625" style="43" customWidth="1"/>
    <col min="11779" max="11779" width="16.85546875" style="43" customWidth="1"/>
    <col min="11780" max="11780" width="14.85546875" style="43" customWidth="1"/>
    <col min="11781" max="11781" width="25.140625" style="43" customWidth="1"/>
    <col min="11782" max="12019" width="11.140625" style="43"/>
    <col min="12020" max="12020" width="2.85546875" style="43" customWidth="1"/>
    <col min="12021" max="12022" width="12.85546875" style="43" customWidth="1"/>
    <col min="12023" max="12024" width="8.85546875" style="43" customWidth="1"/>
    <col min="12025" max="12025" width="17" style="43" customWidth="1"/>
    <col min="12026" max="12032" width="8.85546875" style="43" customWidth="1"/>
    <col min="12033" max="12033" width="15.140625" style="43" customWidth="1"/>
    <col min="12034" max="12034" width="12.140625" style="43" customWidth="1"/>
    <col min="12035" max="12035" width="16.85546875" style="43" customWidth="1"/>
    <col min="12036" max="12036" width="14.85546875" style="43" customWidth="1"/>
    <col min="12037" max="12037" width="25.140625" style="43" customWidth="1"/>
    <col min="12038" max="12275" width="11.42578125" style="43"/>
    <col min="12276" max="12276" width="2.85546875" style="43" customWidth="1"/>
    <col min="12277" max="12278" width="12.85546875" style="43" customWidth="1"/>
    <col min="12279" max="12280" width="8.85546875" style="43" customWidth="1"/>
    <col min="12281" max="12281" width="17" style="43" customWidth="1"/>
    <col min="12282" max="12288" width="8.85546875" style="43" customWidth="1"/>
    <col min="12289" max="12289" width="15.140625" style="43" customWidth="1"/>
    <col min="12290" max="12290" width="12.140625" style="43" customWidth="1"/>
    <col min="12291" max="12291" width="16.85546875" style="43" customWidth="1"/>
    <col min="12292" max="12292" width="14.85546875" style="43" customWidth="1"/>
    <col min="12293" max="12293" width="25.140625" style="43" customWidth="1"/>
    <col min="12294" max="12531" width="11.140625" style="43"/>
    <col min="12532" max="12532" width="2.85546875" style="43" customWidth="1"/>
    <col min="12533" max="12534" width="12.85546875" style="43" customWidth="1"/>
    <col min="12535" max="12536" width="8.85546875" style="43" customWidth="1"/>
    <col min="12537" max="12537" width="17" style="43" customWidth="1"/>
    <col min="12538" max="12544" width="8.85546875" style="43" customWidth="1"/>
    <col min="12545" max="12545" width="15.140625" style="43" customWidth="1"/>
    <col min="12546" max="12546" width="12.140625" style="43" customWidth="1"/>
    <col min="12547" max="12547" width="16.85546875" style="43" customWidth="1"/>
    <col min="12548" max="12548" width="14.85546875" style="43" customWidth="1"/>
    <col min="12549" max="12549" width="25.140625" style="43" customWidth="1"/>
    <col min="12550" max="12787" width="11.140625" style="43"/>
    <col min="12788" max="12788" width="2.85546875" style="43" customWidth="1"/>
    <col min="12789" max="12790" width="12.85546875" style="43" customWidth="1"/>
    <col min="12791" max="12792" width="8.85546875" style="43" customWidth="1"/>
    <col min="12793" max="12793" width="17" style="43" customWidth="1"/>
    <col min="12794" max="12800" width="8.85546875" style="43" customWidth="1"/>
    <col min="12801" max="12801" width="15.140625" style="43" customWidth="1"/>
    <col min="12802" max="12802" width="12.140625" style="43" customWidth="1"/>
    <col min="12803" max="12803" width="16.85546875" style="43" customWidth="1"/>
    <col min="12804" max="12804" width="14.85546875" style="43" customWidth="1"/>
    <col min="12805" max="12805" width="25.140625" style="43" customWidth="1"/>
    <col min="12806" max="13043" width="11.140625" style="43"/>
    <col min="13044" max="13044" width="2.85546875" style="43" customWidth="1"/>
    <col min="13045" max="13046" width="12.85546875" style="43" customWidth="1"/>
    <col min="13047" max="13048" width="8.85546875" style="43" customWidth="1"/>
    <col min="13049" max="13049" width="17" style="43" customWidth="1"/>
    <col min="13050" max="13056" width="8.85546875" style="43" customWidth="1"/>
    <col min="13057" max="13057" width="15.140625" style="43" customWidth="1"/>
    <col min="13058" max="13058" width="12.140625" style="43" customWidth="1"/>
    <col min="13059" max="13059" width="16.85546875" style="43" customWidth="1"/>
    <col min="13060" max="13060" width="14.85546875" style="43" customWidth="1"/>
    <col min="13061" max="13061" width="25.140625" style="43" customWidth="1"/>
    <col min="13062" max="13299" width="11.42578125" style="43"/>
    <col min="13300" max="13300" width="2.85546875" style="43" customWidth="1"/>
    <col min="13301" max="13302" width="12.85546875" style="43" customWidth="1"/>
    <col min="13303" max="13304" width="8.85546875" style="43" customWidth="1"/>
    <col min="13305" max="13305" width="17" style="43" customWidth="1"/>
    <col min="13306" max="13312" width="8.85546875" style="43" customWidth="1"/>
    <col min="13313" max="13313" width="15.140625" style="43" customWidth="1"/>
    <col min="13314" max="13314" width="12.140625" style="43" customWidth="1"/>
    <col min="13315" max="13315" width="16.85546875" style="43" customWidth="1"/>
    <col min="13316" max="13316" width="14.85546875" style="43" customWidth="1"/>
    <col min="13317" max="13317" width="25.140625" style="43" customWidth="1"/>
    <col min="13318" max="13555" width="11.140625" style="43"/>
    <col min="13556" max="13556" width="2.85546875" style="43" customWidth="1"/>
    <col min="13557" max="13558" width="12.85546875" style="43" customWidth="1"/>
    <col min="13559" max="13560" width="8.85546875" style="43" customWidth="1"/>
    <col min="13561" max="13561" width="17" style="43" customWidth="1"/>
    <col min="13562" max="13568" width="8.85546875" style="43" customWidth="1"/>
    <col min="13569" max="13569" width="15.140625" style="43" customWidth="1"/>
    <col min="13570" max="13570" width="12.140625" style="43" customWidth="1"/>
    <col min="13571" max="13571" width="16.85546875" style="43" customWidth="1"/>
    <col min="13572" max="13572" width="14.85546875" style="43" customWidth="1"/>
    <col min="13573" max="13573" width="25.140625" style="43" customWidth="1"/>
    <col min="13574" max="13811" width="11.140625" style="43"/>
    <col min="13812" max="13812" width="2.85546875" style="43" customWidth="1"/>
    <col min="13813" max="13814" width="12.85546875" style="43" customWidth="1"/>
    <col min="13815" max="13816" width="8.85546875" style="43" customWidth="1"/>
    <col min="13817" max="13817" width="17" style="43" customWidth="1"/>
    <col min="13818" max="13824" width="8.85546875" style="43" customWidth="1"/>
    <col min="13825" max="13825" width="15.140625" style="43" customWidth="1"/>
    <col min="13826" max="13826" width="12.140625" style="43" customWidth="1"/>
    <col min="13827" max="13827" width="16.85546875" style="43" customWidth="1"/>
    <col min="13828" max="13828" width="14.85546875" style="43" customWidth="1"/>
    <col min="13829" max="13829" width="25.140625" style="43" customWidth="1"/>
    <col min="13830" max="14067" width="11.140625" style="43"/>
    <col min="14068" max="14068" width="2.85546875" style="43" customWidth="1"/>
    <col min="14069" max="14070" width="12.85546875" style="43" customWidth="1"/>
    <col min="14071" max="14072" width="8.85546875" style="43" customWidth="1"/>
    <col min="14073" max="14073" width="17" style="43" customWidth="1"/>
    <col min="14074" max="14080" width="8.85546875" style="43" customWidth="1"/>
    <col min="14081" max="14081" width="15.140625" style="43" customWidth="1"/>
    <col min="14082" max="14082" width="12.140625" style="43" customWidth="1"/>
    <col min="14083" max="14083" width="16.85546875" style="43" customWidth="1"/>
    <col min="14084" max="14084" width="14.85546875" style="43" customWidth="1"/>
    <col min="14085" max="14085" width="25.140625" style="43" customWidth="1"/>
    <col min="14086" max="14323" width="11.42578125" style="43"/>
    <col min="14324" max="14324" width="2.85546875" style="43" customWidth="1"/>
    <col min="14325" max="14326" width="12.85546875" style="43" customWidth="1"/>
    <col min="14327" max="14328" width="8.85546875" style="43" customWidth="1"/>
    <col min="14329" max="14329" width="17" style="43" customWidth="1"/>
    <col min="14330" max="14336" width="8.85546875" style="43" customWidth="1"/>
    <col min="14337" max="14337" width="15.140625" style="43" customWidth="1"/>
    <col min="14338" max="14338" width="12.140625" style="43" customWidth="1"/>
    <col min="14339" max="14339" width="16.85546875" style="43" customWidth="1"/>
    <col min="14340" max="14340" width="14.85546875" style="43" customWidth="1"/>
    <col min="14341" max="14341" width="25.140625" style="43" customWidth="1"/>
    <col min="14342" max="14579" width="11.140625" style="43"/>
    <col min="14580" max="14580" width="2.85546875" style="43" customWidth="1"/>
    <col min="14581" max="14582" width="12.85546875" style="43" customWidth="1"/>
    <col min="14583" max="14584" width="8.85546875" style="43" customWidth="1"/>
    <col min="14585" max="14585" width="17" style="43" customWidth="1"/>
    <col min="14586" max="14592" width="8.85546875" style="43" customWidth="1"/>
    <col min="14593" max="14593" width="15.140625" style="43" customWidth="1"/>
    <col min="14594" max="14594" width="12.140625" style="43" customWidth="1"/>
    <col min="14595" max="14595" width="16.85546875" style="43" customWidth="1"/>
    <col min="14596" max="14596" width="14.85546875" style="43" customWidth="1"/>
    <col min="14597" max="14597" width="25.140625" style="43" customWidth="1"/>
    <col min="14598" max="14835" width="11.140625" style="43"/>
    <col min="14836" max="14836" width="2.85546875" style="43" customWidth="1"/>
    <col min="14837" max="14838" width="12.85546875" style="43" customWidth="1"/>
    <col min="14839" max="14840" width="8.85546875" style="43" customWidth="1"/>
    <col min="14841" max="14841" width="17" style="43" customWidth="1"/>
    <col min="14842" max="14848" width="8.85546875" style="43" customWidth="1"/>
    <col min="14849" max="14849" width="15.140625" style="43" customWidth="1"/>
    <col min="14850" max="14850" width="12.140625" style="43" customWidth="1"/>
    <col min="14851" max="14851" width="16.85546875" style="43" customWidth="1"/>
    <col min="14852" max="14852" width="14.85546875" style="43" customWidth="1"/>
    <col min="14853" max="14853" width="25.140625" style="43" customWidth="1"/>
    <col min="14854" max="15091" width="11.140625" style="43"/>
    <col min="15092" max="15092" width="2.85546875" style="43" customWidth="1"/>
    <col min="15093" max="15094" width="12.85546875" style="43" customWidth="1"/>
    <col min="15095" max="15096" width="8.85546875" style="43" customWidth="1"/>
    <col min="15097" max="15097" width="17" style="43" customWidth="1"/>
    <col min="15098" max="15104" width="8.85546875" style="43" customWidth="1"/>
    <col min="15105" max="15105" width="15.140625" style="43" customWidth="1"/>
    <col min="15106" max="15106" width="12.140625" style="43" customWidth="1"/>
    <col min="15107" max="15107" width="16.85546875" style="43" customWidth="1"/>
    <col min="15108" max="15108" width="14.85546875" style="43" customWidth="1"/>
    <col min="15109" max="15109" width="25.140625" style="43" customWidth="1"/>
    <col min="15110" max="15347" width="11.42578125" style="43"/>
    <col min="15348" max="15348" width="2.85546875" style="43" customWidth="1"/>
    <col min="15349" max="15350" width="12.85546875" style="43" customWidth="1"/>
    <col min="15351" max="15352" width="8.85546875" style="43" customWidth="1"/>
    <col min="15353" max="15353" width="17" style="43" customWidth="1"/>
    <col min="15354" max="15360" width="8.85546875" style="43" customWidth="1"/>
    <col min="15361" max="15361" width="15.140625" style="43" customWidth="1"/>
    <col min="15362" max="15362" width="12.140625" style="43" customWidth="1"/>
    <col min="15363" max="15363" width="16.85546875" style="43" customWidth="1"/>
    <col min="15364" max="15364" width="14.85546875" style="43" customWidth="1"/>
    <col min="15365" max="15365" width="25.140625" style="43" customWidth="1"/>
    <col min="15366" max="15603" width="11.140625" style="43"/>
    <col min="15604" max="15604" width="2.85546875" style="43" customWidth="1"/>
    <col min="15605" max="15606" width="12.85546875" style="43" customWidth="1"/>
    <col min="15607" max="15608" width="8.85546875" style="43" customWidth="1"/>
    <col min="15609" max="15609" width="17" style="43" customWidth="1"/>
    <col min="15610" max="15616" width="8.85546875" style="43" customWidth="1"/>
    <col min="15617" max="15617" width="15.140625" style="43" customWidth="1"/>
    <col min="15618" max="15618" width="12.140625" style="43" customWidth="1"/>
    <col min="15619" max="15619" width="16.85546875" style="43" customWidth="1"/>
    <col min="15620" max="15620" width="14.85546875" style="43" customWidth="1"/>
    <col min="15621" max="15621" width="25.140625" style="43" customWidth="1"/>
    <col min="15622" max="15859" width="11.140625" style="43"/>
    <col min="15860" max="15860" width="2.85546875" style="43" customWidth="1"/>
    <col min="15861" max="15862" width="12.85546875" style="43" customWidth="1"/>
    <col min="15863" max="15864" width="8.85546875" style="43" customWidth="1"/>
    <col min="15865" max="15865" width="17" style="43" customWidth="1"/>
    <col min="15866" max="15872" width="8.85546875" style="43" customWidth="1"/>
    <col min="15873" max="15873" width="15.140625" style="43" customWidth="1"/>
    <col min="15874" max="15874" width="12.140625" style="43" customWidth="1"/>
    <col min="15875" max="15875" width="16.85546875" style="43" customWidth="1"/>
    <col min="15876" max="15876" width="14.85546875" style="43" customWidth="1"/>
    <col min="15877" max="15877" width="25.140625" style="43" customWidth="1"/>
    <col min="15878" max="16115" width="11.140625" style="43"/>
    <col min="16116" max="16116" width="2.85546875" style="43" customWidth="1"/>
    <col min="16117" max="16118" width="12.85546875" style="43" customWidth="1"/>
    <col min="16119" max="16120" width="8.85546875" style="43" customWidth="1"/>
    <col min="16121" max="16121" width="17" style="43" customWidth="1"/>
    <col min="16122" max="16128" width="8.85546875" style="43" customWidth="1"/>
    <col min="16129" max="16129" width="15.140625" style="43" customWidth="1"/>
    <col min="16130" max="16130" width="12.140625" style="43" customWidth="1"/>
    <col min="16131" max="16131" width="16.85546875" style="43" customWidth="1"/>
    <col min="16132" max="16132" width="14.85546875" style="43" customWidth="1"/>
    <col min="16133" max="16133" width="25.140625" style="43" customWidth="1"/>
    <col min="16134" max="16372" width="11.42578125" style="43"/>
    <col min="16373" max="16384" width="11.42578125" style="43" customWidth="1"/>
  </cols>
  <sheetData>
    <row r="1" spans="1:6" ht="15.75" x14ac:dyDescent="0.25">
      <c r="A1" s="104" t="s">
        <v>132</v>
      </c>
      <c r="B1" s="104"/>
      <c r="C1" s="104"/>
      <c r="D1" s="104"/>
      <c r="E1" s="104"/>
      <c r="F1" s="104"/>
    </row>
    <row r="2" spans="1:6" s="20" customFormat="1" ht="16.5" thickBot="1" x14ac:dyDescent="0.3">
      <c r="A2" s="64"/>
      <c r="C2" s="21"/>
      <c r="D2" s="21"/>
    </row>
    <row r="3" spans="1:6" s="25" customFormat="1" ht="69.95" customHeight="1" thickTop="1" thickBot="1" x14ac:dyDescent="0.3">
      <c r="A3" s="68"/>
      <c r="B3" s="69"/>
      <c r="C3" s="70"/>
      <c r="D3" s="70"/>
      <c r="E3" s="70"/>
      <c r="F3" s="71"/>
    </row>
    <row r="4" spans="1:6" s="25" customFormat="1" ht="27" customHeight="1" thickTop="1" x14ac:dyDescent="0.25">
      <c r="A4" s="30"/>
      <c r="B4" s="81" t="s">
        <v>131</v>
      </c>
      <c r="C4" s="31"/>
      <c r="D4" s="110"/>
      <c r="E4" s="110"/>
      <c r="F4" s="111"/>
    </row>
    <row r="5" spans="1:6" s="25" customFormat="1" ht="33" customHeight="1" x14ac:dyDescent="0.25">
      <c r="A5" s="32"/>
      <c r="B5" s="108" t="s">
        <v>14</v>
      </c>
      <c r="C5" s="109"/>
      <c r="D5" s="109"/>
      <c r="E5" s="109"/>
      <c r="F5" s="33"/>
    </row>
    <row r="6" spans="1:6" s="25" customFormat="1" ht="15.75" x14ac:dyDescent="0.25">
      <c r="A6" s="34"/>
      <c r="B6" s="35" t="s">
        <v>130</v>
      </c>
      <c r="C6" s="36"/>
      <c r="D6" s="37"/>
      <c r="E6" s="38"/>
      <c r="F6" s="39"/>
    </row>
    <row r="7" spans="1:6" s="25" customFormat="1" ht="27" customHeight="1" thickBot="1" x14ac:dyDescent="0.3">
      <c r="A7" s="40"/>
      <c r="B7" s="41" t="s">
        <v>129</v>
      </c>
      <c r="C7" s="42"/>
      <c r="D7" s="106"/>
      <c r="E7" s="106"/>
      <c r="F7" s="107"/>
    </row>
    <row r="8" spans="1:6" ht="16.5" thickTop="1" x14ac:dyDescent="0.25">
      <c r="A8" s="59"/>
      <c r="B8" s="1"/>
      <c r="C8" s="44"/>
      <c r="D8" s="44"/>
      <c r="E8" s="44"/>
      <c r="F8" s="44"/>
    </row>
    <row r="9" spans="1:6" ht="15.75" x14ac:dyDescent="0.25">
      <c r="A9" s="12"/>
      <c r="B9" s="6"/>
      <c r="C9" s="45"/>
      <c r="D9" s="45"/>
      <c r="E9" s="45"/>
      <c r="F9" s="45"/>
    </row>
    <row r="10" spans="1:6" ht="15.75" x14ac:dyDescent="0.25">
      <c r="A10" s="12"/>
      <c r="B10" s="6"/>
      <c r="C10" s="45"/>
      <c r="D10" s="45"/>
      <c r="E10" s="45"/>
      <c r="F10" s="45"/>
    </row>
    <row r="11" spans="1:6" ht="15.75" x14ac:dyDescent="0.25">
      <c r="A11" s="12"/>
      <c r="B11" s="5" t="s">
        <v>5</v>
      </c>
      <c r="C11" s="45"/>
      <c r="D11" s="45"/>
      <c r="E11" s="45"/>
      <c r="F11" s="45"/>
    </row>
    <row r="12" spans="1:6" ht="15.75" x14ac:dyDescent="0.25">
      <c r="A12" s="12"/>
      <c r="B12" s="6"/>
      <c r="C12" s="45"/>
      <c r="D12" s="45"/>
      <c r="E12" s="45"/>
      <c r="F12" s="45"/>
    </row>
    <row r="13" spans="1:6" ht="15.75" x14ac:dyDescent="0.25">
      <c r="A13" s="12"/>
      <c r="B13" s="5"/>
      <c r="C13" s="6"/>
      <c r="D13" s="45"/>
      <c r="E13" s="45"/>
      <c r="F13" s="45"/>
    </row>
    <row r="14" spans="1:6" ht="15.75" x14ac:dyDescent="0.25">
      <c r="A14" s="12"/>
      <c r="B14" s="6"/>
      <c r="C14" s="6"/>
      <c r="D14" s="45"/>
      <c r="E14" s="45"/>
      <c r="F14" s="45"/>
    </row>
    <row r="15" spans="1:6" ht="15.75" x14ac:dyDescent="0.25">
      <c r="A15" s="12"/>
      <c r="B15" s="105" t="s">
        <v>15</v>
      </c>
      <c r="C15" s="105"/>
      <c r="D15" s="105"/>
      <c r="E15" s="85"/>
      <c r="F15" s="51"/>
    </row>
    <row r="16" spans="1:6" s="92" customFormat="1" ht="9.9499999999999993" customHeight="1" x14ac:dyDescent="0.25">
      <c r="A16" s="12"/>
      <c r="B16" s="90"/>
      <c r="C16" s="90"/>
      <c r="D16" s="90"/>
      <c r="E16" s="45"/>
      <c r="F16" s="91"/>
    </row>
    <row r="17" spans="1:6" ht="15.75" x14ac:dyDescent="0.25">
      <c r="A17" s="12"/>
      <c r="B17" s="67" t="s">
        <v>16</v>
      </c>
      <c r="C17" s="19"/>
      <c r="D17" s="46"/>
      <c r="E17" s="46"/>
      <c r="F17" s="93">
        <f>F84</f>
        <v>0</v>
      </c>
    </row>
    <row r="18" spans="1:6" ht="15.75" x14ac:dyDescent="0.25">
      <c r="A18" s="12"/>
      <c r="B18" s="67" t="s">
        <v>17</v>
      </c>
      <c r="C18" s="19"/>
      <c r="D18" s="46"/>
      <c r="E18" s="46"/>
      <c r="F18" s="93">
        <f>F100</f>
        <v>0</v>
      </c>
    </row>
    <row r="19" spans="1:6" ht="15.75" x14ac:dyDescent="0.25">
      <c r="A19" s="12"/>
      <c r="B19" s="67" t="s">
        <v>18</v>
      </c>
      <c r="C19" s="19"/>
      <c r="D19" s="46"/>
      <c r="E19" s="46"/>
      <c r="F19" s="93">
        <f>F110</f>
        <v>0</v>
      </c>
    </row>
    <row r="20" spans="1:6" ht="15.75" x14ac:dyDescent="0.25">
      <c r="A20" s="12"/>
      <c r="B20" s="67" t="s">
        <v>19</v>
      </c>
      <c r="C20" s="19"/>
      <c r="D20" s="46"/>
      <c r="E20" s="46"/>
      <c r="F20" s="93">
        <f>F124</f>
        <v>0</v>
      </c>
    </row>
    <row r="21" spans="1:6" ht="15.75" x14ac:dyDescent="0.25">
      <c r="A21" s="12"/>
      <c r="B21" s="67" t="s">
        <v>20</v>
      </c>
      <c r="C21" s="19"/>
      <c r="D21" s="46"/>
      <c r="E21" s="46"/>
      <c r="F21" s="93">
        <f>F133</f>
        <v>0</v>
      </c>
    </row>
    <row r="22" spans="1:6" ht="15.75" x14ac:dyDescent="0.25">
      <c r="A22" s="12"/>
      <c r="B22" s="67" t="s">
        <v>21</v>
      </c>
      <c r="C22" s="19"/>
      <c r="D22" s="46"/>
      <c r="E22" s="46"/>
      <c r="F22" s="93">
        <f>F144</f>
        <v>0</v>
      </c>
    </row>
    <row r="23" spans="1:6" ht="9.9499999999999993" customHeight="1" x14ac:dyDescent="0.25">
      <c r="A23" s="12"/>
      <c r="B23" s="87"/>
      <c r="C23" s="4"/>
      <c r="D23" s="45"/>
      <c r="E23" s="45"/>
      <c r="F23" s="52"/>
    </row>
    <row r="24" spans="1:6" ht="15.75" x14ac:dyDescent="0.25">
      <c r="A24" s="12"/>
      <c r="B24" s="87"/>
      <c r="C24" s="4"/>
      <c r="D24" s="45"/>
      <c r="E24" s="88" t="s">
        <v>11</v>
      </c>
      <c r="F24" s="89">
        <f>SUM(F17:F22)</f>
        <v>0</v>
      </c>
    </row>
    <row r="25" spans="1:6" ht="15.75" x14ac:dyDescent="0.25">
      <c r="A25" s="12"/>
      <c r="B25" s="2"/>
      <c r="C25" s="6"/>
      <c r="D25" s="45"/>
      <c r="E25" s="45"/>
      <c r="F25" s="51"/>
    </row>
    <row r="26" spans="1:6" ht="15.75" x14ac:dyDescent="0.25">
      <c r="A26" s="12"/>
      <c r="B26" s="105" t="s">
        <v>22</v>
      </c>
      <c r="C26" s="105"/>
      <c r="D26" s="105"/>
      <c r="E26" s="85"/>
      <c r="F26" s="52"/>
    </row>
    <row r="27" spans="1:6" s="92" customFormat="1" ht="9.9499999999999993" customHeight="1" x14ac:dyDescent="0.25">
      <c r="A27" s="12"/>
      <c r="B27" s="90"/>
      <c r="C27" s="90"/>
      <c r="D27" s="90"/>
      <c r="E27" s="45"/>
      <c r="F27" s="91"/>
    </row>
    <row r="28" spans="1:6" ht="15.75" x14ac:dyDescent="0.25">
      <c r="A28" s="12"/>
      <c r="B28" s="67" t="s">
        <v>23</v>
      </c>
      <c r="C28" s="19"/>
      <c r="D28" s="46"/>
      <c r="E28" s="46"/>
      <c r="F28" s="93">
        <f>F162</f>
        <v>0</v>
      </c>
    </row>
    <row r="29" spans="1:6" ht="15.75" x14ac:dyDescent="0.25">
      <c r="A29" s="12"/>
      <c r="B29" s="67" t="s">
        <v>24</v>
      </c>
      <c r="C29" s="19"/>
      <c r="D29" s="46"/>
      <c r="E29" s="46"/>
      <c r="F29" s="93">
        <f>F172</f>
        <v>0</v>
      </c>
    </row>
    <row r="30" spans="1:6" ht="15.75" x14ac:dyDescent="0.25">
      <c r="A30" s="12"/>
      <c r="B30" s="67" t="s">
        <v>25</v>
      </c>
      <c r="C30" s="19"/>
      <c r="D30" s="46"/>
      <c r="E30" s="46"/>
      <c r="F30" s="93">
        <f>F186</f>
        <v>0</v>
      </c>
    </row>
    <row r="31" spans="1:6" ht="15.75" x14ac:dyDescent="0.25">
      <c r="A31" s="12"/>
      <c r="B31" s="67" t="s">
        <v>26</v>
      </c>
      <c r="C31" s="19"/>
      <c r="D31" s="46"/>
      <c r="E31" s="46"/>
      <c r="F31" s="93">
        <f>F192</f>
        <v>0</v>
      </c>
    </row>
    <row r="32" spans="1:6" ht="15.75" x14ac:dyDescent="0.25">
      <c r="A32" s="12"/>
      <c r="B32" s="67" t="s">
        <v>27</v>
      </c>
      <c r="C32" s="19"/>
      <c r="D32" s="46"/>
      <c r="E32" s="46"/>
      <c r="F32" s="93">
        <f>F203</f>
        <v>0</v>
      </c>
    </row>
    <row r="33" spans="1:6" ht="9.9499999999999993" customHeight="1" x14ac:dyDescent="0.25">
      <c r="A33" s="12"/>
      <c r="B33" s="87"/>
      <c r="C33" s="4"/>
      <c r="D33" s="45"/>
      <c r="E33" s="45"/>
      <c r="F33" s="52"/>
    </row>
    <row r="34" spans="1:6" ht="15.75" x14ac:dyDescent="0.25">
      <c r="A34" s="12"/>
      <c r="B34" s="87"/>
      <c r="C34" s="4"/>
      <c r="D34" s="45"/>
      <c r="E34" s="88" t="s">
        <v>12</v>
      </c>
      <c r="F34" s="89">
        <f>SUM(F28:F32)</f>
        <v>0</v>
      </c>
    </row>
    <row r="35" spans="1:6" ht="15.75" x14ac:dyDescent="0.25">
      <c r="A35" s="12"/>
      <c r="B35" s="4"/>
      <c r="C35" s="4"/>
      <c r="D35" s="45"/>
      <c r="E35" s="45"/>
      <c r="F35" s="52"/>
    </row>
    <row r="36" spans="1:6" ht="15.75" x14ac:dyDescent="0.25">
      <c r="A36" s="12"/>
      <c r="B36" s="105" t="s">
        <v>99</v>
      </c>
      <c r="C36" s="105"/>
      <c r="D36" s="105"/>
      <c r="E36" s="85"/>
      <c r="F36" s="51"/>
    </row>
    <row r="37" spans="1:6" s="92" customFormat="1" ht="9.9499999999999993" customHeight="1" x14ac:dyDescent="0.25">
      <c r="A37" s="12"/>
      <c r="B37" s="90"/>
      <c r="C37" s="90"/>
      <c r="D37" s="90"/>
      <c r="E37" s="45"/>
      <c r="F37" s="91"/>
    </row>
    <row r="38" spans="1:6" ht="15.75" x14ac:dyDescent="0.25">
      <c r="A38" s="12"/>
      <c r="B38" s="67" t="s">
        <v>23</v>
      </c>
      <c r="C38" s="19"/>
      <c r="D38" s="46"/>
      <c r="E38" s="46"/>
      <c r="F38" s="93">
        <f>F221</f>
        <v>0</v>
      </c>
    </row>
    <row r="39" spans="1:6" ht="15.75" x14ac:dyDescent="0.25">
      <c r="A39" s="12"/>
      <c r="B39" s="67" t="s">
        <v>24</v>
      </c>
      <c r="C39" s="19"/>
      <c r="D39" s="46"/>
      <c r="E39" s="46"/>
      <c r="F39" s="93">
        <f>F231</f>
        <v>0</v>
      </c>
    </row>
    <row r="40" spans="1:6" ht="15.75" x14ac:dyDescent="0.25">
      <c r="A40" s="12"/>
      <c r="B40" s="67" t="s">
        <v>28</v>
      </c>
      <c r="C40" s="19"/>
      <c r="D40" s="46"/>
      <c r="E40" s="46"/>
      <c r="F40" s="93">
        <f>F249</f>
        <v>0</v>
      </c>
    </row>
    <row r="41" spans="1:6" ht="15.75" x14ac:dyDescent="0.25">
      <c r="A41" s="12"/>
      <c r="B41" s="67" t="s">
        <v>29</v>
      </c>
      <c r="C41" s="19"/>
      <c r="D41" s="46"/>
      <c r="E41" s="46"/>
      <c r="F41" s="93">
        <f>F256</f>
        <v>0</v>
      </c>
    </row>
    <row r="42" spans="1:6" ht="15.75" x14ac:dyDescent="0.25">
      <c r="A42" s="12"/>
      <c r="B42" s="67" t="s">
        <v>27</v>
      </c>
      <c r="C42" s="19"/>
      <c r="D42" s="46"/>
      <c r="E42" s="46"/>
      <c r="F42" s="93">
        <f>F274</f>
        <v>0</v>
      </c>
    </row>
    <row r="43" spans="1:6" ht="15.75" x14ac:dyDescent="0.25">
      <c r="A43" s="12"/>
      <c r="B43" s="67" t="s">
        <v>30</v>
      </c>
      <c r="C43" s="19"/>
      <c r="D43" s="46"/>
      <c r="E43" s="46"/>
      <c r="F43" s="93">
        <f>F287</f>
        <v>0</v>
      </c>
    </row>
    <row r="44" spans="1:6" ht="9.9499999999999993" customHeight="1" x14ac:dyDescent="0.25">
      <c r="A44" s="12"/>
      <c r="B44" s="87"/>
      <c r="C44" s="4"/>
      <c r="D44" s="45"/>
      <c r="E44" s="45"/>
      <c r="F44" s="52"/>
    </row>
    <row r="45" spans="1:6" ht="15.75" x14ac:dyDescent="0.25">
      <c r="A45" s="12"/>
      <c r="B45" s="87"/>
      <c r="C45" s="4"/>
      <c r="D45" s="45"/>
      <c r="E45" s="88" t="s">
        <v>13</v>
      </c>
      <c r="F45" s="89">
        <f>SUM(F38:F43)</f>
        <v>0</v>
      </c>
    </row>
    <row r="46" spans="1:6" ht="15.75" x14ac:dyDescent="0.25">
      <c r="A46" s="12"/>
      <c r="B46" s="5"/>
      <c r="C46" s="5"/>
      <c r="D46" s="5"/>
      <c r="E46" s="45"/>
      <c r="F46" s="51"/>
    </row>
    <row r="47" spans="1:6" ht="15.75" x14ac:dyDescent="0.25">
      <c r="A47" s="12"/>
      <c r="B47" s="6"/>
      <c r="C47" s="6"/>
      <c r="D47" s="45"/>
      <c r="E47" s="45"/>
      <c r="F47" s="45"/>
    </row>
    <row r="48" spans="1:6" ht="15.75" x14ac:dyDescent="0.25">
      <c r="A48" s="12"/>
      <c r="B48" s="6"/>
      <c r="C48" s="45"/>
      <c r="D48" s="45"/>
      <c r="E48" s="45"/>
      <c r="F48" s="45"/>
    </row>
    <row r="49" spans="1:7" ht="15.75" x14ac:dyDescent="0.25">
      <c r="A49" s="3"/>
      <c r="B49" s="13" t="s">
        <v>10</v>
      </c>
      <c r="C49" s="14"/>
      <c r="D49" s="15"/>
      <c r="E49" s="15"/>
      <c r="F49" s="62">
        <f>F45+F34+F24</f>
        <v>0</v>
      </c>
      <c r="G49" s="47"/>
    </row>
    <row r="50" spans="1:7" ht="15.75" x14ac:dyDescent="0.25">
      <c r="A50" s="3"/>
      <c r="B50" s="16" t="s">
        <v>7</v>
      </c>
      <c r="C50" s="17"/>
      <c r="D50" s="18"/>
      <c r="E50" s="18"/>
      <c r="F50" s="62">
        <f>ROUND(F49*16%,2)</f>
        <v>0</v>
      </c>
    </row>
    <row r="51" spans="1:7" ht="15.75" x14ac:dyDescent="0.25">
      <c r="A51" s="60"/>
      <c r="B51" s="16" t="s">
        <v>6</v>
      </c>
      <c r="C51" s="17"/>
      <c r="D51" s="18"/>
      <c r="E51" s="18"/>
      <c r="F51" s="63">
        <f>SUM(F49:F50)</f>
        <v>0</v>
      </c>
    </row>
    <row r="52" spans="1:7" ht="15.75" x14ac:dyDescent="0.25">
      <c r="A52" s="60"/>
      <c r="B52" s="48"/>
      <c r="C52" s="48"/>
      <c r="D52" s="48"/>
      <c r="E52" s="48"/>
      <c r="F52" s="51"/>
    </row>
    <row r="53" spans="1:7" ht="15.75" x14ac:dyDescent="0.25">
      <c r="A53" s="60"/>
      <c r="B53" s="48"/>
      <c r="C53" s="48"/>
      <c r="D53" s="48"/>
      <c r="E53" s="48"/>
      <c r="F53" s="51"/>
    </row>
    <row r="54" spans="1:7" s="51" customFormat="1" ht="15.75" x14ac:dyDescent="0.2">
      <c r="A54" s="3"/>
      <c r="B54" s="49"/>
      <c r="C54" s="48"/>
      <c r="D54" s="48"/>
      <c r="E54" s="48"/>
      <c r="F54" s="50"/>
    </row>
    <row r="55" spans="1:7" s="51" customFormat="1" ht="15.75" x14ac:dyDescent="0.2">
      <c r="A55" s="3"/>
      <c r="B55" s="49"/>
      <c r="C55" s="48"/>
      <c r="D55" s="48"/>
      <c r="E55" s="48"/>
      <c r="F55" s="50"/>
    </row>
    <row r="56" spans="1:7" s="51" customFormat="1" ht="15.75" x14ac:dyDescent="0.25">
      <c r="A56" s="12"/>
      <c r="B56" s="6"/>
      <c r="C56" s="48"/>
      <c r="D56" s="48"/>
      <c r="E56" s="48"/>
      <c r="F56" s="52"/>
    </row>
    <row r="57" spans="1:7" s="51" customFormat="1" ht="15.75" x14ac:dyDescent="0.25">
      <c r="A57" s="12"/>
      <c r="B57" s="6"/>
      <c r="C57" s="45"/>
      <c r="D57" s="45"/>
      <c r="E57" s="45"/>
      <c r="F57" s="45"/>
    </row>
    <row r="58" spans="1:7" s="51" customFormat="1" ht="15.75" x14ac:dyDescent="0.25">
      <c r="A58" s="12"/>
      <c r="B58" s="45" t="s">
        <v>9</v>
      </c>
      <c r="C58" s="45"/>
      <c r="D58" s="45"/>
      <c r="E58" s="45"/>
      <c r="F58" s="45"/>
    </row>
    <row r="59" spans="1:7" s="51" customFormat="1" ht="15.75" x14ac:dyDescent="0.25">
      <c r="A59" s="12"/>
      <c r="B59" s="6"/>
      <c r="C59" s="45"/>
      <c r="D59" s="45"/>
      <c r="E59" s="45"/>
      <c r="F59" s="45"/>
    </row>
    <row r="60" spans="1:7" s="51" customFormat="1" ht="15.75" x14ac:dyDescent="0.25">
      <c r="A60" s="12"/>
      <c r="B60" s="6"/>
      <c r="C60" s="45"/>
      <c r="D60" s="45"/>
      <c r="E60" s="45"/>
      <c r="F60" s="45"/>
    </row>
    <row r="61" spans="1:7" s="51" customFormat="1" ht="15.75" x14ac:dyDescent="0.25">
      <c r="A61" s="12"/>
      <c r="B61" s="6"/>
      <c r="C61" s="45"/>
      <c r="D61" s="45"/>
      <c r="E61" s="45"/>
      <c r="F61" s="45"/>
    </row>
    <row r="62" spans="1:7" s="51" customFormat="1" ht="15.75" x14ac:dyDescent="0.25">
      <c r="A62" s="12"/>
      <c r="B62" s="6"/>
      <c r="C62" s="45"/>
      <c r="D62" s="45"/>
      <c r="E62" s="80"/>
      <c r="F62" s="45"/>
    </row>
    <row r="63" spans="1:7" s="51" customFormat="1" ht="15.75" x14ac:dyDescent="0.25">
      <c r="A63" s="12"/>
      <c r="B63" s="6"/>
      <c r="C63" s="45"/>
      <c r="D63" s="45"/>
      <c r="E63" s="86"/>
      <c r="F63" s="45"/>
    </row>
    <row r="64" spans="1:7" s="51" customFormat="1" ht="15.75" x14ac:dyDescent="0.25">
      <c r="A64" s="12"/>
      <c r="B64" s="6"/>
      <c r="C64" s="45"/>
      <c r="D64" s="45"/>
      <c r="E64" s="45"/>
      <c r="F64" s="45"/>
    </row>
    <row r="65" spans="1:17" x14ac:dyDescent="0.2">
      <c r="A65" s="61"/>
      <c r="B65" s="51"/>
      <c r="C65" s="58"/>
      <c r="D65" s="55"/>
      <c r="E65" s="55"/>
      <c r="F65" s="49"/>
      <c r="G65" s="51"/>
      <c r="H65" s="51"/>
      <c r="I65" s="51"/>
      <c r="J65" s="51"/>
      <c r="K65" s="51"/>
      <c r="L65" s="51"/>
      <c r="M65" s="51"/>
      <c r="N65" s="51"/>
      <c r="O65" s="51"/>
      <c r="P65" s="51"/>
      <c r="Q65" s="51"/>
    </row>
    <row r="66" spans="1:17" x14ac:dyDescent="0.2">
      <c r="A66" s="61"/>
      <c r="B66" s="51"/>
      <c r="C66" s="58"/>
      <c r="D66" s="55"/>
      <c r="E66" s="55"/>
      <c r="F66" s="49"/>
      <c r="G66" s="51"/>
      <c r="H66" s="51"/>
      <c r="I66" s="51"/>
      <c r="J66" s="51"/>
      <c r="K66" s="51"/>
      <c r="L66" s="51"/>
      <c r="M66" s="51"/>
      <c r="N66" s="51"/>
      <c r="O66" s="51"/>
      <c r="P66" s="51"/>
      <c r="Q66" s="51"/>
    </row>
    <row r="67" spans="1:17" ht="15.75" x14ac:dyDescent="0.25">
      <c r="A67" s="61"/>
      <c r="B67" s="51"/>
      <c r="C67" s="58"/>
      <c r="D67" s="56"/>
      <c r="E67" s="56"/>
      <c r="F67" s="57"/>
      <c r="G67" s="51"/>
      <c r="H67" s="51"/>
      <c r="I67" s="51"/>
      <c r="J67" s="51"/>
      <c r="K67" s="51"/>
      <c r="L67" s="51"/>
      <c r="M67" s="51"/>
      <c r="N67" s="51"/>
      <c r="O67" s="51"/>
      <c r="P67" s="51"/>
      <c r="Q67" s="51"/>
    </row>
    <row r="68" spans="1:17" ht="15.75" x14ac:dyDescent="0.25">
      <c r="A68" s="104" t="s">
        <v>132</v>
      </c>
      <c r="B68" s="104"/>
      <c r="C68" s="104"/>
      <c r="D68" s="104"/>
      <c r="E68" s="104"/>
      <c r="F68" s="104"/>
    </row>
    <row r="69" spans="1:17" s="65" customFormat="1" ht="16.5" thickBot="1" x14ac:dyDescent="0.3">
      <c r="A69" s="64"/>
      <c r="C69" s="66"/>
      <c r="D69" s="66"/>
    </row>
    <row r="70" spans="1:17" s="25" customFormat="1" ht="16.5" thickTop="1" x14ac:dyDescent="0.25">
      <c r="A70" s="22"/>
      <c r="B70" s="23"/>
      <c r="C70" s="24"/>
      <c r="D70" s="112"/>
      <c r="E70" s="112"/>
      <c r="F70" s="113"/>
    </row>
    <row r="71" spans="1:17" s="25" customFormat="1" ht="15.75" x14ac:dyDescent="0.25">
      <c r="A71" s="26"/>
      <c r="B71" s="27"/>
      <c r="C71" s="114"/>
      <c r="D71" s="114"/>
      <c r="E71" s="114"/>
      <c r="F71" s="115"/>
    </row>
    <row r="72" spans="1:17" s="25" customFormat="1" ht="15.75" x14ac:dyDescent="0.25">
      <c r="A72" s="26"/>
      <c r="B72" s="27"/>
      <c r="C72" s="116"/>
      <c r="D72" s="116"/>
      <c r="E72" s="116"/>
      <c r="F72" s="117"/>
    </row>
    <row r="73" spans="1:17" s="25" customFormat="1" ht="22.5" customHeight="1" thickBot="1" x14ac:dyDescent="0.3">
      <c r="A73" s="26"/>
      <c r="B73" s="27"/>
      <c r="C73" s="28"/>
      <c r="D73" s="28"/>
      <c r="E73" s="28"/>
      <c r="F73" s="29"/>
    </row>
    <row r="74" spans="1:17" s="84" customFormat="1" ht="27" customHeight="1" thickTop="1" x14ac:dyDescent="0.25">
      <c r="A74" s="82"/>
      <c r="B74" s="81" t="str">
        <f>B4</f>
        <v xml:space="preserve">OBRA: ESCUELA PRIMARIA NUEVA CREACIÓN, EL DÁTIL </v>
      </c>
      <c r="C74" s="83"/>
      <c r="D74" s="118"/>
      <c r="E74" s="118"/>
      <c r="F74" s="119"/>
    </row>
    <row r="75" spans="1:17" s="25" customFormat="1" ht="30.75" customHeight="1" x14ac:dyDescent="0.25">
      <c r="A75" s="32"/>
      <c r="B75" s="108" t="str">
        <f>B5</f>
        <v xml:space="preserve">DESCRIPCIÓN: CONSTRUCCIÓN DE 3 AULAS DIÁCTICAS Y NÚCLEO DE SERVICIOS SANITARIOS EN ESTRUCTURA REGIONAL </v>
      </c>
      <c r="C75" s="109"/>
      <c r="D75" s="109"/>
      <c r="E75" s="109"/>
      <c r="F75" s="33"/>
    </row>
    <row r="76" spans="1:17" s="25" customFormat="1" ht="15.75" x14ac:dyDescent="0.25">
      <c r="A76" s="34"/>
      <c r="B76" s="35" t="str">
        <f>B6</f>
        <v xml:space="preserve">LOCALIDAD: EL DÁTIL </v>
      </c>
      <c r="C76" s="36"/>
      <c r="D76" s="37"/>
      <c r="E76" s="38"/>
      <c r="F76" s="39"/>
    </row>
    <row r="77" spans="1:17" s="25" customFormat="1" ht="27" customHeight="1" thickBot="1" x14ac:dyDescent="0.3">
      <c r="A77" s="40"/>
      <c r="B77" s="41" t="str">
        <f>B7</f>
        <v>MUNICIPIO: MULEGE, B.C.S.</v>
      </c>
      <c r="C77" s="42"/>
      <c r="D77" s="106"/>
      <c r="E77" s="106"/>
      <c r="F77" s="107"/>
    </row>
    <row r="78" spans="1:17" ht="19.5" customHeight="1" thickTop="1" thickBot="1" x14ac:dyDescent="0.3">
      <c r="A78" s="72" t="s">
        <v>0</v>
      </c>
      <c r="B78" s="73" t="s">
        <v>8</v>
      </c>
      <c r="C78" s="73" t="s">
        <v>1</v>
      </c>
      <c r="D78" s="73" t="s">
        <v>2</v>
      </c>
      <c r="E78" s="73" t="s">
        <v>3</v>
      </c>
      <c r="F78" s="73" t="s">
        <v>4</v>
      </c>
    </row>
    <row r="79" spans="1:17" ht="15.75" thickTop="1" x14ac:dyDescent="0.25"/>
    <row r="80" spans="1:17" ht="15.75" x14ac:dyDescent="0.25">
      <c r="A80" s="74"/>
      <c r="B80" s="75" t="s">
        <v>15</v>
      </c>
      <c r="C80" s="75"/>
      <c r="D80" s="75"/>
      <c r="E80" s="75"/>
      <c r="F80" s="76"/>
    </row>
    <row r="81" spans="1:6" ht="15.75" customHeight="1" x14ac:dyDescent="0.25">
      <c r="A81" s="77"/>
      <c r="B81" s="78" t="s">
        <v>16</v>
      </c>
      <c r="C81" s="78"/>
      <c r="D81" s="78"/>
      <c r="E81" s="78"/>
      <c r="F81" s="79"/>
    </row>
    <row r="82" spans="1:6" ht="270" x14ac:dyDescent="0.25">
      <c r="A82" s="7">
        <v>1008</v>
      </c>
      <c r="B82" s="8" t="s">
        <v>31</v>
      </c>
      <c r="C82" s="9" t="s">
        <v>32</v>
      </c>
      <c r="D82" s="10">
        <v>1</v>
      </c>
      <c r="E82" s="11"/>
      <c r="F82" s="11">
        <f>ROUND(E82*D82,2)</f>
        <v>0</v>
      </c>
    </row>
    <row r="83" spans="1:6" ht="75" x14ac:dyDescent="0.25">
      <c r="A83" s="7">
        <v>8718</v>
      </c>
      <c r="B83" s="8" t="s">
        <v>33</v>
      </c>
      <c r="C83" s="9" t="s">
        <v>34</v>
      </c>
      <c r="D83" s="10">
        <v>259.68</v>
      </c>
      <c r="E83" s="11"/>
      <c r="F83" s="11">
        <f t="shared" ref="F83:F91" si="0">ROUND(E83*D83,2)</f>
        <v>0</v>
      </c>
    </row>
    <row r="84" spans="1:6" ht="15.75" x14ac:dyDescent="0.25">
      <c r="A84" s="94"/>
      <c r="B84" s="95" t="s">
        <v>35</v>
      </c>
      <c r="C84" s="95"/>
      <c r="D84" s="95"/>
      <c r="E84" s="96"/>
      <c r="F84" s="97">
        <f>SUM(F82:F83)</f>
        <v>0</v>
      </c>
    </row>
    <row r="85" spans="1:6" ht="15.75" customHeight="1" x14ac:dyDescent="0.25">
      <c r="A85" s="77"/>
      <c r="B85" s="78" t="s">
        <v>36</v>
      </c>
      <c r="C85" s="78"/>
      <c r="D85" s="78"/>
      <c r="E85" s="78"/>
      <c r="F85" s="79"/>
    </row>
    <row r="86" spans="1:6" ht="105" x14ac:dyDescent="0.25">
      <c r="A86" s="7">
        <v>10001</v>
      </c>
      <c r="B86" s="8" t="s">
        <v>37</v>
      </c>
      <c r="C86" s="9" t="s">
        <v>34</v>
      </c>
      <c r="D86" s="10">
        <v>105.6</v>
      </c>
      <c r="E86" s="11"/>
      <c r="F86" s="11">
        <f t="shared" si="0"/>
        <v>0</v>
      </c>
    </row>
    <row r="87" spans="1:6" ht="90" x14ac:dyDescent="0.25">
      <c r="A87" s="7">
        <v>11120</v>
      </c>
      <c r="B87" s="8" t="s">
        <v>38</v>
      </c>
      <c r="C87" s="9" t="s">
        <v>39</v>
      </c>
      <c r="D87" s="10">
        <v>140.69999999999999</v>
      </c>
      <c r="E87" s="11"/>
      <c r="F87" s="11">
        <f t="shared" si="0"/>
        <v>0</v>
      </c>
    </row>
    <row r="88" spans="1:6" ht="90" x14ac:dyDescent="0.25">
      <c r="A88" s="7">
        <v>11072</v>
      </c>
      <c r="B88" s="8" t="s">
        <v>40</v>
      </c>
      <c r="C88" s="9" t="s">
        <v>39</v>
      </c>
      <c r="D88" s="10">
        <v>88.16</v>
      </c>
      <c r="E88" s="11"/>
      <c r="F88" s="11">
        <f t="shared" si="0"/>
        <v>0</v>
      </c>
    </row>
    <row r="89" spans="1:6" ht="135" x14ac:dyDescent="0.25">
      <c r="A89" s="7">
        <v>11100</v>
      </c>
      <c r="B89" s="8" t="s">
        <v>41</v>
      </c>
      <c r="C89" s="9" t="s">
        <v>34</v>
      </c>
      <c r="D89" s="10">
        <v>57.63</v>
      </c>
      <c r="E89" s="11"/>
      <c r="F89" s="11">
        <f t="shared" si="0"/>
        <v>0</v>
      </c>
    </row>
    <row r="90" spans="1:6" ht="150" x14ac:dyDescent="0.25">
      <c r="A90" s="7">
        <v>12016</v>
      </c>
      <c r="B90" s="8" t="s">
        <v>42</v>
      </c>
      <c r="C90" s="9" t="s">
        <v>39</v>
      </c>
      <c r="D90" s="10">
        <v>8.8000000000000007</v>
      </c>
      <c r="E90" s="11"/>
      <c r="F90" s="11">
        <f t="shared" si="0"/>
        <v>0</v>
      </c>
    </row>
    <row r="91" spans="1:6" ht="90" x14ac:dyDescent="0.25">
      <c r="A91" s="7">
        <v>12021</v>
      </c>
      <c r="B91" s="8" t="s">
        <v>43</v>
      </c>
      <c r="C91" s="9" t="s">
        <v>34</v>
      </c>
      <c r="D91" s="10">
        <v>64.680000000000007</v>
      </c>
      <c r="E91" s="11"/>
      <c r="F91" s="11">
        <f t="shared" si="0"/>
        <v>0</v>
      </c>
    </row>
    <row r="92" spans="1:6" ht="90" x14ac:dyDescent="0.25">
      <c r="A92" s="7">
        <v>12033</v>
      </c>
      <c r="B92" s="8" t="s">
        <v>44</v>
      </c>
      <c r="C92" s="9" t="s">
        <v>45</v>
      </c>
      <c r="D92" s="10">
        <v>70.2</v>
      </c>
      <c r="E92" s="11"/>
      <c r="F92" s="11">
        <f t="shared" ref="F92:F121" si="1">ROUND(E92*D92,2)</f>
        <v>0</v>
      </c>
    </row>
    <row r="93" spans="1:6" ht="90" x14ac:dyDescent="0.25">
      <c r="A93" s="7">
        <v>12034</v>
      </c>
      <c r="B93" s="8" t="s">
        <v>46</v>
      </c>
      <c r="C93" s="9" t="s">
        <v>45</v>
      </c>
      <c r="D93" s="10">
        <v>376.38</v>
      </c>
      <c r="E93" s="11"/>
      <c r="F93" s="11">
        <f t="shared" si="1"/>
        <v>0</v>
      </c>
    </row>
    <row r="94" spans="1:6" ht="90" x14ac:dyDescent="0.25">
      <c r="A94" s="7">
        <v>12113</v>
      </c>
      <c r="B94" s="8" t="s">
        <v>47</v>
      </c>
      <c r="C94" s="9" t="s">
        <v>48</v>
      </c>
      <c r="D94" s="10">
        <v>25.5</v>
      </c>
      <c r="E94" s="11"/>
      <c r="F94" s="11">
        <f t="shared" si="1"/>
        <v>0</v>
      </c>
    </row>
    <row r="95" spans="1:6" ht="75" x14ac:dyDescent="0.25">
      <c r="A95" s="7">
        <v>12062</v>
      </c>
      <c r="B95" s="8" t="s">
        <v>49</v>
      </c>
      <c r="C95" s="9" t="s">
        <v>34</v>
      </c>
      <c r="D95" s="10">
        <v>40.6</v>
      </c>
      <c r="E95" s="11"/>
      <c r="F95" s="11">
        <f t="shared" si="1"/>
        <v>0</v>
      </c>
    </row>
    <row r="96" spans="1:6" ht="105" x14ac:dyDescent="0.25">
      <c r="A96" s="7">
        <v>12040</v>
      </c>
      <c r="B96" s="8" t="s">
        <v>50</v>
      </c>
      <c r="C96" s="9" t="s">
        <v>48</v>
      </c>
      <c r="D96" s="10">
        <v>12</v>
      </c>
      <c r="E96" s="11"/>
      <c r="F96" s="11">
        <f t="shared" si="1"/>
        <v>0</v>
      </c>
    </row>
    <row r="97" spans="1:6" ht="75" x14ac:dyDescent="0.25">
      <c r="A97" s="7">
        <v>10023</v>
      </c>
      <c r="B97" s="8" t="s">
        <v>51</v>
      </c>
      <c r="C97" s="9" t="s">
        <v>45</v>
      </c>
      <c r="D97" s="10">
        <v>478.62</v>
      </c>
      <c r="E97" s="11"/>
      <c r="F97" s="11">
        <f t="shared" si="1"/>
        <v>0</v>
      </c>
    </row>
    <row r="98" spans="1:6" ht="135" x14ac:dyDescent="0.25">
      <c r="A98" s="7">
        <v>11133</v>
      </c>
      <c r="B98" s="8" t="s">
        <v>52</v>
      </c>
      <c r="C98" s="9" t="s">
        <v>39</v>
      </c>
      <c r="D98" s="10">
        <v>27.38</v>
      </c>
      <c r="E98" s="11"/>
      <c r="F98" s="11">
        <f t="shared" si="1"/>
        <v>0</v>
      </c>
    </row>
    <row r="99" spans="1:6" ht="60" x14ac:dyDescent="0.25">
      <c r="A99" s="7">
        <v>10018</v>
      </c>
      <c r="B99" s="8" t="s">
        <v>53</v>
      </c>
      <c r="C99" s="9" t="s">
        <v>34</v>
      </c>
      <c r="D99" s="10">
        <v>166.52</v>
      </c>
      <c r="E99" s="11"/>
      <c r="F99" s="11">
        <f t="shared" si="1"/>
        <v>0</v>
      </c>
    </row>
    <row r="100" spans="1:6" ht="15.75" x14ac:dyDescent="0.25">
      <c r="A100" s="94"/>
      <c r="B100" s="95" t="s">
        <v>54</v>
      </c>
      <c r="C100" s="95"/>
      <c r="D100" s="95"/>
      <c r="E100" s="96"/>
      <c r="F100" s="97">
        <f>SUM(F86:F99)</f>
        <v>0</v>
      </c>
    </row>
    <row r="101" spans="1:6" ht="15.75" customHeight="1" x14ac:dyDescent="0.25">
      <c r="A101" s="77"/>
      <c r="B101" s="78" t="s">
        <v>18</v>
      </c>
      <c r="C101" s="78"/>
      <c r="D101" s="78"/>
      <c r="E101" s="78"/>
      <c r="F101" s="79"/>
    </row>
    <row r="102" spans="1:6" ht="60" x14ac:dyDescent="0.25">
      <c r="A102" s="7">
        <v>21110</v>
      </c>
      <c r="B102" s="8" t="s">
        <v>55</v>
      </c>
      <c r="C102" s="9" t="s">
        <v>34</v>
      </c>
      <c r="D102" s="10">
        <v>113.52</v>
      </c>
      <c r="E102" s="11"/>
      <c r="F102" s="11">
        <f t="shared" si="1"/>
        <v>0</v>
      </c>
    </row>
    <row r="103" spans="1:6" ht="60" x14ac:dyDescent="0.25">
      <c r="A103" s="7">
        <v>21115</v>
      </c>
      <c r="B103" s="8" t="s">
        <v>56</v>
      </c>
      <c r="C103" s="9" t="s">
        <v>34</v>
      </c>
      <c r="D103" s="10">
        <v>63.5</v>
      </c>
      <c r="E103" s="11"/>
      <c r="F103" s="11">
        <f t="shared" si="1"/>
        <v>0</v>
      </c>
    </row>
    <row r="104" spans="1:6" ht="60" x14ac:dyDescent="0.25">
      <c r="A104" s="7">
        <v>21101</v>
      </c>
      <c r="B104" s="8" t="s">
        <v>57</v>
      </c>
      <c r="C104" s="9" t="s">
        <v>34</v>
      </c>
      <c r="D104" s="10">
        <v>42.5</v>
      </c>
      <c r="E104" s="11"/>
      <c r="F104" s="11">
        <f t="shared" si="1"/>
        <v>0</v>
      </c>
    </row>
    <row r="105" spans="1:6" ht="75" x14ac:dyDescent="0.25">
      <c r="A105" s="7">
        <v>21203</v>
      </c>
      <c r="B105" s="8" t="s">
        <v>58</v>
      </c>
      <c r="C105" s="9" t="s">
        <v>45</v>
      </c>
      <c r="D105" s="10">
        <v>1274.1099999999999</v>
      </c>
      <c r="E105" s="11"/>
      <c r="F105" s="11">
        <f t="shared" si="1"/>
        <v>0</v>
      </c>
    </row>
    <row r="106" spans="1:6" ht="75" x14ac:dyDescent="0.25">
      <c r="A106" s="7">
        <v>21204</v>
      </c>
      <c r="B106" s="8" t="s">
        <v>59</v>
      </c>
      <c r="C106" s="9" t="s">
        <v>45</v>
      </c>
      <c r="D106" s="10">
        <v>220.81</v>
      </c>
      <c r="E106" s="11"/>
      <c r="F106" s="11">
        <f t="shared" si="1"/>
        <v>0</v>
      </c>
    </row>
    <row r="107" spans="1:6" ht="105" x14ac:dyDescent="0.25">
      <c r="A107" s="7">
        <v>21206</v>
      </c>
      <c r="B107" s="8" t="s">
        <v>60</v>
      </c>
      <c r="C107" s="9" t="s">
        <v>45</v>
      </c>
      <c r="D107" s="10">
        <v>148.5</v>
      </c>
      <c r="E107" s="11"/>
      <c r="F107" s="11">
        <f t="shared" si="1"/>
        <v>0</v>
      </c>
    </row>
    <row r="108" spans="1:6" ht="75" x14ac:dyDescent="0.25">
      <c r="A108" s="7">
        <v>10023</v>
      </c>
      <c r="B108" s="8" t="s">
        <v>51</v>
      </c>
      <c r="C108" s="9" t="s">
        <v>45</v>
      </c>
      <c r="D108" s="10">
        <v>1643.42</v>
      </c>
      <c r="E108" s="11"/>
      <c r="F108" s="11">
        <f t="shared" si="1"/>
        <v>0</v>
      </c>
    </row>
    <row r="109" spans="1:6" ht="105" x14ac:dyDescent="0.25">
      <c r="A109" s="7">
        <v>21305</v>
      </c>
      <c r="B109" s="8" t="s">
        <v>61</v>
      </c>
      <c r="C109" s="9" t="s">
        <v>39</v>
      </c>
      <c r="D109" s="10">
        <v>19.690000000000001</v>
      </c>
      <c r="E109" s="11"/>
      <c r="F109" s="11">
        <f t="shared" si="1"/>
        <v>0</v>
      </c>
    </row>
    <row r="110" spans="1:6" ht="15.75" x14ac:dyDescent="0.25">
      <c r="A110" s="94"/>
      <c r="B110" s="95" t="s">
        <v>62</v>
      </c>
      <c r="C110" s="95"/>
      <c r="D110" s="95"/>
      <c r="E110" s="96"/>
      <c r="F110" s="97">
        <f>SUM(F102:F109)</f>
        <v>0</v>
      </c>
    </row>
    <row r="111" spans="1:6" ht="15.75" customHeight="1" x14ac:dyDescent="0.25">
      <c r="A111" s="77"/>
      <c r="B111" s="78" t="s">
        <v>63</v>
      </c>
      <c r="C111" s="78"/>
      <c r="D111" s="78"/>
      <c r="E111" s="78"/>
      <c r="F111" s="79"/>
    </row>
    <row r="112" spans="1:6" ht="180" x14ac:dyDescent="0.25">
      <c r="A112" s="7">
        <v>31019</v>
      </c>
      <c r="B112" s="8" t="s">
        <v>64</v>
      </c>
      <c r="C112" s="9" t="s">
        <v>48</v>
      </c>
      <c r="D112" s="10">
        <v>99.4</v>
      </c>
      <c r="E112" s="11"/>
      <c r="F112" s="11">
        <f t="shared" si="1"/>
        <v>0</v>
      </c>
    </row>
    <row r="113" spans="1:6" ht="270" x14ac:dyDescent="0.25">
      <c r="A113" s="7">
        <v>31146</v>
      </c>
      <c r="B113" s="8" t="s">
        <v>65</v>
      </c>
      <c r="C113" s="9" t="s">
        <v>34</v>
      </c>
      <c r="D113" s="10">
        <v>98.26</v>
      </c>
      <c r="E113" s="11"/>
      <c r="F113" s="11">
        <f t="shared" si="1"/>
        <v>0</v>
      </c>
    </row>
    <row r="114" spans="1:6" ht="120" x14ac:dyDescent="0.25">
      <c r="A114" s="7">
        <v>31201</v>
      </c>
      <c r="B114" s="8" t="s">
        <v>66</v>
      </c>
      <c r="C114" s="9" t="s">
        <v>34</v>
      </c>
      <c r="D114" s="10">
        <v>88.36</v>
      </c>
      <c r="E114" s="11"/>
      <c r="F114" s="11">
        <f t="shared" si="1"/>
        <v>0</v>
      </c>
    </row>
    <row r="115" spans="1:6" ht="195" x14ac:dyDescent="0.25">
      <c r="A115" s="7">
        <v>31214</v>
      </c>
      <c r="B115" s="8" t="s">
        <v>67</v>
      </c>
      <c r="C115" s="9" t="s">
        <v>34</v>
      </c>
      <c r="D115" s="10">
        <v>68.45</v>
      </c>
      <c r="E115" s="11"/>
      <c r="F115" s="11">
        <f t="shared" si="1"/>
        <v>0</v>
      </c>
    </row>
    <row r="116" spans="1:6" ht="270" x14ac:dyDescent="0.25">
      <c r="A116" s="7">
        <v>31239</v>
      </c>
      <c r="B116" s="8" t="s">
        <v>68</v>
      </c>
      <c r="C116" s="9" t="s">
        <v>34</v>
      </c>
      <c r="D116" s="10">
        <v>19.920000000000002</v>
      </c>
      <c r="E116" s="11"/>
      <c r="F116" s="11">
        <f t="shared" si="1"/>
        <v>0</v>
      </c>
    </row>
    <row r="117" spans="1:6" ht="270" x14ac:dyDescent="0.25">
      <c r="A117" s="7">
        <v>31226</v>
      </c>
      <c r="B117" s="8" t="s">
        <v>69</v>
      </c>
      <c r="C117" s="9" t="s">
        <v>34</v>
      </c>
      <c r="D117" s="10">
        <v>68.45</v>
      </c>
      <c r="E117" s="11"/>
      <c r="F117" s="11">
        <f t="shared" si="1"/>
        <v>0</v>
      </c>
    </row>
    <row r="118" spans="1:6" ht="255" x14ac:dyDescent="0.25">
      <c r="A118" s="7">
        <v>31231</v>
      </c>
      <c r="B118" s="8" t="s">
        <v>70</v>
      </c>
      <c r="C118" s="9" t="s">
        <v>48</v>
      </c>
      <c r="D118" s="10">
        <v>44.64</v>
      </c>
      <c r="E118" s="11"/>
      <c r="F118" s="11">
        <f t="shared" si="1"/>
        <v>0</v>
      </c>
    </row>
    <row r="119" spans="1:6" ht="135" x14ac:dyDescent="0.25">
      <c r="A119" s="7">
        <v>35600</v>
      </c>
      <c r="B119" s="8" t="s">
        <v>71</v>
      </c>
      <c r="C119" s="9" t="s">
        <v>34</v>
      </c>
      <c r="D119" s="10">
        <v>172</v>
      </c>
      <c r="E119" s="11"/>
      <c r="F119" s="11">
        <f t="shared" si="1"/>
        <v>0</v>
      </c>
    </row>
    <row r="120" spans="1:6" ht="255" x14ac:dyDescent="0.25">
      <c r="A120" s="7">
        <v>32001</v>
      </c>
      <c r="B120" s="8" t="s">
        <v>72</v>
      </c>
      <c r="C120" s="9" t="s">
        <v>34</v>
      </c>
      <c r="D120" s="10">
        <v>207.12</v>
      </c>
      <c r="E120" s="11"/>
      <c r="F120" s="11">
        <f t="shared" si="1"/>
        <v>0</v>
      </c>
    </row>
    <row r="121" spans="1:6" ht="285" x14ac:dyDescent="0.25">
      <c r="A121" s="7">
        <v>30001</v>
      </c>
      <c r="B121" s="8" t="s">
        <v>73</v>
      </c>
      <c r="C121" s="9" t="s">
        <v>34</v>
      </c>
      <c r="D121" s="10">
        <v>379.12</v>
      </c>
      <c r="E121" s="11"/>
      <c r="F121" s="11">
        <f t="shared" si="1"/>
        <v>0</v>
      </c>
    </row>
    <row r="122" spans="1:6" ht="210" x14ac:dyDescent="0.25">
      <c r="A122" s="7">
        <v>38063</v>
      </c>
      <c r="B122" s="8" t="s">
        <v>74</v>
      </c>
      <c r="C122" s="9" t="s">
        <v>75</v>
      </c>
      <c r="D122" s="10">
        <v>2</v>
      </c>
      <c r="E122" s="11"/>
      <c r="F122" s="11">
        <f t="shared" ref="F122:F143" si="2">ROUND(E122*D122,2)</f>
        <v>0</v>
      </c>
    </row>
    <row r="123" spans="1:6" ht="105" x14ac:dyDescent="0.25">
      <c r="A123" s="7">
        <v>35106</v>
      </c>
      <c r="B123" s="8" t="s">
        <v>76</v>
      </c>
      <c r="C123" s="9" t="s">
        <v>34</v>
      </c>
      <c r="D123" s="10">
        <v>113.52</v>
      </c>
      <c r="E123" s="11"/>
      <c r="F123" s="11">
        <f t="shared" si="2"/>
        <v>0</v>
      </c>
    </row>
    <row r="124" spans="1:6" ht="15.75" x14ac:dyDescent="0.25">
      <c r="A124" s="94"/>
      <c r="B124" s="95" t="s">
        <v>77</v>
      </c>
      <c r="C124" s="95"/>
      <c r="D124" s="95"/>
      <c r="E124" s="96"/>
      <c r="F124" s="97">
        <f>SUM(F112:F123)</f>
        <v>0</v>
      </c>
    </row>
    <row r="125" spans="1:6" ht="15.75" customHeight="1" x14ac:dyDescent="0.25">
      <c r="A125" s="77"/>
      <c r="B125" s="78" t="s">
        <v>20</v>
      </c>
      <c r="C125" s="78"/>
      <c r="D125" s="78"/>
      <c r="E125" s="78"/>
      <c r="F125" s="79"/>
    </row>
    <row r="126" spans="1:6" ht="165" x14ac:dyDescent="0.25">
      <c r="A126" s="7">
        <v>40232</v>
      </c>
      <c r="B126" s="8" t="s">
        <v>78</v>
      </c>
      <c r="C126" s="9" t="s">
        <v>75</v>
      </c>
      <c r="D126" s="10">
        <v>2</v>
      </c>
      <c r="E126" s="11"/>
      <c r="F126" s="11">
        <f t="shared" si="2"/>
        <v>0</v>
      </c>
    </row>
    <row r="127" spans="1:6" ht="75" x14ac:dyDescent="0.25">
      <c r="A127" s="7">
        <v>40133</v>
      </c>
      <c r="B127" s="8" t="s">
        <v>79</v>
      </c>
      <c r="C127" s="9" t="s">
        <v>34</v>
      </c>
      <c r="D127" s="10">
        <v>13.5</v>
      </c>
      <c r="E127" s="11"/>
      <c r="F127" s="11">
        <f t="shared" si="2"/>
        <v>0</v>
      </c>
    </row>
    <row r="128" spans="1:6" ht="150" x14ac:dyDescent="0.25">
      <c r="A128" s="7">
        <v>48055</v>
      </c>
      <c r="B128" s="8" t="s">
        <v>80</v>
      </c>
      <c r="C128" s="9" t="s">
        <v>34</v>
      </c>
      <c r="D128" s="10">
        <v>13.5</v>
      </c>
      <c r="E128" s="11"/>
      <c r="F128" s="11">
        <f t="shared" si="2"/>
        <v>0</v>
      </c>
    </row>
    <row r="129" spans="1:6" ht="45" x14ac:dyDescent="0.25">
      <c r="A129" s="7">
        <v>40079</v>
      </c>
      <c r="B129" s="8" t="s">
        <v>81</v>
      </c>
      <c r="C129" s="9" t="s">
        <v>75</v>
      </c>
      <c r="D129" s="10">
        <v>2</v>
      </c>
      <c r="E129" s="11"/>
      <c r="F129" s="11">
        <f t="shared" si="2"/>
        <v>0</v>
      </c>
    </row>
    <row r="130" spans="1:6" ht="180" x14ac:dyDescent="0.25">
      <c r="A130" s="7">
        <v>40233</v>
      </c>
      <c r="B130" s="8" t="s">
        <v>82</v>
      </c>
      <c r="C130" s="9" t="s">
        <v>75</v>
      </c>
      <c r="D130" s="10">
        <v>2</v>
      </c>
      <c r="E130" s="11"/>
      <c r="F130" s="11">
        <f t="shared" si="2"/>
        <v>0</v>
      </c>
    </row>
    <row r="131" spans="1:6" ht="210" x14ac:dyDescent="0.25">
      <c r="A131" s="7">
        <v>40078</v>
      </c>
      <c r="B131" s="8" t="s">
        <v>83</v>
      </c>
      <c r="C131" s="9"/>
      <c r="D131" s="10">
        <v>2</v>
      </c>
      <c r="E131" s="11"/>
      <c r="F131" s="11">
        <f t="shared" si="2"/>
        <v>0</v>
      </c>
    </row>
    <row r="132" spans="1:6" ht="210" x14ac:dyDescent="0.25">
      <c r="A132" s="7">
        <v>40078</v>
      </c>
      <c r="B132" s="8" t="s">
        <v>83</v>
      </c>
      <c r="C132" s="9"/>
      <c r="D132" s="10">
        <v>2</v>
      </c>
      <c r="E132" s="11"/>
      <c r="F132" s="11">
        <f t="shared" si="2"/>
        <v>0</v>
      </c>
    </row>
    <row r="133" spans="1:6" ht="15.75" x14ac:dyDescent="0.25">
      <c r="A133" s="94"/>
      <c r="B133" s="95" t="s">
        <v>84</v>
      </c>
      <c r="C133" s="95"/>
      <c r="D133" s="95"/>
      <c r="E133" s="96"/>
      <c r="F133" s="97">
        <f>SUM(F126:F132)</f>
        <v>0</v>
      </c>
    </row>
    <row r="134" spans="1:6" ht="15.75" customHeight="1" x14ac:dyDescent="0.25">
      <c r="A134" s="77"/>
      <c r="B134" s="78" t="s">
        <v>21</v>
      </c>
      <c r="C134" s="78"/>
      <c r="D134" s="78"/>
      <c r="E134" s="78"/>
      <c r="F134" s="79"/>
    </row>
    <row r="135" spans="1:6" ht="120" x14ac:dyDescent="0.25">
      <c r="A135" s="7">
        <v>51368</v>
      </c>
      <c r="B135" s="8" t="s">
        <v>85</v>
      </c>
      <c r="C135" s="9" t="s">
        <v>75</v>
      </c>
      <c r="D135" s="10">
        <v>1</v>
      </c>
      <c r="E135" s="11"/>
      <c r="F135" s="11">
        <f t="shared" si="2"/>
        <v>0</v>
      </c>
    </row>
    <row r="136" spans="1:6" ht="135" x14ac:dyDescent="0.25">
      <c r="A136" s="7">
        <v>50058</v>
      </c>
      <c r="B136" s="8" t="s">
        <v>86</v>
      </c>
      <c r="C136" s="9" t="s">
        <v>75</v>
      </c>
      <c r="D136" s="10">
        <v>8</v>
      </c>
      <c r="E136" s="11"/>
      <c r="F136" s="11">
        <f t="shared" si="2"/>
        <v>0</v>
      </c>
    </row>
    <row r="137" spans="1:6" ht="60" x14ac:dyDescent="0.25">
      <c r="A137" s="7">
        <v>50007</v>
      </c>
      <c r="B137" s="8" t="s">
        <v>87</v>
      </c>
      <c r="C137" s="9" t="s">
        <v>88</v>
      </c>
      <c r="D137" s="10">
        <v>12</v>
      </c>
      <c r="E137" s="11"/>
      <c r="F137" s="11">
        <f t="shared" si="2"/>
        <v>0</v>
      </c>
    </row>
    <row r="138" spans="1:6" ht="90" x14ac:dyDescent="0.25">
      <c r="A138" s="7">
        <v>51008</v>
      </c>
      <c r="B138" s="8" t="s">
        <v>89</v>
      </c>
      <c r="C138" s="9" t="s">
        <v>75</v>
      </c>
      <c r="D138" s="10">
        <v>1</v>
      </c>
      <c r="E138" s="11"/>
      <c r="F138" s="11">
        <f t="shared" si="2"/>
        <v>0</v>
      </c>
    </row>
    <row r="139" spans="1:6" ht="135" x14ac:dyDescent="0.25">
      <c r="A139" s="7">
        <v>50009</v>
      </c>
      <c r="B139" s="8" t="s">
        <v>90</v>
      </c>
      <c r="C139" s="9" t="s">
        <v>88</v>
      </c>
      <c r="D139" s="10">
        <v>10</v>
      </c>
      <c r="E139" s="11"/>
      <c r="F139" s="11">
        <f t="shared" si="2"/>
        <v>0</v>
      </c>
    </row>
    <row r="140" spans="1:6" ht="60" x14ac:dyDescent="0.25">
      <c r="A140" s="7">
        <v>50011</v>
      </c>
      <c r="B140" s="8" t="s">
        <v>91</v>
      </c>
      <c r="C140" s="9" t="s">
        <v>88</v>
      </c>
      <c r="D140" s="10">
        <v>2</v>
      </c>
      <c r="E140" s="11"/>
      <c r="F140" s="11">
        <f t="shared" si="2"/>
        <v>0</v>
      </c>
    </row>
    <row r="141" spans="1:6" ht="120" x14ac:dyDescent="0.25">
      <c r="A141" s="7">
        <v>50085</v>
      </c>
      <c r="B141" s="8" t="s">
        <v>92</v>
      </c>
      <c r="C141" s="9" t="s">
        <v>75</v>
      </c>
      <c r="D141" s="10">
        <v>12</v>
      </c>
      <c r="E141" s="11"/>
      <c r="F141" s="11">
        <f t="shared" si="2"/>
        <v>0</v>
      </c>
    </row>
    <row r="142" spans="1:6" ht="75" x14ac:dyDescent="0.25">
      <c r="A142" s="7">
        <v>51000</v>
      </c>
      <c r="B142" s="8" t="s">
        <v>93</v>
      </c>
      <c r="C142" s="9" t="s">
        <v>88</v>
      </c>
      <c r="D142" s="10">
        <v>4</v>
      </c>
      <c r="E142" s="11"/>
      <c r="F142" s="11">
        <f t="shared" si="2"/>
        <v>0</v>
      </c>
    </row>
    <row r="143" spans="1:6" ht="75" x14ac:dyDescent="0.25">
      <c r="A143" s="7">
        <v>51010</v>
      </c>
      <c r="B143" s="8" t="s">
        <v>94</v>
      </c>
      <c r="C143" s="9" t="s">
        <v>75</v>
      </c>
      <c r="D143" s="10">
        <v>4</v>
      </c>
      <c r="E143" s="11"/>
      <c r="F143" s="11">
        <f t="shared" si="2"/>
        <v>0</v>
      </c>
    </row>
    <row r="144" spans="1:6" ht="15.75" x14ac:dyDescent="0.25">
      <c r="A144" s="94"/>
      <c r="B144" s="95" t="s">
        <v>95</v>
      </c>
      <c r="C144" s="95"/>
      <c r="D144" s="95"/>
      <c r="E144" s="96"/>
      <c r="F144" s="97">
        <f>SUM(F135:F143)</f>
        <v>0</v>
      </c>
    </row>
    <row r="145" spans="1:6" ht="31.5" x14ac:dyDescent="0.25">
      <c r="A145" s="98"/>
      <c r="B145" s="99" t="s">
        <v>96</v>
      </c>
      <c r="C145" s="99"/>
      <c r="D145" s="99"/>
      <c r="E145" s="100"/>
      <c r="F145" s="97">
        <f>F144+F124+F110+F100+F84</f>
        <v>0</v>
      </c>
    </row>
    <row r="146" spans="1:6" ht="15.75" x14ac:dyDescent="0.25">
      <c r="A146" s="74"/>
      <c r="B146" s="75" t="s">
        <v>22</v>
      </c>
      <c r="C146" s="75"/>
      <c r="D146" s="75"/>
      <c r="E146" s="75"/>
      <c r="F146" s="76"/>
    </row>
    <row r="147" spans="1:6" ht="15.75" customHeight="1" x14ac:dyDescent="0.25">
      <c r="A147" s="77"/>
      <c r="B147" s="78" t="s">
        <v>23</v>
      </c>
      <c r="C147" s="78"/>
      <c r="D147" s="78"/>
      <c r="E147" s="78"/>
      <c r="F147" s="79"/>
    </row>
    <row r="148" spans="1:6" ht="105" x14ac:dyDescent="0.25">
      <c r="A148" s="7">
        <v>10001</v>
      </c>
      <c r="B148" s="8" t="s">
        <v>37</v>
      </c>
      <c r="C148" s="9" t="s">
        <v>34</v>
      </c>
      <c r="D148" s="10">
        <v>78.52</v>
      </c>
      <c r="E148" s="11"/>
      <c r="F148" s="11">
        <f t="shared" ref="F148:F169" si="3">ROUND(E148*D148,2)</f>
        <v>0</v>
      </c>
    </row>
    <row r="149" spans="1:6" ht="90" x14ac:dyDescent="0.25">
      <c r="A149" s="7">
        <v>11120</v>
      </c>
      <c r="B149" s="8" t="s">
        <v>38</v>
      </c>
      <c r="C149" s="9" t="s">
        <v>39</v>
      </c>
      <c r="D149" s="10">
        <v>92.09</v>
      </c>
      <c r="E149" s="11"/>
      <c r="F149" s="11">
        <f t="shared" si="3"/>
        <v>0</v>
      </c>
    </row>
    <row r="150" spans="1:6" ht="90" x14ac:dyDescent="0.25">
      <c r="A150" s="7">
        <v>11072</v>
      </c>
      <c r="B150" s="8" t="s">
        <v>40</v>
      </c>
      <c r="C150" s="9" t="s">
        <v>39</v>
      </c>
      <c r="D150" s="10">
        <v>92.09</v>
      </c>
      <c r="E150" s="11"/>
      <c r="F150" s="11">
        <f t="shared" si="3"/>
        <v>0</v>
      </c>
    </row>
    <row r="151" spans="1:6" ht="135" x14ac:dyDescent="0.25">
      <c r="A151" s="7">
        <v>11100</v>
      </c>
      <c r="B151" s="8" t="s">
        <v>41</v>
      </c>
      <c r="C151" s="9" t="s">
        <v>34</v>
      </c>
      <c r="D151" s="10">
        <v>38.549999999999997</v>
      </c>
      <c r="E151" s="11"/>
      <c r="F151" s="11">
        <f t="shared" si="3"/>
        <v>0</v>
      </c>
    </row>
    <row r="152" spans="1:6" ht="150" x14ac:dyDescent="0.25">
      <c r="A152" s="7">
        <v>12016</v>
      </c>
      <c r="B152" s="8" t="s">
        <v>42</v>
      </c>
      <c r="C152" s="9" t="s">
        <v>39</v>
      </c>
      <c r="D152" s="10">
        <v>6.41</v>
      </c>
      <c r="E152" s="11"/>
      <c r="F152" s="11">
        <f t="shared" si="3"/>
        <v>0</v>
      </c>
    </row>
    <row r="153" spans="1:6" ht="90" x14ac:dyDescent="0.25">
      <c r="A153" s="7">
        <v>12021</v>
      </c>
      <c r="B153" s="8" t="s">
        <v>43</v>
      </c>
      <c r="C153" s="9" t="s">
        <v>34</v>
      </c>
      <c r="D153" s="10">
        <v>32.76</v>
      </c>
      <c r="E153" s="11"/>
      <c r="F153" s="11">
        <f t="shared" si="3"/>
        <v>0</v>
      </c>
    </row>
    <row r="154" spans="1:6" ht="90" x14ac:dyDescent="0.25">
      <c r="A154" s="7">
        <v>12033</v>
      </c>
      <c r="B154" s="8" t="s">
        <v>44</v>
      </c>
      <c r="C154" s="9" t="s">
        <v>45</v>
      </c>
      <c r="D154" s="10">
        <v>31.5</v>
      </c>
      <c r="E154" s="11"/>
      <c r="F154" s="11">
        <f t="shared" si="3"/>
        <v>0</v>
      </c>
    </row>
    <row r="155" spans="1:6" ht="90" x14ac:dyDescent="0.25">
      <c r="A155" s="7">
        <v>12034</v>
      </c>
      <c r="B155" s="8" t="s">
        <v>46</v>
      </c>
      <c r="C155" s="9" t="s">
        <v>45</v>
      </c>
      <c r="D155" s="10">
        <v>224.03</v>
      </c>
      <c r="E155" s="11"/>
      <c r="F155" s="11">
        <f t="shared" si="3"/>
        <v>0</v>
      </c>
    </row>
    <row r="156" spans="1:6" ht="90" x14ac:dyDescent="0.25">
      <c r="A156" s="7">
        <v>12113</v>
      </c>
      <c r="B156" s="8" t="s">
        <v>47</v>
      </c>
      <c r="C156" s="9" t="s">
        <v>48</v>
      </c>
      <c r="D156" s="10">
        <v>28.6</v>
      </c>
      <c r="E156" s="11"/>
      <c r="F156" s="11">
        <f t="shared" si="3"/>
        <v>0</v>
      </c>
    </row>
    <row r="157" spans="1:6" ht="75" x14ac:dyDescent="0.25">
      <c r="A157" s="7">
        <v>12062</v>
      </c>
      <c r="B157" s="8" t="s">
        <v>49</v>
      </c>
      <c r="C157" s="9" t="s">
        <v>34</v>
      </c>
      <c r="D157" s="10">
        <v>22.88</v>
      </c>
      <c r="E157" s="11"/>
      <c r="F157" s="11">
        <f t="shared" si="3"/>
        <v>0</v>
      </c>
    </row>
    <row r="158" spans="1:6" ht="105" x14ac:dyDescent="0.25">
      <c r="A158" s="7">
        <v>12040</v>
      </c>
      <c r="B158" s="8" t="s">
        <v>50</v>
      </c>
      <c r="C158" s="9" t="s">
        <v>48</v>
      </c>
      <c r="D158" s="10">
        <v>12</v>
      </c>
      <c r="E158" s="11"/>
      <c r="F158" s="11">
        <f t="shared" si="3"/>
        <v>0</v>
      </c>
    </row>
    <row r="159" spans="1:6" ht="75" x14ac:dyDescent="0.25">
      <c r="A159" s="7">
        <v>10023</v>
      </c>
      <c r="B159" s="8" t="s">
        <v>51</v>
      </c>
      <c r="C159" s="9" t="s">
        <v>45</v>
      </c>
      <c r="D159" s="10">
        <v>329.25</v>
      </c>
      <c r="E159" s="11"/>
      <c r="F159" s="11">
        <f t="shared" si="3"/>
        <v>0</v>
      </c>
    </row>
    <row r="160" spans="1:6" ht="135" x14ac:dyDescent="0.25">
      <c r="A160" s="7">
        <v>11133</v>
      </c>
      <c r="B160" s="8" t="s">
        <v>52</v>
      </c>
      <c r="C160" s="9" t="s">
        <v>39</v>
      </c>
      <c r="D160" s="10">
        <v>36.74</v>
      </c>
      <c r="E160" s="11"/>
      <c r="F160" s="11">
        <f t="shared" si="3"/>
        <v>0</v>
      </c>
    </row>
    <row r="161" spans="1:6" ht="60" x14ac:dyDescent="0.25">
      <c r="A161" s="7">
        <v>10018</v>
      </c>
      <c r="B161" s="8" t="s">
        <v>53</v>
      </c>
      <c r="C161" s="9" t="s">
        <v>34</v>
      </c>
      <c r="D161" s="10">
        <v>105.34</v>
      </c>
      <c r="E161" s="11"/>
      <c r="F161" s="11">
        <f t="shared" si="3"/>
        <v>0</v>
      </c>
    </row>
    <row r="162" spans="1:6" ht="15.75" x14ac:dyDescent="0.25">
      <c r="A162" s="94"/>
      <c r="B162" s="95" t="s">
        <v>54</v>
      </c>
      <c r="C162" s="95"/>
      <c r="D162" s="95"/>
      <c r="E162" s="96"/>
      <c r="F162" s="97">
        <f>SUM(F148:F161)</f>
        <v>0</v>
      </c>
    </row>
    <row r="163" spans="1:6" ht="15.75" customHeight="1" x14ac:dyDescent="0.25">
      <c r="A163" s="77"/>
      <c r="B163" s="78" t="s">
        <v>24</v>
      </c>
      <c r="C163" s="78"/>
      <c r="D163" s="78"/>
      <c r="E163" s="78"/>
      <c r="F163" s="79"/>
    </row>
    <row r="164" spans="1:6" ht="60" x14ac:dyDescent="0.25">
      <c r="A164" s="7">
        <v>21110</v>
      </c>
      <c r="B164" s="8" t="s">
        <v>55</v>
      </c>
      <c r="C164" s="9" t="s">
        <v>34</v>
      </c>
      <c r="D164" s="10">
        <v>75.89</v>
      </c>
      <c r="E164" s="11"/>
      <c r="F164" s="11">
        <f t="shared" si="3"/>
        <v>0</v>
      </c>
    </row>
    <row r="165" spans="1:6" ht="60" x14ac:dyDescent="0.25">
      <c r="A165" s="7">
        <v>21115</v>
      </c>
      <c r="B165" s="8" t="s">
        <v>56</v>
      </c>
      <c r="C165" s="9" t="s">
        <v>34</v>
      </c>
      <c r="D165" s="10">
        <v>27.29</v>
      </c>
      <c r="E165" s="11"/>
      <c r="F165" s="11">
        <f t="shared" si="3"/>
        <v>0</v>
      </c>
    </row>
    <row r="166" spans="1:6" ht="60" x14ac:dyDescent="0.25">
      <c r="A166" s="7">
        <v>21101</v>
      </c>
      <c r="B166" s="8" t="s">
        <v>57</v>
      </c>
      <c r="C166" s="9" t="s">
        <v>34</v>
      </c>
      <c r="D166" s="10">
        <v>22</v>
      </c>
      <c r="E166" s="11"/>
      <c r="F166" s="11">
        <f t="shared" si="3"/>
        <v>0</v>
      </c>
    </row>
    <row r="167" spans="1:6" ht="75" x14ac:dyDescent="0.25">
      <c r="A167" s="7">
        <v>21203</v>
      </c>
      <c r="B167" s="8" t="s">
        <v>58</v>
      </c>
      <c r="C167" s="9" t="s">
        <v>45</v>
      </c>
      <c r="D167" s="10">
        <v>813.2</v>
      </c>
      <c r="E167" s="11"/>
      <c r="F167" s="11">
        <f t="shared" si="3"/>
        <v>0</v>
      </c>
    </row>
    <row r="168" spans="1:6" ht="75" x14ac:dyDescent="0.25">
      <c r="A168" s="7">
        <v>21204</v>
      </c>
      <c r="B168" s="8" t="s">
        <v>59</v>
      </c>
      <c r="C168" s="9" t="s">
        <v>45</v>
      </c>
      <c r="D168" s="10">
        <v>106.67</v>
      </c>
      <c r="E168" s="11"/>
      <c r="F168" s="11">
        <f t="shared" si="3"/>
        <v>0</v>
      </c>
    </row>
    <row r="169" spans="1:6" ht="105" x14ac:dyDescent="0.25">
      <c r="A169" s="7">
        <v>21206</v>
      </c>
      <c r="B169" s="8" t="s">
        <v>60</v>
      </c>
      <c r="C169" s="9" t="s">
        <v>45</v>
      </c>
      <c r="D169" s="10">
        <v>83.25</v>
      </c>
      <c r="E169" s="11"/>
      <c r="F169" s="11">
        <f t="shared" si="3"/>
        <v>0</v>
      </c>
    </row>
    <row r="170" spans="1:6" ht="75" x14ac:dyDescent="0.25">
      <c r="A170" s="7">
        <v>10023</v>
      </c>
      <c r="B170" s="8" t="s">
        <v>51</v>
      </c>
      <c r="C170" s="9" t="s">
        <v>45</v>
      </c>
      <c r="D170" s="10">
        <v>1003.12</v>
      </c>
      <c r="E170" s="11"/>
      <c r="F170" s="11">
        <f t="shared" ref="F170:F191" si="4">ROUND(E170*D170,2)</f>
        <v>0</v>
      </c>
    </row>
    <row r="171" spans="1:6" ht="105" x14ac:dyDescent="0.25">
      <c r="A171" s="7">
        <v>21305</v>
      </c>
      <c r="B171" s="8" t="s">
        <v>61</v>
      </c>
      <c r="C171" s="9" t="s">
        <v>39</v>
      </c>
      <c r="D171" s="10">
        <v>11.38</v>
      </c>
      <c r="E171" s="11"/>
      <c r="F171" s="11">
        <f t="shared" si="4"/>
        <v>0</v>
      </c>
    </row>
    <row r="172" spans="1:6" ht="15.75" x14ac:dyDescent="0.25">
      <c r="A172" s="94"/>
      <c r="B172" s="95" t="s">
        <v>62</v>
      </c>
      <c r="C172" s="95"/>
      <c r="D172" s="95"/>
      <c r="E172" s="96"/>
      <c r="F172" s="97">
        <f>SUM(F164:F171)</f>
        <v>0</v>
      </c>
    </row>
    <row r="173" spans="1:6" ht="15.75" customHeight="1" x14ac:dyDescent="0.25">
      <c r="A173" s="77"/>
      <c r="B173" s="78" t="s">
        <v>28</v>
      </c>
      <c r="C173" s="78"/>
      <c r="D173" s="78"/>
      <c r="E173" s="78"/>
      <c r="F173" s="79"/>
    </row>
    <row r="174" spans="1:6" ht="180" x14ac:dyDescent="0.25">
      <c r="A174" s="7">
        <v>31019</v>
      </c>
      <c r="B174" s="8" t="s">
        <v>64</v>
      </c>
      <c r="C174" s="9" t="s">
        <v>48</v>
      </c>
      <c r="D174" s="10">
        <v>50</v>
      </c>
      <c r="E174" s="11"/>
      <c r="F174" s="11">
        <f t="shared" si="4"/>
        <v>0</v>
      </c>
    </row>
    <row r="175" spans="1:6" ht="270" x14ac:dyDescent="0.25">
      <c r="A175" s="7">
        <v>31146</v>
      </c>
      <c r="B175" s="8" t="s">
        <v>65</v>
      </c>
      <c r="C175" s="9" t="s">
        <v>34</v>
      </c>
      <c r="D175" s="10">
        <v>46.99</v>
      </c>
      <c r="E175" s="11"/>
      <c r="F175" s="11">
        <f t="shared" si="4"/>
        <v>0</v>
      </c>
    </row>
    <row r="176" spans="1:6" ht="120" x14ac:dyDescent="0.25">
      <c r="A176" s="7">
        <v>31201</v>
      </c>
      <c r="B176" s="8" t="s">
        <v>66</v>
      </c>
      <c r="C176" s="9" t="s">
        <v>34</v>
      </c>
      <c r="D176" s="10">
        <v>73.34</v>
      </c>
      <c r="E176" s="11"/>
      <c r="F176" s="11">
        <f t="shared" si="4"/>
        <v>0</v>
      </c>
    </row>
    <row r="177" spans="1:6" ht="195" x14ac:dyDescent="0.25">
      <c r="A177" s="7">
        <v>31214</v>
      </c>
      <c r="B177" s="8" t="s">
        <v>67</v>
      </c>
      <c r="C177" s="9" t="s">
        <v>34</v>
      </c>
      <c r="D177" s="10">
        <v>45.92</v>
      </c>
      <c r="E177" s="11"/>
      <c r="F177" s="11">
        <f t="shared" si="4"/>
        <v>0</v>
      </c>
    </row>
    <row r="178" spans="1:6" ht="270" x14ac:dyDescent="0.25">
      <c r="A178" s="7">
        <v>31239</v>
      </c>
      <c r="B178" s="8" t="s">
        <v>68</v>
      </c>
      <c r="C178" s="9" t="s">
        <v>34</v>
      </c>
      <c r="D178" s="10">
        <v>27.42</v>
      </c>
      <c r="E178" s="11"/>
      <c r="F178" s="11">
        <f t="shared" si="4"/>
        <v>0</v>
      </c>
    </row>
    <row r="179" spans="1:6" ht="270" x14ac:dyDescent="0.25">
      <c r="A179" s="7">
        <v>31226</v>
      </c>
      <c r="B179" s="8" t="s">
        <v>69</v>
      </c>
      <c r="C179" s="9" t="s">
        <v>34</v>
      </c>
      <c r="D179" s="10">
        <v>45.92</v>
      </c>
      <c r="E179" s="11"/>
      <c r="F179" s="11">
        <f t="shared" si="4"/>
        <v>0</v>
      </c>
    </row>
    <row r="180" spans="1:6" ht="255" x14ac:dyDescent="0.25">
      <c r="A180" s="7">
        <v>31231</v>
      </c>
      <c r="B180" s="8" t="s">
        <v>70</v>
      </c>
      <c r="C180" s="9" t="s">
        <v>48</v>
      </c>
      <c r="D180" s="10">
        <v>36.700000000000003</v>
      </c>
      <c r="E180" s="11"/>
      <c r="F180" s="11">
        <f t="shared" si="4"/>
        <v>0</v>
      </c>
    </row>
    <row r="181" spans="1:6" ht="135" x14ac:dyDescent="0.25">
      <c r="A181" s="7">
        <v>35600</v>
      </c>
      <c r="B181" s="8" t="s">
        <v>71</v>
      </c>
      <c r="C181" s="9" t="s">
        <v>34</v>
      </c>
      <c r="D181" s="10">
        <v>101.58</v>
      </c>
      <c r="E181" s="11"/>
      <c r="F181" s="11">
        <f t="shared" si="4"/>
        <v>0</v>
      </c>
    </row>
    <row r="182" spans="1:6" ht="255" x14ac:dyDescent="0.25">
      <c r="A182" s="7">
        <v>32001</v>
      </c>
      <c r="B182" s="8" t="s">
        <v>72</v>
      </c>
      <c r="C182" s="9" t="s">
        <v>34</v>
      </c>
      <c r="D182" s="10">
        <v>115.04</v>
      </c>
      <c r="E182" s="11"/>
      <c r="F182" s="11">
        <f t="shared" si="4"/>
        <v>0</v>
      </c>
    </row>
    <row r="183" spans="1:6" ht="285" x14ac:dyDescent="0.25">
      <c r="A183" s="7">
        <v>30001</v>
      </c>
      <c r="B183" s="8" t="s">
        <v>73</v>
      </c>
      <c r="C183" s="9" t="s">
        <v>34</v>
      </c>
      <c r="D183" s="10">
        <v>256.39999999999998</v>
      </c>
      <c r="E183" s="11"/>
      <c r="F183" s="11">
        <f t="shared" si="4"/>
        <v>0</v>
      </c>
    </row>
    <row r="184" spans="1:6" ht="180" x14ac:dyDescent="0.25">
      <c r="A184" s="7">
        <v>38071</v>
      </c>
      <c r="B184" s="8" t="s">
        <v>97</v>
      </c>
      <c r="C184" s="9" t="s">
        <v>48</v>
      </c>
      <c r="D184" s="10">
        <v>19.89</v>
      </c>
      <c r="E184" s="11"/>
      <c r="F184" s="11">
        <f t="shared" si="4"/>
        <v>0</v>
      </c>
    </row>
    <row r="185" spans="1:6" ht="105" x14ac:dyDescent="0.25">
      <c r="A185" s="7">
        <v>35106</v>
      </c>
      <c r="B185" s="8" t="s">
        <v>76</v>
      </c>
      <c r="C185" s="9" t="s">
        <v>34</v>
      </c>
      <c r="D185" s="10">
        <v>75.89</v>
      </c>
      <c r="E185" s="11"/>
      <c r="F185" s="11">
        <f t="shared" si="4"/>
        <v>0</v>
      </c>
    </row>
    <row r="186" spans="1:6" ht="15.75" x14ac:dyDescent="0.25">
      <c r="A186" s="94"/>
      <c r="B186" s="95" t="s">
        <v>77</v>
      </c>
      <c r="C186" s="95"/>
      <c r="D186" s="95"/>
      <c r="E186" s="96"/>
      <c r="F186" s="97">
        <f>SUM(F174:F185)</f>
        <v>0</v>
      </c>
    </row>
    <row r="187" spans="1:6" ht="15.75" customHeight="1" x14ac:dyDescent="0.25">
      <c r="A187" s="77"/>
      <c r="B187" s="78" t="s">
        <v>26</v>
      </c>
      <c r="C187" s="78"/>
      <c r="D187" s="78"/>
      <c r="E187" s="78"/>
      <c r="F187" s="79"/>
    </row>
    <row r="188" spans="1:6" ht="165" x14ac:dyDescent="0.25">
      <c r="A188" s="7">
        <v>40232</v>
      </c>
      <c r="B188" s="8" t="s">
        <v>78</v>
      </c>
      <c r="C188" s="9" t="s">
        <v>75</v>
      </c>
      <c r="D188" s="10">
        <v>2</v>
      </c>
      <c r="E188" s="11"/>
      <c r="F188" s="11">
        <f t="shared" si="4"/>
        <v>0</v>
      </c>
    </row>
    <row r="189" spans="1:6" ht="75" x14ac:dyDescent="0.25">
      <c r="A189" s="7">
        <v>40133</v>
      </c>
      <c r="B189" s="8" t="s">
        <v>79</v>
      </c>
      <c r="C189" s="9" t="s">
        <v>34</v>
      </c>
      <c r="D189" s="10">
        <v>6.48</v>
      </c>
      <c r="E189" s="11"/>
      <c r="F189" s="11">
        <f t="shared" si="4"/>
        <v>0</v>
      </c>
    </row>
    <row r="190" spans="1:6" ht="150" x14ac:dyDescent="0.25">
      <c r="A190" s="7">
        <v>48055</v>
      </c>
      <c r="B190" s="8" t="s">
        <v>80</v>
      </c>
      <c r="C190" s="9" t="s">
        <v>34</v>
      </c>
      <c r="D190" s="10">
        <v>6.48</v>
      </c>
      <c r="E190" s="11"/>
      <c r="F190" s="11">
        <f t="shared" si="4"/>
        <v>0</v>
      </c>
    </row>
    <row r="191" spans="1:6" ht="45" x14ac:dyDescent="0.25">
      <c r="A191" s="7">
        <v>40079</v>
      </c>
      <c r="B191" s="8" t="s">
        <v>81</v>
      </c>
      <c r="C191" s="9" t="s">
        <v>75</v>
      </c>
      <c r="D191" s="10">
        <v>2</v>
      </c>
      <c r="E191" s="11"/>
      <c r="F191" s="11">
        <f t="shared" si="4"/>
        <v>0</v>
      </c>
    </row>
    <row r="192" spans="1:6" ht="15.75" x14ac:dyDescent="0.25">
      <c r="A192" s="94"/>
      <c r="B192" s="95" t="s">
        <v>84</v>
      </c>
      <c r="C192" s="95"/>
      <c r="D192" s="95"/>
      <c r="E192" s="96"/>
      <c r="F192" s="97">
        <f>SUM(F188:F191)</f>
        <v>0</v>
      </c>
    </row>
    <row r="193" spans="1:6" ht="15.75" customHeight="1" x14ac:dyDescent="0.25">
      <c r="A193" s="77"/>
      <c r="B193" s="78" t="s">
        <v>27</v>
      </c>
      <c r="C193" s="78"/>
      <c r="D193" s="78"/>
      <c r="E193" s="78"/>
      <c r="F193" s="79"/>
    </row>
    <row r="194" spans="1:6" ht="120" x14ac:dyDescent="0.25">
      <c r="A194" s="7">
        <v>51368</v>
      </c>
      <c r="B194" s="8" t="s">
        <v>85</v>
      </c>
      <c r="C194" s="9" t="s">
        <v>75</v>
      </c>
      <c r="D194" s="10">
        <v>1</v>
      </c>
      <c r="E194" s="11"/>
      <c r="F194" s="11">
        <f t="shared" ref="F194:F220" si="5">ROUND(E194*D194,2)</f>
        <v>0</v>
      </c>
    </row>
    <row r="195" spans="1:6" ht="135" x14ac:dyDescent="0.25">
      <c r="A195" s="7">
        <v>50058</v>
      </c>
      <c r="B195" s="8" t="s">
        <v>86</v>
      </c>
      <c r="C195" s="9" t="s">
        <v>75</v>
      </c>
      <c r="D195" s="10">
        <v>5</v>
      </c>
      <c r="E195" s="11"/>
      <c r="F195" s="11">
        <f t="shared" si="5"/>
        <v>0</v>
      </c>
    </row>
    <row r="196" spans="1:6" ht="60" x14ac:dyDescent="0.25">
      <c r="A196" s="7">
        <v>50007</v>
      </c>
      <c r="B196" s="8" t="s">
        <v>87</v>
      </c>
      <c r="C196" s="9" t="s">
        <v>88</v>
      </c>
      <c r="D196" s="10">
        <v>6</v>
      </c>
      <c r="E196" s="11"/>
      <c r="F196" s="11">
        <f t="shared" si="5"/>
        <v>0</v>
      </c>
    </row>
    <row r="197" spans="1:6" ht="90" x14ac:dyDescent="0.25">
      <c r="A197" s="7">
        <v>51008</v>
      </c>
      <c r="B197" s="8" t="s">
        <v>89</v>
      </c>
      <c r="C197" s="9" t="s">
        <v>75</v>
      </c>
      <c r="D197" s="10">
        <v>1</v>
      </c>
      <c r="E197" s="11"/>
      <c r="F197" s="11">
        <f t="shared" si="5"/>
        <v>0</v>
      </c>
    </row>
    <row r="198" spans="1:6" ht="135" x14ac:dyDescent="0.25">
      <c r="A198" s="7">
        <v>50009</v>
      </c>
      <c r="B198" s="8" t="s">
        <v>90</v>
      </c>
      <c r="C198" s="9" t="s">
        <v>88</v>
      </c>
      <c r="D198" s="10">
        <v>6</v>
      </c>
      <c r="E198" s="11"/>
      <c r="F198" s="11">
        <f t="shared" si="5"/>
        <v>0</v>
      </c>
    </row>
    <row r="199" spans="1:6" ht="60" x14ac:dyDescent="0.25">
      <c r="A199" s="7">
        <v>50011</v>
      </c>
      <c r="B199" s="8" t="s">
        <v>91</v>
      </c>
      <c r="C199" s="9" t="s">
        <v>88</v>
      </c>
      <c r="D199" s="10">
        <v>4</v>
      </c>
      <c r="E199" s="11"/>
      <c r="F199" s="11">
        <f t="shared" si="5"/>
        <v>0</v>
      </c>
    </row>
    <row r="200" spans="1:6" ht="120" x14ac:dyDescent="0.25">
      <c r="A200" s="7">
        <v>50085</v>
      </c>
      <c r="B200" s="8" t="s">
        <v>92</v>
      </c>
      <c r="C200" s="9" t="s">
        <v>75</v>
      </c>
      <c r="D200" s="10">
        <v>6</v>
      </c>
      <c r="E200" s="11"/>
      <c r="F200" s="11">
        <f t="shared" si="5"/>
        <v>0</v>
      </c>
    </row>
    <row r="201" spans="1:6" ht="75" x14ac:dyDescent="0.25">
      <c r="A201" s="7">
        <v>51000</v>
      </c>
      <c r="B201" s="8" t="s">
        <v>93</v>
      </c>
      <c r="C201" s="9" t="s">
        <v>88</v>
      </c>
      <c r="D201" s="10">
        <v>4</v>
      </c>
      <c r="E201" s="11"/>
      <c r="F201" s="11">
        <f t="shared" si="5"/>
        <v>0</v>
      </c>
    </row>
    <row r="202" spans="1:6" ht="75" x14ac:dyDescent="0.25">
      <c r="A202" s="7">
        <v>51010</v>
      </c>
      <c r="B202" s="8" t="s">
        <v>94</v>
      </c>
      <c r="C202" s="9" t="s">
        <v>75</v>
      </c>
      <c r="D202" s="10">
        <v>4</v>
      </c>
      <c r="E202" s="11"/>
      <c r="F202" s="11">
        <f t="shared" si="5"/>
        <v>0</v>
      </c>
    </row>
    <row r="203" spans="1:6" ht="15.75" x14ac:dyDescent="0.25">
      <c r="A203" s="94"/>
      <c r="B203" s="95" t="s">
        <v>95</v>
      </c>
      <c r="C203" s="95"/>
      <c r="D203" s="95"/>
      <c r="E203" s="96"/>
      <c r="F203" s="97">
        <f>SUM(F194:F202)</f>
        <v>0</v>
      </c>
    </row>
    <row r="204" spans="1:6" ht="31.5" x14ac:dyDescent="0.25">
      <c r="A204" s="98"/>
      <c r="B204" s="99" t="s">
        <v>98</v>
      </c>
      <c r="C204" s="99"/>
      <c r="D204" s="99"/>
      <c r="E204" s="100"/>
      <c r="F204" s="97">
        <f>F203+F192+F186+F172+F162</f>
        <v>0</v>
      </c>
    </row>
    <row r="205" spans="1:6" ht="15.75" x14ac:dyDescent="0.25">
      <c r="A205" s="74"/>
      <c r="B205" s="75" t="s">
        <v>99</v>
      </c>
      <c r="C205" s="75"/>
      <c r="D205" s="75"/>
      <c r="E205" s="75"/>
      <c r="F205" s="76"/>
    </row>
    <row r="206" spans="1:6" ht="15.75" customHeight="1" x14ac:dyDescent="0.25">
      <c r="A206" s="77"/>
      <c r="B206" s="78" t="s">
        <v>23</v>
      </c>
      <c r="C206" s="78"/>
      <c r="D206" s="78"/>
      <c r="E206" s="78"/>
      <c r="F206" s="79"/>
    </row>
    <row r="207" spans="1:6" ht="105" x14ac:dyDescent="0.25">
      <c r="A207" s="7">
        <v>10001</v>
      </c>
      <c r="B207" s="8" t="s">
        <v>37</v>
      </c>
      <c r="C207" s="9" t="s">
        <v>34</v>
      </c>
      <c r="D207" s="10">
        <v>78.52</v>
      </c>
      <c r="E207" s="11"/>
      <c r="F207" s="11">
        <f t="shared" si="5"/>
        <v>0</v>
      </c>
    </row>
    <row r="208" spans="1:6" ht="90" x14ac:dyDescent="0.25">
      <c r="A208" s="7">
        <v>11120</v>
      </c>
      <c r="B208" s="8" t="s">
        <v>38</v>
      </c>
      <c r="C208" s="9" t="s">
        <v>39</v>
      </c>
      <c r="D208" s="10">
        <v>92.09</v>
      </c>
      <c r="E208" s="11"/>
      <c r="F208" s="11">
        <f t="shared" si="5"/>
        <v>0</v>
      </c>
    </row>
    <row r="209" spans="1:6" ht="90" x14ac:dyDescent="0.25">
      <c r="A209" s="7">
        <v>11072</v>
      </c>
      <c r="B209" s="8" t="s">
        <v>40</v>
      </c>
      <c r="C209" s="9" t="s">
        <v>39</v>
      </c>
      <c r="D209" s="10">
        <v>92.09</v>
      </c>
      <c r="E209" s="11"/>
      <c r="F209" s="11">
        <f t="shared" si="5"/>
        <v>0</v>
      </c>
    </row>
    <row r="210" spans="1:6" ht="135" x14ac:dyDescent="0.25">
      <c r="A210" s="7">
        <v>11100</v>
      </c>
      <c r="B210" s="8" t="s">
        <v>41</v>
      </c>
      <c r="C210" s="9" t="s">
        <v>34</v>
      </c>
      <c r="D210" s="10">
        <v>70.739999999999995</v>
      </c>
      <c r="E210" s="11"/>
      <c r="F210" s="11">
        <f t="shared" si="5"/>
        <v>0</v>
      </c>
    </row>
    <row r="211" spans="1:6" ht="150" x14ac:dyDescent="0.25">
      <c r="A211" s="7">
        <v>12016</v>
      </c>
      <c r="B211" s="8" t="s">
        <v>42</v>
      </c>
      <c r="C211" s="9" t="s">
        <v>39</v>
      </c>
      <c r="D211" s="10">
        <v>10.64</v>
      </c>
      <c r="E211" s="11"/>
      <c r="F211" s="11">
        <f t="shared" si="5"/>
        <v>0</v>
      </c>
    </row>
    <row r="212" spans="1:6" ht="90" x14ac:dyDescent="0.25">
      <c r="A212" s="7">
        <v>12021</v>
      </c>
      <c r="B212" s="8" t="s">
        <v>43</v>
      </c>
      <c r="C212" s="9" t="s">
        <v>34</v>
      </c>
      <c r="D212" s="10">
        <v>40.08</v>
      </c>
      <c r="E212" s="11"/>
      <c r="F212" s="11">
        <f t="shared" si="5"/>
        <v>0</v>
      </c>
    </row>
    <row r="213" spans="1:6" ht="90" x14ac:dyDescent="0.25">
      <c r="A213" s="7">
        <v>12033</v>
      </c>
      <c r="B213" s="8" t="s">
        <v>44</v>
      </c>
      <c r="C213" s="9" t="s">
        <v>45</v>
      </c>
      <c r="D213" s="10">
        <v>54.45</v>
      </c>
      <c r="E213" s="11"/>
      <c r="F213" s="11">
        <f t="shared" si="5"/>
        <v>0</v>
      </c>
    </row>
    <row r="214" spans="1:6" ht="90" x14ac:dyDescent="0.25">
      <c r="A214" s="7">
        <v>12034</v>
      </c>
      <c r="B214" s="8" t="s">
        <v>46</v>
      </c>
      <c r="C214" s="9" t="s">
        <v>45</v>
      </c>
      <c r="D214" s="10">
        <v>395.07</v>
      </c>
      <c r="E214" s="11"/>
      <c r="F214" s="11">
        <f t="shared" si="5"/>
        <v>0</v>
      </c>
    </row>
    <row r="215" spans="1:6" ht="90" x14ac:dyDescent="0.25">
      <c r="A215" s="7">
        <v>12113</v>
      </c>
      <c r="B215" s="8" t="s">
        <v>47</v>
      </c>
      <c r="C215" s="9" t="s">
        <v>48</v>
      </c>
      <c r="D215" s="10">
        <v>48.96</v>
      </c>
      <c r="E215" s="11"/>
      <c r="F215" s="11">
        <f t="shared" si="5"/>
        <v>0</v>
      </c>
    </row>
    <row r="216" spans="1:6" ht="75" x14ac:dyDescent="0.25">
      <c r="A216" s="7">
        <v>12062</v>
      </c>
      <c r="B216" s="8" t="s">
        <v>49</v>
      </c>
      <c r="C216" s="9" t="s">
        <v>34</v>
      </c>
      <c r="D216" s="10">
        <v>39.17</v>
      </c>
      <c r="E216" s="11"/>
      <c r="F216" s="11">
        <f t="shared" si="5"/>
        <v>0</v>
      </c>
    </row>
    <row r="217" spans="1:6" ht="105" x14ac:dyDescent="0.25">
      <c r="A217" s="7">
        <v>12040</v>
      </c>
      <c r="B217" s="8" t="s">
        <v>50</v>
      </c>
      <c r="C217" s="9" t="s">
        <v>48</v>
      </c>
      <c r="D217" s="10">
        <v>21.6</v>
      </c>
      <c r="E217" s="11"/>
      <c r="F217" s="11">
        <f t="shared" si="5"/>
        <v>0</v>
      </c>
    </row>
    <row r="218" spans="1:6" ht="75" x14ac:dyDescent="0.25">
      <c r="A218" s="7">
        <v>10023</v>
      </c>
      <c r="B218" s="8" t="s">
        <v>51</v>
      </c>
      <c r="C218" s="9" t="s">
        <v>45</v>
      </c>
      <c r="D218" s="10">
        <v>542.94000000000005</v>
      </c>
      <c r="E218" s="11"/>
      <c r="F218" s="11">
        <f t="shared" si="5"/>
        <v>0</v>
      </c>
    </row>
    <row r="219" spans="1:6" ht="135" x14ac:dyDescent="0.25">
      <c r="A219" s="7">
        <v>11133</v>
      </c>
      <c r="B219" s="8" t="s">
        <v>52</v>
      </c>
      <c r="C219" s="9" t="s">
        <v>39</v>
      </c>
      <c r="D219" s="10">
        <v>18.37</v>
      </c>
      <c r="E219" s="11"/>
      <c r="F219" s="11">
        <f t="shared" si="5"/>
        <v>0</v>
      </c>
    </row>
    <row r="220" spans="1:6" ht="60" x14ac:dyDescent="0.25">
      <c r="A220" s="7">
        <v>10018</v>
      </c>
      <c r="B220" s="8" t="s">
        <v>53</v>
      </c>
      <c r="C220" s="9" t="s">
        <v>34</v>
      </c>
      <c r="D220" s="10">
        <v>157.97999999999999</v>
      </c>
      <c r="E220" s="11"/>
      <c r="F220" s="11">
        <f t="shared" si="5"/>
        <v>0</v>
      </c>
    </row>
    <row r="221" spans="1:6" ht="15.75" x14ac:dyDescent="0.25">
      <c r="A221" s="94"/>
      <c r="B221" s="95" t="s">
        <v>54</v>
      </c>
      <c r="C221" s="95"/>
      <c r="D221" s="95"/>
      <c r="E221" s="96"/>
      <c r="F221" s="97">
        <f>SUM(F207:F220)</f>
        <v>0</v>
      </c>
    </row>
    <row r="222" spans="1:6" ht="15.75" customHeight="1" x14ac:dyDescent="0.25">
      <c r="A222" s="77"/>
      <c r="B222" s="78" t="s">
        <v>24</v>
      </c>
      <c r="C222" s="78"/>
      <c r="D222" s="78"/>
      <c r="E222" s="78"/>
      <c r="F222" s="79"/>
    </row>
    <row r="223" spans="1:6" ht="60" x14ac:dyDescent="0.25">
      <c r="A223" s="7">
        <v>21110</v>
      </c>
      <c r="B223" s="8" t="s">
        <v>55</v>
      </c>
      <c r="C223" s="9" t="s">
        <v>34</v>
      </c>
      <c r="D223" s="10">
        <v>75.89</v>
      </c>
      <c r="E223" s="11"/>
      <c r="F223" s="11">
        <f t="shared" ref="F223:F248" si="6">ROUND(E223*D223,2)</f>
        <v>0</v>
      </c>
    </row>
    <row r="224" spans="1:6" ht="60" x14ac:dyDescent="0.25">
      <c r="A224" s="7">
        <v>21115</v>
      </c>
      <c r="B224" s="8" t="s">
        <v>56</v>
      </c>
      <c r="C224" s="9" t="s">
        <v>34</v>
      </c>
      <c r="D224" s="10">
        <v>27.29</v>
      </c>
      <c r="E224" s="11"/>
      <c r="F224" s="11">
        <f t="shared" si="6"/>
        <v>0</v>
      </c>
    </row>
    <row r="225" spans="1:6" ht="60" x14ac:dyDescent="0.25">
      <c r="A225" s="7">
        <v>21101</v>
      </c>
      <c r="B225" s="8" t="s">
        <v>57</v>
      </c>
      <c r="C225" s="9" t="s">
        <v>34</v>
      </c>
      <c r="D225" s="10">
        <v>22</v>
      </c>
      <c r="E225" s="11"/>
      <c r="F225" s="11">
        <f t="shared" si="6"/>
        <v>0</v>
      </c>
    </row>
    <row r="226" spans="1:6" ht="75" x14ac:dyDescent="0.25">
      <c r="A226" s="7">
        <v>21203</v>
      </c>
      <c r="B226" s="8" t="s">
        <v>58</v>
      </c>
      <c r="C226" s="9" t="s">
        <v>45</v>
      </c>
      <c r="D226" s="10">
        <v>813.2</v>
      </c>
      <c r="E226" s="11"/>
      <c r="F226" s="11">
        <f t="shared" si="6"/>
        <v>0</v>
      </c>
    </row>
    <row r="227" spans="1:6" ht="75" x14ac:dyDescent="0.25">
      <c r="A227" s="7">
        <v>21204</v>
      </c>
      <c r="B227" s="8" t="s">
        <v>59</v>
      </c>
      <c r="C227" s="9" t="s">
        <v>45</v>
      </c>
      <c r="D227" s="10">
        <v>106.67</v>
      </c>
      <c r="E227" s="11"/>
      <c r="F227" s="11">
        <f t="shared" si="6"/>
        <v>0</v>
      </c>
    </row>
    <row r="228" spans="1:6" ht="105" x14ac:dyDescent="0.25">
      <c r="A228" s="7">
        <v>21206</v>
      </c>
      <c r="B228" s="8" t="s">
        <v>60</v>
      </c>
      <c r="C228" s="9" t="s">
        <v>45</v>
      </c>
      <c r="D228" s="10">
        <v>83.25</v>
      </c>
      <c r="E228" s="11"/>
      <c r="F228" s="11">
        <f t="shared" si="6"/>
        <v>0</v>
      </c>
    </row>
    <row r="229" spans="1:6" ht="75" x14ac:dyDescent="0.25">
      <c r="A229" s="7">
        <v>10023</v>
      </c>
      <c r="B229" s="8" t="s">
        <v>51</v>
      </c>
      <c r="C229" s="9" t="s">
        <v>45</v>
      </c>
      <c r="D229" s="10">
        <v>1003.12</v>
      </c>
      <c r="E229" s="11"/>
      <c r="F229" s="11">
        <f t="shared" si="6"/>
        <v>0</v>
      </c>
    </row>
    <row r="230" spans="1:6" ht="105" x14ac:dyDescent="0.25">
      <c r="A230" s="7">
        <v>21305</v>
      </c>
      <c r="B230" s="8" t="s">
        <v>61</v>
      </c>
      <c r="C230" s="9" t="s">
        <v>39</v>
      </c>
      <c r="D230" s="10">
        <v>11.38</v>
      </c>
      <c r="E230" s="11"/>
      <c r="F230" s="11">
        <f t="shared" si="6"/>
        <v>0</v>
      </c>
    </row>
    <row r="231" spans="1:6" ht="15.75" x14ac:dyDescent="0.25">
      <c r="A231" s="94"/>
      <c r="B231" s="95" t="s">
        <v>62</v>
      </c>
      <c r="C231" s="95"/>
      <c r="D231" s="95"/>
      <c r="E231" s="96"/>
      <c r="F231" s="97">
        <f>SUM(F223:F230)</f>
        <v>0</v>
      </c>
    </row>
    <row r="232" spans="1:6" ht="15.75" customHeight="1" x14ac:dyDescent="0.25">
      <c r="A232" s="77"/>
      <c r="B232" s="78" t="s">
        <v>28</v>
      </c>
      <c r="C232" s="78"/>
      <c r="D232" s="78"/>
      <c r="E232" s="78"/>
      <c r="F232" s="79"/>
    </row>
    <row r="233" spans="1:6" ht="180" x14ac:dyDescent="0.25">
      <c r="A233" s="7">
        <v>31019</v>
      </c>
      <c r="B233" s="8" t="s">
        <v>64</v>
      </c>
      <c r="C233" s="9" t="s">
        <v>48</v>
      </c>
      <c r="D233" s="10">
        <v>124.04</v>
      </c>
      <c r="E233" s="11"/>
      <c r="F233" s="11">
        <f t="shared" si="6"/>
        <v>0</v>
      </c>
    </row>
    <row r="234" spans="1:6" ht="270" x14ac:dyDescent="0.25">
      <c r="A234" s="7">
        <v>31146</v>
      </c>
      <c r="B234" s="8" t="s">
        <v>65</v>
      </c>
      <c r="C234" s="9" t="s">
        <v>34</v>
      </c>
      <c r="D234" s="10">
        <v>114.77</v>
      </c>
      <c r="E234" s="11"/>
      <c r="F234" s="11">
        <f t="shared" si="6"/>
        <v>0</v>
      </c>
    </row>
    <row r="235" spans="1:6" ht="120" x14ac:dyDescent="0.25">
      <c r="A235" s="7">
        <v>31201</v>
      </c>
      <c r="B235" s="8" t="s">
        <v>66</v>
      </c>
      <c r="C235" s="9" t="s">
        <v>34</v>
      </c>
      <c r="D235" s="10">
        <v>60.68</v>
      </c>
      <c r="E235" s="11"/>
      <c r="F235" s="11">
        <f t="shared" si="6"/>
        <v>0</v>
      </c>
    </row>
    <row r="236" spans="1:6" ht="195" x14ac:dyDescent="0.25">
      <c r="A236" s="7">
        <v>31214</v>
      </c>
      <c r="B236" s="8" t="s">
        <v>67</v>
      </c>
      <c r="C236" s="9" t="s">
        <v>34</v>
      </c>
      <c r="D236" s="10">
        <v>45.92</v>
      </c>
      <c r="E236" s="11"/>
      <c r="F236" s="11">
        <f t="shared" si="6"/>
        <v>0</v>
      </c>
    </row>
    <row r="237" spans="1:6" ht="270" x14ac:dyDescent="0.25">
      <c r="A237" s="7">
        <v>31239</v>
      </c>
      <c r="B237" s="8" t="s">
        <v>68</v>
      </c>
      <c r="C237" s="9" t="s">
        <v>34</v>
      </c>
      <c r="D237" s="10">
        <v>17.64</v>
      </c>
      <c r="E237" s="11"/>
      <c r="F237" s="11">
        <f t="shared" si="6"/>
        <v>0</v>
      </c>
    </row>
    <row r="238" spans="1:6" ht="270" x14ac:dyDescent="0.25">
      <c r="A238" s="7">
        <v>31226</v>
      </c>
      <c r="B238" s="8" t="s">
        <v>69</v>
      </c>
      <c r="C238" s="9" t="s">
        <v>34</v>
      </c>
      <c r="D238" s="10">
        <v>45.92</v>
      </c>
      <c r="E238" s="11"/>
      <c r="F238" s="11">
        <f t="shared" si="6"/>
        <v>0</v>
      </c>
    </row>
    <row r="239" spans="1:6" ht="135" x14ac:dyDescent="0.25">
      <c r="A239" s="7">
        <v>35600</v>
      </c>
      <c r="B239" s="8" t="s">
        <v>71</v>
      </c>
      <c r="C239" s="9" t="s">
        <v>34</v>
      </c>
      <c r="D239" s="10">
        <v>94.43</v>
      </c>
      <c r="E239" s="11"/>
      <c r="F239" s="11">
        <f t="shared" si="6"/>
        <v>0</v>
      </c>
    </row>
    <row r="240" spans="1:6" ht="255" x14ac:dyDescent="0.25">
      <c r="A240" s="7">
        <v>32001</v>
      </c>
      <c r="B240" s="8" t="s">
        <v>72</v>
      </c>
      <c r="C240" s="9" t="s">
        <v>34</v>
      </c>
      <c r="D240" s="10">
        <v>97.91</v>
      </c>
      <c r="E240" s="11"/>
      <c r="F240" s="11">
        <f t="shared" si="6"/>
        <v>0</v>
      </c>
    </row>
    <row r="241" spans="1:6" ht="285" x14ac:dyDescent="0.25">
      <c r="A241" s="7">
        <v>30001</v>
      </c>
      <c r="B241" s="8" t="s">
        <v>73</v>
      </c>
      <c r="C241" s="9" t="s">
        <v>34</v>
      </c>
      <c r="D241" s="10">
        <v>192.34</v>
      </c>
      <c r="E241" s="11"/>
      <c r="F241" s="11">
        <f t="shared" si="6"/>
        <v>0</v>
      </c>
    </row>
    <row r="242" spans="1:6" ht="180" x14ac:dyDescent="0.25">
      <c r="A242" s="7">
        <v>31003</v>
      </c>
      <c r="B242" s="8" t="s">
        <v>100</v>
      </c>
      <c r="C242" s="9" t="s">
        <v>48</v>
      </c>
      <c r="D242" s="10">
        <v>14.6</v>
      </c>
      <c r="E242" s="11"/>
      <c r="F242" s="11">
        <f t="shared" si="6"/>
        <v>0</v>
      </c>
    </row>
    <row r="243" spans="1:6" ht="270" x14ac:dyDescent="0.25">
      <c r="A243" s="7">
        <v>31110</v>
      </c>
      <c r="B243" s="8" t="s">
        <v>101</v>
      </c>
      <c r="C243" s="9" t="s">
        <v>34</v>
      </c>
      <c r="D243" s="10">
        <v>13.32</v>
      </c>
      <c r="E243" s="11"/>
      <c r="F243" s="11">
        <f t="shared" si="6"/>
        <v>0</v>
      </c>
    </row>
    <row r="244" spans="1:6" ht="210" x14ac:dyDescent="0.25">
      <c r="A244" s="7">
        <v>32000</v>
      </c>
      <c r="B244" s="8" t="s">
        <v>102</v>
      </c>
      <c r="C244" s="9" t="s">
        <v>34</v>
      </c>
      <c r="D244" s="10">
        <v>138.78</v>
      </c>
      <c r="E244" s="11"/>
      <c r="F244" s="11">
        <f t="shared" si="6"/>
        <v>0</v>
      </c>
    </row>
    <row r="245" spans="1:6" ht="180" x14ac:dyDescent="0.25">
      <c r="A245" s="7">
        <v>30038</v>
      </c>
      <c r="B245" s="8" t="s">
        <v>103</v>
      </c>
      <c r="C245" s="9" t="s">
        <v>34</v>
      </c>
      <c r="D245" s="10">
        <v>138.78</v>
      </c>
      <c r="E245" s="11"/>
      <c r="F245" s="11">
        <f t="shared" si="6"/>
        <v>0</v>
      </c>
    </row>
    <row r="246" spans="1:6" ht="75" x14ac:dyDescent="0.25">
      <c r="A246" s="7">
        <v>33027</v>
      </c>
      <c r="B246" s="8" t="s">
        <v>104</v>
      </c>
      <c r="C246" s="9" t="s">
        <v>48</v>
      </c>
      <c r="D246" s="10">
        <v>77.099999999999994</v>
      </c>
      <c r="E246" s="11"/>
      <c r="F246" s="11">
        <f t="shared" si="6"/>
        <v>0</v>
      </c>
    </row>
    <row r="247" spans="1:6" ht="60" x14ac:dyDescent="0.25">
      <c r="A247" s="7">
        <v>38002</v>
      </c>
      <c r="B247" s="8" t="s">
        <v>105</v>
      </c>
      <c r="C247" s="9" t="s">
        <v>34</v>
      </c>
      <c r="D247" s="10">
        <v>5.83</v>
      </c>
      <c r="E247" s="11"/>
      <c r="F247" s="11">
        <f t="shared" si="6"/>
        <v>0</v>
      </c>
    </row>
    <row r="248" spans="1:6" ht="105" x14ac:dyDescent="0.25">
      <c r="A248" s="7">
        <v>35106</v>
      </c>
      <c r="B248" s="8" t="s">
        <v>76</v>
      </c>
      <c r="C248" s="9" t="s">
        <v>34</v>
      </c>
      <c r="D248" s="10">
        <v>75.89</v>
      </c>
      <c r="E248" s="11"/>
      <c r="F248" s="11">
        <f t="shared" si="6"/>
        <v>0</v>
      </c>
    </row>
    <row r="249" spans="1:6" ht="15.75" x14ac:dyDescent="0.25">
      <c r="A249" s="94"/>
      <c r="B249" s="95" t="s">
        <v>77</v>
      </c>
      <c r="C249" s="95"/>
      <c r="D249" s="95"/>
      <c r="E249" s="96"/>
      <c r="F249" s="97">
        <f>SUM(F233:F248)</f>
        <v>0</v>
      </c>
    </row>
    <row r="250" spans="1:6" ht="15.75" customHeight="1" x14ac:dyDescent="0.25">
      <c r="A250" s="77"/>
      <c r="B250" s="78" t="s">
        <v>26</v>
      </c>
      <c r="C250" s="78"/>
      <c r="D250" s="78"/>
      <c r="E250" s="78"/>
      <c r="F250" s="79"/>
    </row>
    <row r="251" spans="1:6" ht="165" x14ac:dyDescent="0.25">
      <c r="A251" s="7">
        <v>40232</v>
      </c>
      <c r="B251" s="8" t="s">
        <v>78</v>
      </c>
      <c r="C251" s="9" t="s">
        <v>75</v>
      </c>
      <c r="D251" s="10">
        <v>6</v>
      </c>
      <c r="E251" s="11"/>
      <c r="F251" s="11">
        <f t="shared" ref="F251:F286" si="7">ROUND(E251*D251,2)</f>
        <v>0</v>
      </c>
    </row>
    <row r="252" spans="1:6" ht="75" x14ac:dyDescent="0.25">
      <c r="A252" s="7">
        <v>40133</v>
      </c>
      <c r="B252" s="8" t="s">
        <v>79</v>
      </c>
      <c r="C252" s="9" t="s">
        <v>34</v>
      </c>
      <c r="D252" s="10">
        <v>6.48</v>
      </c>
      <c r="E252" s="11"/>
      <c r="F252" s="11">
        <f t="shared" si="7"/>
        <v>0</v>
      </c>
    </row>
    <row r="253" spans="1:6" ht="150" x14ac:dyDescent="0.25">
      <c r="A253" s="7">
        <v>48055</v>
      </c>
      <c r="B253" s="8" t="s">
        <v>80</v>
      </c>
      <c r="C253" s="9" t="s">
        <v>34</v>
      </c>
      <c r="D253" s="10">
        <v>6.48</v>
      </c>
      <c r="E253" s="11"/>
      <c r="F253" s="11">
        <f t="shared" si="7"/>
        <v>0</v>
      </c>
    </row>
    <row r="254" spans="1:6" ht="135" x14ac:dyDescent="0.25">
      <c r="A254" s="7">
        <v>42010</v>
      </c>
      <c r="B254" s="8" t="s">
        <v>106</v>
      </c>
      <c r="C254" s="9" t="s">
        <v>34</v>
      </c>
      <c r="D254" s="10">
        <v>10.37</v>
      </c>
      <c r="E254" s="11"/>
      <c r="F254" s="11">
        <f t="shared" si="7"/>
        <v>0</v>
      </c>
    </row>
    <row r="255" spans="1:6" ht="60" x14ac:dyDescent="0.25">
      <c r="A255" s="7">
        <v>42000</v>
      </c>
      <c r="B255" s="8" t="s">
        <v>107</v>
      </c>
      <c r="C255" s="9" t="s">
        <v>34</v>
      </c>
      <c r="D255" s="10">
        <v>6.8</v>
      </c>
      <c r="E255" s="11"/>
      <c r="F255" s="11">
        <f t="shared" si="7"/>
        <v>0</v>
      </c>
    </row>
    <row r="256" spans="1:6" ht="15.75" x14ac:dyDescent="0.25">
      <c r="A256" s="94"/>
      <c r="B256" s="95" t="s">
        <v>84</v>
      </c>
      <c r="C256" s="95"/>
      <c r="D256" s="95"/>
      <c r="E256" s="96"/>
      <c r="F256" s="97">
        <f>SUM(F251:F255)</f>
        <v>0</v>
      </c>
    </row>
    <row r="257" spans="1:6" ht="15.75" customHeight="1" x14ac:dyDescent="0.25">
      <c r="A257" s="77"/>
      <c r="B257" s="78" t="s">
        <v>27</v>
      </c>
      <c r="C257" s="78"/>
      <c r="D257" s="78"/>
      <c r="E257" s="78"/>
      <c r="F257" s="79"/>
    </row>
    <row r="258" spans="1:6" ht="60" x14ac:dyDescent="0.25">
      <c r="A258" s="7">
        <v>51350</v>
      </c>
      <c r="B258" s="8" t="s">
        <v>108</v>
      </c>
      <c r="C258" s="9" t="s">
        <v>75</v>
      </c>
      <c r="D258" s="10">
        <v>1</v>
      </c>
      <c r="E258" s="11"/>
      <c r="F258" s="11">
        <f t="shared" si="7"/>
        <v>0</v>
      </c>
    </row>
    <row r="259" spans="1:6" ht="135" x14ac:dyDescent="0.25">
      <c r="A259" s="7">
        <v>50058</v>
      </c>
      <c r="B259" s="8" t="s">
        <v>86</v>
      </c>
      <c r="C259" s="9" t="s">
        <v>75</v>
      </c>
      <c r="D259" s="10">
        <v>2</v>
      </c>
      <c r="E259" s="11"/>
      <c r="F259" s="11">
        <f t="shared" si="7"/>
        <v>0</v>
      </c>
    </row>
    <row r="260" spans="1:6" ht="60" x14ac:dyDescent="0.25">
      <c r="A260" s="7">
        <v>50007</v>
      </c>
      <c r="B260" s="8" t="s">
        <v>87</v>
      </c>
      <c r="C260" s="9" t="s">
        <v>88</v>
      </c>
      <c r="D260" s="10">
        <v>12</v>
      </c>
      <c r="E260" s="11"/>
      <c r="F260" s="11">
        <f t="shared" si="7"/>
        <v>0</v>
      </c>
    </row>
    <row r="261" spans="1:6" ht="90" x14ac:dyDescent="0.25">
      <c r="A261" s="7">
        <v>51008</v>
      </c>
      <c r="B261" s="8" t="s">
        <v>89</v>
      </c>
      <c r="C261" s="9" t="s">
        <v>75</v>
      </c>
      <c r="D261" s="10">
        <v>1</v>
      </c>
      <c r="E261" s="11"/>
      <c r="F261" s="11">
        <f t="shared" si="7"/>
        <v>0</v>
      </c>
    </row>
    <row r="262" spans="1:6" ht="120" x14ac:dyDescent="0.25">
      <c r="A262" s="7">
        <v>50085</v>
      </c>
      <c r="B262" s="8" t="s">
        <v>92</v>
      </c>
      <c r="C262" s="9" t="s">
        <v>75</v>
      </c>
      <c r="D262" s="10">
        <v>12</v>
      </c>
      <c r="E262" s="11"/>
      <c r="F262" s="11">
        <f t="shared" si="7"/>
        <v>0</v>
      </c>
    </row>
    <row r="263" spans="1:6" ht="60" x14ac:dyDescent="0.25">
      <c r="A263" s="7">
        <v>70004</v>
      </c>
      <c r="B263" s="8" t="s">
        <v>109</v>
      </c>
      <c r="C263" s="9" t="s">
        <v>88</v>
      </c>
      <c r="D263" s="10">
        <v>10</v>
      </c>
      <c r="E263" s="11"/>
      <c r="F263" s="11">
        <f t="shared" si="7"/>
        <v>0</v>
      </c>
    </row>
    <row r="264" spans="1:6" ht="45" x14ac:dyDescent="0.25">
      <c r="A264" s="7">
        <v>70012</v>
      </c>
      <c r="B264" s="8" t="s">
        <v>110</v>
      </c>
      <c r="C264" s="9" t="s">
        <v>88</v>
      </c>
      <c r="D264" s="10">
        <v>2</v>
      </c>
      <c r="E264" s="11"/>
      <c r="F264" s="11">
        <f t="shared" si="7"/>
        <v>0</v>
      </c>
    </row>
    <row r="265" spans="1:6" ht="60" x14ac:dyDescent="0.25">
      <c r="A265" s="7">
        <v>61531</v>
      </c>
      <c r="B265" s="8" t="s">
        <v>111</v>
      </c>
      <c r="C265" s="9" t="s">
        <v>88</v>
      </c>
      <c r="D265" s="10">
        <v>10</v>
      </c>
      <c r="E265" s="11"/>
      <c r="F265" s="11">
        <f t="shared" si="7"/>
        <v>0</v>
      </c>
    </row>
    <row r="266" spans="1:6" ht="150" x14ac:dyDescent="0.25">
      <c r="A266" s="7">
        <v>70024</v>
      </c>
      <c r="B266" s="8" t="s">
        <v>112</v>
      </c>
      <c r="C266" s="9" t="s">
        <v>75</v>
      </c>
      <c r="D266" s="10">
        <v>2</v>
      </c>
      <c r="E266" s="11"/>
      <c r="F266" s="11">
        <f t="shared" si="7"/>
        <v>0</v>
      </c>
    </row>
    <row r="267" spans="1:6" ht="135" x14ac:dyDescent="0.25">
      <c r="A267" s="7">
        <v>70020</v>
      </c>
      <c r="B267" s="8" t="s">
        <v>113</v>
      </c>
      <c r="C267" s="9" t="s">
        <v>75</v>
      </c>
      <c r="D267" s="10">
        <v>8</v>
      </c>
      <c r="E267" s="11"/>
      <c r="F267" s="11">
        <f t="shared" si="7"/>
        <v>0</v>
      </c>
    </row>
    <row r="268" spans="1:6" ht="120" x14ac:dyDescent="0.25">
      <c r="A268" s="7">
        <v>70021</v>
      </c>
      <c r="B268" s="8" t="s">
        <v>114</v>
      </c>
      <c r="C268" s="9" t="s">
        <v>75</v>
      </c>
      <c r="D268" s="10">
        <v>2</v>
      </c>
      <c r="E268" s="11"/>
      <c r="F268" s="11">
        <f t="shared" si="7"/>
        <v>0</v>
      </c>
    </row>
    <row r="269" spans="1:6" ht="120" x14ac:dyDescent="0.25">
      <c r="A269" s="7">
        <v>60009</v>
      </c>
      <c r="B269" s="8" t="s">
        <v>115</v>
      </c>
      <c r="C269" s="9" t="s">
        <v>75</v>
      </c>
      <c r="D269" s="10">
        <v>10</v>
      </c>
      <c r="E269" s="11"/>
      <c r="F269" s="11">
        <f t="shared" si="7"/>
        <v>0</v>
      </c>
    </row>
    <row r="270" spans="1:6" ht="45" x14ac:dyDescent="0.25">
      <c r="A270" s="7">
        <v>70002</v>
      </c>
      <c r="B270" s="8" t="s">
        <v>116</v>
      </c>
      <c r="C270" s="9" t="s">
        <v>75</v>
      </c>
      <c r="D270" s="10">
        <v>6</v>
      </c>
      <c r="E270" s="11"/>
      <c r="F270" s="11">
        <f t="shared" si="7"/>
        <v>0</v>
      </c>
    </row>
    <row r="271" spans="1:6" ht="75" x14ac:dyDescent="0.25">
      <c r="A271" s="7">
        <v>61546</v>
      </c>
      <c r="B271" s="8" t="s">
        <v>117</v>
      </c>
      <c r="C271" s="9" t="s">
        <v>75</v>
      </c>
      <c r="D271" s="10">
        <v>2</v>
      </c>
      <c r="E271" s="11"/>
      <c r="F271" s="11">
        <f t="shared" si="7"/>
        <v>0</v>
      </c>
    </row>
    <row r="272" spans="1:6" ht="75" x14ac:dyDescent="0.25">
      <c r="A272" s="7">
        <v>61547</v>
      </c>
      <c r="B272" s="8" t="s">
        <v>118</v>
      </c>
      <c r="C272" s="9" t="s">
        <v>75</v>
      </c>
      <c r="D272" s="10">
        <v>2</v>
      </c>
      <c r="E272" s="11"/>
      <c r="F272" s="11">
        <f t="shared" si="7"/>
        <v>0</v>
      </c>
    </row>
    <row r="273" spans="1:6" ht="45" x14ac:dyDescent="0.25">
      <c r="A273" s="7">
        <v>61548</v>
      </c>
      <c r="B273" s="8" t="s">
        <v>119</v>
      </c>
      <c r="C273" s="9" t="s">
        <v>48</v>
      </c>
      <c r="D273" s="10">
        <v>8.7200000000000006</v>
      </c>
      <c r="E273" s="11"/>
      <c r="F273" s="11">
        <f t="shared" si="7"/>
        <v>0</v>
      </c>
    </row>
    <row r="274" spans="1:6" ht="15.75" x14ac:dyDescent="0.25">
      <c r="A274" s="94"/>
      <c r="B274" s="95" t="s">
        <v>95</v>
      </c>
      <c r="C274" s="95"/>
      <c r="D274" s="95"/>
      <c r="E274" s="96"/>
      <c r="F274" s="97">
        <f>SUM(F258:F273)</f>
        <v>0</v>
      </c>
    </row>
    <row r="275" spans="1:6" ht="15.75" customHeight="1" x14ac:dyDescent="0.25">
      <c r="A275" s="77"/>
      <c r="B275" s="78" t="s">
        <v>30</v>
      </c>
      <c r="C275" s="78"/>
      <c r="D275" s="78"/>
      <c r="E275" s="78"/>
      <c r="F275" s="79"/>
    </row>
    <row r="276" spans="1:6" ht="180" x14ac:dyDescent="0.25">
      <c r="A276" s="7">
        <v>31019</v>
      </c>
      <c r="B276" s="8" t="s">
        <v>64</v>
      </c>
      <c r="C276" s="9" t="s">
        <v>48</v>
      </c>
      <c r="D276" s="10">
        <v>19.600000000000001</v>
      </c>
      <c r="E276" s="11"/>
      <c r="F276" s="11">
        <f t="shared" si="7"/>
        <v>0</v>
      </c>
    </row>
    <row r="277" spans="1:6" ht="105" x14ac:dyDescent="0.25">
      <c r="A277" s="7">
        <v>21301</v>
      </c>
      <c r="B277" s="8" t="s">
        <v>120</v>
      </c>
      <c r="C277" s="9" t="s">
        <v>39</v>
      </c>
      <c r="D277" s="10">
        <v>1.1399999999999999</v>
      </c>
      <c r="E277" s="11"/>
      <c r="F277" s="11">
        <f t="shared" si="7"/>
        <v>0</v>
      </c>
    </row>
    <row r="278" spans="1:6" ht="270" x14ac:dyDescent="0.25">
      <c r="A278" s="7">
        <v>31146</v>
      </c>
      <c r="B278" s="8" t="s">
        <v>65</v>
      </c>
      <c r="C278" s="9" t="s">
        <v>34</v>
      </c>
      <c r="D278" s="10">
        <v>6.84</v>
      </c>
      <c r="E278" s="11"/>
      <c r="F278" s="11">
        <f t="shared" si="7"/>
        <v>0</v>
      </c>
    </row>
    <row r="279" spans="1:6" ht="90" x14ac:dyDescent="0.25">
      <c r="A279" s="7">
        <v>31200</v>
      </c>
      <c r="B279" s="8" t="s">
        <v>121</v>
      </c>
      <c r="C279" s="9" t="s">
        <v>34</v>
      </c>
      <c r="D279" s="10">
        <v>5.7</v>
      </c>
      <c r="E279" s="11"/>
      <c r="F279" s="11">
        <f t="shared" si="7"/>
        <v>0</v>
      </c>
    </row>
    <row r="280" spans="1:6" ht="255" x14ac:dyDescent="0.25">
      <c r="A280" s="7">
        <v>32001</v>
      </c>
      <c r="B280" s="8" t="s">
        <v>72</v>
      </c>
      <c r="C280" s="9" t="s">
        <v>34</v>
      </c>
      <c r="D280" s="10">
        <v>22.51</v>
      </c>
      <c r="E280" s="11"/>
      <c r="F280" s="11">
        <f t="shared" si="7"/>
        <v>0</v>
      </c>
    </row>
    <row r="281" spans="1:6" ht="285" x14ac:dyDescent="0.25">
      <c r="A281" s="7">
        <v>30001</v>
      </c>
      <c r="B281" s="8" t="s">
        <v>73</v>
      </c>
      <c r="C281" s="9" t="s">
        <v>34</v>
      </c>
      <c r="D281" s="10">
        <v>22.51</v>
      </c>
      <c r="E281" s="11"/>
      <c r="F281" s="11">
        <f t="shared" si="7"/>
        <v>0</v>
      </c>
    </row>
    <row r="282" spans="1:6" ht="60" x14ac:dyDescent="0.25">
      <c r="A282" s="7">
        <v>60034</v>
      </c>
      <c r="B282" s="8" t="s">
        <v>122</v>
      </c>
      <c r="C282" s="9"/>
      <c r="D282" s="10">
        <v>1</v>
      </c>
      <c r="E282" s="11"/>
      <c r="F282" s="11">
        <f t="shared" si="7"/>
        <v>0</v>
      </c>
    </row>
    <row r="283" spans="1:6" ht="75" x14ac:dyDescent="0.25">
      <c r="A283" s="7">
        <v>60035</v>
      </c>
      <c r="B283" s="8" t="s">
        <v>123</v>
      </c>
      <c r="C283" s="9"/>
      <c r="D283" s="10">
        <v>1</v>
      </c>
      <c r="E283" s="11"/>
      <c r="F283" s="11">
        <f t="shared" si="7"/>
        <v>0</v>
      </c>
    </row>
    <row r="284" spans="1:6" ht="75" x14ac:dyDescent="0.25">
      <c r="A284" s="7">
        <v>60023</v>
      </c>
      <c r="B284" s="8" t="s">
        <v>124</v>
      </c>
      <c r="C284" s="9"/>
      <c r="D284" s="10">
        <v>2</v>
      </c>
      <c r="E284" s="11"/>
      <c r="F284" s="11">
        <f t="shared" si="7"/>
        <v>0</v>
      </c>
    </row>
    <row r="285" spans="1:6" ht="75" x14ac:dyDescent="0.25">
      <c r="A285" s="7">
        <v>60004</v>
      </c>
      <c r="B285" s="8" t="s">
        <v>125</v>
      </c>
      <c r="C285" s="9" t="s">
        <v>75</v>
      </c>
      <c r="D285" s="10">
        <v>1</v>
      </c>
      <c r="E285" s="11"/>
      <c r="F285" s="11">
        <f t="shared" si="7"/>
        <v>0</v>
      </c>
    </row>
    <row r="286" spans="1:6" ht="60" x14ac:dyDescent="0.25">
      <c r="A286" s="7">
        <v>61465</v>
      </c>
      <c r="B286" s="8" t="s">
        <v>126</v>
      </c>
      <c r="C286" s="9"/>
      <c r="D286" s="10">
        <v>2</v>
      </c>
      <c r="E286" s="11"/>
      <c r="F286" s="11">
        <f t="shared" si="7"/>
        <v>0</v>
      </c>
    </row>
    <row r="287" spans="1:6" ht="15.75" x14ac:dyDescent="0.25">
      <c r="A287" s="94"/>
      <c r="B287" s="95" t="s">
        <v>127</v>
      </c>
      <c r="C287" s="95"/>
      <c r="D287" s="95"/>
      <c r="E287" s="96"/>
      <c r="F287" s="97">
        <f>SUM(F276:F286)</f>
        <v>0</v>
      </c>
    </row>
    <row r="288" spans="1:6" ht="31.5" x14ac:dyDescent="0.25">
      <c r="A288" s="98"/>
      <c r="B288" s="99" t="s">
        <v>128</v>
      </c>
      <c r="C288" s="99"/>
      <c r="D288" s="99"/>
      <c r="E288" s="100"/>
      <c r="F288" s="97">
        <f>F287+F274+F256+F249+F231+F221</f>
        <v>0</v>
      </c>
    </row>
    <row r="289" spans="1:6" ht="15.75" x14ac:dyDescent="0.25">
      <c r="A289" s="101"/>
      <c r="B289" s="102" t="s">
        <v>10</v>
      </c>
      <c r="C289" s="102"/>
      <c r="D289" s="102"/>
      <c r="E289" s="103"/>
      <c r="F289" s="97">
        <f>F288+F204+F145</f>
        <v>0</v>
      </c>
    </row>
  </sheetData>
  <mergeCells count="14">
    <mergeCell ref="A1:F1"/>
    <mergeCell ref="B15:D15"/>
    <mergeCell ref="B26:D26"/>
    <mergeCell ref="B36:D36"/>
    <mergeCell ref="D77:F77"/>
    <mergeCell ref="B5:E5"/>
    <mergeCell ref="D7:F7"/>
    <mergeCell ref="D4:F4"/>
    <mergeCell ref="D70:F70"/>
    <mergeCell ref="C71:F71"/>
    <mergeCell ref="C72:F72"/>
    <mergeCell ref="D74:F74"/>
    <mergeCell ref="B75:E75"/>
    <mergeCell ref="A68:F68"/>
  </mergeCells>
  <printOptions horizontalCentered="1"/>
  <pageMargins left="0.39370078740157483" right="0.31496062992125984" top="0.39370078740157483" bottom="0.39370078740157483" header="0" footer="0"/>
  <pageSetup scale="65" fitToHeight="0" orientation="portrait" horizontalDpi="4294967293" verticalDpi="4294967293" r:id="rId1"/>
  <headerFooter differentFirst="1">
    <oddFooter>Página &amp;P</oddFooter>
  </headerFooter>
  <rowBreaks count="5" manualBreakCount="5">
    <brk id="67" max="5" man="1"/>
    <brk id="124" max="5" man="1"/>
    <brk id="186" max="5" man="1"/>
    <brk id="231" max="5" man="1"/>
    <brk id="28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Ana Belen Cosio Benson</cp:lastModifiedBy>
  <cp:lastPrinted>2019-10-07T17:28:19Z</cp:lastPrinted>
  <dcterms:created xsi:type="dcterms:W3CDTF">2016-01-22T15:23:15Z</dcterms:created>
  <dcterms:modified xsi:type="dcterms:W3CDTF">2019-10-10T16:43:59Z</dcterms:modified>
</cp:coreProperties>
</file>