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enia\Downloads\"/>
    </mc:Choice>
  </mc:AlternateContent>
  <bookViews>
    <workbookView xWindow="0" yWindow="0" windowWidth="20490" windowHeight="6735"/>
  </bookViews>
  <sheets>
    <sheet name="Hoja1" sheetId="1" r:id="rId1"/>
  </sheets>
  <definedNames>
    <definedName name="_xlnm.Print_Titles" localSheetId="0">Hoja1!$1:$7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4" i="1" l="1"/>
  <c r="F463" i="1"/>
  <c r="F462" i="1"/>
  <c r="F461" i="1"/>
  <c r="F460" i="1"/>
  <c r="F459" i="1"/>
  <c r="F458" i="1"/>
  <c r="F457" i="1"/>
  <c r="F456" i="1"/>
  <c r="F454" i="1"/>
  <c r="F453" i="1"/>
  <c r="F452" i="1"/>
  <c r="F451" i="1"/>
  <c r="F450" i="1"/>
  <c r="F449" i="1"/>
  <c r="F448" i="1"/>
  <c r="F447" i="1"/>
  <c r="F446" i="1"/>
  <c r="F445" i="1"/>
  <c r="F444" i="1"/>
  <c r="F443" i="1"/>
  <c r="F442" i="1"/>
  <c r="F441" i="1"/>
  <c r="F440" i="1"/>
  <c r="F439" i="1"/>
  <c r="F438" i="1"/>
  <c r="F437" i="1"/>
  <c r="F436" i="1"/>
  <c r="F432" i="1" s="1"/>
  <c r="F435" i="1"/>
  <c r="F434" i="1"/>
  <c r="F433" i="1"/>
  <c r="F431" i="1"/>
  <c r="F429" i="1" s="1"/>
  <c r="F430"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0" i="1"/>
  <c r="F389" i="1"/>
  <c r="F388" i="1"/>
  <c r="F387" i="1"/>
  <c r="F386" i="1"/>
  <c r="F385" i="1"/>
  <c r="F383" i="1"/>
  <c r="F382" i="1"/>
  <c r="F380" i="1"/>
  <c r="F379" i="1"/>
  <c r="F378" i="1"/>
  <c r="F377" i="1"/>
  <c r="F376" i="1"/>
  <c r="F375" i="1"/>
  <c r="F373" i="1" s="1"/>
  <c r="F374" i="1"/>
  <c r="F372" i="1"/>
  <c r="F371" i="1"/>
  <c r="F370" i="1"/>
  <c r="F369" i="1"/>
  <c r="F368" i="1"/>
  <c r="F367" i="1"/>
  <c r="F366" i="1"/>
  <c r="F365" i="1"/>
  <c r="F364" i="1"/>
  <c r="F363" i="1"/>
  <c r="F362" i="1"/>
  <c r="F361" i="1"/>
  <c r="F360" i="1"/>
  <c r="F359" i="1"/>
  <c r="F358" i="1"/>
  <c r="F357" i="1"/>
  <c r="F356" i="1"/>
  <c r="F355" i="1"/>
  <c r="F354" i="1"/>
  <c r="F353" i="1"/>
  <c r="F352" i="1"/>
  <c r="F351" i="1"/>
  <c r="F350" i="1"/>
  <c r="F349" i="1" s="1"/>
  <c r="F348" i="1"/>
  <c r="F347" i="1"/>
  <c r="F346" i="1"/>
  <c r="F345" i="1"/>
  <c r="F344" i="1"/>
  <c r="F343" i="1"/>
  <c r="F342" i="1"/>
  <c r="F341" i="1"/>
  <c r="F339" i="1"/>
  <c r="F338" i="1"/>
  <c r="F337" i="1"/>
  <c r="F336" i="1"/>
  <c r="F335" i="1"/>
  <c r="F334" i="1"/>
  <c r="F333" i="1"/>
  <c r="F332" i="1"/>
  <c r="F330" i="1" s="1"/>
  <c r="F331" i="1"/>
  <c r="F329" i="1"/>
  <c r="F327" i="1"/>
  <c r="F326" i="1"/>
  <c r="F325" i="1"/>
  <c r="F324" i="1"/>
  <c r="F323" i="1"/>
  <c r="F322" i="1"/>
  <c r="F321" i="1"/>
  <c r="F320" i="1"/>
  <c r="F319" i="1"/>
  <c r="F318" i="1"/>
  <c r="F317" i="1"/>
  <c r="F316" i="1"/>
  <c r="F315" i="1"/>
  <c r="F314" i="1"/>
  <c r="F312" i="1" s="1"/>
  <c r="F313" i="1"/>
  <c r="F311" i="1"/>
  <c r="F310" i="1"/>
  <c r="F309" i="1"/>
  <c r="F308" i="1"/>
  <c r="F307" i="1"/>
  <c r="F306" i="1"/>
  <c r="F305" i="1"/>
  <c r="F304" i="1"/>
  <c r="F303" i="1"/>
  <c r="F302" i="1"/>
  <c r="F301" i="1"/>
  <c r="F299" i="1"/>
  <c r="F298" i="1"/>
  <c r="F297" i="1"/>
  <c r="F296" i="1"/>
  <c r="F293" i="1" s="1"/>
  <c r="F295" i="1"/>
  <c r="F294" i="1"/>
  <c r="F292" i="1"/>
  <c r="F291" i="1"/>
  <c r="F290" i="1"/>
  <c r="F289" i="1"/>
  <c r="F288" i="1"/>
  <c r="F287" i="1"/>
  <c r="F286" i="1"/>
  <c r="F285" i="1"/>
  <c r="F284" i="1"/>
  <c r="F283" i="1"/>
  <c r="F279" i="1" s="1"/>
  <c r="F282" i="1"/>
  <c r="F281" i="1"/>
  <c r="F280"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0" i="1" s="1"/>
  <c r="F241" i="1"/>
  <c r="F238" i="1"/>
  <c r="F237" i="1"/>
  <c r="F236" i="1"/>
  <c r="F235" i="1"/>
  <c r="F233" i="1"/>
  <c r="F231" i="1"/>
  <c r="F230" i="1"/>
  <c r="F228" i="1" s="1"/>
  <c r="F219" i="1" s="1"/>
  <c r="F229" i="1"/>
  <c r="F227" i="1"/>
  <c r="F226" i="1"/>
  <c r="F225" i="1"/>
  <c r="F224" i="1"/>
  <c r="F223" i="1"/>
  <c r="F222" i="1"/>
  <c r="F221" i="1"/>
  <c r="F220" i="1" s="1"/>
  <c r="F218" i="1"/>
  <c r="F217" i="1"/>
  <c r="F216" i="1"/>
  <c r="F215" i="1"/>
  <c r="F214" i="1"/>
  <c r="F213" i="1"/>
  <c r="F211" i="1"/>
  <c r="F209" i="1"/>
  <c r="F208" i="1"/>
  <c r="F207" i="1"/>
  <c r="F206" i="1"/>
  <c r="F205" i="1"/>
  <c r="F203" i="1" s="1"/>
  <c r="F183" i="1" s="1"/>
  <c r="F204" i="1"/>
  <c r="F202" i="1"/>
  <c r="F201" i="1"/>
  <c r="F200" i="1"/>
  <c r="F199" i="1"/>
  <c r="F198" i="1"/>
  <c r="F197" i="1"/>
  <c r="F196" i="1"/>
  <c r="F195" i="1"/>
  <c r="F194" i="1"/>
  <c r="F193" i="1"/>
  <c r="F192" i="1"/>
  <c r="F190" i="1" s="1"/>
  <c r="F191" i="1"/>
  <c r="F189" i="1"/>
  <c r="F188" i="1"/>
  <c r="F187" i="1"/>
  <c r="F186" i="1"/>
  <c r="F185" i="1"/>
  <c r="F182" i="1"/>
  <c r="F180" i="1"/>
  <c r="F179" i="1"/>
  <c r="F178" i="1"/>
  <c r="F177" i="1"/>
  <c r="F176" i="1"/>
  <c r="F175" i="1"/>
  <c r="F174" i="1"/>
  <c r="F173" i="1"/>
  <c r="F172" i="1"/>
  <c r="F169" i="1" s="1"/>
  <c r="F171" i="1"/>
  <c r="F170" i="1"/>
  <c r="F168" i="1"/>
  <c r="F167" i="1"/>
  <c r="F165" i="1" s="1"/>
  <c r="F166" i="1"/>
  <c r="F164" i="1"/>
  <c r="F163" i="1"/>
  <c r="F162" i="1"/>
  <c r="F161" i="1"/>
  <c r="F159" i="1"/>
  <c r="F158" i="1"/>
  <c r="F157" i="1"/>
  <c r="F156" i="1"/>
  <c r="F155" i="1"/>
  <c r="F154" i="1"/>
  <c r="F153" i="1"/>
  <c r="F149" i="1" s="1"/>
  <c r="F152" i="1"/>
  <c r="F151" i="1"/>
  <c r="F150" i="1"/>
  <c r="F148" i="1"/>
  <c r="F146" i="1" s="1"/>
  <c r="F147"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2" i="1" s="1"/>
  <c r="F114" i="1"/>
  <c r="F113" i="1"/>
  <c r="F111" i="1"/>
  <c r="F110" i="1"/>
  <c r="F109" i="1"/>
  <c r="F107" i="1"/>
  <c r="F106" i="1"/>
  <c r="F105" i="1"/>
  <c r="F104" i="1"/>
  <c r="F103" i="1"/>
  <c r="F102" i="1"/>
  <c r="F101" i="1"/>
  <c r="F100" i="1"/>
  <c r="F99" i="1"/>
  <c r="F98" i="1"/>
  <c r="F97" i="1"/>
  <c r="F95" i="1" s="1"/>
  <c r="F96" i="1"/>
  <c r="F94" i="1"/>
  <c r="F93" i="1"/>
  <c r="F92" i="1"/>
  <c r="F91" i="1"/>
  <c r="F90" i="1"/>
  <c r="F89" i="1"/>
  <c r="F88" i="1"/>
  <c r="F85" i="1" s="1"/>
  <c r="F84" i="1" s="1"/>
  <c r="F87" i="1"/>
  <c r="F86" i="1"/>
  <c r="F83" i="1"/>
  <c r="F82" i="1"/>
  <c r="F79" i="1" s="1"/>
  <c r="F75" i="1" s="1"/>
  <c r="F81" i="1"/>
  <c r="F80" i="1"/>
  <c r="F78" i="1"/>
  <c r="F77" i="1"/>
  <c r="F74" i="1"/>
  <c r="F73" i="1"/>
  <c r="F72" i="1"/>
  <c r="F71" i="1"/>
  <c r="F70" i="1"/>
  <c r="F69" i="1"/>
  <c r="F68" i="1"/>
  <c r="F67" i="1"/>
  <c r="F66" i="1"/>
  <c r="F65" i="1"/>
  <c r="F64" i="1"/>
  <c r="F63" i="1"/>
  <c r="F61" i="1" s="1"/>
  <c r="F62" i="1"/>
  <c r="F60" i="1"/>
  <c r="F59" i="1"/>
  <c r="F58" i="1"/>
  <c r="F57" i="1"/>
  <c r="F56" i="1"/>
  <c r="F55" i="1"/>
  <c r="F54" i="1"/>
  <c r="F52" i="1" s="1"/>
  <c r="F53" i="1"/>
  <c r="F51" i="1"/>
  <c r="F50" i="1"/>
  <c r="F49" i="1"/>
  <c r="F48" i="1"/>
  <c r="F47" i="1"/>
  <c r="F46" i="1"/>
  <c r="F45" i="1"/>
  <c r="F43" i="1" s="1"/>
  <c r="F44" i="1"/>
  <c r="F42" i="1"/>
  <c r="F41" i="1"/>
  <c r="F40" i="1"/>
  <c r="F39" i="1"/>
  <c r="F38" i="1"/>
  <c r="F37" i="1"/>
  <c r="F36" i="1"/>
  <c r="F35" i="1"/>
  <c r="F33" i="1"/>
  <c r="F32" i="1"/>
  <c r="F31" i="1"/>
  <c r="F30" i="1" s="1"/>
  <c r="F29" i="1"/>
  <c r="F28" i="1"/>
  <c r="F27" i="1"/>
  <c r="F26" i="1"/>
  <c r="F25" i="1"/>
  <c r="F24" i="1"/>
  <c r="F23" i="1"/>
  <c r="F22" i="1"/>
  <c r="F21" i="1"/>
  <c r="F20" i="1"/>
  <c r="F19" i="1"/>
  <c r="F18" i="1"/>
  <c r="F17" i="1"/>
  <c r="F16" i="1"/>
  <c r="F15" i="1"/>
  <c r="F14" i="1"/>
  <c r="F13" i="1" s="1"/>
  <c r="F12" i="1"/>
  <c r="F11" i="1"/>
  <c r="F10" i="1"/>
  <c r="F455" i="1"/>
  <c r="D425" i="1"/>
  <c r="F384" i="1"/>
  <c r="F381" i="1"/>
  <c r="F340" i="1"/>
  <c r="F328" i="1"/>
  <c r="F300" i="1"/>
  <c r="F234" i="1"/>
  <c r="F232" i="1"/>
  <c r="F212" i="1"/>
  <c r="F210" i="1"/>
  <c r="F184" i="1"/>
  <c r="F181" i="1"/>
  <c r="F160" i="1"/>
  <c r="F108" i="1"/>
  <c r="F76" i="1"/>
  <c r="F34" i="1"/>
  <c r="F9" i="1"/>
  <c r="F391" i="1" l="1"/>
  <c r="F239" i="1" s="1"/>
  <c r="F8" i="1"/>
  <c r="D415" i="1"/>
  <c r="D414" i="1"/>
  <c r="D413" i="1"/>
  <c r="D412" i="1"/>
  <c r="D410" i="1"/>
  <c r="D125" i="1"/>
  <c r="D126" i="1" s="1"/>
  <c r="F465" i="1" l="1"/>
  <c r="F467" i="1"/>
  <c r="F466" i="1"/>
</calcChain>
</file>

<file path=xl/sharedStrings.xml><?xml version="1.0" encoding="utf-8"?>
<sst xmlns="http://schemas.openxmlformats.org/spreadsheetml/2006/main" count="1329" uniqueCount="896">
  <si>
    <t>ESTRUCTURA METALICA</t>
  </si>
  <si>
    <t>SUMINISTRO Y COLOCACIÓN DE TIMER DE RIEGO DE 2 ESTACIONES, INCLUYE: ELEMENTOS DE FIJACIÓN, CONEXIONES, MATERIALES, MANO DE OBRA, EQUIPO Y HERRAMIENTA</t>
  </si>
  <si>
    <t>COLOCACIÓN DE CASETON DE POLIESTIRENO DE 60X120X10 CM PARA LOSA ALIGERADA DE 15 CM DE ESPESOR, INCLUYE HERRAMIENTA, MATERIAL, MANO DE OBRA Y TODO LO NECESARIO PARA SU CORRECTA EJECUCIÓN.</t>
  </si>
  <si>
    <t>VIAJE</t>
  </si>
  <si>
    <t>ACABADOS</t>
  </si>
  <si>
    <t>UNIÓN DE TRABE T-1 CON COLUMNA EXISTENTE MEDIANTE SISTEMA DE ANCLAJE EPÓXICO TIPO SIKADUR-31 O SIMILAR, INCLUYE: SUMINISTRO DE MATERIALES, PERFORACIÓN DEL CONCRETO EXISTENTE, LIMPIEZA DE BARRENOS, APLICACIÓN DEL ADHESIVO EPÓXICO, COLOCACIÓN Y ALINEACIÓN DE VARILLAS, MANO DE OBRA ESPECIALIZADA, HERRAMIENTA, EQUIPO, DESPERDICIOS Y TODO LO NECESARIO PARA SU CORRECTA EJECUCIÓN.</t>
  </si>
  <si>
    <t>CIMBRADO Y DESCIMBRADO DE LOSA ALIGERADA DE 15 CM DE ESPESOR A BASE DE TRIPLAY DE 2DA DE 5/8". INCLUYE HERRAMIENTA, MATERIAL, MANO DE OBRA Y TODO LO NECESARIO PARA SU CORRECTA EJECUCIÓN.</t>
  </si>
  <si>
    <t>SEÑALAMIENTO</t>
  </si>
  <si>
    <t>SUMINISTRO DE BASE PIRAMIDAL TOR 3/4 30 X 70 X 90 DE CONCRETO PREFABRICADO, INCLUYE: SOLO SUMINISTRO</t>
  </si>
  <si>
    <t>SUMINISTRO E INSTALACIÓN DE CAMARA DS-2CD1083G2-LIU(F) [DUAL LIGHT] BALA IP 8 MEGAPIXEL (4K) / LENTE 2.8 MM / 30 MTS IR + 30 MTS LUZ BLANCA / MICRÓFONO INTEGRADO /ACUSENSE LITE / EXTERIOR IP67 / H.265 / POE/ MICRO SD. INCLUYE: ACCESORIOS PARA MONTAJE EN POSTE, MATERIALES, MANO DE OBRA, HERRAMIENTA, EQUIPO Y TODO LO NECESARIO PARA SU CORRECTA EJECUCIÓN.</t>
  </si>
  <si>
    <t>VOZ Y DATOS</t>
  </si>
  <si>
    <t>SUMINISTRO, FABRICACIÓN, FIJACIÓN Y COLOCACIÓN DE PLACA DE ACERO DE 1/4” DE ESPESOR, CON DIMENSIONES DE 20 × 20 CM, ANCLADA EN PILOTE DE CONCRETO PARA SOPORTE DE ESTRUCTURA DE DECK; INCLUYE PREPARACIÓN DE SUPERFICIE, APLICACIÓN DE PINTURA ANTICORROSIVA Y ACABADO FINAL CON PINTURA ESMALTE CONFORME A MUESTRA AUTORIZADA. EL PRECIO UNITARIO INCLUYE: SUMINISTRO DE MATERIALES, ACARREOS, MANO DE OBRA, HERRAMIENTA MENOR, EQUIPO DE SEGURIDAD PERSONAL MÍNIMO, ASÍ COMO TODO LO NECESARIO PARA SU CORRECTA EJECUCIÓN.</t>
  </si>
  <si>
    <t>SUMINISTRO DE BASE PIRAMIDAL TOR 3/4 30 X 50 X 70 DE CONCRETO PREFABRICADO, INCLUYE: SOLO SUMINISTRO</t>
  </si>
  <si>
    <t>ML</t>
  </si>
  <si>
    <t>PERGOLA</t>
  </si>
  <si>
    <t>SUMINISTRO Y COLOCACIÓN DE CABLE AWG CAL.10, INCLUYE: LLEGADAS AL REGISTRO, COCAS DE HASTA 60 CM, ACARREOS, INSTALACIÓN, PRUEBAS, MANO DE OBRA, EQUIPO Y HERRAMIENTA.</t>
  </si>
  <si>
    <t>CABLE PRO-CAT-6+ CALIBRE 23 EXTERIOR BLINDADO TIPO FTP PARA CLIMAS EXTREMOS, UL, COLOR NEGRO, INCLUYE: SUMINISTRO DE MATERIALES, ACARREOS, INSTALACIÓN, PRUEBAS, MANO DE OBRA, EQUIPO Y HERRAMIENTA.</t>
  </si>
  <si>
    <t>SUMINISTRO E INSTALACIÓN DE XGA-9011-BH GABINETE ANTIVANDÁLICO IP66 O SIMILAR EN CALIDAD Y COSTO, INCLUYE: MANO DE OBRA, HERRAMIENTA, EQUIPO, CONFIGURACION Y TODO LO NECESARIO PARA SU CORRECTA EJECUCION.</t>
  </si>
  <si>
    <t>SUMINISTRO E INSTALACIÓN DE TL-SG1008MP SWITCH GIGABIT POE+ NO ADMINISTRABLE DE 8 PUERTOS 10/100/1000 MBPS, PARA ESCRITORIO, INCLUYE: MANO DE OBRA, HERRAMIENTA, EQUIPO, CONFIGURACION Y TODO LO NECESARIO PARA SU CORRECTA EJECUCION.</t>
  </si>
  <si>
    <t>TRAZO Y NIVELACIÓN CON EQUIPO TOPOGRÁFICO, ESTABLECIENDO EJES DE REFERENCIA Y BANCOS DE NIVEL, INCLUYE: MATERIALES, CUADRILLA DE TOPOGRAFÍA, EQUIPO Y HERRAMIENTA.</t>
  </si>
  <si>
    <t>ESTRUCTURA</t>
  </si>
  <si>
    <t>MOBILIARIO URBANO</t>
  </si>
  <si>
    <t>SUMINISTRO Y COLOCACIÓN DE CABLE DESNUDO CAL.10, INCLUYE: LLEGADAS AL REGISTRO, COCAS DE HASTA 60 CM, ACARREOS, INSTALACIÓN, PRUEBAS, MANO DE OBRA, EQUIPO Y HERRAMIENTA.</t>
  </si>
  <si>
    <t>COLOCACIÓN DE DECK DE PLASTIMADERA COLOR DARK GRAY, FAJILLA DE 2.44X0.14M CON ESPESOR DE 2.4 CM, INCLUYE: MANO DE OBRA, HERRAMIENTA Y EQUIPO.</t>
  </si>
  <si>
    <t>SUMINISTRO E INSTALACIÓN DE DS-1475ZJ-SUS MONTAJE PARA POSTE DE CAMARAS DOMO / BALA DS-2CD27XX / DS-2CD26XX, INCLUYE: MANO DE OBRA, HERRAMIENTA, EQUIPO, CONFIGURACION Y TODO LO NECESARIO PARA SU CORRECTA EJECUCION.</t>
  </si>
  <si>
    <t>KG</t>
  </si>
  <si>
    <t>SUMINISTRO Y COLOCACIÓN DE CABLE AWG CAL.6, INCLUYE: LLEGADAS AL REGISTRO, COCAS DE HASTA 60 CM, ACARREOS, INSTALACIÓN, PRUEBAS, MANO DE OBRA, EQUIPO Y HERRAMIENTA.</t>
  </si>
  <si>
    <t>SUMINISTRO Y COLOCACIÓN DE CABLE DESNUDO CAL.12, INCLUYE: LLEGADAS AL REGISTRO, COCAS DE HASTA 60 CM, ACARREOS, INSTALACIÓN, PRUEBAS, MANO DE OBRA, EQUIPO Y HERRAMIENTA.</t>
  </si>
  <si>
    <t>VEGETACION</t>
  </si>
  <si>
    <t>SUMINISTRO Y COLOCACIÓN DE BANCA CON RESPALDO MODELO MIELA LME751 MARCA MMCITE DE 0.65 X 1.85 METROS CON ALTURA DE 0.81 METROS DE ESTRUCTURA DE FUNDICIÓN DE ALUMINIO, ASIENTO Y RESPALDO DE LISTONES DE JATOBA FSC O SIMILAR EN CALIDAD Y COSTO ANCLADAS CON DADOS DE CONCRETO SIMPLE DE F'C=250KG/CM2 DE 0.30X0.30X0
60 MTS CON IMPERMEABILIZANTE INTEGRAL, INCLUYE: MANO DE OBRA, HERRAMIENTA Y EQUIPO</t>
  </si>
  <si>
    <t>SUMINISTRO Y COLOCACIÓN DE CABLE AWG CAL.8, INCLUYE: LLEGADAS AL REGISTRO, COCAS DE HASTA 60 CM, ACARREOS, INSTALACIÓN, PRUEBAS, MANO DE OBRA, EQUIPO Y HERRAMIENTA.</t>
  </si>
  <si>
    <t>GRADAS Y BANCAS</t>
  </si>
  <si>
    <t>COLOCACIÓN DE DECK DE PLASTIMADERA COLOR MAPLE, FAJILLA DE 2.44X0.14M CON ESPESOR DE 2.4 CM, INCLUYE: MANO DE OBRA, HERRAMIENTA Y EQUIPO.</t>
  </si>
  <si>
    <t>SUMINISTRO Y COLOCACIÓN DE MOLDURA DE CANTERA EN PRETILES DE 15 X 25 CM DE ALTURA COLOR TIERRA. INCLUYE: APLICACACION DE SELLADOR REPELENTE DE AGUA SIKA MURO O SIMILAR, HERRAMIENTA, MATERIAL, MANO DE OBRA Y TODO LO NECESARIO PARA SU CORRECTA COLOCACIÓN.</t>
  </si>
  <si>
    <t>PZA</t>
  </si>
  <si>
    <t>SUMINISTRO DE TUBOPAD CORRUGADO DE 53 MM (2") DE DIÁMETRO, INCLUYE: SOLO SUMINISTRO</t>
  </si>
  <si>
    <t>SUMINISTRO Y COLOCACIÓN DE BOTE DE BASURA MODELO QUINBIN QB145 MARCA MMCITE DE 0.39 X 0.39 METROS CON ALTURA DE 0.94 METROS DE ACERO Y REVESTIMIENTO DE LISTONES DE JATOBA FSC O SIMILAR EN CALIDAD Y COSTO ANCLADAS CON DADOS DE CONCRETO DE 0.30X0.30X0.60 MTS DE CONCRETO F'C=250 KG/CM2 CON IMPERMEABILIZANTE INTEGRAL PARA ANCLAJE AL SUELO, INCLUYE: MANO DE OBRA, HERRAMIENTA Y EQUIPO</t>
  </si>
  <si>
    <t>M</t>
  </si>
  <si>
    <t>SUMINISTO DE DECK PARA FORRO DE GRADAS Y BANCAS DE 3.40 MTS DE LARGO 0.14 M X 0.0254 M DE ESPESOR DE POLIETILENO DE ALTA DENSIDAD SOLIDO Y RESISTENTE AL EXTERIOR, INCLUYE: MATERIALES, ACARREOS HASTA LA OBRA</t>
  </si>
  <si>
    <t>CABLE USO RUDO 600 VOLTS. CAL. 3X14, DE LA MARCA CONDUMEX, INCLUYE: LLEGADAS AL REGISTRO, COCAS DE HASTA 60 CM, ACARREOS, INSTALACIÓN, PRUEBAS, MANO DE OBRA, EQUIPO Y HERRAMIENTA.</t>
  </si>
  <si>
    <t>MANTENIMIENTO EN MOLDURAS DE CANTERA EXISTENTE DE DE 15 X 25 CM DE ALTURA, INCLUYE: RESANE EN JUNTAS CON BOQUILLA SIN ARENA SIMILAR AL EXISTENTE, LIMPIEZA DE LA CANTERA, APLICACACION DE SELLADOR REPELENTE DE AGUA SIKA MURO O SIMILAR, SUMINISTRO DE MATERIALES, MANO DE OBRA, HERRAMIENTA Y EQUIPO</t>
  </si>
  <si>
    <t>SUMINISTRO Y COLOCACIÓN DE PIEDRAS DE ARROYO LABRADAS, CON PESO UNITARIO ENTRE 300 Y 500 KG EN CAMIONES DE 14 M3, PARA LOGRAR LA APARIENCIA INDICADA EN EL PROYECTO ARQUITECTÓNICO. INCLUYE: USO DE GRÚA PARA LA COLOCACIÓN DE CADA PIEZA, RETROEXCAVADORA PARA LOS ACARREOS INTERNOS, SIKA ANCLORFIX DE 2 COMPONENTE 3001 PARA ANCLAJE ENTRE PIEDRAS, ELABORACION DE BARRENOS PARA ANCLAR VARILLA DE 3/8, LABRADO DE LAS PIEDRAS PARA ASEGURAR SU ADECUADO AJUSTE, MANO DE OBRA, HERRAMIENTA Y TODO EL EQUIPO NECESARIO PARA SU CORRECTA EJECUCIÓN.</t>
  </si>
  <si>
    <t>M3</t>
  </si>
  <si>
    <t>m2</t>
  </si>
  <si>
    <t>CANCELERIAS</t>
  </si>
  <si>
    <t>TAPIAL A BASE DE POLINES DE 4X4" @ 2.40 M. CON BASE DE CONCRETO Y TRIPLAY DE 12 MM A 2.44 M. DE ALTURA CON VINIL COMO ACABADO FINAL POR UNA DE LAS CARAS, INCLUYE: SUMINISTRO DE MATERIALES, ACARREOS, FIJACIÓN, CONTRAVENTEOS A BASE DE ALAMBRE RECOCIDO, MANO DE OBRA, EQUIPO Y HERRAMIENTA.</t>
  </si>
  <si>
    <t>SUMINISTRO E INSTALACIÓN DE DS-1280ZJ-S CAJA DE CONEXIONES DE EXTERIOR CON TAPA PARA CÁMARAS TIPO DOMO, TURRET Y BALA / IP66, INCLUYE: MANO DE OBRA, HERRAMIENTA, EQUIPO, CONFIGURACION Y TODO LO NECESARIO PARA SU CORRECTA EJECUCION.</t>
  </si>
  <si>
    <t>ZONA PARQUE</t>
  </si>
  <si>
    <t>MUELLE</t>
  </si>
  <si>
    <t>FARO</t>
  </si>
  <si>
    <t>PERGOLAS</t>
  </si>
  <si>
    <t>ESTRUCTURA PARA SOPORTE DE DECK</t>
  </si>
  <si>
    <t>JUEGOS INFANTILES</t>
  </si>
  <si>
    <t>M2</t>
  </si>
  <si>
    <t>LIMPIEZA DE OBRA TERMINADA. INCLUYE: RENIVELACION, MOVIMIENTOS DE TIERRA NECESARIOS, EXTENDIDO, CARGA Y ACARREO DE MATERIALES Y ESCOMBRO PRODUCTO DE LOS TRABAJOS EJECUTADOS, FUERA DE LA OBRA HASTA SITIO AUTORIZADO POR LA SUPERVISIÓN, MANO DE OBRA, HERRAMIENTA Y EQUIPO NECESARIOS PARA SU CORRECTA EJECUCIÓN.</t>
  </si>
  <si>
    <t>SUMINISTRO Y COLOCACIÓN DE BOMBA PRESURIZADORA MODELO ESYBOX, POTENCIA 2 HP, ALIMENTACIÓN ELÉCTRICA 220 V, INCLUYE SUMINISTRO DEL EQUIPO, MANO DE OBRA ESPECIALIZADA, BASE Y FIJACIÓN, CONEXIÓN HIDRÁULICA A LA RED EXISTENTE, CONEXIÓN ELÉCTRICA CONFORME A NORMAS, VÁLVULAS Y ACCESORIOS NECESARIOS PARA SU CORRECTA INSTALACIÓN, PRUEBAS DE OPERACIÓN, PUESTA EN MARCHA, AJUSTES, LIMPIEZA DEL ÁREA DE TRABAJO.</t>
  </si>
  <si>
    <t>PRUEBAS DE FUNCIONAMIENTO Y PUESTA EN OPERACIÓN DE SISTEMA DE RIEGO AUTOMATIZADO, INCLUYE: MANO DE OBRA, EQUIPO, HERRAMIENTA Y TODO LO NECESARIO PARA LA REALIZACIÓN DE PRUEBAS DE FUNCIONAMIENTO DEL SISTEMA DE RIEGO INSTALADO, INCLUYENDO: PRUEBA HIDROSTÁTICA NECESARIAS PARA ASEGURAR EL CORRECTO FUNCIONAMIENTO, TUBERÍAS A 1.5 VECES LA PRESIÓN DE TRABAJO, CON DURACIÓN MÍNIMA DE 60 MINUTOS, REVISIÓN DE HERMETICIDAD EN CONEXIONES, VÁLVULAS, ACCESORIOS Y CAJAS DE VÁLVULAS, ACTIVACIÓN Y VERIFICACIÓN DE FUNCIONAMIENTO POR SECTORES O ESTACIONES DE RIEGO. MEDICIÓN Y REGISTRO DE PRESIÓN EN PUNTOS CRÍTICOS (INICIO, PUNTO MEDIO Y FINAL DE LÍNEA), REVISIÓN Y CALIBRACIÓN DE PROGRAMADOR/CONTROLADOR Y CORRECCIÓN DE FALLAS DETECTADAS DURANTE LAS PRUEBAS.</t>
  </si>
  <si>
    <t>SUMINISTRO Y COLOCACIÓN DE REGISTRO PREFABRICADON DE BAJA TENSION DE 50X80X65 CM EN BANQUETA CON TAPA. INCLUYE HERREMIENTA, MATERIAL, MANO DE OBRA Y TODO LO NECESARIO PARA SU CORRECTA INSTALACIÓN.</t>
  </si>
  <si>
    <t>SUMINISTRO DE BASE PIRAMIDAL TOR 3/4 40 X 80 X 100 DE CONCRETO PREFABRICADO, INCLUYE: SOLO SUMINISTRO</t>
  </si>
  <si>
    <t>JGO</t>
  </si>
  <si>
    <t>CIMENTACIÓN</t>
  </si>
  <si>
    <t>EXCAVACIÓN POR MEDIOS MANUALES, EN ZANJAS, EN TERRENO CON CUALQUIER CLASIFICACIÓN Y PROFUNDIDAD EN PRESENCIA DE AGUA O EN SECO, REACOMODO DEL MATERIAL HASTA 50 M DE DISTANCIA HORIZONTAL, EL PRECIO UNITARIO INCLUYE: OBRAS DE PROTECCIÓN DE TALUDES DE ZANJA, TRASPALEO, SEÑALAMIENTO PREVENTIVO, AFINE DE TALUDES Y FONDO DE ZANJA, LIMPIEZA, LA MANO DE OBRA, EQUIPO Y HERRAMIENTA NECESARIOS PARA LA CORRECTA EJECUCIÓN DE LOS TRABAJOS.</t>
  </si>
  <si>
    <t>RELLENO A BASE DE PEDRAPLÉN DE 30 CM DE ESPESOR CON GRAVA DE 19 MM 75 MM. INCLUYE: CARGA Y ACARREOS DENTRO DE LA OBRA A BANCO DE TIRO AUTORIZADO POR LA SUPERVISIÓN, INCORPORACIÓN DE HUMEDAD, MANO DE OBRA, HERRAMIENTA Y EQUIPO NECESARIO.</t>
  </si>
  <si>
    <t>RELLENO COMPACTADO CON EQUIPO MECÁNICO EN CAPAS DE 20 CM PARA DESPLANTE DE CIMENTACIÓN, CON MATERIAL SELECCIONADO PRODUCTO DE BANCO, COMPACTADO AL 90% PROCTOR. INCLUYE: CARGA Y ACARREOS DENTRO DE LA OBRA A BANCO DE TIRO AUTORIZADO POR LA SUPERVISIÓN, INCORPORACIÓN DE HUMEDAD, MANO DE OBRA, HERRAMIENTA Y EQUIPO NECESARIO.</t>
  </si>
  <si>
    <t>SUMINISTRO Y APLICACIÓN DE IMPERMEABILIZANTE ASFALTICO MARCA PASA O SIMILAR EN CALIDAD Y COSTO EN CIMENTACIÓN A BASE DE 2 CAPAS, INCLUYE LIMPIEZA, MATERIALES, MANO DE OBRA HERRAMIENTA Y EQUIPO.</t>
  </si>
  <si>
    <t xml:space="preserve">ALBAÑILERÍAS </t>
  </si>
  <si>
    <t>APLANADO EN MURO CON YESO PULIDO, DEJANDO LA SUPERFICIE LISTA PARA RECIBIR PINTURA. INCLUYE: IMPERMEABILIZANTE INTEGRAL FESTER NO MAS SALITRE A RAZÓN DE 2KG/SACO, ANDAMIOS, MATERIAL, HERRAMIENTA, EQUIPO Y MANO DE OBRA.</t>
  </si>
  <si>
    <t>SUMINISTRO Y COLOCACIÓN DE AZULEJO MARCA INTERCERAMIC, MODELO MISTIKA NATURAL ASH DE 40 X 60 CM O SIMILAR EN CALIDAD Y COSTO, JUNTEADO CON PEGA VITRO Y EMBOQUILLADO CON BOQUILLA SIN ARENA COLOR SIMILAR A LA LOSETA, INCLUYE: HERRAMIENTA, MATERIAL, MANO DE OBRA Y TODO LO NECESARIO PARA SU CORRECTA COLOCACIÓN.</t>
  </si>
  <si>
    <t>AZULEJO MARCA INTERCERAMIC, MODELO CONCRETE WHITE DE 90 X 90 CM, COLOCADO DESDE NPT HASTA 2.10 MTS DE ALTURA, COLOCADO CON PEGAVITRO Y EMBOQUILLADO CON BOQUILLA SIN ARENACON COLOR SIMILAR A LA LOSETA, CON JUNTA DE 3MM.</t>
  </si>
  <si>
    <t>PLAFONES</t>
  </si>
  <si>
    <t xml:space="preserve">INSTALACIÓN HIDRÁULICA </t>
  </si>
  <si>
    <t>SAL</t>
  </si>
  <si>
    <t>INSTALACIÓN SANITARIA</t>
  </si>
  <si>
    <t>REGISTRO SANITARIO CON MEDIDAS INTERIORES DE 0.4 X 0.6 Y 0.6 M. DE PROFUNDIDAD Y 10 CM DE GROSOR FABRICADO CON CONCRETO F'C= 150 KG/CM2 Y CUBIERTA DE 0.08 M. DE ESPESOR DE CONCRETO HECHO EN OBRA DE F'C=150 KG/CM2, CON MARCO Y CONTRAMARCO COMERCIAL, INCLUYE: EXCAVACIÓN EN TERRENO COMPACTO, SUMINISTRO DE MATERIALES, ACARREOS, DESPERDICIOS, HABILITADO, CIMBRADO, DESCIMBRADO, ACABADO PULIDO EN INTERIOR, LIMPIEZA, MANO DE OBRA, EQUIPO Y HERRAMIENTA.</t>
  </si>
  <si>
    <t>MUEBLES SANITARIOS</t>
  </si>
  <si>
    <t>SUMINISTRO E INSTALACIÓN DE DOSIFICADOR MANUAL PLÁSTICO PLATA MARCA JOFEL 1L O SIMILAR EN CALIDAD INCLUYE: MATERIALES, MANO DE OBRA, HERRAMIENTA, PRUEBAS Y EQUIPO.</t>
  </si>
  <si>
    <t>SUMINISTRO E INSTALACIÓN DEDOSIFICADOR ELECTRÓNICO CON SENSOR PARA USO CON JABÓN LIQUIDO, ACABADO SATÍN MERCA HELVEX 800 ML O SIMILAR EN CALIDAD INCLUYE: MATERIALES, MANO DE OBRA, HERRAMIENTA, PRUEBAS Y EQUIPO.</t>
  </si>
  <si>
    <t>SUMINISTRO E INSTALACIÓN DE DESPACHADOR DE PAPEL HIGIÉNICO DE ACERO INOXIDABLE, MARCA: JOFEL MODELO: AE25000 O SIMILAR EN CALIDAD, INCLUYE: MATERIALES, MANO DE OBRA, HERRAMIENTA, PRUEBAS Y EQUIPO.</t>
  </si>
  <si>
    <t>SUMINISTRO E INSTALACIÓN DE SECADOR DE MANOS XLERATOR EMPOTRAR MODELO XL-W COLOR ACERO INOXIDABLE PULIDO O SIMILAR EN CALIDAD, INCLUYE: KIT DE EMPOTRADO COMPATIBLE CON ADA, PIEZA N.° 40502 (416 MMX 660 MM X 86 MM), NICHO EN MURO DE BLOCK, MATERIALES, MANO DE OBRA, HERRAMIENTA, PRUEBAS Y EQUIPO.</t>
  </si>
  <si>
    <t>SUMINISTRO E INSTALACIÓN DE JUEGO DE MAMPARAS EN BAÑO DE MUJERES PARA 4 SANITARIOS, MARCA SANILOCK LINEA STANDAR 4200, HECHAS A BASE DE LAMINA DE ACERO CAL. 22 GALVANIZADA, BONDERIZADA ACABADO ESMALTADO EN COLOR ARENA, PINTURA BASE EPOXI-POLIESTER "HIBRIDO", CON PANELES, 3 PUERTAS DE 0.70 X 1.80 MTS Y 1 PUERTA DE 0.95 X 1.80 MTS EN MATERIAL SEGÚN PROYECTO, LOS HERRAJES A UTILIZAR SERAN DE ACERO INOXIDABLE TIPO 304, ACABADO ESPEJO, BISAGRAS CAL. 3/16" Y LOS DEMAS HERRAJES DE CAL 12, ESTO PARA ASEGURAR EL USO RUDO AL CUAL SERAN SOMETIDOS INCLUYE: INSTALACIÓN, MATERIALES, MANO DE OBRA, EQUIPO, HERRAMIENTA, ELEMENTOS DE FIJACIÓN, CONSUMIBLES, HERRAMIENTA Y TODO LO NECESARIO PARA LA CORRECTA EJECUCIÓN DE LOS TRABAJOS</t>
  </si>
  <si>
    <t>SUMINISTRO E INSTALACIÓN DE JUEGO DE MAMPARAS EN BAÑO DE HOMBRES PARA 2 SANITARIOS, MARCA SANILOCK LINEA STANDAR 4200, HECHAS A BASE DE LAMINA DE ACERO CAL. 22 GALVANIZADA, BONDERIZADA ACABADO ESMALTADO EN COLOR ARENA, PINTURA BASE EPOXI-POLIESTER "HIBRIDO", CON PANELES, 2 PANELES PARA MINGITORIOS DE 0.45 X 1.50 MTS, 1 PUERTA DE 0.70 X 1.80 MTS Y 1 PUERTA DE 0.95 X 1.80 MTS EN MATERIAL SEGÚN PROYECTO, LOS HERRAJES A UTILIZAR SERAN DE ACERO INOXIDABLE TIPO 304, ACABADO ESPEJO, BISAGRAS CAL. 3/16" Y LOS DEMAS HERRAJES DE CAL 12, ESTO PARA ASEGURAR EL USO RUDO AL CUAL SERAN SOMETIDOS INCLUYE: INSTALACIÓN, MATERIALES, MANO DE OBRA, EQUIPO, HERRAMIENTA, ELEMENTOS DE FIJACIÓN, CONSUMIBLES, HERRAMIENTA Y TODO LO NECESARIO PARA LA CORRECTA EJECUCIÓN DE LOS TRABAJOS</t>
  </si>
  <si>
    <t xml:space="preserve"> SUMINISTRO E INSTALACIÓN DE BARRA DE SEGURIDAD RECTA DE ACERO INOXIDABLE (60.90 CM), MARCA GLACIER BAY, MOD.20135-03202-24. INCLUYE: SISTEMA DE FIJACIÓN, SUMINISTRO DE MATERIALES, HERRAMIENTA, EQUIPO Y MANO DE OBRA.</t>
  </si>
  <si>
    <t xml:space="preserve"> SUMINISTRO E INSTALACIÓN DE BARRA DE SEGURIDAD RECTA DE ACERO INOXIDABLE (91.44 CM), MARCA GLACIER BAY, MOD. 20135-03202-36. INCLUYE: SISTEMA DE FIJACIÓN, SUMINISTRO DE MATERIALES, HERRAMIENTA, EQUIPO Y MANO DE OBRA.</t>
  </si>
  <si>
    <t>SUMINISTRO E INSTALACIÓN GANCHO PORTAMULETAS CLÁSICA II CR, MARCA HELVEX, MOD. 266 O SIMILAR EN CALIDAD Y COSTO. INCLUYE: SISTEMA DE FIJACIÓN, SUMINISTRO DE MATERIALES, HERRAMIENTA, EQUIPO Y MANO DE OBRA.</t>
  </si>
  <si>
    <t>SUMINISTRO Y COLOCACIÓN DE ESPEJO DE BAÑO DE 0.50 MTS DE LARGO X 0.60 M DE ALTO INCLUYE: SISTEMA DE FIJACIÓN, SUMINISTRO DE MATERIALES, HERRAMIENTA, EQUIPO Y MANO DE OBRA.</t>
  </si>
  <si>
    <t>SUMINISTRO E INSTALACIÓN DE BOTE DE BASURA CON PEDAL 20 L DE ACERO INOXIDABLE MARCA TRAMONTINA O SIMILAR EN CALIDAD Y COSTO. INCLUYE: SISTEMA DE FIJACIÓN, SUMINISTRO DE MATERIALES, HERRAMIENTA, EQUIPO Y MANO DE OBRA.</t>
  </si>
  <si>
    <t>SUMINISTRO E INSTALACIÓN DE BOTE DE BASURA DE METAL CON TAPA DE 30 L MARCA EKO MADISON O SIMILAR EN CALIDAD Y COSTO. INCLUYE: SUMINISTRO DE MATERIALES, HERRAMIENTA, EQUIPO Y MANO DE OBRA.</t>
  </si>
  <si>
    <t>REGADERA DE CHORRO FIJO, MARCA HELVEX MODELO H-201, ACABADO EN CROMO O SIMILAR EN CALIDAD. INCLUYE: 
MONOMANDO PARA REGADERA MARCA HELVEX, MODELO E-59, ACABADO CROMADO. MATERIALES, MANO DE OBRA, HERRAMIENTA, PRUEBAS Y EQUIPO.</t>
  </si>
  <si>
    <t>REGADERA DESLIZABLE TIPO TELEFONO MARCA HELVEX MOD. RM-29. INCLUYE: MATERIALES, MANO DE OBRA, HERRAMIENTA, PRUEBAS Y EQUIPO.</t>
  </si>
  <si>
    <t>CANCELERÍAS</t>
  </si>
  <si>
    <t xml:space="preserve"> SUMINISTRO Y COLOCACIÓN DE VENTANA "V-1" DE 1.00 M X 1.20 M CON 1 HOJA FIJO Y 1 HOJA CORREDIZA A BASE DE CANCELERÍA DE ALUMINIO ANODIZADO COLOR NATURAL, LÍNEA 3000 CON CRISTAL CLARO DE 3 MM. INCLUYE: HERRAJES, SELLO CON SILICÓN, ACCESORIOS DE FIJACIÓN, HERRAMIENTA Y MANO DE OBRA Y TODO LO NECESARIO PARA LA CORRECTA EJECUCIÓN DE LOS TRABAJOS. </t>
  </si>
  <si>
    <t xml:space="preserve"> SUMINISTRO Y COLOCACIÓN DE VENTANA DE "V-4" DE 0.60 M X 1.20 M CON 1 HOJA FIJO Y 1 HOJA CORREDIZA A BASE DE CANCELERÍA DE ALUMINIO ANODIZADO COLOR NATURAL, LÍNEA 3000 CON CRISTAL CLARO DE 3 MM. INCLUYE: HERRAJES, SELLO CON SILICÓN, ACCESORIOS DE FIJACIÓN, HERRAMIENTA Y MANO DE OBRA Y TODO LO NECESARIO PARA LA CORRECTA EJECUCIÓN DE LOS TRABAJOS. </t>
  </si>
  <si>
    <t xml:space="preserve">CARPINTERÍA </t>
  </si>
  <si>
    <t xml:space="preserve"> SUMINISTRO E INSTALACIÓN DE PUERTA DE MADERA TIPO TAMBOR "PC-1" ESTRUCTURA EN MADERA DE PINO Y TRIPLAY DE ALDER DE 1/4", CON DIMENSIONES DE 0. 80 X 2. 10 MTS, ENTINTADO NOGAL AMERICANO, ACABADO EN 2 MANOS DE SELLADOR DE NITRO CELULOSA CODIGO NS- 1000. 01, INCLUYE: MARCO Y CONTRAMARCO, BISAGRAS, CHAPA, ELEMENTOS DE FIJACIÓN, MATERIALES, MANO DE OBRA, EQUIPO, HERRAMIENTA Y TODO LO NECESARIO PARA LA CORRECTA EJECUCIÓN DE LOS TRABAJOS. </t>
  </si>
  <si>
    <t>HERRERÍA</t>
  </si>
  <si>
    <t xml:space="preserve">INSTALACIÓN ELÉCTRICA </t>
  </si>
  <si>
    <t xml:space="preserve"> SUMINISTRO E INSTALACIÓN DE TABLERO DE ALUMBRADO Y DISTRIBUCIÓN NQ20, MARCA SQUARE D, CAT. NQ303AB225S, SISTEMA MONOFASICO, SOBREPONER, CAPACIDAD 225A, INTERRUPTOR PRINCIPAL JDL26225, Y/O SIMILAR EN CALIDAD Y PRECIO, INCLUYE: KIT PUESTA A TIERRA, KIT DE INTERRUPTOR PRINCIPAL, INTERRUPTOR PRINCIPAL 2X175, TAPA FRONTAL, MONTAJE, HERRAJES, FIJACIÓN, NIVELACIÓN, DIRECTORIO, ETIQUETAS DE SEGURIDAD, MATERIALES, EQUIPO, HERRAMIENTA Y TODO LO NECESARIO PARA LA CORRECTA EJECUCIÓN DE LOS TRABAJOS.</t>
  </si>
  <si>
    <t xml:space="preserve"> SUMINISTRO E INSTALACIÓN DE TABLERO PARA ALUMBRADO, MARCA SQUARE D, CAT. QO112L125S, SISTEMA MONOFASICO, SOBREPONER, CAPACIDAD 125A, Y/O SIMILAR EN CALIDAD Y PRECIO, INCLUYE: CONECTADO AL CONTROL DE ALUMBRADO, KIT PUESTA A TIERRA, TAPA FRONTAL, MONTAJE, HERRAJES, FIJACIÓN, NIVELACIÓN, DIRECTORIO, ETIQUETAS DE SEGURIDAD, MATERIALES, EQUIPO, HERRAMIENTA Y TODO LO NECESARIO PARA LA CORRECTA EJECUCIÓN DE LOS TRABAJOS.</t>
  </si>
  <si>
    <t>SUMINISTRO E INSTALACIÓN DE MINISPLIT INVERTER 1 TON (12000 BTH/HR), MARCA DAIKIN, Y/O SIMILAR EN CALIDAD Y PRECIO; INCLUYE: MONTAJE EN PARED, SOPORTE DE CONDENSADORA EN PARED, PASOS DE TUBERIA ELÉCTRICA Y REFRIGERANTE, CONDUCTORES ELÉCTRICOS THHW LS CAL. 14 PARA COMUNICACIÓN DE EQUIPO, TUBO LIQUID TIGHT, CONECTORES, FORRA TUBO ARMAFLEX CON MALLA/MEMBRANA Y APLICACIÓN DE IMPERABILIZANTE BLANCO, FIJACIÓN Y NIVELACIÓN DE EQUIPOS, ACCESORIOS, MATERIALES, EQUIPO, HERRAMIENTA Y TODO LO NECESARIO PARA LA CORRECTA EJECUCIÓN DE LOS TRABAJOS.</t>
  </si>
  <si>
    <t>SUMINISTRO E INSTALACIÓN DE MINISPLIT INVERTER 24 TON (24000 BTH/HR), MARCA DAIKIN, Y/O SIMILAR EN CALIDAD Y PRECIO; INCLUYE: MONTAJE EN PARED, SOPORTE DE CONDENSADORA EN PARED, PASOS DE TUBERIA ELÉCTRICA Y REFRIGERANTE, CONDUCTORES ELÉCTRICOS THHW LS CAL. 14 PARA COMUNICACIÓN DE EQUIPO, TUBO LIQUID TIGHT, CONECTORES, FORRA TUBO ARMAFLEX CON MALLA/MEMBRANA Y APLICACIÓN DE IMPERABILIZANTE BLANCO, FIJACIÓN Y NIVELACIÓN DE EQUIPOS, ACCESORIOS, MATERIALES, EQUIPO, HERRAMIENTA Y TODO LO NECESARIO PARA LA CORRECTA EJECUCIÓN DE LOS TRABAJOS.</t>
  </si>
  <si>
    <t>SISTEMA CONTRAINCENDIOS</t>
  </si>
  <si>
    <t>SUMINISTRO E INSTALACIÓN DE DETECTOR DE HUMO CON ALARMA MARCA FIRST ALERT INHALAMBRICO DE PILAS. INCLUYE ANCLADO, BATERÍAS, MATERIALES, ANDAMIAJE, EQUIPO, MANO DE OBRA Y TODO LO NECESARIO PARA SU CORRECTA EJECUCIÓN</t>
  </si>
  <si>
    <t>SUMINISTRO E INSTALACIÓN DE EXTINTOR RECARGABLE ROJO DE 4.00 KG CON GANCHO SOPORTE PARA EXTINTOR DE HIERRO MARCA UNIVERSAL. INCLUYE MATERIALES, EQUIPO, MANO DE OBRA Y TODO LO NECESARIO PARA SU CORRECTA EJECUCIÓN</t>
  </si>
  <si>
    <t>TUBO CONDUIT PVC PESADO DE 25 MM (1") DE DIÁMETRO, INCLUYE: MATERIALES, ACARREOS, CORTES, DESPERDICIOS, INSTALACIÓN, MANO DE OBRA, EQUIPO Y HERRAMIENTA.</t>
  </si>
  <si>
    <t>SOPORTE INDIVIDUAL PARA TUBERÍA DE 19 MM. DE DIÁMETRO, A BASE DE VARILLA ROSCADA DE 5/16" CON DESARROLLO DE HASTA 1.00 M, Y ABRAZADERA FORJADA AJUSTABLE "CLEVIS" DE 19 MM DE DIÁMETRO, ANCLADO A LA LOSA CON UN TRAPECIO AJUSTABLE DE HIERRO Y DOS PERNOS DE 1/4", INCLUYE: TRAZO, CARGAS PARA PERNOS, MANO DE OBRA, EQUIPO, HERRAMIENTA Y ANDAMIOS.</t>
  </si>
  <si>
    <t>SEÑALETICA</t>
  </si>
  <si>
    <t>OFICINA</t>
  </si>
  <si>
    <t>TUBO CONDUIT PVC PESADO DE 21 MM (3/4") DE DIÁMETRO, INCLUYE: ACOSTILLADO DE TUBERÍA CON ARENA, MATERIALES, ACARREOS, CORTES, DESPERDICIOS, INSTALACIÓN, MANO DE OBRA, EQUIPO Y HERRAMIENTA.</t>
  </si>
  <si>
    <t>TUBO CONDUIT PARED GRUESA GALVANIZADO DE 25 MM (1") DE DIÁMETRO, ABRAZADERA OMEGA FIJADA CON PIJA Y TAQUETE, INCLUYE: MATERIALES, ACARREOS, CORTES, DESPERDICIOS, INSTALACIÓN, MANO DE OBRA, EQUIPO Y HERRAMIENTA.</t>
  </si>
  <si>
    <t>I</t>
  </si>
  <si>
    <t xml:space="preserve">PRELIMINARES </t>
  </si>
  <si>
    <t>I.1.1</t>
  </si>
  <si>
    <t>I.1.2</t>
  </si>
  <si>
    <t>I.1.3</t>
  </si>
  <si>
    <t>I.2.1</t>
  </si>
  <si>
    <t>I.2.2</t>
  </si>
  <si>
    <t>I.2.3</t>
  </si>
  <si>
    <t>I.2.4</t>
  </si>
  <si>
    <t>I.2.5</t>
  </si>
  <si>
    <t>I.2.6</t>
  </si>
  <si>
    <t>I.2.7</t>
  </si>
  <si>
    <t>I.2.8</t>
  </si>
  <si>
    <t>I.2.9</t>
  </si>
  <si>
    <t>I.2.10</t>
  </si>
  <si>
    <t>I.2.11</t>
  </si>
  <si>
    <t>I.2.12</t>
  </si>
  <si>
    <t>I.2.13</t>
  </si>
  <si>
    <t>I.2.14</t>
  </si>
  <si>
    <t>I.2.15</t>
  </si>
  <si>
    <t>I.2.16</t>
  </si>
  <si>
    <t>I.3</t>
  </si>
  <si>
    <t>I.3.1</t>
  </si>
  <si>
    <t>I.3.2</t>
  </si>
  <si>
    <t>I.3.3</t>
  </si>
  <si>
    <t>I.4.1</t>
  </si>
  <si>
    <t>I.4.2</t>
  </si>
  <si>
    <t>I.4.3</t>
  </si>
  <si>
    <t>I.4.4</t>
  </si>
  <si>
    <t>I.4.5</t>
  </si>
  <si>
    <t>I.4.6</t>
  </si>
  <si>
    <t>I.4.7</t>
  </si>
  <si>
    <t>I.4.8</t>
  </si>
  <si>
    <t>I.4</t>
  </si>
  <si>
    <t>I.5.1</t>
  </si>
  <si>
    <t>I.5</t>
  </si>
  <si>
    <t>I.5.2</t>
  </si>
  <si>
    <t>I.5.3</t>
  </si>
  <si>
    <t>I.5.4</t>
  </si>
  <si>
    <t>I.5.5</t>
  </si>
  <si>
    <t>I.5.6</t>
  </si>
  <si>
    <t>I.5.7</t>
  </si>
  <si>
    <t>I.5.8</t>
  </si>
  <si>
    <t>I.6</t>
  </si>
  <si>
    <t>I.6.1</t>
  </si>
  <si>
    <t>I.6.2</t>
  </si>
  <si>
    <t>I.6.3</t>
  </si>
  <si>
    <t>I.6.4</t>
  </si>
  <si>
    <t>I.6.5</t>
  </si>
  <si>
    <t>I.6.6</t>
  </si>
  <si>
    <t>I.6.7</t>
  </si>
  <si>
    <t>I.6.8</t>
  </si>
  <si>
    <t>I.7</t>
  </si>
  <si>
    <t>I.7.1</t>
  </si>
  <si>
    <t>I.7.2</t>
  </si>
  <si>
    <t>I.7.3</t>
  </si>
  <si>
    <t>I.7.4</t>
  </si>
  <si>
    <t>I.7.5</t>
  </si>
  <si>
    <t>I.7.6</t>
  </si>
  <si>
    <t>I.7.7</t>
  </si>
  <si>
    <t>I.7.8</t>
  </si>
  <si>
    <t>I.7.9</t>
  </si>
  <si>
    <t>I.7.10</t>
  </si>
  <si>
    <t>I.7.11</t>
  </si>
  <si>
    <t>I.7.12</t>
  </si>
  <si>
    <t>I.7.13</t>
  </si>
  <si>
    <t>I.8</t>
  </si>
  <si>
    <t>I.8.1</t>
  </si>
  <si>
    <t>I.8.2</t>
  </si>
  <si>
    <t>I.8.3</t>
  </si>
  <si>
    <t>I.8.4</t>
  </si>
  <si>
    <t>I.8.5</t>
  </si>
  <si>
    <t>I.8.6</t>
  </si>
  <si>
    <t>I.9</t>
  </si>
  <si>
    <t>I.9.1</t>
  </si>
  <si>
    <t>I.9.2</t>
  </si>
  <si>
    <t>I.9.3</t>
  </si>
  <si>
    <t>I.9.4</t>
  </si>
  <si>
    <t>I.9.5</t>
  </si>
  <si>
    <t>I.9.6</t>
  </si>
  <si>
    <t>I.9.7</t>
  </si>
  <si>
    <t>I.9.8</t>
  </si>
  <si>
    <t>I.9.9</t>
  </si>
  <si>
    <t>I.9.10</t>
  </si>
  <si>
    <t>I.9.11</t>
  </si>
  <si>
    <t>I.9.12</t>
  </si>
  <si>
    <t>I.9.13</t>
  </si>
  <si>
    <t>I.9.14</t>
  </si>
  <si>
    <t>I.9.15</t>
  </si>
  <si>
    <t>I.9.16</t>
  </si>
  <si>
    <t>I.9.17</t>
  </si>
  <si>
    <t>I.9.18</t>
  </si>
  <si>
    <t>I.9.19</t>
  </si>
  <si>
    <t>I.9.20</t>
  </si>
  <si>
    <t>I.9.21</t>
  </si>
  <si>
    <t>I.10</t>
  </si>
  <si>
    <t>I.10.1</t>
  </si>
  <si>
    <t>I.10.2</t>
  </si>
  <si>
    <t>I.10.3</t>
  </si>
  <si>
    <t>I.11.</t>
  </si>
  <si>
    <t>I.11.1</t>
  </si>
  <si>
    <t>I.11.2</t>
  </si>
  <si>
    <t>I.11.3</t>
  </si>
  <si>
    <t>I.11.4</t>
  </si>
  <si>
    <t>I.11.5</t>
  </si>
  <si>
    <t>I.11.6</t>
  </si>
  <si>
    <t>I.11.7</t>
  </si>
  <si>
    <t>I.11.8</t>
  </si>
  <si>
    <t>I.11.9</t>
  </si>
  <si>
    <t>I.11.10</t>
  </si>
  <si>
    <t>I.11.11</t>
  </si>
  <si>
    <t>I.11.12</t>
  </si>
  <si>
    <t>I.11.13</t>
  </si>
  <si>
    <t>I.11.14</t>
  </si>
  <si>
    <t>I.11.15</t>
  </si>
  <si>
    <t>I.11.16</t>
  </si>
  <si>
    <t>I.11.17</t>
  </si>
  <si>
    <t>I.11.18</t>
  </si>
  <si>
    <t>I.11.19</t>
  </si>
  <si>
    <t>I.11.20</t>
  </si>
  <si>
    <t>I.11.21</t>
  </si>
  <si>
    <t>I.11.22</t>
  </si>
  <si>
    <t>I.11.23</t>
  </si>
  <si>
    <t>I.11.24</t>
  </si>
  <si>
    <t>I.11.25</t>
  </si>
  <si>
    <t>I.11.26</t>
  </si>
  <si>
    <t>I.11.27</t>
  </si>
  <si>
    <t>I.11.28</t>
  </si>
  <si>
    <t>I.11.29</t>
  </si>
  <si>
    <t>I.11.30</t>
  </si>
  <si>
    <t>I.11.31</t>
  </si>
  <si>
    <t>I.11.32</t>
  </si>
  <si>
    <t>I.11.33</t>
  </si>
  <si>
    <t>I.12</t>
  </si>
  <si>
    <t>I.12.1</t>
  </si>
  <si>
    <t>I.12.2</t>
  </si>
  <si>
    <t>I.13.1</t>
  </si>
  <si>
    <t>I.13</t>
  </si>
  <si>
    <t>I.13.2</t>
  </si>
  <si>
    <t>I.13.3</t>
  </si>
  <si>
    <t>I.13.4</t>
  </si>
  <si>
    <t>I.13.5</t>
  </si>
  <si>
    <t>I.13.6</t>
  </si>
  <si>
    <t>I.13.7</t>
  </si>
  <si>
    <t>I.13.8</t>
  </si>
  <si>
    <t>I.13.9</t>
  </si>
  <si>
    <t>I.13.10</t>
  </si>
  <si>
    <t>I.14</t>
  </si>
  <si>
    <t>I.14.1</t>
  </si>
  <si>
    <t>I.14.2</t>
  </si>
  <si>
    <t>I.14.3</t>
  </si>
  <si>
    <t>I.14.4</t>
  </si>
  <si>
    <t>I.15</t>
  </si>
  <si>
    <t>I.15.1</t>
  </si>
  <si>
    <t>I.15.2</t>
  </si>
  <si>
    <t>I.15.3</t>
  </si>
  <si>
    <t>I.16</t>
  </si>
  <si>
    <t>I.16.1</t>
  </si>
  <si>
    <t>I.16.2</t>
  </si>
  <si>
    <t>I.16.3</t>
  </si>
  <si>
    <t>I.16.4</t>
  </si>
  <si>
    <t>I.16.5</t>
  </si>
  <si>
    <t>I.16.6</t>
  </si>
  <si>
    <t>I.16.7</t>
  </si>
  <si>
    <t>I.16.8</t>
  </si>
  <si>
    <t>I.16.9</t>
  </si>
  <si>
    <t>I.16.10</t>
  </si>
  <si>
    <t>I.16.11</t>
  </si>
  <si>
    <t>II.1</t>
  </si>
  <si>
    <t>II.2</t>
  </si>
  <si>
    <t>II.1.1</t>
  </si>
  <si>
    <t>II.1.2</t>
  </si>
  <si>
    <t>II.1.3</t>
  </si>
  <si>
    <t>II.1.4</t>
  </si>
  <si>
    <t>II.1.5</t>
  </si>
  <si>
    <t>II.2.1</t>
  </si>
  <si>
    <t>II.2.2</t>
  </si>
  <si>
    <t>II.2.3</t>
  </si>
  <si>
    <t>II.2.4</t>
  </si>
  <si>
    <t>II.2.5</t>
  </si>
  <si>
    <t>II.2.6</t>
  </si>
  <si>
    <t>II.2.7</t>
  </si>
  <si>
    <t>II.2.8</t>
  </si>
  <si>
    <t>II.2.9</t>
  </si>
  <si>
    <t>II.2.10</t>
  </si>
  <si>
    <t>II.2.11</t>
  </si>
  <si>
    <t>II.2.12</t>
  </si>
  <si>
    <t>II.3</t>
  </si>
  <si>
    <t>II.3.1</t>
  </si>
  <si>
    <t>II.3.2</t>
  </si>
  <si>
    <t>II.3.3</t>
  </si>
  <si>
    <t>II.3.4</t>
  </si>
  <si>
    <t>II.3.5</t>
  </si>
  <si>
    <t>II.3.6</t>
  </si>
  <si>
    <t>II.4</t>
  </si>
  <si>
    <t>II.4.1</t>
  </si>
  <si>
    <t>II.5.</t>
  </si>
  <si>
    <t>II.5.1</t>
  </si>
  <si>
    <t>II.5.2</t>
  </si>
  <si>
    <t>II.5.3</t>
  </si>
  <si>
    <t>II.5.4</t>
  </si>
  <si>
    <t>II.5.5</t>
  </si>
  <si>
    <t>II.5.6</t>
  </si>
  <si>
    <t>III.1</t>
  </si>
  <si>
    <t>III.2</t>
  </si>
  <si>
    <t>III.4</t>
  </si>
  <si>
    <t>III.1.1</t>
  </si>
  <si>
    <t>III.1.2</t>
  </si>
  <si>
    <t>III.1.3</t>
  </si>
  <si>
    <t>III.1.4</t>
  </si>
  <si>
    <t>III.1.5</t>
  </si>
  <si>
    <t>III.1.6</t>
  </si>
  <si>
    <t>III.1.7</t>
  </si>
  <si>
    <t>III.2.1</t>
  </si>
  <si>
    <t>III.2.2</t>
  </si>
  <si>
    <t>III.2.3</t>
  </si>
  <si>
    <t>III.3.</t>
  </si>
  <si>
    <t>III.3.1</t>
  </si>
  <si>
    <t>III.4.1</t>
  </si>
  <si>
    <t>III.4.2</t>
  </si>
  <si>
    <t>III.4.3</t>
  </si>
  <si>
    <t>III.4.4</t>
  </si>
  <si>
    <t>LIMPIEZA</t>
  </si>
  <si>
    <t>I.17</t>
  </si>
  <si>
    <t>I.17.1</t>
  </si>
  <si>
    <t>IV</t>
  </si>
  <si>
    <t>IV.1</t>
  </si>
  <si>
    <t>IV.1.1</t>
  </si>
  <si>
    <t>IV.1.2</t>
  </si>
  <si>
    <t>IV.1.3</t>
  </si>
  <si>
    <t>IV.1.4</t>
  </si>
  <si>
    <t>IV.1.5</t>
  </si>
  <si>
    <t>IV.1.6</t>
  </si>
  <si>
    <t>IV.1.7</t>
  </si>
  <si>
    <t>IV.1.8</t>
  </si>
  <si>
    <t>IV.1.9</t>
  </si>
  <si>
    <t>IV.1.10</t>
  </si>
  <si>
    <t>IV.1.11</t>
  </si>
  <si>
    <t>IV.1.12</t>
  </si>
  <si>
    <t>IV.1.13</t>
  </si>
  <si>
    <t>IV.1.14</t>
  </si>
  <si>
    <t>IV.1.15</t>
  </si>
  <si>
    <t>IV.1.16</t>
  </si>
  <si>
    <t>IV.1.17</t>
  </si>
  <si>
    <t>IV.1.18</t>
  </si>
  <si>
    <t>IV.1.19</t>
  </si>
  <si>
    <t>IV.1.20</t>
  </si>
  <si>
    <t>IV.1.21</t>
  </si>
  <si>
    <t>IV.1.22</t>
  </si>
  <si>
    <t>IV.1.23</t>
  </si>
  <si>
    <t>IV.1.24</t>
  </si>
  <si>
    <t>IV.1.25</t>
  </si>
  <si>
    <t>IV.1.26</t>
  </si>
  <si>
    <t>IV.1.27</t>
  </si>
  <si>
    <t>IV.1.28</t>
  </si>
  <si>
    <t>IV.1.29</t>
  </si>
  <si>
    <t>IV.1.30</t>
  </si>
  <si>
    <t>IV.1.31</t>
  </si>
  <si>
    <t>IV.1.32</t>
  </si>
  <si>
    <t>IV.1.33</t>
  </si>
  <si>
    <t>IV.1.34</t>
  </si>
  <si>
    <t>IV.1.35</t>
  </si>
  <si>
    <t>IV.1.36</t>
  </si>
  <si>
    <t>IV.1.37</t>
  </si>
  <si>
    <t>IV.1.38</t>
  </si>
  <si>
    <t>IV.2</t>
  </si>
  <si>
    <t>IV.2.1</t>
  </si>
  <si>
    <t>IV.2.2</t>
  </si>
  <si>
    <t>IV.2.3</t>
  </si>
  <si>
    <t>IV.2.4</t>
  </si>
  <si>
    <t>IV.2.5</t>
  </si>
  <si>
    <t>IV.2.6</t>
  </si>
  <si>
    <t>IV.2.7</t>
  </si>
  <si>
    <t>IV.2.8</t>
  </si>
  <si>
    <t>IV.2.9</t>
  </si>
  <si>
    <t>IV.2.10</t>
  </si>
  <si>
    <t>IV.2.11</t>
  </si>
  <si>
    <t>IV.2.12</t>
  </si>
  <si>
    <t>IV.2.13</t>
  </si>
  <si>
    <t>IV.3</t>
  </si>
  <si>
    <t>IV.3.1</t>
  </si>
  <si>
    <t>IV.3.2</t>
  </si>
  <si>
    <t>IV.3.3</t>
  </si>
  <si>
    <t>IV.3.4</t>
  </si>
  <si>
    <t>IV.3.5</t>
  </si>
  <si>
    <t>IV.3.6</t>
  </si>
  <si>
    <t>IV.4</t>
  </si>
  <si>
    <t>IV.4.1</t>
  </si>
  <si>
    <t>IV.4.2</t>
  </si>
  <si>
    <t>IV.4.3</t>
  </si>
  <si>
    <t>IV.4.4</t>
  </si>
  <si>
    <t>IV.4.5</t>
  </si>
  <si>
    <t>IV.4.6</t>
  </si>
  <si>
    <t>IV.4.7</t>
  </si>
  <si>
    <t>IV.4.8</t>
  </si>
  <si>
    <t>IV.4.9</t>
  </si>
  <si>
    <t>IV.4.10</t>
  </si>
  <si>
    <t>IV.4.11</t>
  </si>
  <si>
    <t>IV.5</t>
  </si>
  <si>
    <t>IV.5.1</t>
  </si>
  <si>
    <t>IV.5.2</t>
  </si>
  <si>
    <t>IV.5.3</t>
  </si>
  <si>
    <t>IV.5.4</t>
  </si>
  <si>
    <t>IV.5.5</t>
  </si>
  <si>
    <t>IV.5.6</t>
  </si>
  <si>
    <t>IV.5.7</t>
  </si>
  <si>
    <t>IV.5.8</t>
  </si>
  <si>
    <t>IV.5.9</t>
  </si>
  <si>
    <t>IV.5.10</t>
  </si>
  <si>
    <t>IV.5.11</t>
  </si>
  <si>
    <t>IV.5.12</t>
  </si>
  <si>
    <t>IV.5.13</t>
  </si>
  <si>
    <t>IV.5.14</t>
  </si>
  <si>
    <t>IV.5.15</t>
  </si>
  <si>
    <t>IV.6</t>
  </si>
  <si>
    <t>IV.6.1</t>
  </si>
  <si>
    <t>IV.7</t>
  </si>
  <si>
    <t>IV.7.1</t>
  </si>
  <si>
    <t>IV.7.2</t>
  </si>
  <si>
    <t>IV.7.3</t>
  </si>
  <si>
    <t>IV.7.4</t>
  </si>
  <si>
    <t>IV.7.5</t>
  </si>
  <si>
    <t>IV.7.6</t>
  </si>
  <si>
    <t>IV.7.7</t>
  </si>
  <si>
    <t>IV.7.8</t>
  </si>
  <si>
    <t>IV.7.9</t>
  </si>
  <si>
    <t>IV.8</t>
  </si>
  <si>
    <t>IV.8.1</t>
  </si>
  <si>
    <t>IV.8.2</t>
  </si>
  <si>
    <t>IV.8.3</t>
  </si>
  <si>
    <t>IV.8.4</t>
  </si>
  <si>
    <t>IV.8.5</t>
  </si>
  <si>
    <t>IV.8.6</t>
  </si>
  <si>
    <t>IV.8.7</t>
  </si>
  <si>
    <t>IV.8.8</t>
  </si>
  <si>
    <t>IV.9</t>
  </si>
  <si>
    <t>IV.9.1</t>
  </si>
  <si>
    <t>IV.9.2</t>
  </si>
  <si>
    <t>IV.9.3</t>
  </si>
  <si>
    <t>IV.9.4</t>
  </si>
  <si>
    <t>IV.9.5</t>
  </si>
  <si>
    <t>IV.9.6</t>
  </si>
  <si>
    <t>IV.9.7</t>
  </si>
  <si>
    <t>IV.9.8</t>
  </si>
  <si>
    <t>IV.9.9</t>
  </si>
  <si>
    <t>IV.9.10</t>
  </si>
  <si>
    <t>IV.9.11</t>
  </si>
  <si>
    <t>IV.9.12</t>
  </si>
  <si>
    <t>IV.9.13</t>
  </si>
  <si>
    <t>IV.9.14</t>
  </si>
  <si>
    <t>IV.9.15</t>
  </si>
  <si>
    <t>IV.9.16</t>
  </si>
  <si>
    <t>IV.9.17</t>
  </si>
  <si>
    <t>IV.9.18</t>
  </si>
  <si>
    <t>IV.9.19</t>
  </si>
  <si>
    <t>IV.9.20</t>
  </si>
  <si>
    <t>IV.9.21</t>
  </si>
  <si>
    <t>IV.9.22</t>
  </si>
  <si>
    <t>IV.9.23</t>
  </si>
  <si>
    <t>IV.10</t>
  </si>
  <si>
    <t>IV.10.1</t>
  </si>
  <si>
    <t>IV.10.2</t>
  </si>
  <si>
    <t>IV.10.3</t>
  </si>
  <si>
    <t>IV.10.4</t>
  </si>
  <si>
    <t>IV.10.5</t>
  </si>
  <si>
    <t>IV.10.6</t>
  </si>
  <si>
    <t>IV.10.7</t>
  </si>
  <si>
    <t>IV.11</t>
  </si>
  <si>
    <t>IV.11.1</t>
  </si>
  <si>
    <t>IV.11.2</t>
  </si>
  <si>
    <t>IV.12</t>
  </si>
  <si>
    <t>IV.12.1</t>
  </si>
  <si>
    <t>IV.12.2</t>
  </si>
  <si>
    <t>IV.12.3</t>
  </si>
  <si>
    <t>IV.12.4</t>
  </si>
  <si>
    <t>IV.12.5</t>
  </si>
  <si>
    <t>IV.12.6</t>
  </si>
  <si>
    <t>IV.13</t>
  </si>
  <si>
    <t>IV.13.1</t>
  </si>
  <si>
    <t>IV.13.2</t>
  </si>
  <si>
    <t>IV.13.3</t>
  </si>
  <si>
    <t>IV.13.4</t>
  </si>
  <si>
    <t>IV.13.5</t>
  </si>
  <si>
    <t>IV.13.6</t>
  </si>
  <si>
    <t>IV.13.7</t>
  </si>
  <si>
    <t>IV.13.8</t>
  </si>
  <si>
    <t>IV.13.9</t>
  </si>
  <si>
    <t>IV.13.10</t>
  </si>
  <si>
    <t>IV.13.11</t>
  </si>
  <si>
    <t>IV.13.12</t>
  </si>
  <si>
    <t>IV.13.13</t>
  </si>
  <si>
    <t>IV.13.14</t>
  </si>
  <si>
    <t>IV.13.15</t>
  </si>
  <si>
    <t>IV.13.16</t>
  </si>
  <si>
    <t>IV.13.17</t>
  </si>
  <si>
    <t>IV.13.18</t>
  </si>
  <si>
    <t>IV.13.19</t>
  </si>
  <si>
    <t>IV.13.20</t>
  </si>
  <si>
    <t>IV.13.21</t>
  </si>
  <si>
    <t>IV.13.22</t>
  </si>
  <si>
    <t>IV.13.23</t>
  </si>
  <si>
    <t>IV.13.24</t>
  </si>
  <si>
    <t>IV.13.25</t>
  </si>
  <si>
    <t>IV.13.26</t>
  </si>
  <si>
    <t>IV.13.27</t>
  </si>
  <si>
    <t>IV.13.28</t>
  </si>
  <si>
    <t>IV.13.29</t>
  </si>
  <si>
    <t>IV.13.30</t>
  </si>
  <si>
    <t>IV.13.31</t>
  </si>
  <si>
    <t>IV.13.32</t>
  </si>
  <si>
    <t>IV.13.33</t>
  </si>
  <si>
    <t>IV.13.34</t>
  </si>
  <si>
    <t>IV.13.35</t>
  </si>
  <si>
    <t>IV.13.36</t>
  </si>
  <si>
    <t>IV.13.37</t>
  </si>
  <si>
    <t>IV.14</t>
  </si>
  <si>
    <t>IV.14.1</t>
  </si>
  <si>
    <t>IV.14.2</t>
  </si>
  <si>
    <t>IV.15.1</t>
  </si>
  <si>
    <t>IV.15.2</t>
  </si>
  <si>
    <t>IV.15.3</t>
  </si>
  <si>
    <t>IV.15.4</t>
  </si>
  <si>
    <t>IV.15.5</t>
  </si>
  <si>
    <t>IV.15.6</t>
  </si>
  <si>
    <t>IV.15.7</t>
  </si>
  <si>
    <t>IV.15.8</t>
  </si>
  <si>
    <t>IV.15.9</t>
  </si>
  <si>
    <t>IV.15.10</t>
  </si>
  <si>
    <t>IV.15.11</t>
  </si>
  <si>
    <t>IV.15.12</t>
  </si>
  <si>
    <t>IV.15.13</t>
  </si>
  <si>
    <t>IV.15.14</t>
  </si>
  <si>
    <t>IV.15.15</t>
  </si>
  <si>
    <t>IV.15.16</t>
  </si>
  <si>
    <t>IV.15.17</t>
  </si>
  <si>
    <t>IV.15.18</t>
  </si>
  <si>
    <t>IV.15.19</t>
  </si>
  <si>
    <t>IV.15.20</t>
  </si>
  <si>
    <t>IV.15.21</t>
  </si>
  <si>
    <t>IV.15.22</t>
  </si>
  <si>
    <t>IV.16</t>
  </si>
  <si>
    <t>IV.16.1</t>
  </si>
  <si>
    <t>IV.16.2</t>
  </si>
  <si>
    <t>IV.16.3</t>
  </si>
  <si>
    <t>IV.16.4</t>
  </si>
  <si>
    <t>IV.16.5</t>
  </si>
  <si>
    <t>IV.16.6</t>
  </si>
  <si>
    <t>IV.16.7</t>
  </si>
  <si>
    <t>IV.16.8</t>
  </si>
  <si>
    <t>IV.16.9</t>
  </si>
  <si>
    <t>I.2</t>
  </si>
  <si>
    <t>RED DE RIEGO</t>
  </si>
  <si>
    <t>I.1</t>
  </si>
  <si>
    <t>CONCEPTO</t>
  </si>
  <si>
    <t>DECK</t>
  </si>
  <si>
    <t>II</t>
  </si>
  <si>
    <t>III</t>
  </si>
  <si>
    <t>IV.15</t>
  </si>
  <si>
    <t>CATÁLOGO DE CONCEPTOS</t>
  </si>
  <si>
    <t xml:space="preserve">CLAVE </t>
  </si>
  <si>
    <t>UNIDAD</t>
  </si>
  <si>
    <t>CANTIDAD</t>
  </si>
  <si>
    <t>PRECIO U.</t>
  </si>
  <si>
    <t>IMPORTE</t>
  </si>
  <si>
    <t>IVA</t>
  </si>
  <si>
    <t>Total</t>
  </si>
  <si>
    <t>Subtotal</t>
  </si>
  <si>
    <t>“CONSTRUCCIÓN DE OFICINAS Y ÁREAS DE ESPARCIMIENTO EN EL MUELLE TURÍSTICO DE LA PAZ, B.C.S.”</t>
  </si>
  <si>
    <t>RELLENO Y COMPACTACIÓN CON MATERIAL PRODUCTO DE EXCAVACIÓN POR MEDIOS MANUALES. INCLUYE: HERRAMIENTA, MATERIAL, MANO DE OBRA Y TODO LO NECESARIO PARA SU CORRECTA EJECUCIÓN.</t>
  </si>
  <si>
    <t>SUMINISTRO DE REGISTRO DE CONCRETO PREFABRICADO DE 40X40 CON TAPA, INCLUYE: SOLO SUMINISTRO</t>
  </si>
  <si>
    <t>REUBICACION DE PALMA COCOTERA/WASHINGTONIA "COCOS NUCIFERA / WASHINGTONIA ROBUSTA" DE UNA ALTURA DE 5.00 A 9.00 METROS, INCLUYE: RIEGO DURANTE EL PROCESO DE LA OBRA, SUSTRATO PARA VEGETACION A BASE DE ABONO, MATERIALES, MANO DE OBRA, HERRAMIENTA Y EQUIPO.</t>
  </si>
  <si>
    <t>SUMINISTRO Y COLOCION DE ARBOL DE OLIVO DE UNA ALTURA DE 3.00 A 5.00 METROS, INCLUYE: RIEGO DURANTE EL PROCESO DE LA OBRA, SUSTRATO PARA VEGETACION A BASE DE ABONO, MATERIALES, MANO DE OBRA, HERRAMIENTA Y EQUIPO.</t>
  </si>
  <si>
    <t>TRAZO GENERAL PARA LA RED DE RIEGO INCLUYE: EQUIPO TOPOGRÁFICO, PLANOS ACTUALIZADOS, MANO DE OBRA, MATERIALES, HERRAMIENTA Y TODO LO NECESARIO PARA LA CORRECTA EJECUCIÓN DE LOS TRABAJOS.</t>
  </si>
  <si>
    <t>SUMINISTRO COLOCACIÓN DE REFUERZO DE MALLA ELECTROSOLDADA 6-6/10-10 PARA LOSA DE 15 CM DE ESPESOR, INCLUYE HERRAMIENTA, MATERIAL, MANO DE OBRA Y TODO LO NECESARIO PARA SU CORRECTA EJECUCIÓN.</t>
  </si>
  <si>
    <t>COLADO DE LOSA ALIGERADA DE 15 CM DE ESPESOR, CON CONCRETO PREMEZCLADO F'C= 250 KG/CM2 CON IMPERMEABILIZANTE INTEGRAL AL 2%, INCLUYE: TRAZO DE LOS TRABAJOS, T.M.A 1/2", VIBRADO, EQUIPO TOPOGRÁFICO SEGÚN DISEÑO, COLADO, VIBRADO, DESCIMBRADO, CURADO DURANTE LOS PRIMEROS 7 DÍAS DESPUÉS DEL COLADO, TENDIDO REGLEADO, EQUIPO, HERRAMIENTA, CONSUMIBLES, MANO DE OBRA Y TODO LO NECESARIO PARA LA CORRECTA EJECUCIÓN DE LOS TRABAJOS.</t>
  </si>
  <si>
    <t>CONSTRUCCIÓN DE FIRME DE CONCRETO DE F'C= 200 KG/CM2 DE 10 CM DE ESPESOR, REFORZADO CON MALLA ELECTROSOLDADA 6X6/10-10 CON IMPERMEABILIZANTE INTEGRAL Y PINTURA ANTICORROSIVA LISTO PARA RECIBIR VITROPISO. INCLUYE: VIBRADO, EQUIPO TOPOGRÁFICO SEGÚN DISEÑO, COLADO, VIBRADO, DESCIMBRADO, CURADO DURANTE LOS PRIMEROS 7 DÍAS DESPUÉS DEL COLADO, TENDIDO REGLEADO, EQUIPO, HERRAMIENTA, CONSUMIBLES, MANO DE OBRA Y TODO LO NECESARIO PARA LA CORRECTA EJECUCIÓN DE LOS TRABAJOS.O.</t>
  </si>
  <si>
    <t>FABRICACIÓN DE BANQUETAS DE 10 CMS DE ESPESOR DE CONCRETO F'c=250 Kg/cm², ACABADO FINAL EN ARENA LAVADA. INCLUYE: IMPERMEABILIZANTE INTEGRAL TIPO FESTERGRAL A RAZON DE 2KG/SACO DE 50Kg. CONFINAMIENTO, RELLENOS, NIVELES, ACERO DE REFUERZO CON UNA CAPA DE MALLA ELECTROSOLDADA 6-6/10-10, APLICACIÓN DE DOS MANOS DE PINTURA ANTICORROSIVA ALKIDALICA EN EL ACERO DE REFUERZO, T. M. A 3/4", CORTE DE LOSAS CON DISCO DE DIAMANTE AL 1/3 DEL ESPESOR DE LA LOSA, APLICACIÓN DE ESPUMA DE POLIETILENO DE CELDA CERRADA Y JUNTEADOR BASE POLIURETANO, AUTONIVELANTE, RELLENO, CIMBRADO, COLADO, VIBRADO, DESCIMBRADO, CURADO DURANTE LOS PRIMEROS 7 DÍAS DESPUÉS DEL COLADO, TENDIDO REGLEADO, EQUIPO, HERRAMIENTA, CONSUMIBLES, MANO DE OBRA, PROTECCIÓN POR 48 HORAS Y TODO LO NECESARIO PARA LA CORRECTA EJECUCIÓN DE LOS TRABAJOS.</t>
  </si>
  <si>
    <t>SUMINISTRO Y COLOCACIÓN DE LOSETA CERÁMICA MODELO: ALHENA BIANCO EN FORMATO 60X60 CM MARCA: INTERCERAMIC, ADHESIVO CERÁMICO Y BOQUILLA INTERCERAMIC COLOR WHITE PEARL O SIMILAR EN CALIDAD Y COSTO. INCLUYE EMBOQUILLADO, HERRAMIENTA, MATERIAL, MANO DE OBRA Y TODO LO NECESARIO PARA SU CORRECTA COLOCACIÓN.</t>
  </si>
  <si>
    <t>SUMINISTRO Y COLOCACIÓN DE ZOCLO CERÁMICO DE 10 CM DE ALTURA SOBRE MURO BAJO MODELO: ALHENA BIANCO EN FORMATO 60X60 CM MARCA: INTERCERAMIC. INCLUYE: EMBOQUILLADO, HERRAMIENTA, MATERIAL, MANO DE OBRA Y TODO LO NECESARIO PARA SU CORRECTA COLOCACIÓN.</t>
  </si>
  <si>
    <t>AZULEJO MARCA INTERCERAMIC, MODELO BLOOM MIX DE 20 X 20 CM, COLOCADO DESDE NPT HASTA 2.10 MTS DE ALTURA, COLOCADO CON PEGAVITRO Y EMBOQUILLADO CON BOQUILLA SIN ARENA COLOR SIMILAR A LA LOSETA, CON JUNTA DE 3MM.</t>
  </si>
  <si>
    <t>SUMINISTRO Y COLOCACIÓN DE MOLDURA DE CANTERA DE 15 X 25 CM DE ALTURA COLOR BEIGE PREVIA MUESTRA APROBADA, PARA PRETILES. INCLUYE: COLOCADO CON PEGAVITRO, APLICACIÓN DE SELLADOR REPELENTE DE AGUA SIKA MURO O SIMILAR, HERRAMIENTA, MATERIAL, MANO DE OBRA Y TODO LO NECESARIO PARA SU CORRECTA COLOCACIÓN.</t>
  </si>
  <si>
    <t>SUMINISTRO Y COLOCACIÓN DE RODAPIÉ CON CANTERA COLOR BEIGE PREVIA MUESTRA APROBADA, DE FORMATO 40X40. INCLUYE: COLOCADO CON PEGAVITRO, HERRAMIENTA, MATERIAL, MANO DE OBRA Y TODO LO NECESARIO PARA SU CORRECTA EJECUCIÓN.</t>
  </si>
  <si>
    <t>SUMINISTRO Y COLOCACIÓN DE PLAFÓN A BASE DE TABLAROCA ULTRALIGHT USG DE 1/2", CON SOPORTARÍA DE CANAL LISTÓN METÁLICO USG O SIMILAR CALIBRE 26 @61 CM MAX Y CANALETA DE CARGA USG CALIBRE 22 @122 CM MAX. INCLUYE: COLGANTE DE ALAMBRE NUM 12, MATERIALES, MANO DE OBRA, HERRAMIENTA Y EQUIPO.</t>
  </si>
  <si>
    <t>SALIDA HIDRÁULICA A BASE DE TUBO PLUS DE 1/2", A EQUIPOS ESY BOX. INCLUYE: CONEXIÓN POR TERMOFUSION, EXCAVACIÓN EN ZANJA, RANURAS Y RESANES, COLOCACIÓN DE TUBERÍA, CODOS, COPLES, TEE'S, YEE'S, PEGAMENTO, DESPERDICIOS, RECORTES, SUMINISTRO DE TODOS LOS MATERIALES, CONSUMIBLES, HERRAMIENTA, EQUIPO Y MANO DE OBRA.</t>
  </si>
  <si>
    <t xml:space="preserve">SALIDA HIDRÁULICA A BASE DE TUBO PLUS DE 1/2" INCLUYE: CONEXIÓN POR TERMOFUSION, EXCAVACIÓN EN ZANJA, RANURAS Y RESANES, COLOCACIÓN DE TUBERÍA, CODOS, COPLES, TEE'S, YEE'S, PEGAMENTO, DESPERDICIOS, RECORTES, SUMINISTRO DE TODOS LOS MATERIALES, CONSUMIBLES, HERRAMIENTA, EQUIPO Y MANO DE OBRA </t>
  </si>
  <si>
    <t xml:space="preserve">SALIDA HIDRÁULICA A BASE DE TUBO PLUS DE 3/4" A MINGITORIOS. INCLUYE: CONEXIÓN POR TERMOFUSION, EXCAVACIÓN EN ZANJA, RANURAS Y RESANES, COLOCACIÓN DE TUBERÍA, CODOS, COPLES, TEE'S, YEE'S, PEGAMENTO, DESPERDICIOS, RECORTES, SUMINISTRO DE TODOS LOS MATERIALES, CONSUMIBLES, HERRAMIENTA, EQUIPO Y MANO DE OBRA </t>
  </si>
  <si>
    <t>SALIDA SANITARIA DE 4" PARA COLADERA DE PVC CON ACABADO DE CROMO, INCLUYE: MATERIAL Y MANO DE OBRA, CONEXIONES, PRUEBAS, EQUIPO Y HERRAMIENTA MENOR, LIMPIEZA Y TODO LO NECESARIO PARA LA CORRECTA EJECUCION DE LOS TRABAJOS.</t>
  </si>
  <si>
    <t>SALIDA SANITARIA PARA MUEBLES SANITARIOS DE TUBERÍA DE PVC DE 4". INCLUYE: MATERIAL Y MANO DE OBRA, CONEXIONES, PRUEBAS, EQUIPO Y HERRAMIENTA MENOR, LIMPIEZA Y TODO LO NECESARIO PARA LA CORRECTA EJECUCION DE LOS TRABAJOS.</t>
  </si>
  <si>
    <t>SALIDA SANITARIA PARA DRENES DE AIRE ACONDICIONADO DE TUBERÍA DE PVC HIDRÁULICO DE 3/4" A REGISTRO SANITARIO, INCLUYE: MATERIAL Y MANO DE OBRA, CONEXIONES, PRUEBAS, EQUIPO Y HERRAMIENTA MENOR, LIMPIEZA Y TODO LO NECESARIO PARA LA CORRECTA EJECUCION DE LOS TRABAJOS.</t>
  </si>
  <si>
    <t xml:space="preserve"> SUMINISTRO Y COLOCACIÓN DE VENTANA "V-2" DE 1.20 M X 0.60 M CON 1 HOJA FIJO Y 1 HOJA CORREDIZA A BASE DE CANCELERÍA DE ALUMINIO ANODIZADO COLOR NATURAL, LÍNEA 3000 CON CRISTAL CLARO DE 3 MM. INCLUYE: HERRAJES, SELLO CON SILICÓN, ACCESORIOS DE FIJACIÓN, HERRAMIENTA Y MANO DE OBRA Y TODO LO NECESARIO PARA LA CORRECTA EJECUCIÓN DE LOS TRABAJOS. </t>
  </si>
  <si>
    <t xml:space="preserve"> SUMINISTRO Y COLOCACIÓN DE VENTANA"V-3" DE 2.54 M X 0.60 M CON 2 FIJOS Y 2 CORREDIZOS A BASE DE CANCELERÍA DE ALUMINIO ANODIZADO COLOR NATURAL, LÍNEA 3000 CON CRISTAL CLARO DE 3 MM. INCLUYE: HERRAJES, SELLO CON SILICÓN, ACCESORIOS DE FIJACIÓN, HERRAMIENTA Y MANO DE OBRA Y TODO LO NECESARIO PARA LA CORRECTA EJECUCIÓN DE LOS TRABAJOS. </t>
  </si>
  <si>
    <t>SUMINISTRO Y COLOCACIÓN DE PUERTA DE HERRERÍA ENROLLABLE ANTI-HURACÁN DE 3.36 M X 3.95 M DE ALTO, MARCA: Trebecc MODELO CON CAJÓN DE 25CM O SIMILAR EN CALIDAD Y COSTO, CON RIELES LATERALES PARA SELLADO HERMÉTICO, CON LAMAS DE ALUMINIO DE 45MM EN COLOR BLANCO, RESISTENCIA DE VIENTOS DE HASTA 250KM/PRIMER ANTICORROSIVO Y 2 MANOS DE PINTURA ESMALTE COLOR A DEFINIR POR LA SUPERVISIÓN. INCLUYE: EQUIPO, HERRAMIENTA, MATERIAL Y MANO DE OBRA.</t>
  </si>
  <si>
    <t>RETIRO DE BASE INTEGRAL CON SERVICIO DE MEDICIÓN EN USO PARA SU REUBICACIÓN, INCLUYE: LIBRANZA, RESGUARDO DE MEDICIÓN, DESCONEXIONES ELÉCTRICAS, IDENTIFICACIÓN DE CABLEADO, MANO DE OBRA, EQUIPO, HERRAMIENTA, MATERIALES Y TODO LO NECESARIO PARA LA CORRECTA EJECUCIÓN DE LOS TRABAJOS.</t>
  </si>
  <si>
    <t>SUMINISTRO E INSTALACIÓN DE BASE INTEGRAL SUBTERRANEA, 5 NAVAJAS, CAP. 200 A, CON INTERRUPTOR PRINCIPAL DE 2 X 150 MARCA RYLEZ Y/O SIMILAR EN CALIDAD Y PRECIO; INCLUYE: COLOCACIÓN DE MEDIDOR, ACOMETIDA CON 12 M CABLE CAL. 1/0 AWG COBRE THHW (2 PARA FASES, 1 PUESTA A TIERRA), 1.60 M TUBO GALVANIZADO PARA LA LLEGADA AL GABINETE Y ACCESORIOS A PRUEBA DE AGUA, VARILLA 5/8 X 3M CON PROTOCOLO, INCADO DE VARILLA, GRAPA REFORZADA, FIJACIÓN, NIVELACIÓN, HERRAJES, IDENTIFICACIÓN DE CABLEADO, CONEXICIONES ELÉCTRICAS, PONCHADO DE ACOMETIDA, PRUEBAS DE FUNCIONAMIENTO, CINTA AISLANTE, ETIQUETAS DE SEGURIDAD, MANO DE OBRA, HERRAMIENTA, EQUIPO Y TODO LO NECESARIO PARA LA CORRECTA EJECUCIÓN DE LOS TRABAJOS.</t>
  </si>
  <si>
    <t>SUMINISTRO E INSTALACIÓN DE DESCONECTADOR (INTERRUPTOR DE SEGURIDAD), DOBLE TIRO, MARCA SQUARE D, CAT. DU2221RB, Y/O SIMILAR EN CALIDAD Y PRECIO; INCLUYE: TUBO Y ACCESORIOS LIQUIDTIGHT, FIJACIÓN, NIVELACIÓN, ACCESORIOS, MATERIALES, EQUIPO, HERRAMIENTA Y TODO LO NECESARIO PARA LA CORRECTA EJECUCIÓN DE LOS TRABAJOS.</t>
  </si>
  <si>
    <t>SUMINISTRO E INSTALACIÓN DE INTERRUPTORES TERMOMAGNETICOS 1 POLO, 15 A 20 AMPER, TIPO QO, MARCA SQUARE D, Y/O SIMILAR EN CALIDAD Y PRECIO; INCLUYE: IDENTIFICACIÓN DE CABLEADO, CONEXIÓN, PRUEBAS DE FUNCIONAMIENTO, MANO DE OBRA, HERRAMIENTA, EQUIPO Y TODO LO NECESARIO PARA LA CORRECTA EJECUCIÓN DE LOS TRABAJOS.</t>
  </si>
  <si>
    <t>SUMINISTRO E INSTALACIÓN DE INTERRUPTORES TERMOMAGNETICOS 2 POLO, 80 AMPER, TIPO QO280, MARCA SQUARE D, Y/O SIMILAR EN CALIDAD Y PRECIO; INCLUYE: IDENTIFICACIÓN DE CABLEADO, CONEXIÓN, PRUEBAS DE FUNCIONAMIENTO, MANO DE OBRA, HERRAMIENTA, EQUIPO Y TODO LO NECESARIO PARA LA CORRECTA EJECUCIÓN DE LOS TRABAJOS.</t>
  </si>
  <si>
    <t>SUMINISTRO Y COLOCACIÓN DE REGISTRO ELÉCTRICO PREFABRICADO Y/O FABRICADO EN OBRA DIMENCIONES 60 X 50 CM, PROFUNDIDAD 60 CM, CON MARCO Y CONTRA MARCO METAL GALVANIZADO POR INMERSIÓN Y TAPA POLIMERICA Y/O SIMILAR EN CALIDAD Y PRECIO; INCLUYE: EXCAVACIÓN, NIVELACIÓN, RELLENO DE MISMO MATERIAL, CAMA DE GRAVA EN EL FONDO, RESANES, EQUIPO, HERRAMIENTA, MATERIALES, MANO DE OBRA Y TODO LO NECESARIO PARA LA CORRECTA EJECUCIÓN DE LOS TRABAJOS.</t>
  </si>
  <si>
    <t>SUMINISTRO Y COLOCACIÓN DE REGISTRO ELÉCTRICO PREFABRICADO NORMA CFE CON PROTOCOLO TIPO RBTB1 Y/O SIMILAR EN CALIDAD Y PRECIO; INCLUYE: EXCAVACIÓN, NIVELACIÓN, RELLENO DE MISMO MATERIAL, CAMA DE GRAVA EN EL FONDO, RESANES, EQUIPO, HERRAMIENTA, MATERIALES, MANO DE OBRA Y TODO LO NECESARIO PARA LA CORRECTA EJECUCIÓN DE LOS TRABAJOS.</t>
  </si>
  <si>
    <t xml:space="preserve"> SUMINISTRO Y COLOCACIÓN DE PLÁSTICO NEGRO DE POLIETILENO DE CALIBRE 500, PARA PROTECCIÓN DE ACERO Y CONCRETOS EN CIMENTACIÓN Y FIRMES, INCLUYE: CORTES Y TRASLAPES, MATERIAL, MANO DE OBRA, EQUIPO, HERRAMIENTA MENOR, LIMPIEZA Y TODO LO NECESARIO PARA LA CORRECTA EJECUCIÓN DE LOS TRABAJOS.</t>
  </si>
  <si>
    <t xml:space="preserve"> SUMINISTRO Y APLICACIÓN DE PINTURA VINÍLICA ACRÍLICA COLOR BLANCA EN MUROS INTERIORES Y EXTERIORES, INCLUYE: DOS MANOS DE PRIMER VINILICO-ACRILICO LIMPIEZA Y PREPARACIÓN DE LA SUPERFICIE, APLICACIÓN DE UNA MANO DE SELLADOR BLANCO VINÍLICO, MATERIAL, HERRAMIENTA Y MANO DE OBRA.</t>
  </si>
  <si>
    <t xml:space="preserve"> SUMINISTRO Y APLICACIÓN DE PINTURA VINÍLICA ACRÍLICA EN PLAFÓN, INCLUYE: DOS MANOS DE PRIMER VINILICO-ACRILICO LIMPIEZA Y PREPARACIÓN DE LA SUPERFICIE, APLICACIÓN DE UNA MANO DE SELLADOR BLANCO VINÍLICO, MATERIAL, HERRAMIENTA Y MANO DE OBRA.</t>
  </si>
  <si>
    <t xml:space="preserve"> DESMANTELACION DE EQUIPAMIENTO CASETA Y OFICINA, INCLUYTE: RETIRO Y RESGAUARDO DE LOCKERS, REFIGERADORES, MICROONDAS, ESCRITORIOS</t>
  </si>
  <si>
    <t xml:space="preserve"> DESHABILITADO Y DESCONEXIÓN DE CISTERNA INCLUYE: TAPÓN, MANO DE OBRA, HERRAMIENTA, EQUIPO Y TODO LO NECESARIO PARA SU CORRECTA EJECUCIÓN DE LOS TRABAJOS.</t>
  </si>
  <si>
    <t xml:space="preserve"> DEMOLICIÓN DE MURO DE BLOCK DE 15 CM DE ESPESOR, POR MEDIOS MANUALES Y MECÁNICOS. INCLUYE: PRETIL, CASTILLOS, TRABES, COLUMNAS, CARGA MECÁNICA SOBRE CAMIÓN O CONTENEDOR, ACARREOS DENTRO DE LA OBRA, LIMPIEZA, MANO DE OBRA, HERRAMIENTA Y EQUIPO, ACARREO A DONDE SE INDIQUE A UNA DISTANCIA NO MAYOR DE 20 KM, MANO DE OBRA, HERRAMIENTA Y EQUIPO NECESARIO PARA LA CORRECTA EJECUCIÓN DE LOS TRABAJO.</t>
  </si>
  <si>
    <t xml:space="preserve"> DEMOLICIÓN DE ELEMENTOS DE CONCRETO Y ARMADO ARMADO POR MEDIOS MANUALES Y MECÁNICOS. INCLUYE: CARGA MECÁNICA SOBRE CAMIÓN O CONTENEDOR, ACARREOS DENTRO DE LA OBRA, LIMPIEZA, MANO DE OBRA, HERRAMIENTA Y EQUIPO, ACARREO A DONDE SE INDIQUE A UNA DISTANCIA NO MAYOR DE 20 KM, MANO DE OBRA, HERRAMIENTA Y EQUIPO NECESARIO PARA LA CORRECTA EJECUCIÓN DE LOS TRABAJO.</t>
  </si>
  <si>
    <t xml:space="preserve"> DEMOLICIÓN DE LOSA DE CONCRETO ARMADO DE 12 CM. POR MEDIOS MANUALES Y MECÁNICOS. INCLUYE: CARGA MECÁNICA SOBRE CAMIÓN O CONTENEDOR, ACARREOS DENTRO DE LA OBRA, LIMPIEZA, MANO DE OBRA, HERRAMIENTA Y EQUIPO, ACARREO A DONDE SE INDIQUE A UNA DISTANCIA NO MAYOR DE 20 KM, MANO DE OBRA, HERRAMIENTA Y EQUIPO NECESARIO PARA LA CORRECTA EJECUCIÓN DE LOS TRABAJO.</t>
  </si>
  <si>
    <t xml:space="preserve"> SUMINISTRO Y COLOCACIÓN DE REGISTRO PREFABRICADO Y/O FABRICADO EN OBRA DIMENSIONES 40 X 40 CM, PROFUNDIDAD 60 CM, CON MARCO Y CONTRA MARCO METAL GALVANIZADO POR INMERSIÓN Y TAPA POLIMERICA Y/O SIMILAR EN CALIDAD Y PRECIO; INCLUYE: EXCAVACIÓN, NIVELACIÓN, RELLENO DE MISMO MATERIAL, CAMA DE GRAVA EN EL FONDO, RESANES, EQUIPO, HERRAMIENTA, MATERIALES, MANO DE OBRA Y TODO LO NECESARIO PARA LA CORRECTA EJECUCIÓN DE LOS TRABAJOS.</t>
  </si>
  <si>
    <t xml:space="preserve"> SUMINISTRO Y TENDIDO DE TUBO CONDUIT PVC 1 1/4 PULG (35 MM) TIPO PESADO, Y/O SIMILAR EN PRECIO Y COSTO INCLUYE: CURVAS, CONECTORES, GUIA CON RAFIA, PEGAMENTO TRANSPARENTE, EQUIPO, HERRAMIENTA, MANO DE OBRA, Y TODO LO NECESARIO PARA LA CORRECTA EJECUCIÓN DE LOS TRABAJOS.</t>
  </si>
  <si>
    <t xml:space="preserve"> SUMINISTRO E INSTALACIÓN DE CABLE DE COBRE CALIBRE 2/0 AWG (67.43 MM²), AISLAMIENTO TIPO THHW - LS, 600 V, 75/90°C (PARA CONDUCTOR NEUTRO), MARCA VIAKON O SIMILAR; INCLUYE: CONDUCTORES PARA FASES, NEUTRO Y PUESTA A TIERRA, IDENTIFICACIÓN DE CABLEADO, GUIADO, RECORTE, CINTA AISLANTE, CONECTORES, CONEXIÓN, COCA DE 15 CM EN CAJAS Y CONEXIÓN DE ACCESORIOS, MANO DE OBRA, HERRAMIENTA Y TODO LO NECESARIO PARA CORRECTA EJECUCIÓN DE LOS TRABAJOS.</t>
  </si>
  <si>
    <t xml:space="preserve"> SUMINISTRO E INSTALACIÓN DE CABLE DE COBRE CALIBRE 1/0 AWG (53.49 MM²), AISLAMIENTO TIPO THHW - LS, 600 V, 75/90°C (PARA CONDUCTORES DE FASES), MARCA VIAKON O SIMILAR; INCLUYE: CONDUCTORES PARA FASES, NEUTRO Y PUESTA A TIERRA, IDENTIFICACIÓN DE CABLEADO, GUIADO, RECORTE, CINTA AISLANTE, CONECTORES, CONEXIÓN, COCA DE 15 CM EN CAJAS Y CONEXIÓN DE ACCESORIOS, MANO DE OBRA, HERRAMIENTA Y TODO LO NECESARIO PARA CORRECTA EJECUCIÓN DE LOS TRABAJOS.</t>
  </si>
  <si>
    <t xml:space="preserve"> SUMINISTRO E INSTALACIÓN DE CABLE DE COBRE CALIBRE 2 AWG ( MM²), AISLAMIENTO COLOR VERDE TIPO THHW - LS, 600 V, 75/90°C MARCA VIAKON O SIMILAR; INCLUYE: CONDUCTORES PARA FASES, NEUTRO Y PUESTA A TIERRA, IDENTIFICACIÓN DE CABLEADO, GUIADO, RECORTE, CINTA AISLANTE, CONECTORES, CONEXIÓN, COCA DE 15 CM EN CAJAS Y CONEXIÓN DE ACCESORIOS, MANO DE OBRA, HERRAMIENTA Y TODO LO NECESARIO PARA CORRECTA EJECUCIÓN DE LOS TRABAJOS.</t>
  </si>
  <si>
    <t>SUMINISTRO E INSTALACIÓN DE APAGADOR SENCILLO MARCA LEVITON, LINEA DECORA 127V/15A, Y/O SIMILAR EN CALIDAD Y PRECIO, INCLUYE: CAJA 2X4, TAPA, CONEXIONES, TERMINALES PONCHABLES, CINTA AISLANTE, MATERIAL, MANO DE OBRA, HERRAMIENTA, EQUIPO Y TODO LO NECESARIO PARA LA CORRECTA EJECUCIÓN DE LOS TRABAJOS.</t>
  </si>
  <si>
    <t>SALIDA ELÉCTRICA PARA LETRAS Y/O SEÑALETICA ILUMINADAS INCLUYE: CAJA 4X4, TAPA, 15 CM CABLE PARA INTERCONEXIONES, CINTA AISLANTE, MATERIAL, MANO DE OBRA, HERRAMIENTA, EQUIPO Y TODO LO NECESARIO PARA LA CORRECTA EJECUCIÓN DE LOS TRABAJOS.</t>
  </si>
  <si>
    <t xml:space="preserve"> SUMINISTRO E INSTALACIÓN DE LUMINARIA MARCA: TECNOLITE MOD. OPORTO IV, LED, 127V/36W, LUZ DE DÍA CONTRA VAPOR Y/O SIMILAR EN CALIDAD Y PRECIO, INCLUYE: CONEXIONES ELÉCTRICA, TERMINALES PONCHABLES, CONECTORES TIPO CAPUCHA, CINTA AISLANTE, MATERIAL, MANO DE OBRA, HERRAMIENTA, EQUIPO Y TODO LO NECESARIO PARA LA CORRECTA EJECUCIÓN DE LOS TRABAJOS.</t>
  </si>
  <si>
    <t xml:space="preserve"> SUMINISTRO E INSTALACIÓN DE LUMINARIA LED MARCA: TECNOLITE MOD. BUCARAMANGA Ix, 127V/24W, LUZ SUAVE CALIDA, COLOR BLANCO, LED Y/O SIMILAR EN CALIDAD Y PRECIO, INCLUYE: CONEXIONES ELÉCTRICA, TERMINALES PONCHABLES, CONECTORES TIPO CAPUCHA, CINTA AISLANTE, MATERIAL, MANO DE OBRA, HERRAMIENTA, EQUIPO Y TODO LO NECESARIO PARA LA CORRECTA EJECUCIÓN DE LOS TRABAJOS.</t>
  </si>
  <si>
    <t xml:space="preserve"> SUMINISTRO E INSTALACIÓN DE LUMINARIA DE PARED ARBOTANTE EXTERIOR MARCA: TECNOLITE MOD. CANCRI, 127V/5.5W, LUZ DE CALIDA BRILLANTE, LED Y/O SIMILAR EN CALIDAD Y PRECIO, INCLUYE: CONEXIONES ELÉCTRICA, TERMINALES PONCHABLES, CONECTORES TIPO CAPUCHA, CINTA AISLANTE, MATERIAL, MANO DE OBRA, HERRAMIENTA, EQUIPO Y TODO LO NECESARIO PARA LA CORRECTA EJECUCIÓN DE LOS TRABAJOS.</t>
  </si>
  <si>
    <t>SALIDA PARA LUMINARIA INCLUYE: CAJA OCTAGONAL Y/O BOTE GALV 2 A 4 PULG, FIJACIÓN, NIVELACIÓN, MATERIAL, MANO DE OBRA, HERRAMIENTA, EQUIPO Y TODO LO NECESARIO PARA LA CORRECTA EJECUCIÓN DE LOS TRABAJOS.</t>
  </si>
  <si>
    <t>SALIDA PARA SECADOR DE MANO, JABONERA Y MONOMANDO, INCLUYE: CAJA 2X4 Y/O 4X4 GALVANIZADA SEGÚN SEA EL CASO, FIJACIÓN, NIVELACIÓN, MATERIAL, MANO DE OBRA, HERRAMIENTA, EQUIPO Y TODO LO NECESARIO PARA LA CORRECTA EJECUCIÓN DE LOS TRABAJOS.</t>
  </si>
  <si>
    <t xml:space="preserve"> RETIRO, DESCONEXIÓN, ANTENA, INCLUYE: CONEXIONES, CABLEADO, INCLUYE: DEMOLICIÓN DONDE SE REQUIERA, ACOPIO, RETIRO AL LUGAR DE TIRO, ACARREOS, MANO DE OBRA, EQUIPO, HERRAMIENTA Y RELLENO DEL SITIO DE LOS POSTES.</t>
  </si>
  <si>
    <t xml:space="preserve"> DESMATELAMIENTO, SISTEMA DE SEGURIDAD, INCLUYE: DESCONEXIÓN Y RESGUARDO DE 3 CAMARAS, CONEXIONES, CABLEADO, INCLUYE: DEMOLICIÓN DONDE SE REQUIERA, ACOPIO, RETIRO AL LUGAR DE TIRO, ACARREOS, MANO DE OBRA, EQUIPO, HERRAMIENTA Y RELLENO DEL SITIO DE LOS POSTES.</t>
  </si>
  <si>
    <t xml:space="preserve"> DEMOLICIÓN Y RETIRO DE MOLDURAS DE TIPO PECHO PALOMA, INCLUYE: DEMOLICIÓN CON MAQUINARIA ESPECIALIZADA, ACOPIO Y ACARREOS CON CAMIONES DE VOLTEO AL LUGAR DE TIRO, MATERIAL Y HERRAMIENTA MENOR, MANO DE OBRA, EQUIPO, HERRAMIENTA.</t>
  </si>
  <si>
    <t xml:space="preserve"> RETIRO Y RESGUARDO DE ELEMENTOS ELECTRÓNICOS EN SITE INCLUYE: GABINETES, RETIRO, DESCONEXIÓN, DESMANTELAMIETO DE CABLEADO, ACARREO, HASTA 20 KM DE LA OBRA, MANO DE OBRA, HERRAMIENTA, EQUIPO Y TODO LO NECESARIO PARA SU CORRECTA EJECUCIÓN DE LOS TRABAJOS.</t>
  </si>
  <si>
    <t xml:space="preserve"> RETIRO DE PUERTA DE HERRERÍA DE 1.20 MTSX2.10 MTS, CON DOS HOJAS ABATIBLES DE 0.60X 2.10 MTS. INCLUYE: RETIRO DE CONTRAMARCO, RETIRO, ACARREO, HASTA 20 KM DE LA OBRA, MANO DE OBRA, HERRAMIENTA, EQUIPO Y TODO LO NECESARIO PARA SU CORRECTA EJECUCIÓN DE LOS TRABAJOS.</t>
  </si>
  <si>
    <t xml:space="preserve"> RETIRO DE PUERTA DE HERRERÍA CON CANCELERIA DE 0.92X2.10 MTS. INCLUYE: RETIRO DE CONTRAMARCO, RETIRO, ACARREO, HASTA 20 KM DE LA OBRA, MANO DE OBRA, HERRAMIENTA, EQUIPO Y TODO LO NECESARIO PARA SU CORRECTA EJECUCIÓN DE LOS TRABAJOS.</t>
  </si>
  <si>
    <t xml:space="preserve"> RETIRO DE PUERTA DE LAMINA ACANALADA DIMENSIONES 1.22 X 1.43M. DE DOS HOJAS ABATIBLES, INCLUYE: RETIRO DE CONTRAMARCO, RETIRO, ACARREO, HASTA 20 KM DE LA OBRA, MANO DE OBRA, HERRAMIENTA, EQUIPO Y TODO LO NECESARIO PARA SU CORRECTA EJECUCIÓN DE LOS TRABAJOS.</t>
  </si>
  <si>
    <t xml:space="preserve"> RETIRO DE PUERTA DE ALUMINIO NATURAL DE APROXIMADAMENTE 1.00 X 2.10 MTS. INCLUYE: RETIRO DE CONTRAMARCO, RETIRO DE MATERIAL, ACARREO, HASTA 20 KM DE LA OBRA, MANO DE OBRA, HERRAMIENTA, EQUIPO Y TODO LO NECESARIO PARA SU CORRECTA EJECUCIÓN DE LOS TRABAJOS.</t>
  </si>
  <si>
    <t xml:space="preserve"> RETIRO DE PUERTA DE HERRERIA CON MADERA DE 0.80X2.10, INCLUYE: RETIRO DE CONTRAMARCO, RETIRO DE MATERIAL, ACARREO, HASTA 20 KM DE LA OBRA, MANO DE OBRA, HERRAMIENTA, EQUIPO Y TODO LO NECESARIO PARA SU CORRECTA EJECUCIÓN DE LOS TRABAJOS.</t>
  </si>
  <si>
    <t xml:space="preserve"> RETIRO DE VENTANA DE ALUMINIO DE 1.20X A1.10 APROXIMADAMENTE. INCLUYE: RETIRO DE MATERIAL, ACARREO, HASTA 20 KM DE LA OBRA, MANO DE OBRA, HERRAMIENTA, EQUIPO Y TODO LO NECESARIO PARA SU CORRECTA EJECUCIÓN DE LOS TRABAJOS.</t>
  </si>
  <si>
    <t xml:space="preserve"> RETIRO DE VENTANAS DE ALUMINIO DE 0.40 X 0.40M. INCLUYE: RETIRO DE CONTRAMARCO, RETIRO DE MATERIAL, ACARREO, HASTA 20 KM DE LA OBRA, MANO DE OBRA, HERRAMIENTA, EQUIPO Y TODO LO NECESARIO PARA SU CORRECTA EJECUCIÓN DE LOS TRABAJOS.</t>
  </si>
  <si>
    <t xml:space="preserve"> RETIRO DE VENTANAS DE CANCELERIA DE ALUMINIO DE 0.60 X 0.40 M. INCLUYE: RETIRO DE MATERIAL, ACARREO, HASTA 20 KM DE LA OBRA, MANO DE OBRA, HERRAMIENTA, EQUIPO Y TODO LO NECESARIO PARA SU CORRECTA EJECUCIÓN DE LOS TRABAJOS.</t>
  </si>
  <si>
    <t xml:space="preserve"> RETIRO DE VENTANAS DE CANCELERIA DE ALUMINIO DE 0.38 X 1.16M. INCLUYE: RETIRO DE MATERIAL, ACARREO, HASTA 20 KM DE LA OBRA, MANO DE OBRA, HERRAMIENTA, EQUIPO Y TODO LO NECESARIO PARA SU CORRECTA EJECUCIÓN DE LOS TRABAJOS.</t>
  </si>
  <si>
    <t xml:space="preserve"> RETIRO DE VENTANAS DE CANCELERIA DE ALUMINIO DE 1.00X 1.16M. INCLUYE: RETIRO DE MATERIAL, ACARREO, HASTA 20 KM DE LA OBRA, MANO DE OBRA, HERRAMIENTA, EQUIPO Y TODO LO NECESARIO PARA SU CORRECTA EJECUCIÓN DE LOS TRABAJOS.</t>
  </si>
  <si>
    <t xml:space="preserve"> RETIRO DE VENTANAS DE CANCELERIA DE ALUMINIO DE 0.60X 0.56M. INCLUYE: RETIRO DE MATERIAL, ACARREO, HASTA 20 KM DE LA OBRA, MANO DE OBRA, HERRAMIENTA, EQUIPO Y TODO LO NECESARIO PARA SU CORRECTA EJECUCIÓN DE LOS TRABAJOS.</t>
  </si>
  <si>
    <t xml:space="preserve"> DESMANTELAMIENTO, RETIRO Y DESCONEXIÓN CON RECUPERACIÓN DE HIDRONEUMÁTICO. INCLUYE: RETIRO, ACARREO, HASTA 20 KM DE LA OBRA, MANO DE OBRA, HERRAMIENTA, EQUIPO Y TODO LO NECESARIO PARA SU CORRECTA EJECUCIÓN DE LOS TRABAJOS.</t>
  </si>
  <si>
    <t xml:space="preserve"> RETIRO DE AIRES ACONDICIONADOS CON RECUPERACIÓN. INCLUYE: CONDENSADORA Y EVAPORADORA, RETIRO, ACARREO, HASTA 20 KM DE LA OBRA, MANO DE OBRA, HERRAMIENTA, EQUIPO Y TODO LO NECESARIO PARA SU CORRECTA EJECUCIÓN DE LOS TRABAJOS.</t>
  </si>
  <si>
    <t xml:space="preserve"> DEMOLICIÓN Y RETIRO DE MOLDURA PLANA DE 5CM DE ESPESOR, INCLUYE: DEMOLICIÓN CON MAQUINARIA ESPECIALIZADA, ACOPIO Y ACARREOS CON CAMIONES DE VOLTEO AL LUGAR DE TIRO, MATERIAL Y HERRAMIENTA MENOR, MANO DE OBRA, EQUIPO, HERRAMIENTA.</t>
  </si>
  <si>
    <t xml:space="preserve"> RETIRO Y DESMANTELAMIENTO DE ESCALERA MARINA DE 0.40 MTS X 2 MTS. DE ALTURA, INCLUYE: RETIRO, ACARREO, HASTA 20 KM DE LA OBRA, MANO DE OBRA, HERRAMIENTA, EQUIPO Y TODO LO NECESARIO PARA SU CORRECTA EJECUCIÓN DE LOS TRABAJOS.</t>
  </si>
  <si>
    <t xml:space="preserve"> DEMOLICIÓN DE CIMENTACIÓN, POR MEDIOS MANUALES Y MECÁNICOS. INCLUYE: CARGA MECÁNICA SOBRE CAMIÓN O CONTENEDOR, ACARREOS DENTRO DE LA OBRA, LIMPIEZA, MANO DE OBRA, HERRAMIENTA Y EQUIPO, ACARREO A DONDE SE INDIQUE A UNA DISTANCIA NO MAYOR DE 20 KM, MANO DE OBRA, HERRAMIENTA Y EQUIPO NECESARIO PARA LA CORRECTA EJECUCIÓN DE LOS TRABAJO.</t>
  </si>
  <si>
    <t xml:space="preserve"> DEMOLICIÓN DE ESCALONES, CUIDADO PREVENTIVO PARA LAS CONSTRUCCIONES ALEDAÑAS, INCLUYE: DEMOLICIÓN CON MAQUINARIA ESPECIALIZADA, ACOPIO Y ACARREOS CON CAMIONES DE VOLTEO AL LUGAR DE TIRO, MATERIAL Y HERRAMIENTA MENOR, MANO DE OBRA, EQUIPO, HERRAMIENTA.</t>
  </si>
  <si>
    <t xml:space="preserve"> RETIRO DE PUERTA DE LAMINA ACANALADA DIMENSIONES 0.75 X 1.10M. DE DOS HOJAS ABATIBLES INCLUYE: RETIRO DE CONTRAMARCO, RETIRO, ACARREO, HASTA 20 KM DE LA OBRA, MANO DE OBRA, HERRAMIENTA, EQUIPO Y TODO LO NECESARIO PARA SU CORRECTA EJECUCIÓN DE LOS TRABAJOS.</t>
  </si>
  <si>
    <t>SUMINISTRO E INSTALACIÓN DE DESPACHADOR DE TOALLA INTERDOBLADA JOFEL PLASTICO ABS PLATA DE DIMENSIONES 35 X 27 X 13.4 CM, O SIMILAR EN CALIDAD, INCLUYE: MATERIALES, MANO DE OBRA, HERRAMIENTA, PRUEBAS Y EQUIPO.</t>
  </si>
  <si>
    <t>SUMINISTRO E INSTALACIÓN DE CONTACTOS DOBLE MARCA LEVITON, LINEA DECORA 127V/15A, Y/O SIMILAR EN CALIDAD Y PRECIO, INCLUYE: CAJA 2X4, TAPA, CONEXIONES, TERMINALES PONCHABLES, CINTA AISLANTE, MATERIAL, MANO DE OBRA, HERRAMIENTA, EQUIPO Y TODO LO NECESARIO PARA LA CORRECTA EJECUCIÓN DE LOS TRABAJOS.</t>
  </si>
  <si>
    <t>SUMINISTRO E INSTALACIÓN DE CONTACTOS DOBLE MARCA LEVITON, LINEA DECORA 127V/15A TIPO GFCI, Y/O SIMILAR EN CALIDAD Y PRECIO, INCLUYE: CAJA 2X4, TAPA, CONEXIONES, TERMINALES PONCHABLES, CINTA AISLANTE, MATERIAL, MANO DE OBRA, HERRAMIENTA, EQUIPO Y TODO LO NECESARIO PARA LA CORRECTA EJECUCIÓN DE LOS TRABAJOS.</t>
  </si>
  <si>
    <t>INSTALACIÓN ELECTRICA</t>
  </si>
  <si>
    <t>SUMINISTRO E INSTALACIÓN DE LETRAS CON LA LEYENDA "BIENVENIDOS LA PAZ PUERTO DE ILUSION" DE 1.94X0.36 MTS DE ALUMINIO BRUSH PLATEADO CON CANTO Y LUZ LED BLANCA DE REBOTE Y PANTALLA DE ACRÍLICO BLANCO AL FRENTE INSTALADO CON PATAS ANCLADAS A LA PARED, INCLUYE: MATERIAL, MANO DE OBRA, HERRAMIENTA Y EQUIPO</t>
  </si>
  <si>
    <t xml:space="preserve"> DESMATELAMIENTO Y RETIRO DE INSTALACIÓNES ELECTRICAS, CABLES, LUMINARIAS, ABANICOS, CONTACTOS, APAGADORES, CENTROS DE CARGA, INCLUYE: DEMOLICIÓN DONDE SE REQUIERA, ACOPIO, RETIRO AL LUGAR DE TIRO, ACARREOS, MANO DE OBRA, EQUIPO, HERRAMIENTA Y RELLENO DEL SITIO DE LOS POSTES.</t>
  </si>
  <si>
    <t>SUMINISTRO E INSTALACIÓN DE CONECTOR JACK ESTILO 110 (DE IMPACTO), TIPO KEYSTONE, CATEGORIA 6, DE 8 PISICIONES Y 8 CABLES, (EQUIPO CON PROTOCOLO AVALADO CON NORMAS), INCLUYE: MANO DE OBRA, HERRAMIENTA, EQUIPO, CONFIGURACION Y TODO LO NECESARIO PARA SU CORRECTA EJECUCION.</t>
  </si>
  <si>
    <t>SUMINISTRO E INSTALACIÓN DE PLACA DE PARED VERTICAL, SALIDA PARA 2 PUERTOS KEYSTONE, CON ESPACIOS PARA ETIQUETAS, (EQUIPO CON PROTOCOLO AVALADO CON NORMAS), INCLUYE: MANO DE OBRA, HERRAMIENTA, EQUIPO, CONFIGURACION Y TODO LO NECESARIO PARA SU CORRECTA EJECUCION.</t>
  </si>
  <si>
    <t>SUMINISTRO E INSTALACIÓN DE WD102PURP DISCO DURO PURPLE PRO DE 10 TB / 7200 RPM / OPTIMIZADO PARA SOLUCIONES DE VIDEOVIGILANCIA CON ANALITICOS (META DATA) / USO 24-7 / 5 AÑOS DE GARANTIA, INCLUYE: MANO DE OBRA, HERRAMIENTA, EQUIPO, CONFIGURACION Y TODO LO NECESARIO PARA SU CORRECTA EJECUCION.</t>
  </si>
  <si>
    <t>SUMINISTRO E INSTALACIÓN DE LINKEDPRO CABLE PATCH CAT6 SLIM UTP RJ-45 MACHO - RJ-45 MACHO, 30 CM, AZUL. INCLUYE: MANO DE OBRA, HERRAMIENTA, EQUIPO Y TODO LO NECESARIO PARA SU CORRECTA EJECUCION.</t>
  </si>
  <si>
    <t>SUMINISTRO E INSTALACIÓN DE LINKEDPRO CABLE PATCH CAT6 SLIM UTP RJ-45 MACHO - RJ-45 MACHO, 1 METRO, AZUL. INCLUYE: MANO DE OBRA, HERRAMIENTA, EQUIPO Y TODO LO NECESARIO PARA SU CORRECTA EJECUCION.</t>
  </si>
  <si>
    <t>SUMINISTRO E INSTALACIÓN DE PANDUIT PANEL DE PARCHEO CAT6, 24 PUERTOS RJ-45, 1U, NEGRO, INCLUYE: MANO DE OBRA, HERRAMIENTA, EQUIPO, CONFIGURACION Y TODO LO NECESARIO PARA SU CORRECTA EJECUCION.</t>
  </si>
  <si>
    <t>SUMINISTRO E INSTALACIÓN DE PANDUIT ORGANIZADOR DE CABLES HORIZONTAL EXTENDIDO SENCILLO, 2UR, NEGRO. INCLUYE: MANO DE OBRA, HERRAMIENTA, EQUIPO, CONFIGURACION Y TODO LO NECESARIO PARA SU CORRECTA EJECUCION.</t>
  </si>
  <si>
    <t>SUMINISTRO E INSTALACIÓN DE TP-LINK TL-SG2218 SWITCH OMADA SDN ADMINISTRABLE / 16 PUERTOS GIGABIT Y 2 PUERTOS SFP / FUNCIONES SFLOW, QINQ Y QOS / ADMINISTRACIÓN CENTRALIZADA OMADA, INCLUYE: MANO DE OBRA, HERRAMIENTA, EQUIPO, CONFIGURACION Y TODO LO NECESARIO PARA SU CORRECTA EJECUCION.</t>
  </si>
  <si>
    <t>SUMINISTRO E INSTALACIÓN DE RACK DERRANT TIPO ABIERTO 19" SDNB6824UR, 24U, HASTA 400KG. DIMENSIONES 1170X800X600 CMS. PANELES LATERALES DESMONTABLES, PUERTA DELANTERA CON CERRADURA, COLOR NEGRO, MATERIALES DE ACERO Y VIDRIO, INCLUYE: MANO DE OBRA, HERRAMIENTA, EQUIPO, CONFIGURACION Y TODO LO NECESARIO PARA SU CORRECTA EJECUCION.</t>
  </si>
  <si>
    <t>SUMINISTRO E INSTALACIÓN DE LP-BUS-RACK BARRA DE DISTRIBUCIÓN DE TIERRA FÍSICA PARA MONTAJE EN RACK 19", INCLUYE: MANO DE OBRA, HERRAMIENTA, EQUIPO, CONFIGURACION Y TODO LO NECESARIO PARA SU CORRECTA EJECUCION.</t>
  </si>
  <si>
    <t>SUMINISTRO E INSTALACIÓN DE CAMARA HIKVISION, MODELO: DS-2SE4C415MWG-E/14(F0) RESOLUCION DE 4MP, ZOOM OPTICO DE 15X Y DIGITAL DE 16X, COMPATIBLE CON WDR, HLC, DESEMPAÑADOR, EXPOSICION Y ENFOQUE REGIONAL, DNR 3D, COMPATIBLE CON 12V CC Y PoE+, VISION NOCTURNA CON DISTANCIA IR DE HASTA 100M Y LUZ BLANCA DE 30M. INCLUYE: ACCESORIOS DE MONTAJE EN MURO, MANO DE OBRA, HERRAMIENTA, EQUIPO, CONFIGURACION Y TODO LO NECESARIO PARA SU CORRECTA EJERCUCION.</t>
  </si>
  <si>
    <t>SUMINISTRO E INSTALACIÓN DE CAMARA HIKVISION, MODELO: DS-2CD1183G2-LIUF [DUAL LIGHT] DOMO IP 8 MEGAPIXEL (4K) / LENTE 2.8 MM / 30 MTS IR + 30 MTS LUZ BLANCA / MICRÓFONO INTEGRADO / ANTIVANDÁLICO IK08 / ACUSENSE LITE / EXTERIOR IP67 / H.265 / POE / MICRO SD, INCLUYE: MANO DE OBRA, HERRAMIENTA, EQUIPO, CONFIGURACION Y TODO LO NECESARIO PARA SU CORRECTA EJECUCION.</t>
  </si>
  <si>
    <t>SUMINISTRO E INSTALACIÓN DE DS-3E1518P-EI/M SWITCH GIGABIT POE+ / MONITOREABLE / 16 PUERTOS 1000 MBPS POE+ / 1 PUERTO 1000 MBPS DE UPLINK / 1 PUERTO SFP / CONFIGURACIÓN NUBE DESDE HIK-PARTNERPRO / MODO EXTENDIDO HASTA 300 METROS / 130 WATTS, INCLUYE: MANO DE OBRA, HERRAMIENTA, EQUIPO, CONFIGURACION Y TODO LO NECESARIO PARA SU CORRECTA EJECUCION.</t>
  </si>
  <si>
    <t>SUMINISTRO E INSTALACIÓN CHAROFIL TIPO MALLA 66/200 ASI COMO TAQUETES ESPARRAGOS Y ANCLAJES, INCLUYE: MANO DE OBRA, HERRAMIENTA, EQUIPO, CONFIGURACION Y TODO LO NECESARIO PARA SU CORRECTA EJECUCION.</t>
  </si>
  <si>
    <t>SUMINISTRO E INSTALACIÓN PLACA SALIDA A TUBO ELECTRO ZINC CHAROFIL, INCLUYE: MANO DE OBRA, HERRAMIENTA, EQUIPO, CONFIGURACION Y TODO LO NECESARIO PARA SU CORRECTA EJECUCION.</t>
  </si>
  <si>
    <t>DEMOLICIÓNES</t>
  </si>
  <si>
    <t>DEMOLICIÓN DE MUERTO DE CONCRETO CON ESPESOR DE 30CM PARA COLOCACIÓN DE EQUIPAMIENTO, INCLUYE: MATERIALES, MANO DE OBRA, CARGA Y RETIRO DEL MATERIAL PRODUCTO DE LA DEMOLICIÓN HASTA 20 KM DE LA OBRA, HERRAMIENTA Y EQUIPO.</t>
  </si>
  <si>
    <t>DEMOLICIÓN DE MURO DE BLOCK DE 15 CM, DE ESPESOR, A MANO CON MARRO, INCLUYE: CADENAS, CASTILLOS, APLANADO DE MEZCLA POR AMBAS CARAS, RETIRO DEL MATERIAL PRODUCTO DE LA DEMOLICIÓN, HASTA 20 KM DE LA OBRA, MANO DE OBRA, ANDAMIOS, EQUIPO Y HERRAMIENTA.</t>
  </si>
  <si>
    <t>DEMOLICIÓN DE LOSA DE CONCRETO ARMADO DE 12 CM, CON MARTILLO NEUMÁTICO MONTADO SOBRE RETROEXCAVADORA, INCLUYE: EQUIPO DE CORTE, ROMPEDORA, MANO DE OBRA, RETIRO DEL MATERIAL PRODUCTO DE LA DEMOLICIÓN HASTA 20 KM DE LA OBRA, EQUIPO Y HERRAMIENTA.</t>
  </si>
  <si>
    <t>RETIRO DE MADERA EN CUBIERTA EXISTENTE SIN RECUPERACION, INCLUYE: RETIRO DEL MATERIAL PRODUCTO DE LA DEMOLICIÓN FUERA DE LA OBRA, MANO DE OBRA, ANDAMIOS, EQUIPO Y HERRAMIENTA.</t>
  </si>
  <si>
    <t>RETIRO Y ACARREO DE TIERRA PARA JARDINERIA, INCLUYE: RETIRO DEL MATERIAL PRODUCTO DE LA DEMOLICIÓN FUERA DE LA OBRA, MANO DE OBRA, ANDAMIOS, EQUIPO Y HERRAMIENTA.</t>
  </si>
  <si>
    <t>DEMOLICIÓN DE ELEMENTO DECORATIVO CUADRADO DE 0.85X0.85 M FABRICADO A BASE DE BLOCK REPELLADO CON NARIZ BOLEADA, INCLUYE: RETIRO DEL MATERIAL PRODUCTO DE LA DEMOLICIÓN HASTA 20 KM DE LA OBRA, MANO DE OBRA, ANDAMIOS, EQUIPO Y HERRAMIENTA.</t>
  </si>
  <si>
    <t>DEMOLICIÓN DE ELEMENTO DECORATIVO EN FORMA ESFERICA DE CONCRETO DE 20 CM ANCLADA A ELEMENTO INFERIOR CON VARILLA AHOGADA, INCLUYE: RETIRO DEL MATERIAL PRODUCTO DE LA DEMOLICIÓN HASTA 20 KM DE LA OBRA, MANO DE OBRA, ANDAMIOS, EQUIPO Y HERRAMIENTA.</t>
  </si>
  <si>
    <t>DEMOLICIÓN DE MURO DE BLOCK DE 15 CM, DE ESPESOR, A MANO CON MARRO, INCLUYE: CADENAS, CASTILLOS, APLANADO DE MEZCLA POR AMBAS CARAS, RETIRO DEL MATERIAL PRODUCTO DE LA DEMOLICIÓN HASTA 20 KM DE LA OBRA, MANO DE OBRA, ANDAMIOS, EQUIPO Y HERRAMIENTA.</t>
  </si>
  <si>
    <t>DEMOLICIÓN</t>
  </si>
  <si>
    <t xml:space="preserve"> DEMOLICIÓN DE MURETE ELECTRICO, INCLUYE: DESMANTELAMIENTO DE 3 CENTROS DE CARGA, 2 CONTROLADORES DE RIEGO, 1 TABLERO ELECTRICO, DESCONEXION, DONDE SE REQUIERA, ACOPIO, RETIRO AL LUGAR DE TIRO, ACARREOS, MANO DE OBRA, EQUIPO, HERRAMIENTA Y RELLENO DEL SITIO DE LOS POSTES.</t>
  </si>
  <si>
    <t xml:space="preserve"> DEMOLICIÓN DE REPISAS A BASE DE TABLAROCA, INCLUYE: ACARREOS DENTRO DE LA OBRA, LIMPIEZA, MANO DE OBRA, HERRAMIENTA Y EQUIPO, ACARREO A DONDE SE INDIQUE A UNA DISTANCIA NO MAYOR DE 20 KM, MANO DE OBRA, HERRAMIENTA Y EQUIPO NECESARIO PARA LA CORRECTA EJECUCIÓN DE LOS TRABAJO.</t>
  </si>
  <si>
    <t>SUMINISTRO Y TENDIDO DE TUBO DE PPR DE 32 MM 1", INCLUYE: CONEXIONES POR TERMOFUSION, EXCAVACIÓNES, ACOSTILLADO DE TUBERIA, RELLENO, MATERIAL, ACARREOS, INSTALACIÓN, PRUEBAS, MANO DE OBRA, EQUIPO Y HERRAMIENTA.</t>
  </si>
  <si>
    <t>TUBO DE PPR DE 20 MM 1/2", INCLUYE: CONEXIONES POR TERMOFUSION, EXCAVACIÓNES, ACOSTILLADO DE TUBERIA, RELLENO SUMINISTRO DE MATERIALES, ACARREOS, INSTALACIÓN, PRUEBAS, MANO DE OBRA, EQUIPO Y HERRAMIENTA</t>
  </si>
  <si>
    <t>RETIRO DE DECK DE DUELAS DE PLASTIMADERA, CON ESTRUCTURA DE SOPORTE INFERIOR A BASE DE POLINES DE MADERA DE 4", INCLUYE: MATERIALES, MANO DE OBRA, ACARREOS AL SITIO DESIGNADO POR LA SUPERVISIÓN, HERRAMIENTA Y EQUIPO.</t>
  </si>
  <si>
    <t>RETIRO DE JUEGO INFANTIL PARA DISCAPACITADOS CON MEDIDAS DE 2.40X2.40M CON ALTURA DE 0.90M FABRICADO A BASE DE ACERO, INCLUYE: MATERIALES, MANO DE OBRA, ACARREOS AL SITIO DESIGNADO POR LA SUPERVISIÓN, CARGA Y RETIRO DEL MATERIAL PRODUCTO DE LA DEMOLICIÓN FUERA DE LA OBRA, HERRAMIENTA Y EQUIPO.</t>
  </si>
  <si>
    <t>RETIRO DE BARANDAL FABRICADO A BASE DE POLINES DE MADERA, CON ALTURA DE 1.00M, INCLUYE: MATERIALES, MANO DE OBRA, ACARREOS AL SITIO DESIGNADO POR LA SUPERVISIÓN, CARGA Y RETIRO DEL MATERIAL PRODUCTO DE LA DEMOLICIÓN FUERA DE LA OBRA, HERRAMIENTA Y EQUIPO.</t>
  </si>
  <si>
    <t>RETIRO DE LETRERO DE INDICACIÓN DE ZONA DE JUEGO PARA DISCAPACITADOS FABRICADO A BASE DE ACERO ANCLADO A ARENA, INCLUYE: MATERIALES, MANO DE OBRA, ACARREOS AL SITIO DESIGNADO POR LA SUPERVISIÓN, HERRAMIENTA Y EQUIPO.</t>
  </si>
  <si>
    <t>RETIRO DE JUEGO INFANTIL "SUBE Y BAJA DOBLE" CON MEDIDAS 2.00X1.00M FABRICADO A BASE DE HERRERIA Y MADERA CON DEMOLICIÓN DE CIMENTACIÓN A BASE DE MUERTO DE CONCRETO, INCLUYE: EXCAVACIÓN, MATERIALES, MANO DE OBRA, ACARREOS AL SITIO DESIGNADO POR LA SUPERVISIÓN, CARGA Y RETIRO DEL MATERIAL PRODUCTO DE LA DEMOLICIÓN FUERA DE LA OBRA, HERRAMIENTA Y EQUIPO.</t>
  </si>
  <si>
    <t>ESTRUCTURA METÁLICA PARA DESPLANTE DE DECK A BASE DE PTR 2X2 CAL 14, INCLUYE: MATERIALES, ACARREOS, CORTES, TRAZO, HABILITADO, SOLDADURA, PRIMARIO EPÓXICO ANTICORROSIVO EA-P-10 COLOR BLANCO CON CATALIZADOR DISOLUCIÓN A BASE DE SOLVENTE Y 2 MANOS DE PINTURA ESMALTE EN ACABADO FINAL, COLOR INDICADO POR SUPERVISIÓN, MONTAJE, MANO DE OBRA, EQUIPO Y HERRAMIENTA.</t>
  </si>
  <si>
    <t>RETIRO DE LUMINARIA DE TUBO LED DEBAJO DE MUELLE CON MEDIAS DE 0.60X1.20M, INCLUYE: MATERIALES, MANO DE OBRA, ACARREOS AL SITIO DESIGNADO POR LA SUPERVISIÓN, HERRAMIENTA Y EQUIPO.</t>
  </si>
  <si>
    <t>RETIRO CON RECUPERACION DE LETRAS CON LA LEYENDA BIENVENIDOS DE 4.00 MTS DE LARGO X 0.50 MTS DE ALTURA, INCLUYE: MATERIALES, MANO DE OBRA, ACARREOS AL SITIO DESIGNADO POR LA SUPERVISIÓN, HERRAMIENTA Y EQUIPO.</t>
  </si>
  <si>
    <t>RETIRO CON RECUPERACION DE CAMARA TIPO BALA, INCLUYE: MATERIALES, MANO DE OBRA, ACARREOS AL SITIO DESIGNADO POR LA SUPERVISIÓN, HERRAMIENTA Y EQUIPO.</t>
  </si>
  <si>
    <t>SUMINISTRO Y APLICACIÓN DE PINTURA VINILICA MARCA: OSEL, LINEA: ORO, COLOR AUTORIZADO POR SUPERVISIÓN A DOS MANOS CON PREVIA APLICACIÓN DE SELLADOR, ACABADO MATE SOBRE MUROS. INCLUYE ANDAMIAJE, HERRAMIENTA, MATERIAL, MANO DE OBRA Y TODO LO NECESARIO PARA SU CORRECTA EJECUCIÓN.</t>
  </si>
  <si>
    <t>SUMINISTRO Y APLICACIÓN DE PINTURA VINILICA MARCA OSEL: LINEA: ORO COLOR AUTORIZADO POR SUPERVISIÓN A DOS MANOS CON PREVIA APLICACIÓN DE SELLADOR, ACABADO MATE SOBRE MUROS. INCLUYE ANDAMIAJE, HERRAMIENTA, MATERIAL, MANO DE OBRA Y TODO LO NECESARIO PARA SU CORRECTA EJECUCIÓN.</t>
  </si>
  <si>
    <t>RETIRO DE VENTANAS EXISTENTES DE HERRERIA SIN RECUPERACION DE 0.95 MTS DE ANCHO Y 1.18 MTS DE ALTURA, INCLUYE: MATERIALES, MANO DE OBRA, ACARREOS AL SITIO DESIGNADO POR LA SUPERVISIÓN, HERRAMIENTA Y EQUIPO.</t>
  </si>
  <si>
    <t>RETIRO DE VENTANAS EXISTENTES DE HERRERIA SIN RECUPERACION DE 0.60 MTS DE ANCHO Y 0.70 MTS DE ALTURA, INCLUYE: MATERIALES, MANO DE OBRA, ACARREOS AL SITIO DESIGNADO POR LA SUPERVISIÓN, HERRAMIENTA Y EQUIPO.</t>
  </si>
  <si>
    <t>RETIRO Y REUBICACIÓN DE BANCA DOBLE CON MEDIDAS DE 1.25X1.50M A BASE DE HERRERÍA COLOR NEGRO Y MATERIAL SINTÉTICO IMITACIÓN MADERA, INCLUYE: MATERIALES, MANO DE OBRA, ACARREOS AL SITIO DESIGNADO POR LA SUPERVISIÓN, HERRAMIENTA Y EQUIPO.</t>
  </si>
  <si>
    <t xml:space="preserve">OBRA: </t>
  </si>
  <si>
    <t>RETIRO DE EQUIPO PARA EJERCICIO ESTACIONARIO FABRICADO A BASE DE ACERO Y PLÁSTICO, ANCLADO A FIRME DE CONCRETO ARMADO, INCLUYE: EXCAVACIÓN, MATERIALES, MANO DE OBRA, ACARREOS AL SITIO DESIGNADO POR LA SUPERVISIÓN, CARGA Y RETIRO DEL MATERIAL PRODUCTO DE LA DEMOLICIÓN FUERA DE LA OBRA, HERRAMIENTA Y EQUIPO.</t>
  </si>
  <si>
    <t>TUBO CONDUIT PVC PESADO DE 25 MM (1") DE DIÁMETRO, INCLUYE: ACOSTILLADO DE TUBERÍA CON ARENA, MATERIALES, ACARREOS, CORTES, DESPERDICIOS, INSTALACIÓN, MANO DE OBRA, EQUIPO Y HERRAMIENTA.</t>
  </si>
  <si>
    <t>TUBO CONDUIT PARED GRUESA GALVANIZADO DE 21 MM (3/4") DE DIÁMETRO, INCLUYE: ABRAZADERA OMEGA FIJADA CON PIJA Y TAQUETE, MATERIALES, ACARREOS, CORTES, DESPERDICIOS, INSTALACIÓN, MANO DE OBRA, EQUIPO Y HERRAMIENTA.</t>
  </si>
  <si>
    <t>CAJA CUADRADA GALVANIZADA DE 100X100 MM PARA TUBO DE 21 MM (3/4"), INCLUYE: SUMINISTRO DE MATERIALES, ACARREOS, INSTALACIÓN, MANO DE OBRA, EQUIPO Y HERRAMIENTA.</t>
  </si>
  <si>
    <t>CAJA CUADRADA GALVANIZADA DE 120X120 MM PARA TUBO DE 27 MM (1"), INCLUYE: SUMINISTRO DE MATERIALES, ACARREOS, INSTALACIÓN, MANO DE OBRA, EQUIPO Y HERRAMIENTA.</t>
  </si>
  <si>
    <t xml:space="preserve"> DESMANTELAMIENTO DE ACOMETIDA ELÉCTRICA. INCLUYE: DESCONEXIÓN DE TABLERO ELÉCTRICO EXISTENTE, DEMOLICIÓN DE MURETE, ACARREO, HASTA 20 KM DE LA OBRA, MANO DE OBRA, HERRAMIENTA, EQUIPO Y TODO LO NECESARIO PARA SU CORRECTA EJECUCIÓN DE LOS TRABAJOS.</t>
  </si>
  <si>
    <t xml:space="preserve"> DEMOLICIÓN DE REGISTRO EXISTENTE. INCLUYE: MAQUINARIA ESPECIALIZADA, ACOPIO Y ACARREOS CON CAMIONES DE VOLTEO AL LUGAR DE TIRO, MATERIAL Y HERRAMIENTA MENOR, MANO DE OBRA, EQUIPO, HERRAMIENTA.</t>
  </si>
  <si>
    <t xml:space="preserve"> RETIRO DE SEPARADOR A BASE DE FIJO DE CANCELERIA DE ALUMINIO 1.80 x 1.00M. INCLUYE: RETIRO DE CRISTAL, PERFILERIA, ACARREO, HASTA 20 KM DE LA OBRA, MANO DE OBRA, HERRAMIENTA, EQUIPO Y TODO LO NECESARIO PARA SU CORRECTA EJECUCIÓN DE LOS TRABAJOS.</t>
  </si>
  <si>
    <t>SUMINISTRO Y COLOCACIÓN DE "CHAFLAN" PERIMETRAL DE MORTERO CEMENTO-ARENA PROPORCIÓN 1: 5 DE 10 CM DE ESPESOR CON IMPERMEABILIZANTE INTEGRAL. INCLUYE HERRAMIENTA, MATERIAL, MANO DE OBRA Y TODO LO NECESARIO PARA SU CORRECTA EJECUCIÓN.</t>
  </si>
  <si>
    <t>SUMINISTRO Y COLOCACIÓN DE ESTACIÓN DE CAMBIADOR DE PAÑALES HORIZONTAL MODELO KB300-05 MARCA KOALA KARE BEAR DE 52 CM DE ALTO 10 CM DE ANCHO Y 91 CM DE LARGO O SIMILAR. INCLUYE: HERRAMIENTA, MATERIAL, MANO DE OBRA Y TODO LO NECESARIO PARA SU CORRECTA EJECUCIÓN.</t>
  </si>
  <si>
    <t xml:space="preserve"> SUMINISTRO Y COLOCACIÓN DE PUERTA "P-1" DE 1.00 X 2. 10 MTS, DE CRISTAL TEMPLADO POLARIZADO DE 9 MM ESPESOR CON PÉRFIL DE ALUMINIO LÍNEA 3000 EN ANODIZADO NATURAL. INCLUYE: MARCO, CONTRA MARCO, CERRAJERÍA, BISAGRAS, SELLO CON SILICÓN, ACCESORIOS DE FIJACIÓN HERRAMIENTA Y MANO DE OBRA, SELLADOR, HERRAJES, TOPES, MATERIALES, MANO DE OBRA, EQUIPO, HERRAMIENTA Y TODO LO NECESARIO PARA SU CORRECTA EJECUCIÓN</t>
  </si>
  <si>
    <t xml:space="preserve"> SUMINISTRO Y COLOCACIÓN DE PUERTA "P-2" DE 0.80 X 2. 10 MTS, DE CRISTAL TEMPLADO POLARIZADO DE 9 MM ESPESOR CON PÉRFIL DE ALUMINIO LÍNEA 3000 EN ANODIZADO NATURAL. INCLUYE: MARCO, CONTRA MARCO, CERRAJERÍA, BISAGRAS, SELLO CON SILICÓN, ACCESORIOS DE FIJACIÓN HERRAMIENTA Y MANO DE OBRA, SELLADOR, HERRAJES, TOPES, MATERIALES, MANO DE OBRA, EQUIPO, HERRAMIENTA Y TODO LO NECESARIO PARA SU CORRECTA EJECUCIÓN</t>
  </si>
  <si>
    <t>SUMINISTRO Y COLOCACIÓN DE MORTERO CEMENTO-ARENA FINO PROPORCION 1: 4 SOBRE MUROS. INCLUYE: FESTERGRAL EN LA ELABORACION DEL MORTERO, ANDAMIAJE, HERRAMIENTA, MATERIAL, MANO DE OBRA Y TODO LO NECESARIO PARA SU CORRECTA EJECUCIÓN.</t>
  </si>
  <si>
    <t>CONSTRUCCION DE MURO DE BLOCK HUECO DE 15 X 20 X 40 CMS. ASENTADO CON MORTERO DE 2 CM DE ESPESOR CEM-ARENA PROP.1: 4 CON IMPERMEABILIZANTE INTEGRAL, ACABADO COMUN A PLOMO. INCLUYE: EQUIPO, HERRAMIENTA, CONSUMIBLES, MANO DE OBRA Y TODO LO NECESARIO PARA LA CORRECTA EJECUCIÓN DE LOS TRABAJOS.</t>
  </si>
  <si>
    <t>SUMINISTRO Y COLOCACIÓN DE MORTERO CEMENTO- ARENA FINO PROPORCIÓN 1: 4 CON ACABADO REPELLADO SOBRE PLAFONES. INCLUYE: FESTERGRAL EN LA ELABORACION DEL MORTERO, ANDAMIAJE, HERRAMIENTA, MATERIAL, MANO DE OBRA Y TODO LO NECESARIO PARA SU CORRECTA EJECUCIÓN.</t>
  </si>
  <si>
    <t>RESANE SOBRE MUROS, CON MEZCLA CEMENTO ARENA EN PROPORCIÓN DE 1: 4, INCLUYE: SUMINISTRO DE MATERIALES, ACARREOS, ANDAMIOS, LIMPIEZA, MANO DE OBRA, EQUIPO Y HERRAMIENTA.</t>
  </si>
  <si>
    <t>CONSTRUCCIÓN DE MURO DE BLOCK HUECO DE 15 X 20 X 40 CMS. ASENTADO CON MORTERO DE 2 CM DE ESPESOR CEM-ARENA PROP.1: 4 CON IMPERMEABILIZANTE INTEGRAL, ACABADO COMÚN A PLOMO. INCLUYE: EQUIPO, HERRAMIENTA, CONSUMIBLES, MANO DE OBRA Y TODO LO NECESARIO PARA LA CORRECTA EJECUCIÓN DE LOS TRABAJOS.</t>
  </si>
  <si>
    <t>CONSTRUCCIÓN DE ENTORTADO A BASE DE MORTERO CEMENTO ARENA PROPORCIÓN 1: 5 PARA EL ESCURRIMIENTO PLUVIAL CON IMPERMEABILIZANTE INTEGRAL. INCLUYE: VIBRADO, EQUIPO TOPOGRÁFICO SEGÚN DISEÑO, COLADO, VIBRADO, DESCIMBRADO, CURADO DURANTE LOS PRIMEROS 7 DÍAS DESPUÉS DEL COLADO, TENDIDO REGLEADO, EQUIPO, HERRAMIENTA, CONSUMIBLES, MANO DE OBRA Y TODO LO NECESARIO PARA LA CORRECTA EJECUCIÓN DE LOS TRABAJOS.O.</t>
  </si>
  <si>
    <t xml:space="preserve"> RETIRO DE ACCESORIOS DE BAÑOS, INCLUYE: PAPELERAS, JABONERAS, TOALLERA, BOTE DE BASURA, DEMOLICIÓN DONDE SE REQUIERA, ACOPIO, RETIRO AL LUGAR DE TIRO, ACARREOS, MANO DE OBRA, EQUIPO, HERRAMIENTA Y RELLENO DEL SITIO DE LOS POSTES.</t>
  </si>
  <si>
    <t>FABRICACIÓN DE ESCALERAS CON NARIZ, PERALTES DE 18 CMS Y HUELLAS DE 30 CMS, A BASE DE CONCRETO ARMADO DE F´C=200KG/CM2, CON LOSA DE 10 CMS DE ESPESOR ARMADO CON MALLA LAS 6-6/10-10 Y REFUERZOS CON GANCHOS DE VAR.#3 @ 20 CMS. POR ESCALON. ACABADO FINAL EN ARENA LAVADA. INCLUYE: IMPERMEABILIZANTE INTEGRAL TIPO FESTERGRAL A RAZON DE 2KG/SACO DE 50Kg. INCLUYE: CONTRATRABE DESPLANTE ESCALERA DE 15 X 20 ARMADA CON 6 VAR. #3 ESTRIBOS # 2 @20CM. CONCRETO F'C=200KG/CM2, TRAZO DE LOS TRABAJOS, EXCAVACIÓN, CIMBRA, DESCIMBRADO, HABILITADO DE ARMADO, APLICACIÓN DE DOS MANOS DE PINTURA ANTICORROSIVA AMERCOAT EN EL ACERO DE REFUERZO, T.M.A 1/2", AFINE, MANO DE OBRA, HERRAMIENTA, TRAZO, NIVELACIÓN, EXCAVACIÓN, RELLENO, COMPACTACIÓN AL 90% PROCTOR, MATERIALES, EQUIPO Y HERRAMIENTA. (P.U.O.T.)</t>
  </si>
  <si>
    <t>FABRICACIÓN DE ESCALINATA PARA BODEGA CON PERALTES DE 18 CMS Y HUELLAS DE 30 CMS, A BASE DE CONCRETO ARMADO DE F´C=200KG/CM2, CON LOSA DE 10 CMS DE ESPESOR ARMADO CON MALLA LAS 6-6/10-10 Y REFUERZOS CON GANCHOS DE VAR.#3 @ 20 CMS. POR ESCALON. ACABADO PULIDO FINO INCLUYE: CONTRATRABE DESPLANTE ESCALERA DE 15 X 20 ARMADA CON 6 VAR. #3 ESTRIBOS # 2 @20CM. CONCRETO F'C=200KG/CM2, TRAZO DE LOS TRABAJOS, EXCAVACIÓN, CIMBRA, DESCIMBRADO, HABILITADO DE ARMADO, APLICACIÓN DE DOS MANOS DE PINTURA ANTICORROSIVA AMERCOAT EN EL ACERO DE REFUERZO, T.M.A 1/2", AFINE, MANO DE OBRA, HERRAMIENTA, TRAZO, NIVELACIÓN, EXCAVACIÓN, RELLENO, COMPACTACIÓN AL 90% PROCTOR, MATERIALES, EQUIPO Y HERRAMIENTA. (P.U.O.T.)</t>
  </si>
  <si>
    <t xml:space="preserve"> APLANADO EN LOSA CON ESTUCO, ACABADO REPELLADO A REGLA Y NIVEL, TERMINADO FLOTEADO FINO, DEJANDO LA SUPERFICIE LISTA PARA RECIBIR PINTURA INCLUYE: PICADO DE MURO EXISTENTE, IMPERMEABILIZANTE INTEGRAL FESTER NO MAS SALITRE A RAZÓN DE 2KG/SACO, MATERIAL, HERRAMIENTA, EQUIPO Y MANO DE OBRA.</t>
  </si>
  <si>
    <t>APLANADO DE MURO CON MORTERO CEM-ARENA PROP. 1: 4, ACABADO REPELLADO A REGLA Y NIVEL, TERMINADO FLOTEADO FINO, DEJANDO LA SUPERFICIE LISTA PARA RECIBIR PINTURA INCLUYE: PICADO DE MURO EXISTENTE, IMPERMEABILIZANTE INTEGRAL FESTER NO MAS SALITRE A RAZÓN DE 2KG/SACO, MATERIAL, HERRAMIENTA, EQUIPO Y MANO DE OBRA.</t>
  </si>
  <si>
    <t>SUMINISTRO E INSTALACIÓN DE CISTERNA 22, 000 LTS. INCLUYE: EXCAVACIÓN, CONFINAMIENTO, EQUIPO, FILTRO, VÁLVULA DE LLENADO, FLOTADOR, PICHANCHA, VÁLVULA ESFERA, ELECTRO NIVELES, BOMBA, TUBO DE SUCCIÓN, TAPA, INSTALACIÓN HIDRÁULICA, TRASLADO, ACARREO, CONEXIONES, MATERIALES, MANO DE OBRA, EQUIPO, HERRAMIENTA, CONSUMIBLES Y TODO LO NECESARIO PARA LA CORRECTA EJECUCIÓN DE LOS TRABAJOS.</t>
  </si>
  <si>
    <t>SUMINISTRO Y ALIMENTACIÓN HIDRÁULICA TUBERÍA DE TUBO PLUS DE 1/2", INCLUYE: CONEXIÓN POR TERMOFUSION, EXCAVACIÓN EN ZANJA, RANURAS Y RESANES, COLOCACIÓN DE TUBERÍA, CODOS, REDUCCIONES, COPLES, TEE'S, YEE'S, PEGAMENTO, DESPERDICIOS, RECORTES, SUMINISTRO DE TODOS LOS MATERIALES, CONSUMIBLES, HERRAMIENTA, EQUIPO Y MANO DE OBRA.</t>
  </si>
  <si>
    <t xml:space="preserve"> SUMINISTRO Y ALIMENTACIÓN HIDRÁULICA TUBERÍA DE TUBO PLUS DE 3/4", INCLUYE: CONEXIÓN POR TERMOFUSION, EXCAVACIÓN EN ZANJA, RANURAS Y RESANES, COLOCACIÓN DE TUBERÍA, CODOS, COPLES, TEE'S, YEE'S, REDUCCIONES PEGAMENTO, DESPERDICIOS, RECORTES, SUMINISTRO DE TODOS LOS MATERIALES, CONSUMIBLES, HERRAMIENTA, EQUIPO Y MANO DE OBRA.</t>
  </si>
  <si>
    <t xml:space="preserve"> SUMINISTRO Y ALIMENTACIÓN HIDRÁULICA TUBERÍA DE TUBO PLUS DE 1", INCLUYE: CONEXIÓN POR TERMOFUSION, EXCAVACIÓN EN ZANJA, RANURAS Y RESANES, COLOCACIÓN DE TUBERÍA, REDUCCIONES, CODOS, COPLES, TEE'S, YEE'S, PEGAMENTO, DESPERDICIOS, RECORTES, SUMINISTRO DE TODOS LOS MATERIALES, CONSUMIBLES, HERRAMIENTA, EQUIPO Y MANO DE OBRA.</t>
  </si>
  <si>
    <t>SALIDA SANITARIA PARA DESAGÜES Y VENTILAS DE TUBERÍA DE PVC DE 2", , INCLUYE: MATERIAL Y MANO DE OBRA, CONEXIONES, PRUEBAS, EQUIPO Y HERRAMIENTA MENOR, LIMPIEZA Y TODO LO NECESARIO PARA LA CORRECTA EJECUCION DE LOS TRABAJOS.</t>
  </si>
  <si>
    <t xml:space="preserve">SUMINISTRO Y COLOCACIÓN DE PAQUETE TAZA DE BAÑO NAO FB 3.5 L ALARGADA CON FLUXOMETRO DE SENSOR Y ASIENTO MARCA HELVEX O SIMILAR EN CALIDAD Y COSTO, INCLUYE: MATERIALES DE CONEXIÓN, VÁLVULA ANGULAR, MANGUERA COFLE, SELLADO, SUMINISTRO DE MATERIALES, PRUEBAS, HERRAMIENTA, EQUIPO, MANO DE OBRA. Y TODO LO NECESARIO PARA SU CORRECTA EJECUCIÓN </t>
  </si>
  <si>
    <t>SUMINISTRO E INSTALACIÓN DE MINGITORIO FERRY TIPO CASCADA CON FLUXÓMETRO MANUAL PARA MINGITORIO DE 3.8 LPD ALTURA 11-1/2", CROMO O SIMILAR EN CALIDAD Y COSTO, INCLUYE: SISTEMA DE FIJACIÓN, CONECTOR, LLAVES DE ÁNGULO, MANGUERAS, FLUXÓMETRO, VÁLVULA DE CONTROL, SELLADO, SUMINISTRO DE MATERIALES, HERRAMIENTA, EQUIPO Y MANO DE OBRA NECESARIOS PARA SU CORRECTA INSTALACIÓN Y FUNCIONAMIENTO.</t>
  </si>
  <si>
    <t>SUMINISTRO E INSTALACIÓN DE LAVAMANOS DE SOBREPONER OVALIN MODELO LINA MARCA URREA SIMILAR CON MONOMANDO CON SENSOR MARCA MIGSA MODELO AT-6159AB, INCLUYE: ESPOL TIPO "P" CON CONTRA PARA LAVABO, MARCA DICHA MOD. 4207 O SIMILAR EN CALIDAD SISTEMA DE FIJACIÓN, CONECTOR, LLAVES DE ÁNGULO, MANGUERAS FLEXIBLES, SELLADO, SUMINISTRO DE MATERIALES, HERRAMIENTA, PRUEBAS DE FUNCIONAMIENTO, AJUSTES, EQUIPO Y MANO DE OBRA NECESARIOS PARA SU CORRECTA INSTALACIÓN Y FUNCIONAMIENTO.</t>
  </si>
  <si>
    <t>SUMINISTRO E INSTALACIÓN DE LAVAMANOS DE SOBREPONER OVALIN MODELO LINA MARCA URREA SIMILAR CON MONOMANDO ECOLÓGICO DE ABS ALTO PARA LAVABO MARCA DICA, INCLUYE: ESPOL TIPO "P" CON CONTRA PARA LAVABO, MARCA DICHA MOD. 4207 O SIMILAR EN CALIDAD SISTEMA DE FIJACIÓN, CONECTOR, LLAVES DE ÁNGULO, MANGUERAS FLEXIBLES, SELLADO, SUMINISTRO DE MATERIALES, HERRAMIENTA, PRUEBAS DE FUNCIONAMIENTO, AJUSTES, EQUIPO Y MANO DE OBRA NECESARIOS PARA SU CORRECTA INSTALACIÓN Y FUNCIONAMIENTO.</t>
  </si>
  <si>
    <t>COLADERA DE UNA BOCA, DE REJILLA CUADRADA, MODELO 24-CH, MARCA HELVEX, INCLUYE: SELLO HIDRÁULICO, CONEXIÓN A RED SANITARIA, NIVELACIÓN, FIJACIÓN, SELLADO, SUMINISTRO DE MATERIALES, HERRAMIENTA, EQUIPO Y MANO DE OBRA NECESARIOS PARA SU CORRECTA INSTALACIÓN Y FUNCIONAMIENTO.</t>
  </si>
  <si>
    <t>SUMINISTRO E INSTALACIÓN DE INTERRUPTORES TERMOMAGNETICOS 2 POLO, 15 A 20 AMPER, TIPO QO, MARCA SQUARE D, Y/O SIMILAR EN CALIDAD Y PRECIO; INCLUYE: IDENTIFICACIÓN DE CABLEADO, CONEXIÓN, PRUEBAS DE FUNCIONAMIENTO, FIJACIÓN, MANO DE OBRA, HERRAMIENTA, EQUIPO Y TODO LO NECESARIO PARA LA CORRECTA EJECUCIÓN DE LOS TRABAJOS.</t>
  </si>
  <si>
    <t>SUMINISTRO E INSTALACIÓN DE INTERRUPTORES TERMOMAGNETICOS 2 POLO, 30 AMPER, TIPO QO230, MARCA SQUARE D, Y/O SIMILAR EN CALIDAD Y PRECIO; INCLUYE: IDENTIFICACIÓN DE CABLEADO, CONEXIÓN, PRUEBAS DE FUNCIONAMIENTO, FIJACIÓN, MANO DE OBRA, HERRAMIENTA, EQUIPO Y TODO LO NECESARIO PARA LA CORRECTA EJECUCIÓN DE LOS TRABAJOS.</t>
  </si>
  <si>
    <t xml:space="preserve"> SUMINISTRO E INSTALACIÓN DE CABLE DE COBRE CALIBRE 6 AWG (13, 3 MM²), AISLAMIENTO TIPO THHW - LS, 600 V, 75/90°C MARCA VIAKON O SIMILAR; INCLUYE: CONDUCTORES PARA FASES, NEUTRO Y PUESTA A TIERRA, IDENTIFICACIÓN DE CABLEADO, GUIADO, RECORTE, CINTA AISLANTE, CONECTORES, CONEXIÓN, COCA DE 15 CM EN CAJAS Y CONEXIÓN DE ACCESORIOS, MANO DE OBRA, HERRAMIENTA Y TODO LO NECESARIO PARA CORRECTA EJECUCIÓN DE LOS TRABAJOS.</t>
  </si>
  <si>
    <t xml:space="preserve"> SUMINISTRO E INSTALACIÓN DE CABLE DE COBRE CALIBRE 8 AWG (8, 37 MM²), AISLAMIENTO TIPO THHW - LS, 600 V, 75/90°C MARCA VIAKON O SIMILAR; INCLUYE: CONDUCTORES PARA FASES, NEUTRO Y PUESTA A TIERRA, IDENTIFICACIÓN DE CABLEADO, GUIADO, RECORTE, CINTA AISLANTE, CONECTORES, CONEXIÓN, COCA DE 15 CM EN CAJAS Y CONEXIÓN DE ACCESORIOS, MANO DE OBRA, HERRAMIENTA Y TODO LO NECESARIO PARA CORRECTA EJECUCIÓN DE LOS TRABAJOS.</t>
  </si>
  <si>
    <t xml:space="preserve"> SUMINISTRO E INSTALACIÓN DE CABLE DE COBRE CALIBRE 10 AWG (5, 26 MM²), AISLAMIENTO TIPO THHW - LS, 600 V, 75/90°C MARCA VIAKON O SIMILAR; INCLUYE: CONDUCTORES PARA FASES, NEUTRO Y PUESTA A TIERRA, IDENTIFICACIÓN DE CABLEADO, GUIADO, RECORTE, CINTA AISLANTE, CONECTORES, CONEXIÓN, COCA DE 15 CM EN CAJAS Y CONEXIÓN DE ACCESORIOS, MANO DE OBRA, HERRAMIENTA Y TODO LO NECESARIO PARA CORRECTA EJECUCIÓN DE LOS TRABAJOS.</t>
  </si>
  <si>
    <t xml:space="preserve"> SUMINISTRO E INSTALACIÓN DE CABLE DE COBRE CALIBRE 12 AWG (8, 37 MM²), AISLAMIENTO TIPO THHW - LS, 600 V, 75/90°C MARCA VIAKON O SIMILAR; INCLUYE: CONDUCTORES PARA FASES, NEUTRO Y PUESTA A TIERRA, IDENTIFICACIÓN DE CABLEADO, GUIADO, RECORTE, CINTA AISLANTE, CONECTORES, CONEXIÓN, COCA DE 15 CM EN CAJAS Y CONEXIÓN DE ACCESORIOS, MANO DE OBRA, HERRAMIENTA Y TODO LO NECESARIO PARA CORRECTA EJECUCIÓN DE LOS TRABAJOS.</t>
  </si>
  <si>
    <t xml:space="preserve"> CIMENTACIÓN DE PERGOLAS HER-1</t>
  </si>
  <si>
    <t xml:space="preserve"> CIMENTACIÓN DE PERGOLAS HER-4</t>
  </si>
  <si>
    <t xml:space="preserve"> CIMENTACIÓN</t>
  </si>
  <si>
    <t>DEMOLICIÓN DE GUARNICIÓN DELIMITADORA DE 15CM DE ANCHO Y UNA ALTURA DE 10CM FABRICADA A BASE DE CONCRETO ARMADO, INCLUYE: MATERIALES, MANO DE OBRA, CARGA Y RETIRO DEL MATERIAL PRODUCTO DE LA DEMOLICIÓN HASTA 20 KM DE LA OBRA, HERRAMIENTA Y EQUIPO.</t>
  </si>
  <si>
    <t>RETIRO Y REUBICACIÓN DE PALMA COCOTERA O WASHINGTONIA CON DIÁMETRO DE 4.50M APROXIMADAMENTE CON ALTURA DE 5.00M A 6.00M, INCLUYE: RIEGO DURANTE EL PROCESO DE LA OBRA, SUSTRATO PARA VEGETACION A BASE DE ABONO, MATERIALES, MANO DE OBRA, HERRAMIENTA Y EQUIPO.</t>
  </si>
  <si>
    <t>RETIRO DE JUEGO INFANTIL COLUMPIO PARA TRES PLAZAS CON MEDIDAS DE 3.50X1.20M CON ALTURA DE 2.20M FABRICADO A BASE DE ACERO CON 4 MUERTOS DE CONCRETO, INCLUYE: EXCAVACIÓN, MATERIALES, MANO DE OBRA, ACARREOS AL SITIO DESIGNADO POR LA SUPERVISIÓN, CARGA Y RETIRO DEL MATERIAL PRODUCTO DE LA DEMOLICIÓN FUERA DE LA OBRA, HERRAMIENTA Y EQUIPO.</t>
  </si>
  <si>
    <t>RETIRO DE JUEGO INFANTIL "BARQUITO" CON MEDIDAS DE 7.70X7.70M CON ALTURA DE 5.40M FABRICADO A BASE DE MADERA Y REFUERZOS EN ACERO, CON CIMENTACIÓN A BASE DE MUERTOS DE CONCRETO CON Ø20CM Y ALTURA DE 90CM, INCLUYE: ENTREGA EN SITIO DONDE INDIQUE LA RESIDENCIA, MATERIALES, MANO DE OBRA, ACARREOS AL SITIO DESIGNADO POR LA SUPERVISIÓN, CARGA Y RETIRO DEL MATERIAL PRODUCTO DE LA DEMOLICIÓN FUERA DE LA OBRA, HERRAMIENTA Y EQUIPO.</t>
  </si>
  <si>
    <t>RETIRO DE JUEGO INFANTIL "TORRES CON PUENTE" CON MEDIDAS DE 7.00X1.10M CON UNA ALTURA DE 4.20M FABRICADO A BASE DE ACERO, MADERA Y DETALLES EN PLÁSTICO ANCLADO CON MUERTOS DE CONCRETO CON Ø20CM Y ALTURA DE 90CM, INCLUYE: MATERIALES, MANO DE OBRA, ACARREOS AL SITIO DESIGNADO POR LA SUPERVISIÓN, CARGA Y RETIRO DEL MATERIAL PRODUCTO DE LA DEMOLICIÓN FUERA DE LA OBRA, HERRAMIENTA Y EQUIPO.</t>
  </si>
  <si>
    <t>RETIRO DE LUMINARIA EXTERIOR A BASE DE POSTE DE ACERO GALVANIZADO CON ALTURA DE 5.00M CON LUMINARIA LED, POSTE SOBRE BASE PIRAMIDAL DE CONCRETO EN ARENA, INCLUYE: MATERIALES, MANO DE OBRA, ACARREOS AL SITIO DESIGNADO POR LA SUPERVISIÓN, CARGA Y RETIRO DEL MATERIAL PRODUCTO DE LA DEMOLICIÓN FUERA DE LA OBRA, HERRAMIENTA Y EQUIPO.</t>
  </si>
  <si>
    <t>SUMINISTRO DE POSTE DE SECCIÓN CONTINUA DE CAÑA DE 3" Y 9 M DE ALTURA, SIN COSTURA CED. 30. ACABADO FINAL EN PINTURA DE ESMALTE ALQUIDÁLICO ANTICORROSIVO COLOR MARRON S.M.A, APLICADA CON PISTOLA Y COMPRESOR, INCLUYE: SOLO SUMINISTRO</t>
  </si>
  <si>
    <t>SUMINISTRO DE POSTE DE SECCIÓN CONTINUA DE CAÑA DE 3" Y 6 M DE ALTURA, SIN COSTURA CED. 30. ACABADO FINAL EN PINTURA DE ESMALTE ALQUIDÁLICO ANTICORROSIVO COLOR MARRON S.M.A, APLICADA CON PISTOLA Y COMPRESOR, INCLUYE: SOLO SUMINISTRO</t>
  </si>
  <si>
    <t>SUMINISTRO E INSTALACIÓN DE PST-AV-GM12 GLÁNDULA DE VENTILACIÓN DE 12 MM PARA LIBERACIÓN DE PRESIÓN. PARA GABINETES TIPO NEMA O IP, INCLUYE: MANO DE OBRA, HERRAMIENTA, EQUIPO, CONFIGURACION Y TODO LO NECESARIO PARA SU CORRECTA EJECUCION.</t>
  </si>
  <si>
    <t>SUMINISTRO E INSTALACIÓN DE G4A-505030-UL GABINETE DE ACERO, NEMA 4 -IP 66 DE 50 X 50 X 30 CM CON PLATINA Y CERTIFICADO UL, INCLUYE: MANO DE OBRA, HERRAMIENTA, EQUIPO, CONFIGURACION Y TODO LO NECESARIO PARA SU CORRECTA EJECUCION.</t>
  </si>
  <si>
    <t>FABRICACIÓN E INSTALACIÓN DE PLACA CONMEMORATIVA A BASE DE PLACA DE ACERO, INCLUYENDO ELEMENTO DECORATIVO METÁLICO CONFORME A PLANO DE PROYECTO. INCLUYE: BASE Y CIMENTACIÓN DE CONCRETO ARMADO, HABILITADO, CORTE, ARMADO, SOLDADURA, IMPERMEABILIZANTE INTEGRAL TIPO FESTERGRAL A RAZÓN DE 2KG/SACO DE 50KG, CIMBRA, DESCIMBRADO, HABILITADO DE ARMADO CON APLICACIÓN DE DOS MANOS DE PINTURA ANTICORROSIVA ALKIDALICA EN EL ACERO DE REFUERZO, GANCHOS, AMARRES, DESPERDICIOS, MANO DE OBRA, HERRAMIENTA Y EQUIPO, LIMPIEZA Y RETIRO FUERA DE LA OBRA DEL MATERIAL NO RECUPERABLE.</t>
  </si>
  <si>
    <t>RETIRO DE ARBUSTO EXISTENTE CON ANCHO DE 30CM Y UNA ALTURA DE 80CM, INCLUYE: MATERIALES, MANO DE OBRA, ACARREOS AL SITIO DESIGNADO POR LA SUPERVISIÓN, HERRAMIENTA Y EQUIPO.</t>
  </si>
  <si>
    <t>CONSTRUCCIÓN DE MURO DE ENRASE DE BLOCK HUECO 15X20X40 CM A DOS HILADAS COLADO CON CONCRETO F´C= 150 KG/CM2 DE CONCRETO F'C = 250 KG/CM2 CON IMPERMEABILIZANTE INTEGRAL AL 2% Y PINTURA ANTICORROSIVA REFORZADO CON UNA VARILLA DEL #3 @ 60CM. INCLUYE: IMPERMEABILIZANTE INTEGRAL TIPO FESTERGRAL A RAZÓN DE 2KG/SACO DE 50Kg, CIMBRA METÁLICA, DESCIMBRADO, HABILITADO DE ARMADO CON APLICACIÓN DE DOS MANOS DE PINTURA ANTICORROSIVA ALKIDALICA EN EL ACERO DE REFUERZO, VIBRADO, CURADO, PROTECCIÓN DURANTE LAS PRIMERAS 12 HRS, GANCHOS, TRASLAPES, AMARRES, DESPERDICIOS, MANO DE OBRA, HERRAMIENTA Y EQUIPO, LIMPIEZA Y RETIRO FUERA DE LA OBRA DEL MATERIAL NO RECUPERABLE.O.</t>
  </si>
  <si>
    <t>CONSTRUCCIÓN DE MURO DE ENRASE DE BLOCK HUECO 15X20X40 CM A TRES HILADAS COLADO CON CONCRETO F´C= 150 KG/CM2 DE CONCRETO F'C = 250 KG/CM2 CON IMPERMEABILIZANTE INTEGRAL AL 2% Y PINTURA ANTICORROSIVA REFORZADO CON UNA VARILLA DEL #3 @ 60CM. INCLUYE: IMPERMEABILIZANTE INTEGRAL TIPO FESTERGRAL A RAZÓN DE 2KG/SACO DE 50Kg, CIMBRA METÁLICA, DESCIMBRADO, HABILITADO DE ARMADO CON APLICACIÓN DE DOS MANOS DE PINTURA ANTICORROSIVA ALKIDALICA EN EL ACERO DE REFUERZO, VIBRADO, CURADO, PROTECCIÓN DURANTE LAS PRIMERAS 12 HRS, GANCHOS, TRASLAPES, AMARRES, DESPERDICIOS, MANO DE OBRA, HERRAMIENTA Y EQUIPO, LIMPIEZA Y RETIRO FUERA DE LA OBRA DEL MATERIAL NO RECUPERABLE.O.</t>
  </si>
  <si>
    <t>CONSTRUCCIÓN DE RAMPAS DE 10cm DE ESPESOR, CONCRETO CON ACABADO FINAL EN ARENA LAVADA. INCLUYE: IMPERMEABILIZANTE INTEGRAL TIPO FESTERGRAL A RAZON DE 2KG/SACO DE 50Kg, INCLUYE: CONFINAMIENTO, COMPACTACIÓN, EXCAVACIÓN, RELLENOS, TRAZO, NIVELES, DOS MANOS DE SELLADOR PARA EXTERIORES DE POLIURETANO, TRAZO, ACERO DE REFUERZO CON UNA CAPA DE MALLA ELECTROSOLDADA 6-6/10-10, APLICACIÓN DE DOS MANOS DE PINTURA ANTICORROSIVA ALKIDALICA EN EL ACERO DE REFUERZO, T.M.A 3/4", CORTE DE LOSAS CON DISCO DE DIAMANTE AL 1/3 DEL ESPESOR DE LA LOSA, APLICACIÓN DE ESPUMA DE POLIETILENO DE CELDA CERRADA, RELLENO, CIMBRADO, COLADO, VIBRADO, DESCIMBRADO, CURADO DURANTE LOS PRIMEROS 7 DÍAS DESPUÉS DEL COLADO, TENDIDO REGLEADO, EQUIPO, HERRAMIENTA, CONSUMIBLES, MANO DE OBRA, PROTECCIÓN POR 48 HORAS Y TODO LO NECESARIO PARA LA CORRECTA EJECUCIÓN DE LOS TRABAJOS.HERRAMIENTA Y EQUIPO, Y TODO LO NECESARIO PARA LA CORRECTA EJECUCIÓN DE LOS TRABAJOS. (P.U.O.T).</t>
  </si>
  <si>
    <t>CONSTRUCCIÓN DE PRETIL DE 0.42 M DE ALTURA, A BASE DE MURO DE BLOCK DE 10 X 20 X 40 CMS, CONCRETO F´C= 40 KG/CM2, JUNTEADO CON MORTERO CEMENTO ARENA EN PROP. 1: 4, INCLUYE: CON 1 VAR. #3 @4.00 M, IMPERMEABILIZANTE INTEGRAL TIPO FESTERGRAL A RAZÓN DE 2KG/SACO DE 50Kg, MANO DE OBRA, HERRAMIENTA Y EQUIPO, Y TODO LO NECESARIO PARA LA CORRECTA EJECUCIÓN DE LOS TRABAJOS.</t>
  </si>
  <si>
    <t>CONSTRUCCIÓN DE BARRA PARA BAÑOS 0.90 X 0.50 M COLOCADA A UNA ALTURA DE 0.80 M ELABORADA EN OBRA, A BASE DE LOSA DE CONCRETO DE 10 CM DE ESPESOR REFORZADO CON MALLALAC 6.6-10.10, BASTONES DE VARILLA DE 3/8" @20 CM Y 1 VARILLA DE 3/8" EN SENTIDO LONGITUDINAL, CON CADENA ARMADA SECCIÓN 15 X 20 CMS, CON 4 VARILLAS DE 3/8" Y ESTRIBOS DE 1/4" A CADA 20 CMS CON CONCRETO F’C=200 KG/CM2. INCLUYE: IMPERMEABILIZANTE INTEGRAL TIPO FESTERGRAL A RAZÓN DE 2KG/SACO DE 50Kg, CIMBRA METÁLICA, DESCIMBRADO, HABILITADO DE ARMADO CON APLICACIÓN DE DOS MANOS DE PINTURA ANTICORROSIVA ALKIDALICA EN EL ACERO DE REFUERZO, CUBIERTA DE GRANITO BLANCO ITAUNAS, ELEMENTOS DE FIJACIÓN, HABILITADO, CIMBRA COMÚN, DESCIMBRADO, ARMADO, COLADO, VIBRADO, CURADO, TRASLAPES, AMARRES, DESPERDICIOS.</t>
  </si>
  <si>
    <t>CONSTRUCCIÓN DE BARRA PARA BAÑOS 1.84 X 0.60 M COLOCADA A UNA ALTURA DE 0.80 M ELABORADA EN OBRA, A BASE DE LOSA DE CONCRETO DE 10 CM DE ESPESOR REFORZADO CON MALLALAC 6.6-10.10, BASTONES DE VARILLA DE 3/8" @20 CM Y 1 VARILLA DE 3/8" EN SENTIDO LONGITUDINAL, CON CADENA ARMADA SECCIÓN 15 X 20 CMS, CON 4 VARILLAS DE 3/8" Y ESTRIBOS DE 1/4" A CADA 20 CMS CON CONCRETO F’C=200 KG/CM2. INCLUYE: IMPERMEABILIZANTE INTEGRAL TIPO FESTERGRAL A RAZÓN DE 2KG/SACO DE 50Kg, CIMBRA METÁLICA, DESCIMBRADO, HABILITADO DE ARMADO CON APLICACIÓN DE DOS MANOS DE PINTURA ANTICORROSIVA ALKIDALICA EN EL ACERO DE REFUERZO, CUBIERTA DE GRANITO BLANCO ITAUNAS, ELEMENTOS DE FIJACIÓN, HABILITADO, CIMBRA COMÚN, DESCIMBRADO, ARMADO, COLADO, VIBRADO, CURADO, TRASLAPES, AMARRES, DESPERDICIOS.</t>
  </si>
  <si>
    <t>FABRICACIÓN DE REGISTRO HIDRÁULICO PREFABRICADO DE 40X40X60CMS. INTERIOR, HECHO A BASE DE CONCRETO, APLANADO PULIDO INTERIOR TAPA MONTADA SOBRE BASTIDOR DE ÁNGULO 1"X1/8" Y CONTRAMARCO DE ÁNGULO 1-1/4"X1/8", RECUBRIMIENTO PINTURA ALKIDÁLICA EN ACERO, INCLUYE: PLANTILLA DE CONCRETO F'C=100 KG/CM2. DE 10 CM. ESP, IMPERMEABILIZANTE EXTERIOR A BASE DE EMULSIÓN ASFÁLTICA BASE SOLVENTE VAPORTITE-550 MCA. FESTER O SIMILAR, ARMADO, EXCAVACIÓN Y RELLENO, HERRAMIENTA, MANO DE OBRA Y EQUIPO (VER DETALLE EN PLANO).</t>
  </si>
  <si>
    <t xml:space="preserve"> FABRICACIÓN E INSTALACIÓN DE PORTON ABATIBLE "PH-4" DE 4.00 mts DE ANCHO A BASE DE DOS HOJAS ABATIBLES DE 2.00 X 3.70M DE ALTO, A BASE DE BASTIDOR DE PTR DE 4"X2´ CALIBRE 14, HORIZONTALES PARA FORMAR EL LOUVER DE PTR DE 1X2" CAL.14, INCLUYE: MARCO Y CONTRAMARCO, BISAGRAS, PASADOR DE PISO, PASADOR DE PUERTA, ANDAMIOS, PLACAS, SOLDADURA, 2 MANO DE PRIMER, 2 MANOS DE PINTURA AUTOMOTRIZ COLOR SEGUN PROYECTO, O SIMILAR EN CALIDAD Y COSTO, MANO DE OBRA, MATERIALES, HERRAMIENTA, EQUIPO Y TODO LO NECESARIO PARA LA CORRECTA EJECUCIÓN DE LOS TRABAJOS.</t>
  </si>
  <si>
    <t>SUMINISTRO E INSTALACIÓN DE PST-BC-V60 VENTILA DE 60 MM PARA RESPIRACIÓN DE GABINETES SELLADOS TIPO NEMA/IP. COMPATIBLE CON VENTILADOR DE 60 MM, INCLUYE: MANO DE OBRA, HERRAMIENTA, EQUIPO, CONFIGURACION Y TODO LO NECESARIO PARA SU CORRECTA EJECUCION.</t>
  </si>
  <si>
    <t>RETIRO DE PALAPA CON DIÁMETRO DE 3.50M APROXIMADAMENTE CON ALTURA DE 2.50M A BASE DE MADERA Y HOJAS DE PALMA SECA. CON CIMENTACIÓN DE MUERTO DE CONCRETO CLICLOPIO DE 1.00X1.00 CON ALTURA DE 1.00M, INCLUYE: MATERIALES, MANO DE OBRA, ACARREOS AL SITIO DESIGNADO POR LA SUPERVISIÓN, CARGA Y RETIRO DEL MATERIAL PRODUCTO DE LA DEMOLICIÓN FUERA DE LA OBRA, HERRAMIENTA Y EQUIPO.</t>
  </si>
  <si>
    <t>RETIRO DE CONTENEDOR DE BASURA CON DIÁMETRO DE 75CM Y ALTURA DE 90CM FABRICADO A BASE DE METAL, INCLUYE: MATERIALES, MANO DE OBRA, ACARREOS AL SITIO DESIGNADO POR LA SUPERVISIÓN, CARGA Y RETIRO DEL MATERIAL PRODUCTO DE LA DEMOLICIÓN FUERA DE LA OBRA, HERRAMIENTA Y EQUIPO.</t>
  </si>
  <si>
    <t>SUMINISTRO Y COLOCACIÓN DE PALAPA CIRCULAR DE 3.50 DE DIÁMETRO CON ALTURA DE 2.50 METROS DE MADERA Y HOJAS DE PALMA SECA CON DADO DE 0.30X0.30X0.60 MTS DE CONCRETO F'C=250 KG/CM2 CON IMPERMEABILIZANTE INTEGRAL PARA ANCLAJE AL SUELO, INCLUYE: MANO DE OBRA, HERRAMIENTA Y EQUIPO</t>
  </si>
  <si>
    <t>MANTENIMIENTO COLUMNAS CIRCULARES DE 1.81 MTS DE ALTURA Y 0.25 M DE DIÁMETRO, INCLUYE: RESANE EN JUNTAS CON BOQUILLA SIN ARENA SIMILAR AL EXISTENTE, LIMPIEZA DE LA CANTERA, APLICACACION DE SELLADOR REPELENTE DE AGUA SIKA MURO O SIMILAR, SUMINISTRO DE MATERIALES, MANO DE OBRA, HERRAMIENTA Y EQUIPO</t>
  </si>
  <si>
    <t>SUMINISTRO E INSTALACIÓN DE CABLE LINKEDPRO BOBINA DE CABLE ETHERNET CAT6, UTP, CONDUCTOR DE COBRE SOLIDO 24 AWG, DIÁMETRO DE 6.2 MM, COLOR NEGRO. INCLUYE: SUMINISTRO DE MATERIALES, ACARREOS, INSTALACIÓN, PRUEBAS, MANO DE OBRA, EQUIPO Y HERRAMIENTA.</t>
  </si>
  <si>
    <t>FABRICACIÓN E INSTALACIÓN DE LETRERO DE OBRA DE 1.22 X 2.44 MTS, DE LONA IMPRESA EN VINIL CON LETRERO INFORMATIVO DE OBRA Y LOGO DE LA INSTITUCIÓN, CON OJILLOS A CADA 30CM, HILO NYLON PARA SUJETAR LA LONA EN EL BASTIDOR; BASTIDOR FABRICADO CON PTR DE 2"X4" CAL 14 CON PINTURA ANTICORROSIVA Y PINTURA ESMALTE, POSTES ANCLADOS EN DADOS DE 30X30X80 CM DE CONCRETO F'C=200KG/CM2 CONTRA EXCAVACIÓN; INCLUYE: SUMINISTRO DE TODOS LOS MATERIALES, HERRAMIENTA, EQUIPO Y MANO DE OBRA.</t>
  </si>
  <si>
    <t>FABRICACIÓN E INSTALACIÓN DE SEÑALIZACION DE JUEGO INCLUSIVO CON ALTURA DE 1.60 METROS 0.60 METROS DE ANCHO FABRICADO CON PLACA DE 1/4" CON CORTE EN WATERJET SEGUN DISEÑO CON REMATE EN BASE DE LAMINA CALIBRE 20, FIJADO A PTR DE 3X2 CAL 14 Y CIMIENTO DE CONCRETO F'C= 250 KG/CM2, CONSTRUIDO A BASE DE ZAPATA CORRIDA DE 60 CM. DE ANCHO POR 15 CM. DE PERALTE ARMADO CON 2 VARILLAS DE 3/8" EN EL SENTIDO LONGITUDINAL Y #3@25 EN EL SENTIDO TRANSVERSAL CON CONTRABE DE 15 CM. DE ANCHO POR 40 CM. DE PERALTE ARMADA CON 4 VARILLAS DE 1/2" CON ESTRIBOS DE VARILLA DE 3/8" A CADA 20 CM, INCLUYE: MATERIALES, MANO DE OBRA, HERRAMIENTA Y EQUIPO</t>
  </si>
  <si>
    <t>ESTRUCTURA METÁLICA PARA FABRICACIÓN DE PERGOLAS A BASE DE IPR DE 8"X26.8 KG/ML, INCLUYE: MATERIALES, ACARREOS, CORTES, TRAZO, HABILITADO, SOLDADURA, PRIMARIO EPÓXICO ANTICORROSIVO EA-P-10 COLOR BLANCO CON CATALIZADOR DISOLUCIÓN A BASE DE SOLVENTE Y 2 MANOS DE PINTURA ESMALTE EN ACABADO FINAL, COLOR INDICADO POR SUPERVISIÓN, MONTAJE, MANO DE OBRA, EQUIPO Y HERRAMIENTA.</t>
  </si>
  <si>
    <t>ESTRUCTURA METÁLICA PARA FABRICACIÓN DE PERGOLAS A BASE DE R200 CAL. 18, INCLUYE: MATERIALES, ACARREOS, CORTES, TRAZO, HABILITADO, SOLDADURA, PRIMARIO EPÓXICO ANTICORROSIVO EA-P-10 COLOR BLANCO CON CATALIZADOR DISOLUCIÓN A BASE DE SOLVENTE Y 2 MANOS DE PINTURA ESMALTE EN ACABADO FINAL COLOR INDICADO POR SUPERVISIÓN, MONTAJE, MANO DE OBRA, EQUIPO Y HERRAMIENTA.</t>
  </si>
  <si>
    <t>ESTRUCTURA METÁLICA PARA FABRICACIÓN DE PERGOLAS TIPO PLACA BASE DE 16MM O 5/8" CON 4 PERFORACIONES CON UN DIÁMETRO DE 22 MM, INCLUYE: MATERIALES, ACARREOS, CORTES, TRAZO, HABILITADO, SOLDADURA, PRIMARIO EPÓXICO ANTICORROSIVO EA-P-10 COLOR BLANCO CON CATALIZADOR DISOLUCIÓN A BASE DE SOLVENTE Y 2 MANOS DE PINTURA ESMALTE EN ACABADO FINAL COLOR INDICADO POR SUPERVISIÓN, MONTAJE, MANO DE OBRA, EQUIPO Y HERRAMIENTA.</t>
  </si>
  <si>
    <t>ESTRUCTURA METÁLICA PARA FABRICACIÓN DE PERGOLAS TIPO PLACA BASE DE 10mm O 3/8" CON 4 PERFORACIONES CON UN DIÁMETRO DE 19 MM, INCLUYE: MATERIALES, ACARREOS, CORTES, TRAZO, HABILITADO, SOLDADURA, APLICACIÓN DE PRIMARIO EPÓXICO ANTICORROSIVO EA-P-10 COLOR BLANCO CON CATALIZADOR DISOLUCIÓN A BASE DE SOLVENTE Y 2 MANOS DE PINTURA ESMALTE EN ACABADO FINAL COLOR INDICADO POR SUPERVISIÓN, MONTAJE, MANO DE OBRA, EQUIPO Y HERRAMIENTA.</t>
  </si>
  <si>
    <t>SUMINISTRO Y COLOCACIÓN DE PERFIL IPR DE 8"X26.8 KG/ML, INCLUYE: MATERIALES, ACARREOS, CORTES, TRAZO, HABILITADO, SOLDADURA, PRIMARIO EPÓXICO ANTICORROSIVO EA-P-10 COLOR BLANCO CON CATALIZADOR DISOLUCIÓN A BASE DE SOLVENTE Y 2 MANOS DE PINTURA ESMALTE EN ACABADO FINAL, COLOR INDICADO POR SUPERVISIÓN, MONTAJE, MANO DE OBRA, EQUIPO Y HERRAMIENTA.</t>
  </si>
  <si>
    <t>SUMINISTRO Y COLOCACIÓN DE PERFIL DE R200 CAL. 18, INCLUYE: MATERIALES, ACARREOS, CORTES, TRAZO, HABILITADO, SOLDADURA, PRIMARIO EPÓXICO ANTICORROSIVO EA-P-10 COLOR BLANCO CON CATALIZADOR DISOLUCIÓN A BASE DE SOLVENTE Y 2 MANOS DE PINTURA ESMALTE EN ACABADO FINAL COLOR INDICADO POR SUPERVISIÓN, MONTAJE, MANO DE OBRA, EQUIPO Y HERRAMIENTA.</t>
  </si>
  <si>
    <t>SUMINISTRO Y COLOCACIÓN DE PERFIL IPR DE 10"X44.7 KG/ML, INCLUYE: MATERIALES, ACARREOS, CORTES, TRAZO, HABILITADO, SOLDADURA, PRIMARIO EPÓXICO ANTICORROSIVO EA-P-10 COLOR BLANCO CON CATALIZADOR DISOLUCIÓN A BASE DE SOLVENTE Y 2 MANOS DE PINTURA ESMALTE EN ACABADO FINAL COLOR INDICADO POR SUPERVISIÓN, MONTAJE, MANO DE OBRA, EQUIPO Y HERRAMIENTA.</t>
  </si>
  <si>
    <t>SUMINISTRO Y COLOCACIÓN DE PERFIL R400 CAL.18, INCLUYE: MATERIALES, ACARREOS, CORTES, TRAZO, HABILITADO, SOLDADURA, PRIMARIO EPÓXICO ANTICORROSIVO EA-P-10 COLOR BLANCO CON CATALIZADOR DISOLUCIÓN A BASE DE SOLVENTE Y 2 MANOS DE PINTURA ESMALTE EN ACABADO FINAL COLOR INDICADO POR SUPERVISIÓN, MONTAJE, MANO DE OBRA, EQUIPO Y HERRAMIENTA.</t>
  </si>
  <si>
    <t>SUMINISTRO Y COLOCACIÓN DE PERFIL OC 8 CED 40, INCLUYE: MATERIALES, ACARREOS, CORTES, TRAZO, HABILITADO, SOLDADURA, PRIMARIO EPÓXICO ANTICORROSIVO EA-P-10 COLOR BLANCO CON CATALIZADOR DISOLUCIÓN A BASE DE SOLVENTE Y 2 MANOS DE PINTURA ESMALTE EN ACABADO FINAL COLOR INDICADO POR SUPERVISIÓN, MONTAJE, MANO DE OBRA, EQUIPO Y HERRAMIENTA.</t>
  </si>
  <si>
    <t>SUMINISTRO Y COLOCACIÓN DE PERFIL OC 4 CED 40, INCLUYE: MATERIALES, ACARREOS, CORTES, TRAZO, HABILITADO, SOLDADURA, PRIMARIO EPÓXICO ANTICORROSIVO EA-P-10 COLOR BLANCO CON CATALIZADOR DISOLUCIÓN A BASE DE SOLVENTE Y 2 MANOS DE PINTURA ESMALTE EN ACABADO FINAL COLOR INDICADO POR SUPERVISIÓN, MONTAJE, MANO DE OBRA, EQUIPO Y HERRAMIENTA.</t>
  </si>
  <si>
    <t>SUMINISTRO Y COLOCACIÓN DE PERFIL IPR DE 10"X32.8 KG/ML, INCLUYE: MATERIALES, ACARREOS, CORTES, TRAZO, HABILITADO, SOLDADURA, APLICACIÓN DE PRIMER ANTICORROSIVO, PRIMARIO EPÓXICO ANTICORROSIVO EA-P-10 COLOR BLANCO CON CATALIZADOR DISOLUCIÓN A BASE DE SOLVENTE Y 2 MANOS DE PINTURA ESMALTE EN ACABADO FINAL COLOR INDICADO POR SUPERVISIÓN, MONTAJE, MANO DE OBRA, EQUIPO Y HERRAMIENTA.</t>
  </si>
  <si>
    <t>SUMINISTRO Y COLOCACIÓN DE PERFIL IPR DE 10"X17.9 KG/ML, INCLUYE: MATERIALES, ACARREOS, CORTES, TRAZO, HABILITADO, SOLDADURA, APLICACIÓN DE PRIMER ANTICORROSIVO, PRIMARIO EPÓXICO ANTICORROSIVO EA-P-10 COLOR BLANCO CON CATALIZADOR DISOLUCIÓN A BASE DE SOLVENTE Y 2 MANOS DE PINTURA ESMALTE EN ACABADO FINAL COLOR INDICADO POR SUPERVISIÓN, MONTAJE, MANO DE OBRA, EQUIPO Y HERRAMIENTA.</t>
  </si>
  <si>
    <t>SUMINISTRO Y COLOCACIÓN DE PLACA BASE DE 16MM O 5/8" CON 4 PERFORACIONES CON UN DIÁMETRO DE 22 MM, INCLUYE: MATERIALES, ACARREOS, CORTES, TRAZO, HABILITADO, SOLDADURA, PRIMARIO EPÓXICO ANTICORROSIVO EA-P-10 COLOR BLANCO CON CATALIZADOR DISOLUCIÓN A BASE DE SOLVENTE Y 2 MANOS DE PINTURA ESMALTE EN ACABADO FINAL COLOR INDICADO POR SUPERVISIÓN, MONTAJE, MANO DE OBRA, EQUIPO Y HERRAMIENTA.</t>
  </si>
  <si>
    <t>SUMINISTRO Y COLOCACIÓN DE PLACA BASE DE 10mm O 3/8" CON 4 PERFORACIONES CON UN DIÁMETRO DE 19 MM, INCLUYE: MATERIALES, ACARREOS, CORTES, TRAZO, HABILITADO, SOLDADURA, APLICACIÓN DE PRIMARIO EPÓXICO ANTICORROSIVO EA-P-10 COLOR BLANCO CON CATALIZADOR DISOLUCIÓN A BASE DE SOLVENTE Y 2 MANOS DE PINTURA ESMALTE EN ACABADO FINAL COLOR INDICADO POR SUPERVISIÓN, MONTAJE, MANO DE OBRA, EQUIPO Y HERRAMIENTA.</t>
  </si>
  <si>
    <t>SUMINISTRO Y COLOCACIÓN DE PERFIL PTR 4X4 CAL 14, INCLUYE: MATERIALES, ACARREOS, CORTES, TRAZO, HABILITADO, SOLDADURA, PRIMARIO EPÓXICO ANTICORROSIVO EA-P-10 COLOR BLANCO CON CATALIZADOR DISOLUCIÓN A BASE DE SOLVENTE Y 2 MANOS DE PINTURA ESMALTE EN ACABADO FINAL COLOR INDICADO POR SUPERVISIÓN, MONTAJE, MANO DE OBRA, EQUIPO Y HERRAMIENTA.</t>
  </si>
  <si>
    <t>SUMINISTRO Y COLOCACIÓN DE PERFIL PTR 2X2 CAL 14, INCLUYE: MATERIALES, ACARREOS, CORTES, TRAZO, HABILITADO, SOLDADURA, PRIMARIO EPÓXICO ANTICORROSIVO EA-P-10 COLOR BLANCO CON CATALIZADOR DISOLUCIÓN A BASE DE SOLVENTE Y 2 MANOS DE PINTURA ESMALTE EN ACABADO FINAL, COLOR INDICADO POR SUPERVISIÓN, MONTAJE, MANO DE OBRA, EQUIPO Y HERRAMIENTA.</t>
  </si>
  <si>
    <t>COLOCACIÓN DE JUEGOS INFATILES Y EJERCITADORES</t>
  </si>
  <si>
    <t>COLOCACIÓN DE MÓDULO DE JUEGO INFANTIL BARCO PIRATA DE 18 M X6.6 M X7.90 M DE ACERO GALVANIZADO DE DOS NIVELES, TOBOGANES, PLATAFORMAS ANTIDESLIZANTES, SECCIONES DE ESCALADA Y TUNEL DE RED TRIDIMENSIONAL, INCLUYE: TRAZO, ENSAMBLE, MATERIALES, ACARREOS A NO MAS DE 20 MTS, HERRAMIENTA, EQUIPO Y LIMPIEZA</t>
  </si>
  <si>
    <t>COLOCACIÓN DE MÓDULO DE JUEGO INFANTIL BARCO TIBURÓN de 7.90 M X 5.90 X 5.10 M DE ACERO GALVANIZADO TOBAHAN CURVO Y TOBOGAN EN ESPIRAL, ESCALERAS CON BARANDALES, PLATAFORMAS ANTIDESLIZANTES, SECCIONES DE ESCALADA Y DESLIZAMIENTO, INCLUYE: ENSAMBLE, MATERIALES, ACARREOS A NO MAS DE 20 MTS, HERRAMIENTA, EQUIPO Y LIMPIEZA</t>
  </si>
  <si>
    <t>COLOCACIÓN DE MÓDULO DE JUEGO INFANTIL BARCO PIRATA INFANTIL DE 4.15 X 1.55 X 3.45 M DE ESTRUCTURA EN FORMA DE BARCO, PAREDES FORMADAS POR TABLAS HORIZONTALES, BARROTES EN CADA UNIÓN Y DETALLES DECORATIVOS EN CUERDA NÁUTICA, INCLUYE: TRAZO, ENSAMBLE, MATERIALES, ACARREOS A NO MAS DE 20 MTS, HERRAMIENTA, EQUIPO Y LIMPIEZA</t>
  </si>
  <si>
    <t>COLOCACIÓN DE MÓDULO DE JUEGO INFANTIL ÁREA DE JUEGOS DE 7.05 X 9.00 X 4.60 M DE ACERO GALVANIZDO CON DOS TORRES ELEVADAS, PASARELAS COLGANTES, SECCIONES DE ESCALADA, Y DESLIZAMIENTO, PLATAFORMAS ANTIDESLIZANTES Y ESPACIOS DE DESCANSO CON BARANDALES, INCLUYE: TRAZO, ENSAMBLE, MATERIALES, ACARREOS A NO MAS DE 20 MTS, HERRAMIENTA, EQUIPO Y LIMPIEZA</t>
  </si>
  <si>
    <t>COLOCACIÓN DE JUEGO INFANTIL ESCALAR, DE 5.00 X 5.00 X 4.00 M DE ACERO INOXIDABLE Y RED DE CUERDA NAUTICA, INCLUYE: TRAZO, ENSAMBLE, MATERIALES, ACARREOS A NO MAS DE 20 MTS, HERRAMIENTA, EQUIPO Y LIMPIEZA</t>
  </si>
  <si>
    <t>COLOCACIÓN DE JUEGO INFANTIL NIDO DE 5.00 x 2.20 x 2.05 M DE ACERO INOXIDABLE CON CADENAS DE ACERO Y CUERDAS NAUTICAS PARA SUSPENCION, INCLUYE: TRAZO, ENSAMBLE, MATERIALES, ACARREOS A NO MAS DE 20 MTS, HERRAMIENTA, EQUIPO Y LIMPIEZA</t>
  </si>
  <si>
    <t>COLOCACIÓN DE JUEGO INFANTIL PUENTE COLGANTE DE 2.40 X 1.20 X 1.20 M DE MADERA CILINDRICA PALO DE ROSA TRATADA PARA INTEMPERIE Y ACERO GALVANIZADO CON PELDAÑOS MOVILES SUJETOS SON ELEMENTOS METALICOS QUE PERMITEN OSCILACION AL PASO BLINDADO, INCLUYE: TRAZO, ENSAMBLE, MATERIALES, ACARREOS A NO MAS DE 20 MTS, HERRAMIENTA, EQUIPO Y LIMPIEZA</t>
  </si>
  <si>
    <t>COLOCACIÓN DE JUEGO INFANTIL COLUMPIOS DE 2.90 X 1.27 X 2.00 M A BASE DE TUBOS DE ACERO GALVANIZADO TAPAS Y SUJETADORES DE ALUMINIO, INCLUYE: TRAZO, ENSAMBLE, MATERIALES, ACARREOS A NO MAS DE 20 MTS, HERRAMIENTA, EQUIPO Y LIMPIEZA</t>
  </si>
  <si>
    <t>COLOCACIÓN DE JUEGO INFANTIL COLUMPIOS DE 8.05 X 8.35 X 2.45 M A BASE DE TUBOS DE ACERO GALVANIZADO, TAPAS Y SUJETADORES DE ALUMINIO, INCLUYE: TRAZO, ENSAMBLE, MATERIALES, ACARREOS A NO MAS DE 20 MTS, HERRAMIENTA, EQUIPO Y LIMPIEZA</t>
  </si>
  <si>
    <t>COLOCACIÓN DE JUEGO INFANTIL TRONCOS DE 2.35 X 0.60 X 0.40 M DE MADERA SOLIDA PALO DE ROSA TRATADA, INCLUYE: TRAZO, ENSAMBLE, MATERIALES, ACARREOS A NO MAS DE 20 MTS, HERRAMIENTA, EQUIPO Y LIMPIEZA</t>
  </si>
  <si>
    <t>COLOCACIÓN DE JUEGO INFANTIL SUBE Y BAJA, INCLUYE: ENSAMBLE, MATERIALES, ACARREOS A NO MAS DE 20 MTS, HERRAMIENTA, EQUIPO Y LIMPIEZA</t>
  </si>
  <si>
    <t>COLOCACIÓN DE CALISTENIA Y GIMNASIO AL AIRE LIBRE DE 2.40 X 5.00 X 2.8 M A BASE DE TUBOS DE ACERO GALVANIZADO CON BANCO INCLINADO, PRESS DE PECHO, REMO SENTADO, EXTENSION DE PIERNAS, BARRAS Y ESTACION DE JALONES, INCLUYE: TRAZO, ENSAMBLE, MATERIALES, ACARREOS A NO MAS DE 20 MTS, HERRAMIENTA, EQUIPO Y LIMPIEZA</t>
  </si>
  <si>
    <t>COLOCACIÓN DE REGISTRO DE CONCRETO PREFABRICADO DE 40X40 CON TAPA, INCLUYE: ACARREOS, CORTES, AFINE Y CAMA DE GRAVA DE 8 CM DE ESPESOR EN EL INTERIOR DEL REGISTRO, DESPERDICIOS, INSTALACIÓN, MANO DE OBRA, EQUIPO Y HERRAMIENTA.</t>
  </si>
  <si>
    <t>COLOCACIÓN DE POSTE DE SECCIÓN CONTINUA DE CAÑA DE 3" Y 9 M DE ALTURA, SIN COSTURA CED. 30, INCLUYE: TORNILLERIA, CABLES Y ACCESORIOS, COLOCACIÓN, GRUA CANASTILLA, PRUEBAS DE FUNCIONAMIENTO, ALINEACION DEL REFLECTOR SEGUN PROYECTO, MANO DE OBRA, EQUIPO Y HERRAMIENTA.</t>
  </si>
  <si>
    <t>COLOCACIÓN DE BASE PIRAMIDAL TOR 3/4 40 X 80 X 100 DE CONCRETO PREFABRICADO, INCLUYE: EXCAVACIÓN, RELLENO, MANO DE OBRA, HERRAMIENTA Y EQUIPO</t>
  </si>
  <si>
    <t>COLOCACIÓN DE BASE PIRAMIDAL TOR 3/4 30 X 70 X 90 DE CONCRETO PREFABRICADO, INCLUYE: EXCAVACIÓN, RELLENO, MANO DE OBRA, HERRAMIENTA Y EQUIPO</t>
  </si>
  <si>
    <t>SUMINISTRO Y COLOCACIÓN DE LUMINARIA DE LA SERIE GAMA L DE ALUMINIO LED NICHIA/ 1 MODULO 60 W O SIMILAR EN CALIDAD Y COSTO, INCLUYE: MATERIALES, ACARREOS, INSTALACIÓN, MANO DE OBRA, EQUIPO Y HERRAMIENTA.</t>
  </si>
  <si>
    <t>SUMINISTRO Y COLOCACIÓN DE LUMINARIA FLARY OPTICA 40°, 4000 K 25 W, 1500 LM, IRC 70, IP66 IK 08 O SIMILAR EN CALIDAD Y COSTO, INCLUYE: MATERIALES, ACARREOS, INSTALACIÓN, MANO DE OBRA, EQUIPO Y HERRAMIENTA.</t>
  </si>
  <si>
    <t>SUMINISTRO Y COLOCACIÓN DE LUMINARIA ROADLIGHT OPTICA 180°, 3000 K, 3 W, 72 LM, IRC 70, IP 65, IK 10. 24 V O SIMILAR EN CALIDAD Y COSTO, INCLUYE: MATERIALES, ACARREOS, INSTALACIÓN, MANO DE OBRA, EQUIPO Y HERRAMIENTA.</t>
  </si>
  <si>
    <t>SUMINISTRO Y COLOCACIÓN DE DRIVER 60 24 V O SIMILAR EN CALIDAD Y COSTO, INCLUYE: MATERIALES, ACARREOS, INSTALACIÓN, MANO DE OBRA, EQUIPO Y HERRAMIENTA.</t>
  </si>
  <si>
    <t>SUMINISTRO Y COLOCACIÓN DE LUMINARIA UPLIGHTS LINEAL OPTICA 3000 K, 20 W 1680 LM, IRC 80 O SIMILAR EN CALIDAD Y COSTO, INCLUYE: MATERIALES, ACARREOS, INSTALACIÓN, MANO DE OBRA, EQUIPO Y HERRAMIENTA.</t>
  </si>
  <si>
    <t>SUMINISTRO Y COLOCACIÓN DE LUMINARIA RIBBON FLEX TIRA LED OPTICA 120°, 3000 K, 36 W, 2400 LM IRC 90 CON PERFIL DE ALUMINIO FLEXIBLE O SIMILAR EN CALIDAD Y COSTO, INCLUYE: MATERIALES, ACARREOS, INSTALACIÓN, MANO DE OBRA, EQUIPO Y HERRAMIENTA.</t>
  </si>
  <si>
    <t>SUMINISTRO Y COLOCACIÓN DE DRIVER 150 W EXTERIOR PARA TIRA LED O SIMILAR EN CALIDAD Y COSTO, INCLUYE: MATERIALES, ACARREOS, INSTALACIÓN, MANO DE OBRA, EQUIPO Y HERRAMIENTA.</t>
  </si>
  <si>
    <t>SUMINISTRO Y COLOCACIÓN DE LUMINARIA FLARY LUM SOBREPONER LED 15 W 400 K OPTICA 40 IP66 O SIMILAR EN CALIDAD Y COSTO, INCLUYE: MATERIALES, ACARREOS, INSTALACIÓN, MANO DE OBRA, EQUIPO Y HERRAMIENTA.</t>
  </si>
  <si>
    <t>COLOCACIÓN DE POSTE DE SECCIÓN CONTINUA DE CAÑA DE 3" Y 6 M DE ALTURA, SIN COSTURA CED. 30, INCLUYE: TORNILLERIA, CABLES Y ACCESORIOS, COLOCACIÓN, GRUA CANASTILLA, PRUEBAS DE FUNCIONAMIENTO, ALINEACION DEL REFLECTOR SEGUN PROYECTO, MANO DE OBRA, EQUIPO Y HERRAMIENTA.</t>
  </si>
  <si>
    <t>COLOCACIÓN DE BASE PIRAMIDAL TOR 3/4 30 X 50 X 70 DE CONCRETO PREFABRICADO, INCLUYE: EXCAVACIÓN, RELLENO, MANO DE OBRA, HERRAMIENTA Y EQUIPO</t>
  </si>
  <si>
    <t>COLOCACIÓN DE TUBOPAD CORRUGADO DE 53 MM (2") DE DIÁMETRO, INCLUYE: EXCAVACIÓN, ACOSTILLADO DE TUBERIA CON ARENA, RELLENO, GUÍA DE ALAMBRE GALVANIZADO, CORTES, DESPERDICIOS, MANO DE OBRA, EQUIPO Y HERRAMIENTA.</t>
  </si>
  <si>
    <t>SUMINISTRO Y COLOCACIÓN DE PALMA COCOTERA DE 5 MTS ALTO DE TRONCO Y 7 MTS DE ALTURA TOTAL, INCLUYE: RIEGO DURANTE EL PROCESO DE LA OBRA, SUSTRATO PARA VEGETACION A BASE DE ABONO, MATERIALES, MANO DE OBRA, HERRAMIENTA Y EQUIPO.</t>
  </si>
  <si>
    <t>SUMINISTRO Y COLOCACIÓN DE ELECTROVALVULA DE 1", INCLUYE: MATERIAL, INSTALACIÓN, PRUEBAS, MANO DE OBRA, HERRAMIENTA Y EQUIPO.</t>
  </si>
  <si>
    <t>SUMINISTRO Y COLOCACIÓN DE VÁLVULA DE ESFERA DE 25 MM ROSCABLE, INCLUYE: INSTALACIÓN, MANO DE OBRA, EQUIPO Y HERRAMIENTA.</t>
  </si>
  <si>
    <t>COLOCACIÓN DE REGISTRO DE CONCRETO PREFABRICADO DE 40X40 CON TAPA, INCLUYE: EXCAVACIÓN, ACARREOS, CORTES, AFINE Y CAMA DE GRAVA DE 8 CM DE ESPESOR EN EL INTERIOR DEL REGISTRO, DESPERDICIOS, INSTALACIÓN, MANO DE OBRA, EQUIPO Y HERRAMIENTA.</t>
  </si>
  <si>
    <t>SUMINISTRO E INSTALACIÓN DE MANGUERA DE RIEGO DE 16 MM DURAPOL BLUE STRIPE O SIMILAR . INCLUYE: EXCAVACIÓN, RELLENO Y COLOCACIÓN DE MANGUERA</t>
  </si>
  <si>
    <t>SUMINISTRO Y COLOCACIÓN DE VENTANA ABATIBLE DOS HOJAS CURVA DE HERRERIA CON MEDIDAS SEGÚN EL PLANO 1.18 X 0.95 M A BASE DE ANGULO 1 1/4" X 3/16 COMO MARCO Y BASTIDOR PERFIL P100. INCLUYE: VIDRIO CLARO DE 6 MM, PINTURA ANTICORROSIVA POLIRETANO, PINTURA ESMALTE, DISCOS DE CORTE Y DESBASTE, ROLADO DE PERFIL CON LOS GRADOS, MANO DE OBRA, HERRAMIENTA Y EQUIPO.</t>
  </si>
  <si>
    <t>SUMINISTRO Y COLOCACIÓN DE VENTANA ABATIBLE DOS HOJAS CURVA DE HERRERIA CON MEDIDAS SEGÚN EL PLANO 0.70 X 0.60 M A BASE DE ANGULO 1 1/4 X 3/16 COMO MARCO Y BASTIDOR PERFIL P100. INCLUYE: VIDRIO CLARO DE 6 MM, PINTURA ANTICORROSIVA POLIRETANO, PINTURA ESMALTE AUTOMOTRIZ, DISCOS DE CORTE Y DESBASTE, ROLADO DE PERFIL CON LOS GRADOS, MANO DE OBRA, HERRAMIENTA Y EQUIPO.</t>
  </si>
  <si>
    <t>SUMINISTRO Y COLOCACIÓN DE TUBERÍA DE DESCARGA DE PVC SANITARIO DE 6" A REGISTRO SANITARIO. INCLUYE: TRAZO, EXCAVACIÓN, CONFINAMIENTO, RELLENO, COMPACTACIÓN, RANURAS, RESANES, COLOCACIÓN DE TUBERIA, CODOS, COPLES, TEE'S, YEE'S, REDUCCIONES, PEGAMENTO, DESPERDICIOS, RECORTES, CONSUMIBLES, MANO DE OBRA, EQUIPO, HERRAMIENTA Y TODO LO NECESARIO PARA LA CORRECTA EJECUCION DE LOS TRABAJOS.</t>
  </si>
  <si>
    <t>SUMINISTRO Y COLOCACIÓN DE TUBERÍA DE DESCARGA DE PVC SANITARIO DE 4" A REGISTRO SANITARIO. INCLUYE: TRAZO, EXCAVACIÓN, CONFINAMIENTO, RELLENO, COMPACTACIÓN, RANURAS, RESANES, COLOCACIÓN DE TUBERIA, CODOS, COPLES, TEE'S, YEE'S, REDUCCIONES, PEGAMENTO, DESPERDICIOS, RECORTES, CONSUMIBLES, MANO DE OBRA, EQUIPO, HERRAMIENTA Y TODO LO NECESARIO PARA LA CORRECTA EJECUCION DE LOS TRABAJOS.</t>
  </si>
  <si>
    <t xml:space="preserve"> SUMINISTRO, FABRICACIÓN Y COLOCACIÓN DE ESCALERA MARINA DE 2.00 X 0.40 A BASE DE PTR 1-1/4"X1-1/4". INCLUYE: PLACA 1/8" ACABADO CON PRIMER Y PINTURA COLOR SEGUN PROYECTO, INCLUYE: ELEMENTOS DE FIJACIÓN, ANCLAJE, MATERIALES, SELLADOR, CONSUMIBLES, LIMPIEZA, MANO DE OBRA Y TODO LO NECESARIO PARA LA CORRECTA EJECUCIÓN DE LOS TRABAJOS.</t>
  </si>
  <si>
    <t>SUMINISTRO Y COLOCACIÓN DE NO BREAK CYBERPOWER PR3000RT2U LÍNEA INTERACTIVA, 3.000W, 3.000VA, ENTRADA 70V - 155V, SALIDA 100V - 120V, 9 SALIDAS. INCLUYE: ACCESORIOS, MATERIALES, MANO DE OBRA, HERRAMIENTA, EQUIPO Y TODO LO NECESARIO PARA SU CORRECTA EJECUCIÓN.</t>
  </si>
  <si>
    <t>SUMINISTRO Y COLOCACIÓN DE PANTALLA DE 50" PARA MONITOREO SAMSUMG BED-H MODELO LH50BEDHVGFXZX O SIMILAR. INCLUYE: ACCESORIOS DE MONTAJE EN MURO, MATERIALES, MANO DE OBRA, HERRAMIENTA, EQUIPO Y TODO LO NECESARIO PARA SU CORRECTA EJECUCIÓN.</t>
  </si>
  <si>
    <t>SUMINISTRO Y COLOCACIÓN DE LETRERO OFICINA DE 47X16 CM DE ALUMINIO BRUSH PLATEADO CON LETRAS EN COLOR NEGRO, INSTALADO CON PATAS ANCLADAS A LA PARED, INCLUYE: MATERIALES, MANO DE OBRA, HERRAMIENTA Y EQUIPO</t>
  </si>
  <si>
    <t>SUMINISTRO Y COLOCACIÓN DE SEÑALAMIENTO INDICANDO UBICACIÓN DE EXTINTORES, DE 22X30 CM, COLOCADO A UNA ALTURA DE 1.80 M, COMPUESTA POR UNA LAMINA DE ACRILICO DE 3 MM, INCLUYE: SOPORTERÍA, MATERIALES, MANO DE OBRA Y TODO LO NECESARIO PARA SU CORRECTA EJECUCION</t>
  </si>
  <si>
    <t>SUMINISTRO Y COLOCACIÓN DE SEÑALAMIENTO INDICANDO QUE HACER EN CASO DE INCENDIO, DE 22X30 CM, COLOCADO A UNA ALTURA DE 1.80 M, INCLUYE: SOPORTERÍA, MATERIALES, MANO DE OBRA Y TODO LO NECESARIO PARA SU CORRECTA EJECUCION</t>
  </si>
  <si>
    <t>SUMINISTRO Y COLOCACIÓN DE SEÑALAMIENTO INDICANDO QUE HACER EN CASO DE SISMO, DE 22X30 CM, COLOCADO A UNA ALTURA DE 1.80 M, INCLUYE: SOPORTERÍA, MATERIALES, MANO DE OBRA Y TODO LO NECESARIO PARA SU CORRECTA EJECUCION</t>
  </si>
  <si>
    <t>SUMINISTRO Y COLOCACIÓN DE SEÑALAMIENTO INDICANDO RUTA DE EVACUACIÓN, DE 22X30 CM, COLOCADO A UNA ALTURA DE 1.80 M, INCLUYE: SOPORTERÍA, MATERIALES, MANO DE OBRA Y TODO LO NECESARIO PARA SU CORRECTA EJECUCION</t>
  </si>
  <si>
    <t>SUMINISTRO Y COLOCACIÓN DE SEÑALAMIENTO RESTRICTIVO DE NO FUMAR, DE 22X30 CM, COLOCADO A UNA ALTURA DE 1.80 M, INCLUYE: SOPORTERÍA, MATERIALES, MANO DE OBRA Y TODO LO NECESARIO PARA SU CORRECTA EJECUCION</t>
  </si>
  <si>
    <t>SUMINISTRO Y COLOCACIÓN DE SEÑALAMIENTO RESTRICTIVO DE SOLO PERSONAL AUTORIZADO, DE 22X30 CM, COLOCADO A UNA ALTURA DE 1.80 M, INCLUYE: SOPORTERÍA, MATERIALES, MANO DE OBRA Y TODO LO NECESARIO PARA SU CORRECTA EJECUCION</t>
  </si>
  <si>
    <t>EXCAVACIÓN POR MEDIOS MECÁNICOS EN TERRENO NATURAL PARA DESPLANTE DE CIMENTACIÓN. INCLUYE: MANO DE OBRA, HERRAMIENTA, EQUIPO, MAQUINARIA Y TODO LO NECESARIO PARA SU CORRECTA EJECUCIÓN.</t>
  </si>
  <si>
    <t>COMPACTACIÓN DE TERRENO NATURAL POR MEDIOS MECÁNICOS AL 90% P.V.S.M PARA DESPLANTES DE CIMENTACIÓN. INCLUYE EQUIPO DE COMPACTACIÓN, HERRAMIENTA, MATERIAL, MANO DE OBRA Y TODO LO NECESARIO PARA SU CORRECTA EJECUCIÓN</t>
  </si>
  <si>
    <t>FABRICACIÓN Y COLOCACIÓN DE PLANTILLA DE CONCRETO PREMEZCLADO DE F'C=100 KG/CM2 DE 5 CM DE ESPESOR CON IMPERMEABILIZANTE INTEGRAL AL 2%. INCLUYE: VIBRADO, EQUIPO TOPOGRÁFICO SEGÚN DISEÑO, COLADO, VIBRADO, DESCIMBRADO, CURADO DURANTE LOS PRIMEROS 7 DÍAS DESPUÉS DEL COLADO, TENDIDO REGLEADO, EQUIPO, HERRAMIENTA, CONSUMIBLES, MANO DE OBRA Y TODO LO NECESARIO PARA LA CORRECTA EJECUCIÓN DE LOS TRABAJOS.O.</t>
  </si>
  <si>
    <t>ZAPATA DE CONCRETO ARMADO F'C=250 KG/CM2 CON IMPERMEABILIZANTE INTEGRAL AL 2% Y PINTURA ANTICORROSIVA DE 1.20X1.20X0.25 MTS CON REFUERZOS SUPERIORES DE VARILLA DEL No.4@15 EN AMBOS SENTIDOS Y ARMADO INFERIOR DE VARILLA DEL No.5@15 EN AMBOS SENTIDOS, INCLUYE: MATERIALES, ACARREOS, CORTES, DESPERDICIOS, TRASLAPES, AMARRES, CIMBRADO, COLDADO, DESCIMBRADO, MANO DE OBRA, EQUIPO Y HERRAMIENTA.</t>
  </si>
  <si>
    <t>DADO DE CONCRETO ARMADO F'C=250 KG/CM2 CON IMPERMEABILIZANTE INTEGRAL AL 2% Y PINTURA ANTICORROSIVA DE 0.40X0.40X0.75 MTS CON 5 VARILLAS DEL No.5 Y ESTRIBOS DOBLE DEL No.3@20, INCLUYE: MATERIALES, ACARREOS, CORTES, DESPERDICIOS, TRASLAPES, AMARRES, CIMBRADO, COLDADO, DESCIMBRADO, MANO DE OBRA, EQUIPO Y HERRAMIENTA.</t>
  </si>
  <si>
    <t>TRABE DE LIGA DE CONCRETO DE 0.25X0.50 F'C=250 KG/CM2 CON IMPERMEABILIZANTE INTEGRAL AL 2% Y PINTURA ANTICORROSIVA, ARMADO CON 5 VARILLAS DEL No.5 Y 2 VARILLAS DEL No. 4 Y ESTRIBOS DEL No.3@20, INCLUYE: MATERIALES, ACARREOS, CORTES, DESPERDICIOS, TRASLAPES, AMARRES, CIMBRADO, COLDADO, DESCIMBRADO, MANO DE OBRA, EQUIPO Y HERRAMIENTA.</t>
  </si>
  <si>
    <t>ZAPATA AISLADA DE CONCRETO ARMADO F'C=250 KG/CM2 DE 0.70X0.70X0.25 MTS CON REFUERZOS SUPERIORES DE VARILLA DEL No.4@15 EN AMBOS SENTIDOS Y ARMADO INFERIOR DE VARILLA DEL No.5@15 EN AMBOS SENTIDOS, INCLUYE: MATERIALES, ACARREOS, CORTES, DESPERDICIOS, TRASLAPES, AMARRES, CIMBRADO, COLDADO, DESCIMBRADO, MANO DE OBRA, EQUIPO Y HERRAMIENTA.</t>
  </si>
  <si>
    <t>DADO DE CONCRETO ARMADO F'C=250 KG/CM2 DE 0.35X0.30X0.80 MTS CON 4 VARILLAS DEL No.4 Y 8 VARILLAS DEL No.3 Y ESTRIBOS DEL No.3@20, INCLUYE: MATERIALES, ACARREOS, CORTES, DESPERDICIOS, TRASLAPES, AMARRES, CIMBRADO, COLDADO, DESCIMBRADO, MANO DE OBRA, EQUIPO Y HERRAMIENTA.</t>
  </si>
  <si>
    <t>TRABE DE LIGA DE CONCRETO DE 0.15X0.40 F'C=250 KG/CM2 ARMADO CON 4 VARILLAS DEL No.4 Y ESTRIBOS DEL No.2@15, INCLUYE: MATERIALES, ACARREOS, CORTES, DESPERDICIOS, TRASLAPES, AMARRES, CIMBRADO, COLDADO, DESCIMBRADO, MANO DE OBRA, EQUIPO Y HERRAMIENTA.</t>
  </si>
  <si>
    <t>FABRICACIÓN DE PILOTE DE CONCRETO PREMEZCLADO DE 250 KG/CM2 PARA SOPORTE DE ESTRUCTURA DE ACERO CON DIÁMETRO DE 30 CM DE 1.50 M DE ALTURA, ARMADO CON 8 VARILLAS DE 3/8 Y ESTRIBOS DEL No.2 @ 15 CM CON IMPERMEABILIZANTE INTEGRAL AL 2% Y PINTURA ANTICORROSIVA, INCLUYE: CIMBRA, COLADO, VIBRADO, MATERIALES, MANO DE OBRA, HERRAMIENTA Y EQUIPO.</t>
  </si>
  <si>
    <t>DADO DE 55X55X100 CM DE CONCRETO DE F'C=250 KG/CM2, ARMADO CON 12 VARILLAS DEL No. 4 Y ESTRIBOS DEL No.2 @20 CM CON IMPERMEABILIZANTE INTEGRAL AL 2% Y PINTURA ANTICORROSIVA. INCLUYE: SUMINISTRO DE MATERIALES, ACARREOS, ELEVACIONES, ARMADO, CIMBRADO, COLADO, VIBRADO, DESCIMBRADO, MANO DE OBRA, EQUIPO Y HERRAMIENTA.</t>
  </si>
  <si>
    <t>DADO DE 50X50X90 CM DE CONCRETO DE F'C=250 KG/CM2, ARMADO CON 8 VARILLAS DEL No. 4 Y ESTRIBOS DEL No.2 @20 CM CON IMPERMEABILIZANTE INTEGRAL AL 2% Y PINTURA ANTICORROSIVA. INCLUYE: SUMINISTRO DE MATERIALES, ACARREOS, ELEVACIONES, ARMADO, CIMBRADO, COLADO, VIBRADO, DESCIMBRADO, MANO DE OBRA, EQUIPO Y HERRAMIENTA.</t>
  </si>
  <si>
    <t>DADO DE 45X45X75 CM DE CONCRETO DE F'C=250 KG/CM2, ARMADO CON 12 VARILLAS DEL No. 3 Y ESTRIBOS DEL No.2 @20 CM CON IMPERMEABILIZANTE INTEGRAL AL 2% Y PINTURA ANTICORROSIVA. INCLUYE: SUMINISTRO DE MATERIALES, ACARREOS, ELEVACIONES, ARMADO, CIMBRADO, COLADO, VIBRADO, DESCIMBRADO, MANO DE OBRA, EQUIPO Y HERRAMIENTA.</t>
  </si>
  <si>
    <t>DADO DE 40X40X60 CM DE CONCRETO DE F'C=250 KG/CM2, ARMADO CON 12 VARILLAS DEL No. 3 Y ESTRIBOS DEL No.2 @15 CM CON IMPERMEABILIZANTE INTEGRAL AL 2% Y PINTURA ANTICORROSIVA. INCLUYE: SUMINISTRO DE MATERIALES, ACARREOS, ELEVACIONES, ARMADO, CIMBRADO, COLADO, VIBRADO, DESCIMBRADO, MANO DE OBRA, EQUIPO Y HERRAMIENTA.</t>
  </si>
  <si>
    <t>SUMINISTRO, FABRICACIÓN E INSTALACIÓN TOTEMS DE SEÑALAMIENTO CON REGLAMENTO DE 1.26 METROS DE ALTURA DE 3.5 METROS DE ESTRUCTURA DE ACERO SEGUN PLANO ARQUITECTONICO, DADO DE 40X40X60 CM DE CONCRETO DE F'C=250 KG/CM2, ARMADO CON 12 VARILLAS DEL No. 3 Y ESTRIBOS DEL No.2 @15 CM CON IMPERMEABILIZANTE INTEGRAL AL 2% Y PINTURA ANTICORROSIVA. INCLUYE: SUMINISTRO DE MATERIALES, ACARREOS, ELEVACIONES, ARMADO, CIMBRADO, COLADO, VIBRADO, DESCIMBRADO, MANO DE OBRA, EQUIPO Y HERRAMIENTA.</t>
  </si>
  <si>
    <t>CASTILLO DE 15X15 CM. DE CONCRETO HECHO EN OBRA DE F'C=200 KG/CM2, ACABADO COMÚN, ARMADO CON 4 VARILLAS DE 3/8" Y ESTRIBOS DEL No.2 A CADA 20 CM, INCLUYE: MATERIALES, ACARREOS, CORTES, DESPERDICIOS, ARMADO, TRASLAPES, AMARRES, CIMBRADO, COLDADO, DESCIMBRADO, MANO DE OBRA, EQUIPO Y HERRAMIENTA.</t>
  </si>
  <si>
    <t>TRABE T-1 DE 1.15X0.50 MTS. DE CONCRETO F'C=250 KG/CM2, ACABADO COMÚN, ARMADA CON 16 VARILLAS DEL No. 5 Y 2 ESTRIBOS DEL No.3 A CADA 15 CM, INCLUYE: MATERIALES, ACARREOS, CORTES, DESPERDICIOS, TRASLAPES, AMARRES, CIMBRADO, COLDADO, DESCIMBRADO, MANO DE OBRA, EQUIPO Y HERRAMIENTA.</t>
  </si>
  <si>
    <t>TRABE T-2 DE 0.45X0.20 MTS. DE CONCRETO F'C=250 KG/CM2 CON IMPERMEABILIZANTE INTEGRAL, ACABADO COMÚN, ARMADA CON 1 VARILLA DEL No. 3 U 3 VARILLAS DEL No. 4 EN LA PARTE INFERIOR Y 2 VARILLAS DEL No. 4 EN LA PARTE SUPERIOR, CON ESTRIBOS DEL No. 2 A CADA 15 CM, INCLUYE: MATERIALES, ACARREOS, CORTES, DESPERDICIOS, TRASLAPES, AMARRES, CIMBRADO, COLADO, DESCIMBRADO, MANO DE OBRA, EQUIPO Y HERRAMIENTA.</t>
  </si>
  <si>
    <t>HABILITADO NERVADURA TIPO N-1 DE LOSA ALIGERADA DE 15 CM DE ESPESOR, DE SECCIÓN 15X10 CM ARMADA CON 4 VARILLAS DEL No. 3 (3/8") Y ESTRIBOS DEL No. 2 (1/4") @ 15 CM, INCLUYE HERRAMIENTA, MATERIAL, MANO DE OBRA Y TODO LO NECESARIO PARA SU CORRECTA EJECUCIÓN.</t>
  </si>
  <si>
    <t>CONSTRUCCIÓN DE ZAPATA CORRIDA CENTRAL TIPO ZC-1 DE 0.65X0.15 M ARMADA CON 2 VARILLAS DEL No. 3 (3/8") EN SENTIDO LONGITUDINAL EN CADA EXTREMO Y BASTONES DEL No. 3 (3/8") @ 20 CM CONCRETO F'C = 250 KG/CM2, Y CONTRATRABE TIPO CT-1 DE 0.15 X0.35 M DE CONCRETO F'C= 250 KG/CM2, ARMADA CON 6 VARILLAS DEL No. 3 (3/8") Y ESTRIBOS DEL No. 2 (1/4") @15 CM. INCLUYE: IMPERMEABILIZANTE INTEGRAL TIPO FESTERGRAL A RAZÓN DE 2KG/SACO DE 50Kg, CIMBRA METÁLICA, DESCIMBRADO, HABILITADO DE ARMADO CON APLICACIÓN DE DOS MANOS DE PINTURA ANTICORROSIVA ALKIDALICA EN EL ACERO DE REFUERZO, VIBRADO, CURADO, PROTECCIÓN DURANTE LAS PRIMERAS 12 HRS, GANCHOS, TRASLAPES, AMARRES, DESPERDICIOS, MANO DE OBRA, HERRAMIENTA Y EQUIPO, LIMPIEZA Y RETIRO FUERA DE LA OBRA DEL MATERIAL NO RECUPERABLE.</t>
  </si>
  <si>
    <t>CONSTRUCCIÓN DE ZAPATA CORRIDA DE LINDERO TIPO ZC-2 DE 0.65X0.15 M ARMADA CON 2 VARILLAS DEL No. 3 (3/8") EN SENTIDO LONGITUDINAL Y BASTONES DEL No. 3 (3/8") @ 20 CM DE CONCRETO F'C = 250 KG/CM2 Y CONTRATRABE TIPO CT-1 DE 0.15X0.35 M DE CONCRETO F'C= 250 KG/CM2, ARMADA CON 6 VARILLAS DEL No. 3 (3/8") Y ESTRIBOS DEL No. 2 (1/4") @15 CM. INCLUYE: IMPERMEABILIZANTE INTEGRAL TIPO FESTERGRAL A RAZÓN DE 2KG/SACO DE 50Kg, CIMBRA METÁLICA, DESCIMBRADO, HABILITADO DE ARMADO CON APLICACIÓN DE DOS MANOS DE PINTURA ANTICORROSIVA ALKIDALICA EN EL ACERO DE REFUERZO, VIBRADO, CURADO, PROTECCIÓN DURANTE LAS PRIMERAS 12 HRS, GANCHOS, TRASLAPES, AMARRES, DESPERDICIOS, MANO DE OBRA, HERRAMIENTA Y EQUIPO, LIMPIEZA Y RETIRO FUERA DE LA OBRA DEL MATERIAL NO RECUPERABLE.</t>
  </si>
  <si>
    <t>CONSTRUCCIÓN DE LOSA DE CIMENTACIÓN TIPO LC-1 DE 20 CM DE ESPESOR DE CONCRETO F'C = 250 KG/CM2, REFORZADO CON DOBLE PARRILLA A BASE DE VARILLAS DEL No. 4 (1/2") @ 15 CM EN AMBOS SENTIDOS Y EN AMBOS LECHOS EN TRESBOLILLO. INCLUYE: IMPERMEABILIZANTE INTEGRAL TIPO FESTERGRAL A RAZÓN DE 2KG/SACO DE 50Kg, CIMBRA METÁLICA, DESCIMBRADO, HABILITADO DE ARMADO CON APLICACIÓN DE DOS MANOS DE PINTURA ANTICORROSIVA ALKIDALICA EN EL ACERO DE REFUERZO, VIBRADO, CURADO, PROTECCIÓN DURANTE LAS PRIMERAS 12 HRS, GANCHOS, TRASLAPES, AMARRES, DESPERDICIOS, MANO DE OBRA, HERRAMIENTA Y EQUIPO, LIMPIEZA Y RETIRO FUERA DE LA OBRA DEL MATERIAL NO RECUPERABLE.O.</t>
  </si>
  <si>
    <t>CONSTRUCCIÓN DE CADENA DE DESPLANTE TIPO CD-1 DE 15X20 CM DE CONCRETO F´C= 250 KG/CM2 ARMADA CON 4 VARILLAS DEL No. 3 (3/8") Y ESTRIBOS DEL #2 @15CM, REC. 2.5 CM. INCLUYE: IMPERMEABILIZANTE INTEGRAL TIPO FESTERGRAL A RAZÓN DE 2KG/SACO DE 50Kg, CIMBRA METÁLICA, DESCIMBRADO, HABILITADO DE ARMADO CON APLICACIÓN DE DOS MANOS DE PINTURA ANTICORROSIVA ALKIDALICA EN EL ACERO DE REFUERZO, VIBRADO, CURADO, PROTECCIÓN DURANTE LAS PRIMERAS 12 HRS, GANCHOS, TRASLAPES, AMARRES, DESPERDICIOS, MANO DE OBRA, HERRAMIENTA Y EQUIPO, LIMPIEZA Y RETIRO FUERA DE LA OBRA DEL MATERIAL NO RECUPERABLE.O.</t>
  </si>
  <si>
    <t>CONSTRUCCIÓN DE CASTILLOS K-1 DE 15X15 CM DE SECCIÓN, ARMADA CON 4 VARILLAS DEL No. 3 (3/8") EN SENTIDO LONGITUDINAL Y ESTRIBOS DEL No. 2 (1/4") @ 15 CM. CONCRETO F'C=200 KG/CM2 INCLUYE: IMPERMEABILIZANTE INTEGRAL TIPO FESTERGRAL A RAZÓN DE 2KG/SACO DE 50Kg, CIMBRA, DESCIMBRADO, HABILITADO DE ARMADO CON APLICACIÓN DE DOS MANOS DE PINTURA ANTICORROSIVA ALKIDALICA EN EL ACERO DE REFUERZO, GANCHOS, TRASLAPES, AMARRES, DESPERDICIOS, MANO DE OBRA, HERRAMIENTA Y EQUIPO, LIMPIEZA Y RETIRO FUERA DE LA OBRA DEL MATERIAL NO RECUPERABLE.</t>
  </si>
  <si>
    <t>CONSTRUCCIÓN DE CASTILLOS K-2 DE 15X30 CM DE SECCIÓN, ARMADA CON 8 VARILLAS DEL No. 3 (3/8") EN SENTIDO LONGITUDINAL Y ESTRIBOS DEL No. 2 (1/4") @ 15 CM. REC. 2.5 CM. INCLUYE: IMPERMEABILIZANTE INTEGRAL TIPO FESTERGRAL A RAZÓN DE 2KG/SACO DE 50Kg, CIMBRA, DESCIMBRADO, HABILITADO DE ARMADO CON APLICACIÓN DE DOS MANOS DE PINTURA ANTICORROSIVA ALKIDALICA EN EL ACERO DE REFUERZO, GANCHOS, TRASLAPES, AMARRES, DESPERDICIOS, MANO DE OBRA, HERRAMIENTA Y EQUIPO, LIMPIEZA Y RETIRO FUERA DE LA OBRA DEL MATERIAL NO RECUPERABLE.</t>
  </si>
  <si>
    <t>CONSTRUCCIÓN DE CASTILLOS K-3 DE 30X30 CM DE SECCIÓN, ARMADA CON 8 VARILLAS DEL No. 3 (3/8") EN SENTIDO LONGITUDINAL Y ESTRIBOS DEL No. 2 (1/4") @ 15 CM. REC. 2.5 CM. INCLUYE: IMPERMEABILIZANTE INTEGRAL TIPO FESTERGRAL A RAZÓN DE 2KG/SACO DE 50Kg, CIMBRA, DESCIMBRADO, HABILITADO DE ARMADO CON APLICACIÓN DE DOS MANOS DE PINTURA ANTICORROSIVA ALKIDALICA EN EL ACERO DE REFUERZO, GANCHOS, TRASLAPES, AMARRES, DESPERDICIOS, MANO DE OBRA, HERRAMIENTA Y EQUIPO, LIMPIEZA Y RETIRO FUERA DE LA OBRA DEL MATERIAL NO RECUPERABLE.</t>
  </si>
  <si>
    <t>CONSTRUCCIÓN DE CADENA DE CERRAMIENTO CR-1 DE 15X20 CM ARMADA CON 4 VARILLAS DEL No. 3 (3/8") Y ESTRIBOS DEL #2 @15CM, REC. 2.5 CM. INCLUYE: IMPERMEABILIZANTE INTEGRAL TIPO FESTERGRAL A RAZÓN DE 2KG/SACO DE 50Kg, CIMBRA, DESCIMBRADO, HABILITADO DE ARMADO CON APLICACIÓN DE DOS MANOS DE PINTURA ANTICORROSIVA ALKIDALICA EN EL ACERO DE REFUERZO, GANCHOS, TRASLAPES, AMARRES, DESPERDICIOS, MANO DE OBRA, HERRAMIENTA Y EQUIPO, LIMPIEZA Y RETIRO FUERA DE LA OBRA DEL MATERIAL NO RECUPERABLE.</t>
  </si>
  <si>
    <t>CONSTRUCCIÓN DE LOSA NERVADA DE 15 CM DE ESPESOR, CON CASETÓN DE POLIESTIRENO 60X60X15 CM, NERVADURA DE 15X20 CM ARMADA CON 4 VAR. No. 3 Y ESTRIBOS Del No. 2 @15 CM, CAPA DE COMPRESIÓN DE 5 CM DE ESPESOR F´C=250 KG/CM2 REFUERZO DE MALLA-LAC ELECTROSOLDADA 6-6/10-10. INCLUYE: IMPERMEABILIZANTE INTEGRAL TIPO FESTERGRAL A RAZÓN DE 2KG/SACO DE 50Kg, CIMBRA, DESCIMBRADO, HABILITADO DE ARMADO CON APLICACIÓN DE DOS MANOS DE PINTURA ANTICORROSIVA ALKIDALICA EN EL ACERO DE REFUERZO MATERIALES, ELEVACIÓN DE MATERIALES, CIMBRADO, DESCIMBRADO, BOMBEO, COLADO, VIBRADO, CURADO EN SUPERFICIE DE LOSA. MANO DE OBRA, HABILITACIÓN DEL ACERO, EQUIPO, LIMPIEZA, Y HERRAMIENTA Y TODO LO NECESARIO PARA SU CORRECTA EJECUCIÓN</t>
  </si>
  <si>
    <t>CONSTRUCCIÓN DE FIRME DE CONCRETO DE F'C= 200 KG/CM2 DE 10 CM DE ESPESOR, REFORZADO CON MALLA ELECTROSOLDADA 6X6/10-10 CON IMPERMEABILIZANTE INTEGRAL Y PINTURA ANTICORROSIVA CON ACABADO FINAL PULIDO FINo. INCLUYE: VIBRADO, EQUIPO TOPOGRÁFICO SEGÚN DISEÑO, COLADO, VIBRADO, DESCIMBRADO, CURADO DURANTE LOS PRIMEROS 7 DÍAS DESPUÉS DEL COLADO, TENDIDO REGLEADO, EQUIPO, HERRAMIENTA, CONSUMIBLES, MANO DE OBRA Y TODO LO NECESARIO PARA LA CORRECTA EJECUCIÓN DE LOS TRABAJOS.O.</t>
  </si>
  <si>
    <t xml:space="preserve"> APLANADO DE PERFILES EN PUERTAS Y VENTANAS SOBRE MUROS DE BLOCK DE 15 CMS DE ANCHO CON YESO PULIDO EN LA ARISTA INTERIOR Y CON MORTERO CEMENTO-ARENA PROPORCIÓN 1: 4 EN UN ESPESOR DE 1.5 CMS EXTERIOR, ACABADO REPELLADO A REGLA Y NIVEL, TERMINADO FLOTEADO FINo. INCLUYE: IMPERMEABILIZANTE INTEGRAL FESTER NO MAS SALITRE A RAZÓN DE 2KG/SACO, MATERIAL, HERRAMIENTA, EQUIPO Y MANO DE OBRA.</t>
  </si>
  <si>
    <t xml:space="preserve"> APLANADO DE PERFILES EN PUERTAS Y VENTANAS SOBRE MUROS DE BLOCK DE 15 CMS DE ANCHO CON MORTERO CEMENTO-ARENA PROPORCIÓN 1: 4 ESP. DE 1.5 CMS, ACABADO REPELLADO A REGLA Y NIVEL, TERMINADO FLOTEADO FINo. INCLUYE: IMPERMEABILIZANTE INTEGRAL FESTER NO MAS SALITRE A RAZÓN DE 2KG/SACO, MATERIAL, HERRAMIENTA, EQUIPO Y MANO DE OBRA.</t>
  </si>
  <si>
    <t xml:space="preserve"> SUMINISTRO E INSTALACIÓN COCINETA DE 1.40 M DE ANCHO X 0. 90 M DE ALTO X 0. 60 M DE PROFUNDIDAD, FABRICADO A BASE DE MADERA DE ALDER Y REPISA TIPO TAMBOR CON ESTRUCTURA DE MADERA DE PINO Y TRIPLAY DE ALDER DE 1/4" ENTINTADO NOGAL AMERICANO, ACABADO EN 2 MANOS DE SELLADOR DE NITRO CELULOSA CODIGO NS-1000. 01, INCLUYE: CUBIERTA DE GRANITO Y ZOCLO DE 10 CM, BLANCO ITAUNAS, HERRAJES, BISAGRAS, JALADERAS, ELEMENTOS DE FIJACIÓN, MATERIALES, MANO DE OBRA, EQUIPO, HERRAMIENTA Y TODO LO NECESARIO PARA SU CORRECTA EJECUCIÓN. VER DETALLE EN PLANo. </t>
  </si>
  <si>
    <t>SUMINISTRO Y COLOCACIÓN DE PERFIL IPR DE 10"X28.4 KG/ML, INCLUYE: MATERIALES, ACARREOS, CORTES, TRAZO, HABILITADO, SOLDADURA, APLICACIÓN DE PRIMER ANTICORROSIVO, APLICACIÓN DE ESMALTE ALQUIDALICO A DOS MANOS COLOR INDICADO POR SUPERVISIÓN, MONTAJE, MANO DE OBRA, EQUIPO Y HERRAMIENTA.</t>
  </si>
  <si>
    <t>SUMINISTRO, FABRICACIÓN Y COLOCACIÓN DE ANCLA PARA COLUMNAS A BASE DE REDONDO LISO GR 50 DE 19 MM DE DIÁMETRO Y 95 CM DE DESARROLLO, CON ROSCA DE 5", INCLUYE: DOBLEZ A 90°, TUERCA ESTRUCTURAL, CONTRATUERCA, RONDANA PLANA Y DE PRESIÓN, APLICACIÓN DE PRIMER ANTICORROSIVO, MANO DE OBRA, HERRAMIENTA Y EQUIPO</t>
  </si>
  <si>
    <t>SUMINISTRO, FABRICACIÓN Y COLOCACIÓN DE ANCLA PARA COLUMNAS A BASE DE REDONDO LISO GR 50, DE 13MM DE DIÁMETRO Y 60 CM DE DESARROLLO, CON ROSCA DE 5", INCLUYE: DOBLEZ A 90°, TUERCA ESTRUCTURAL, CONTRATUERCA, RONDANA PLANA Y DE PRESIÓN, APLICACIÓN DE PRIMER ANTICORROSIVO, MANO DE OBRA, HERRAMIENTA Y EQUIPO</t>
  </si>
  <si>
    <t>SUMINISTRO, FABRICACIÓN Y COLOCACIÓN DE ANCLA A BASE DE REDONDO LISO A36, DE 10 MM DE DIÁMETRO Y 15 CM DE DESARROLLO, INCLUYE: APLICACIÓN DE PRIMER ANTICORROSIVO, MANO DE OBRA, HERRAMIENTA Y EQUIPO</t>
  </si>
  <si>
    <t>SUMINISTRO Y COLOCACIÓN DE ADHESIVO EPOXICO SIKA ANCLORFIX O SIMILAR EN ANCLAS, INCLUYE: ELABORACION DE BARRENO DE 25 MM, APLICACIÓN DE AHESIVO, MANO DE OBRA, HERRAMIENTA Y EQUIPO.</t>
  </si>
  <si>
    <t>SUMINISTRO, FABRICACIÓN Y COLOCACIÓN DE ANCLA PARA COLUMNAS A BASE DE REDONDO LISO GR 50 DE 19 MM DE DIÁMETRO Y 51 CM DE DESARROLLO, CON ROSCA DE 5", INCLUYE: TUERCA ESTRUCTURAL, CONTRATUERCA, RONDANA PLANA Y DE PRESIÓN, APLICACIÓN DE PRIMER ANTICORROSIVO, MANO DE OBRA, HERRAMIENTA Y EQUIPO</t>
  </si>
  <si>
    <t xml:space="preserve"> FABRICACIÓN Y COLOCACIÓN DE PUERTA DE HERRERIA "PH-1" DE 1.00 x 2.10 MTS ABATIBLE, CON MARCO P.400 CAL.20, CONTRA MARCO DE ACERO M600 CAL.20, TABLEROS DE LAMINA LISA CAL-18, SEGUN DISEÑO EN PROYECTO, APLICACIÓN DE DOS MANOS DE PINTURA ANTICORROSIVA COMO ACABADO BASE Y ACABADO FINAL DOS MANOS DE PINTURA AUTOMOTRIZ COLOR SEGUN PROYECTO, INCLUYE: BISAGRAS DE ACERO PHILIPS mod. 115E, CERRADURA MOD. 12100 CROMO MARCA VEKER, HERRAJES, AGARRADERAS, RECORTES, ELEMENTOS DE FIJACIÓN, MATERIALES, SELLADOR, CONSUMIBLES, LIMPIEZA, MANO DE OBRA Y TODO LO NECESARIO PARA LA CORRECTA EJECUCIÓN DE LOS TRABAJOS.</t>
  </si>
  <si>
    <t xml:space="preserve"> FABRICACIÓN Y COLOCACIÓN DE PUERTA DE HERRERIA "PH-2" DE 0.80 x 2.10 MTS ABATIBLE, CON MARCO P.400 CAL.20, CONTRA MARCO DE ACERO M600 CAL.20, TABLEROS DE LAMINA LISA CAL-18, SEGUN DISEÑO EN PROYECTO, APLICACIÓN DE DOS MANOS DE PINTURA ANTICORROSIVA COMO ACABADO BASE Y ACABADO FINAL DOS MANOS DE PINTURA AUTOMOTRIZ COLOR COLOR SEGUN PROYECTO, INCLUYE: BISAGRAS DE ACERO PHILIPS mod. 115E, CERRADURA MOD. 12100 CROMO MARCA VEKER, HERRAJES, AGARRADERAS, RECORTES, ELEMENTOS DE FIJACIÓN, MATERIALES, SELLADOR, CONSUMIBLES, LIMPIEZA, MANO DE OBRA Y TODO LO NECESARIO PARA LA CORRECTA EJECUCIÓN DE LOS TRABAJOS.</t>
  </si>
  <si>
    <t xml:space="preserve"> FABRICACIÓN Y COLOCACIÓN DE PUERTA DE HERRERIA "PH-3" DE 2.00X 2.10 MTS "PH-3" DOS HOJAS ABATIBLES DE 1.00 x 2.10 MTS, CON MARCO P.400 CAL.20, CONTRA MARCO DE ACERO M600 CAL.20, TABLEROS DE LAMINA LISA CAL-18, SEGUN DISEÑO EN PROYECTO, APLICACIÓN DE DOS MANOS DE PINTURA ANTICORROSIVA COMO ACABADO BASE Y ACABADO FINAL DOS MANOS DE PINTURA AUTOMOTRIZ COLOR COLOR SEGUN PROYECTO, INCLUYE: BISAGRAS DE ACERO PHILIPS mod. 115E, CERRADURA MOD. 12100 CROMO MARCA VEKER, HERRAJES, AGARRADERAS, RECORTES, ELEMENTOS DE FIJACIÓN, MATERIALES, SELLADOR, CONSUMIBLES, LIMPIEZA, MANO DE OBRA Y TODO LO NECESARIO PARA LA CORRECTA EJECUCIÓN DE LOS TRABAJOS.</t>
  </si>
  <si>
    <t xml:space="preserve"> FABRICACIÓN Y COLOCACIÓN DE PUERTA DE HERRERIA "PH-5" DE 1.30X1.65 MTS, CON DOS HOJAS ABATIBLES, DE 0.65 x 1.65 MTS, CON MARCO P.400 CAL.20, CONTRA MARCO DE ACERO M600 CAL.20, 4 TABLEROS DE LAMINA LISA CAL-18, SEGUN DISEÑO EN PROYECTO, APLICACIÓN DE DOS MANOS DE PINTURA ANTICORROSIVA COMO ACABADO BASE Y ACABADO FINAL DOS MANOS DE PINTURA AUTOMOTRIZ COLOR SEGUN PROYECTO, INCLUYE: BISAGRAS DE ACERO PHILIPS mod. 115E, CERRADURA MOD. 12100 CROMO MARCA VEKER, HERRAJES, AGARRADERAS, RECORTES, ELEMENTOS DE FIJACIÓN, MATERIALES, SELLADOR, CONSUMIBLES, LIMPIEZA, MANO DE OBRA Y TODO LO NECESARIO PARA LA CORRECTA EJECUCIÓN DE LOS TRABAJOS.</t>
  </si>
  <si>
    <t>SUMINISTRO Y COLOCACIÓN DE LETRERO PARA SEÑALIZACIÓN DE BAÑOS PARA HOMBRES DE 47 X 16 CM, FABRICADO EN PLACA SÓLIDA DE ACERO DE 1/8” DE ESPESOR, CON APLICACIÓN DE PRIMER ANTICORROSIVO Y ACABADO CON PINTURA GRIS OXFORD, CON CORTE POR PLASMA PARA FORMACIÓN DE TEXTO Y/O ICONOGRAFÍA, CON SISTEMA DE RETROILUMINACIÓN LED, CONFORME A DISEÑO AUTORIZADO. INCLUYE: FIJACION A MURO, PRUEBAS DE ILUMINACION, MATERIALES, HERRAMIENTA Y EQUIPO.</t>
  </si>
  <si>
    <t>SUMINISTRO Y COLOCACIÓN DE LETRERO PARA SEÑALIZACIÓN DE BAÑOS PARA MUJERES DE 47 X 16 CM, FABRICADO EN PLACA SÓLIDA DE ACERO DE 1/8” DE ESPESOR, CON APLICACIÓN DE PRIMER ANTICORROSIVO Y ACABADO CON PINTURA GRIS OXFORD, CON CORTE POR PLASMA PARA FORMACIÓN DE TEXTO Y/O ICONOGRAFÍA, CON SISTEMA DE RETROILUMINACIÓN LED, CONFORME A DISEÑO AUTORIZADO. INCLUYE: FIJACION A MURO, PRUEBAS DE ILUMINACION, MATERIALES, HERRAMIENTA Y EQUIPO.</t>
  </si>
  <si>
    <t>SUMINISTRO E INSTALACIÓN DE LOGO DE INSTITUCIÓN DE API DE ALUMINIO BRUSH PLATEADO CON CANTO Y LUZ LED BLANCA DE REBOTE Y PANTALLA DE ACRÍLICO BLANCO AL FRENTE INSTALADO CON PATAS ANCLADAS A LA PARED, INCLUYE: MATERIAL, MANO DE OBRA, HERRAMIENTA Y EQUIPO</t>
  </si>
  <si>
    <t xml:space="preserve"> RETIRO Y RESGUARDO DE LETRERO Y LOGO INSTITUCIÓNAL APIBCS DE 0.20 X 1.20 M APROXIMADAMENTE, A BASE DE ALUMINIO ANODIZADO, INCLUYE: CABLEADO ELECTRICO, ACOPIO, RETIRO AL LUGAR DE TIRO, ACARREOS, MANO DE OBRA, EQUIPO, HERRAMIENTA Y RELLENO DEL SITIO DE LOS POSTES.</t>
  </si>
  <si>
    <t xml:space="preserve"> IMPERMEABILIZACIÓN DE LOSA A DOS MANOS, A BASE DE PRODUCTO ELASTOMÉRICO BASE AGUA, DE LA MARCA SIKA 5 AÑOS O SIMILAR EN CALIDAD. INCLUYE: APLICACIÓN DE PRIMARIO CON SELLADOR DE ACRÍLICO, UNA MANO DE ELASTOMÉRICO Y SOBRE ESTE COLOCACIÓN DE MALLA REFORZADA, SELLADO DE PERÍMETROS Y FISURAS MENORES CON CEMENTO PLÁSTICO, MATERIALES, MANO DE OBRA TODO LO NECESARIO PARA SU CORRECTA EJECUCIÓN.</t>
  </si>
  <si>
    <t>FABRICACIÓN Y COLOCACIÓN DE PLANTILLA DE CONCRETO PREMEZCLADO DE F'C=100 KG/CM2 DE 5 CM DE ESPESOR CON IMPERMEABILIZANTE INTEGRAL AL 2%. INCLUYE: VIBRADO, EQUIPO TOPOGRÁFICO SEGÚN DISEÑO, COLADO, VIBRADO, DESCIMBRADO, CURADO DURANTE LOS PRIMEROS 7 DÍAS DESPUÉS DEL COLADO, TENDIDO REGLEADO, EQUIPO, HERRAMIENTA, CONSUMIBLES, MANO DE OBRA Y TODO LO NECESARIO PARA LA CORRECTA EJECUCIÓN DE LOS TRABAJOS.</t>
  </si>
  <si>
    <t xml:space="preserve"> IMPERMEABILIZACIÓN DE LOSA A DOS MANOS, A BASE DE PRODUCTO ELASTOMÉRICO BASE AGUA, DE LA MARCA SIKA 5 AÑOS O SIMILAR EN CALIDAD. INCLUYE: APLICACIÓN DE PRIMARIO CON SELLADOR DE ACRÍLICO, UNA MANO DE ELASTOMÉRICO Y SOBRE ESTE COLOCACIÓN DE MALLA REFORZADA, SELLADO DE PERÍMETROS Y FISURAS MENORES CON CEMENTO PLÁSTICO, MATERIALES, MANO DE OBRA TODO LO NECESARIO PARA SU CORRECTA EJECUCIÓN.PISOS</t>
  </si>
  <si>
    <t xml:space="preserve"> RETIRO DE PUERTA DE TAMBOR FORRADA EN LAMINA DE 0.80X2.10 M. INCLUYE: RETIRO DE CONTRAMARCO, RETIRO DE MATERIAL, ACARREO, HASTA 20 KM DE LA OBRA, MANO DE OBRA, HERRAMIENTA, EQUIPO Y TODO LO NECESARIO PARA SU CORRECTA EJECUCIÓN DE LOS TRABAJOS.</t>
  </si>
  <si>
    <t xml:space="preserve"> RETIRO DE PUERTA DE TAMBOR FORRADA EN LAMINA DE 0.85X2.10 M. INCLUYE: RETIRO DE CONTRAMARCO, RETIRO DE MATERIAL, ACARREO, HASTA 20 KM DE LA OBRA, MANO DE OBRA, HERRAMIENTA, EQUIPO Y TODO LO NECESARIO PARA SU CORRECTA EJECUCIÓN DE LOS TRABAJOS.</t>
  </si>
  <si>
    <t xml:space="preserve"> DESHABILITADO Y RETIRO MUEBLES SANITARIOS, W.C, LAVABOS . INCLUYE: MANERALES, DEMOLICIÓN DONDE SE REQUIERA, RETIRO, ACARREO, HASTA 20 KM DE LA OBRA, MANO DE OBRA, HERRAMIENTA, EQUIPO Y TODO LO NECESARIO PARA SU CORRECTA EJECUCIÓN DE LOS TRABAJOS</t>
  </si>
  <si>
    <t>CONSTRUCCIÓN DE FABRICACIÓN Y COLOCACIÓN DE PLANTILLA DE CONCRETO PREMEZCLADO DE F'C=100 KG/CM2 DE 5 CM DE ESPESOR CON IMPERMEABILIZANTE INTEGRAL AL 2%. INCLUYE: VIBRADO, EQUIPO TOPOGRÁFICO SEGÚN DISEÑO, COLADO, VIBRADO, DESCIMBRADO, CURADO DURANTE LOS PRIMEROS 7 DÍAS DESPUÉS DEL COLADO, TENDIDO REGLEADO, EQUIPO, HERRAMIENTA, CONSUMIBLES, MANO DE OBRA Y TODO LO NECESARIO PARA LA CORRECTA EJECUCIÓN DE LOS TRABAJOS.O.</t>
  </si>
  <si>
    <t>SUMINISTRO Y COLOCACIÓN DE TUBERÍA DE DESCARGA DE PVC SANITARIO DE 2" A REGISTRO SANITARIO. INCLUYE: TRAZO, EXCAVACIÓN, CONFINAMIENTO, RELLENO, COMPACTACIÓN, RANURAS, RESANES, COLOCACIÓN DE TUBERIA, CODOS, COPLES, TEE'S, YEE'S, REDUCCIONES, PEGAMENTO, DESPERDICIOS, RECORTES, CONSUMIBLES, MANO DE OBRA, EQUIPO, HERRAMIENTA Y TODO LO NECESARIO PARA LA CORRECTA EJECUCION DE LOS TRABAJOS.</t>
  </si>
  <si>
    <t>ASIENTO DE SEGURIDAD PLEGABLE EMPOTRADO EN MURO, ACABADO EN ACERO INOXIDABLE Y MADERA DE TECA, DIMENSIONES DE 40, 8 x 34, 0 CMS. INCLUYE: SISTEMA DE FIJACIÓN, SUMINISTRO DE MATERIALES, HERRAMIENTA, EQUIPO Y MANO DE OBRA.</t>
  </si>
  <si>
    <t>SUMINISTRO Y COLOCACIÓN DE TARJA DE 1 TINA MODELO A15188A.PROFUNDIDAD DE 18 CM, CALIBRE 18 Y DIMENSIONES GENERALES DE 47 X 38 CM. ACABADO SATINADO PARA SUBMONTAR. INCLUYE: MEZCLADORA DE COCINA 8" SEMI BRILLANTE MODELO GLACIER BAY, INCLUYE: SISTEMA DE FIJACIÓN, ANCLAJES, CONEXIONES HIDRÁULICAS Y SANITARIAS, LLAVES DE ÁNGULO, MANGUERAS FLEXIBLES, CÉSPOL, TUBO EXTENSIÓN, EMPAQUES, ADAPTADORES, SELLADO CON SILICÓN, SUMINISTRO DE MATERIALES, MISCELÁNEOS DE COLOCACIÓN, HERRAMIENTA, EQUIPO Y MANO DE OBRA NECESARIOS PARA SU CORRECTA INSTALACIÓN Y FUNCIONAMIENTO.</t>
  </si>
  <si>
    <t xml:space="preserve">SUMINISTRO E INSTALACIÓN DE CONTROL PARA ALUMBRADO; INCLUYE: PREFABRICADO CON CONTACTOR 80 AMPER, FOTOCELDA, INTERRUPTOR TERMOMAGNETICO DIN PARA FOTOCELDA 2X6A, SELECCIONADOR DE 3 VIAS (MANUAL-APAGADO-FOTOCELDA), GABINETE NEMA 3R, ETIQUETA DE SEGURIDAD, HERRAJES, NIVELACIÓN, CONEXIONES ELÉCTRICAS, ETIQUETA DE SEGURIDAD, PRUEBAS DE FUNCIONAMIENTO, MATERIAL, HERRAMIENTA, EQUIPO, MANO DE OBRA Y TODO LO NECESARIO PARA LA CORRECTA EJECUCIÓN DE LOS TRABAJOS. </t>
  </si>
  <si>
    <t xml:space="preserve"> SUMINISTRO Y TENDIDO DE TUBO CONDUIT PVC 3 PULG (78 MM), CED. 40, Y/O SIMILAR EN PRECIO Y COSTO; INCLUYE: CURVAS, CONECTORES, GUIA CON RAFIA, PEGAMENTO TRANSPARENTE, EQUIPO, HERRAMIENTA, MANO DE OBRA, Y TODO LO NECESARIO PARA LA CORRECTA EJECUCIÓN DE LOS TRABAJOS.</t>
  </si>
  <si>
    <t xml:space="preserve"> SUMINISTRO Y TENDIDO DE TUBO CONDUIT PVC 2 PULG (53 MM) TIPO PESADO, Y/O SIMILAR EN PRECIO Y COSTO; INCLUYE: CURVAS, CONECTORES, GUIA CON RAFIA, PEGAMENTO TRANSPARENTE, EQUIPO, HERRAMIENTA, MANO DE OBRA, Y TODO LO NECESARIO PARA LA CORRECTA EJECUCIÓN DE LOS TRABAJOS.</t>
  </si>
  <si>
    <t xml:space="preserve"> SUMINISTRO Y TENDIDO DE TUBO CONDUIT PVC 3/4 PULG (21 MM) TIPO PESADO, Y/O SIMILAR EN PRECIO Y COSTO; INCLUYE: CURVAS, CONECTORES, GUIA CON RAFIA, PEGAMENTO TRANSPARENTE, EQUIPO, HERRAMIENTA, MANO DE OBRA, Y TODO LO NECESARIO PARA LA CORRECTA EJECUCIÓN DE LOS TRABAJOS.</t>
  </si>
  <si>
    <t xml:space="preserve"> SUMINISTRO Y TENDIDO DE TUBO CONDUIT PVC 1/2 PULG (16 MM) TIPO PESADO, Y/O SIMILAR EN PRECIO Y COSTO; INCLUYE: CURVAS, CONECTORES, GUIA CON RAFIA, PEGAMENTO TRANSPARENTE, EQUIPO, HERRAMIENTA, MANO DE OBRA, Y TODO LO NECESARIO PARA LA CORRECTA EJECUCIÓN DE LOS TRABAJOS.</t>
  </si>
  <si>
    <t>SUMINISTRO Y TENDIDO DE TUBO CONDUIT STEEL, GALVANIZAD0, 3/4 PULG (21 MM), INCLUYE: CURVAS, CONECTORES A PRUEBA DE AGUA, COPLES A PRUEBA DE AGUA, NIVELACIÓN, FIJACIÓN A CADA 2.5 M MEDIANTE ABRAZADERAS TIPO UÑA, HERRAJES, SOPORTE, EQUIPO, HERRAMIENTA, MANO DE OBRA, Y TODO LO NECESARIO PARA LA CORRECTA EJECUCIÓN DE LOS TRABAJOS.</t>
  </si>
  <si>
    <t>SUMINISTRO E INSTALACIÓN DE INTERRUPTORES TERMOMAGNETICOS CON PROTECCIÓN DE FALLA A TIERRA, 1 POLO, 20 AMPER, TIPO QO120 GFCI, MARCA SQUARE D, Y/O SIMILAR EN CALIDAD Y PRECIO; INCLUYE: IDENTIFICACIÓN DE CABLEADO, CONEXIÓN, PRUEBAS DE FUNCIONAMIENTO, MANO DE OBRA, HERRAMIENTA, EQUIPO Y TODO LO NECESARIO PARA LA CORRECTA EJECUCIÓN DE LOS TRABAJOS.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</si>
</sst>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164" formatCode="&quot;$&quot;#,##0.00;[Red]\-&quot;$&quot;#,##0.00"/>
    <numFmt numFmtId="165" formatCode="_-&quot;$&quot;* #,##0.00_-;\-&quot;$&quot;* #,##0.00_-;_-&quot;$&quot;* &quot;-&quot;??_-;_-@_-"/>
    <numFmt numFmtId="166" formatCode="_-* #,##0.00_-;\-* #,##0.00_-;_-* &quot;-&quot;??_-;_-@_-"/>
    <numFmt numFmtId="167" formatCode="_-[$€-2]* #,##0.00_-;\-[$€-2]* #,##0.00_-;_-[$€-2]* &quot;-&quot;??_-"/>
    <numFmt numFmtId="168" formatCode="#,##0.00;[Red]#,##0.00"/>
    <numFmt numFmtId="169" formatCode="_-* #,##0.00\ &quot;€&quot;_-;\-* #,##0.00\ &quot;€&quot;_-;_-* &quot;-&quot;??\ &quot;€&quot;_-;_-@_-"/>
  </numFmts>
  <fonts count="43">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Aptos Narrow"/>
      <family val="2"/>
      <scheme val="minor"/>
    </font>
    <font>
      <sz val="11"/>
      <color theme="0"/>
      <name val="Aptos Narrow"/>
      <family val="2"/>
      <scheme val="minor"/>
    </font>
    <font>
      <sz val="11"/>
      <color rgb="FF9C0006"/>
      <name val="Aptos Narrow"/>
      <family val="2"/>
      <scheme val="minor"/>
    </font>
    <font>
      <b/>
      <sz val="11"/>
      <color rgb="FFFA7D00"/>
      <name val="Aptos Narrow"/>
      <family val="2"/>
      <scheme val="minor"/>
    </font>
    <font>
      <b/>
      <sz val="11"/>
      <color theme="0"/>
      <name val="Aptos Narrow"/>
      <family val="2"/>
      <scheme val="minor"/>
    </font>
    <font>
      <i/>
      <sz val="11"/>
      <color rgb="FF7F7F7F"/>
      <name val="Aptos Narrow"/>
      <family val="2"/>
      <scheme val="minor"/>
    </font>
    <font>
      <sz val="11"/>
      <color rgb="FF006100"/>
      <name val="Aptos Narrow"/>
      <family val="2"/>
      <scheme val="min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3F3F76"/>
      <name val="Aptos Narrow"/>
      <family val="2"/>
      <scheme val="minor"/>
    </font>
    <font>
      <sz val="11"/>
      <color rgb="FFFA7D00"/>
      <name val="Aptos Narrow"/>
      <family val="2"/>
      <scheme val="minor"/>
    </font>
    <font>
      <b/>
      <sz val="11"/>
      <color rgb="FF3F3F3F"/>
      <name val="Aptos Narrow"/>
      <family val="2"/>
      <scheme val="minor"/>
    </font>
    <font>
      <b/>
      <sz val="18"/>
      <color theme="3"/>
      <name val="Aptos Display"/>
      <family val="2"/>
      <scheme val="major"/>
    </font>
    <font>
      <sz val="11"/>
      <color rgb="FFFF0000"/>
      <name val="Aptos Narrow"/>
      <family val="2"/>
      <scheme val="minor"/>
    </font>
    <font>
      <sz val="11"/>
      <name val="Aptos Narrow"/>
      <family val="2"/>
      <scheme val="minor"/>
    </font>
    <font>
      <sz val="8"/>
      <name val="Aptos Narrow"/>
      <family val="2"/>
      <scheme val="minor"/>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charset val="1"/>
    </font>
    <font>
      <b/>
      <sz val="10"/>
      <color theme="1"/>
      <name val="Aptos Narrow"/>
      <family val="2"/>
      <scheme val="minor"/>
    </font>
    <font>
      <b/>
      <sz val="10"/>
      <name val="Aptos Narrow"/>
      <family val="2"/>
      <scheme val="minor"/>
    </font>
    <font>
      <b/>
      <sz val="8"/>
      <color theme="0"/>
      <name val="Aptos Narrow"/>
      <family val="2"/>
      <scheme val="minor"/>
    </font>
    <font>
      <sz val="8"/>
      <color theme="0"/>
      <name val="Aptos Narrow"/>
      <family val="2"/>
      <scheme val="minor"/>
    </font>
    <font>
      <b/>
      <sz val="11"/>
      <color theme="1"/>
      <name val="Aptos Narrow"/>
      <scheme val="minor"/>
    </font>
    <font>
      <b/>
      <sz val="11"/>
      <color theme="0"/>
      <name val="Aptos Narrow"/>
      <scheme val="minor"/>
    </font>
  </fonts>
  <fills count="58">
    <fill>
      <patternFill patternType="none"/>
    </fill>
    <fill>
      <patternFill patternType="gray125"/>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FFCC"/>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0070C0"/>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582">
    <xf numFmtId="0" fontId="0" fillId="0" borderId="0"/>
    <xf numFmtId="165" fontId="1"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26" borderId="0" applyNumberFormat="0" applyBorder="0" applyAlignment="0" applyProtection="0"/>
    <xf numFmtId="0" fontId="6" fillId="27" borderId="4" applyNumberFormat="0" applyAlignment="0" applyProtection="0"/>
    <xf numFmtId="0" fontId="7" fillId="28" borderId="7" applyNumberFormat="0" applyAlignment="0" applyProtection="0"/>
    <xf numFmtId="0" fontId="8" fillId="0" borderId="0" applyNumberFormat="0" applyFill="0" applyBorder="0" applyAlignment="0" applyProtection="0"/>
    <xf numFmtId="0" fontId="9" fillId="29" borderId="0" applyNumberFormat="0" applyBorder="0" applyAlignment="0" applyProtection="0"/>
    <xf numFmtId="0" fontId="10" fillId="0" borderId="1" applyNumberFormat="0" applyFill="0" applyAlignment="0" applyProtection="0"/>
    <xf numFmtId="0" fontId="11"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3" fillId="30" borderId="4" applyNumberFormat="0" applyAlignment="0" applyProtection="0"/>
    <xf numFmtId="0" fontId="14" fillId="0" borderId="6" applyNumberFormat="0" applyFill="0" applyAlignment="0" applyProtection="0"/>
    <xf numFmtId="0" fontId="3" fillId="0" borderId="0"/>
    <xf numFmtId="0" fontId="3" fillId="31" borderId="8" applyNumberFormat="0" applyFont="0" applyAlignment="0" applyProtection="0"/>
    <xf numFmtId="0" fontId="15" fillId="27"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0" fillId="0" borderId="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6" fontId="20" fillId="0" borderId="0" applyFont="0" applyFill="0" applyBorder="0" applyAlignment="0" applyProtection="0"/>
    <xf numFmtId="0" fontId="20" fillId="0" borderId="0"/>
    <xf numFmtId="166" fontId="20" fillId="0" borderId="0" applyFont="0" applyFill="0" applyBorder="0" applyAlignment="0" applyProtection="0"/>
    <xf numFmtId="165" fontId="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165" fontId="1" fillId="0" borderId="0" applyFont="0" applyFill="0" applyBorder="0" applyAlignment="0" applyProtection="0"/>
    <xf numFmtId="165" fontId="20" fillId="0" borderId="0" applyFont="0" applyFill="0" applyBorder="0" applyAlignment="0" applyProtection="0"/>
    <xf numFmtId="0" fontId="1" fillId="0" borderId="0"/>
    <xf numFmtId="166" fontId="1" fillId="0" borderId="0" applyFont="0" applyFill="0" applyBorder="0" applyAlignment="0" applyProtection="0"/>
    <xf numFmtId="165" fontId="1" fillId="0" borderId="0" applyFont="0" applyFill="0" applyBorder="0" applyAlignment="0" applyProtection="0"/>
    <xf numFmtId="0" fontId="20" fillId="0" borderId="0"/>
    <xf numFmtId="166"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165" fontId="21" fillId="0" borderId="0" applyFont="0" applyFill="0" applyBorder="0" applyAlignment="0" applyProtection="0"/>
    <xf numFmtId="0" fontId="1" fillId="0" borderId="0"/>
    <xf numFmtId="9" fontId="20" fillId="0" borderId="0" applyFont="0" applyFill="0" applyBorder="0" applyAlignment="0" applyProtection="0"/>
    <xf numFmtId="9" fontId="20" fillId="0" borderId="0" applyFont="0" applyFill="0" applyBorder="0" applyAlignment="0" applyProtection="0"/>
    <xf numFmtId="164" fontId="20" fillId="0" borderId="0" applyFont="0" applyFill="0" applyProtection="0"/>
    <xf numFmtId="166" fontId="20" fillId="0" borderId="0" applyFont="0" applyFill="0" applyBorder="0" applyAlignment="0" applyProtection="0"/>
    <xf numFmtId="12" fontId="20" fillId="0" borderId="0" applyFont="0" applyFill="0" applyProtection="0"/>
    <xf numFmtId="165" fontId="20" fillId="0" borderId="0" applyFont="0" applyFill="0" applyBorder="0" applyAlignment="0" applyProtection="0"/>
    <xf numFmtId="0" fontId="1" fillId="0" borderId="0"/>
    <xf numFmtId="166" fontId="20" fillId="0" borderId="0" applyFont="0" applyFill="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42" borderId="0" applyNumberFormat="0" applyBorder="0" applyAlignment="0" applyProtection="0"/>
    <xf numFmtId="0" fontId="21" fillId="43" borderId="0" applyNumberFormat="0" applyBorder="0" applyAlignment="0" applyProtection="0"/>
    <xf numFmtId="0" fontId="21" fillId="38" borderId="0" applyNumberFormat="0" applyBorder="0" applyAlignment="0" applyProtection="0"/>
    <xf numFmtId="0" fontId="21" fillId="41" borderId="0" applyNumberFormat="0" applyBorder="0" applyAlignment="0" applyProtection="0"/>
    <xf numFmtId="0" fontId="21" fillId="44" borderId="0" applyNumberFormat="0" applyBorder="0" applyAlignment="0" applyProtection="0"/>
    <xf numFmtId="0" fontId="22" fillId="45"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3" fillId="49" borderId="13" applyNumberFormat="0" applyAlignment="0" applyProtection="0"/>
    <xf numFmtId="0" fontId="24" fillId="50" borderId="14" applyNumberFormat="0" applyAlignment="0" applyProtection="0"/>
    <xf numFmtId="0" fontId="25" fillId="0" borderId="15" applyNumberFormat="0" applyFill="0" applyAlignment="0" applyProtection="0"/>
    <xf numFmtId="0" fontId="20" fillId="0" borderId="0" applyFont="0" applyFill="0" applyBorder="0" applyAlignment="0" applyProtection="0"/>
    <xf numFmtId="0" fontId="20" fillId="0" borderId="0" applyFont="0" applyFill="0" applyBorder="0" applyAlignment="0" applyProtection="0"/>
    <xf numFmtId="0" fontId="26" fillId="0" borderId="0" applyNumberFormat="0" applyFill="0" applyBorder="0" applyAlignment="0" applyProtection="0"/>
    <xf numFmtId="0" fontId="22" fillId="51" borderId="0" applyNumberFormat="0" applyBorder="0" applyAlignment="0" applyProtection="0"/>
    <xf numFmtId="0" fontId="22" fillId="52" borderId="0" applyNumberFormat="0" applyBorder="0" applyAlignment="0" applyProtection="0"/>
    <xf numFmtId="0" fontId="22" fillId="53"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54" borderId="0" applyNumberFormat="0" applyBorder="0" applyAlignment="0" applyProtection="0"/>
    <xf numFmtId="0" fontId="27" fillId="40" borderId="13" applyNumberFormat="0" applyAlignment="0" applyProtection="0"/>
    <xf numFmtId="0" fontId="28" fillId="36" borderId="0" applyNumberFormat="0" applyBorder="0" applyAlignment="0" applyProtection="0"/>
    <xf numFmtId="164" fontId="20" fillId="0" borderId="0" applyFont="0" applyFill="0" applyProtection="0"/>
    <xf numFmtId="169" fontId="20" fillId="0" borderId="0" applyFont="0" applyFill="0" applyBorder="0" applyAlignment="0" applyProtection="0"/>
    <xf numFmtId="12" fontId="20" fillId="0" borderId="0" applyFont="0" applyFill="0" applyProtection="0"/>
    <xf numFmtId="165" fontId="20" fillId="0" borderId="0" applyFont="0" applyFill="0" applyBorder="0" applyAlignment="0" applyProtection="0"/>
    <xf numFmtId="165" fontId="20" fillId="0" borderId="0" applyFont="0" applyFill="0" applyBorder="0" applyAlignment="0" applyProtection="0"/>
    <xf numFmtId="0" fontId="29" fillId="55" borderId="0" applyNumberFormat="0" applyBorder="0" applyAlignment="0" applyProtection="0"/>
    <xf numFmtId="0" fontId="24" fillId="50" borderId="14" applyNumberFormat="0" applyAlignment="0" applyProtection="0"/>
    <xf numFmtId="0" fontId="1" fillId="0" borderId="0"/>
    <xf numFmtId="0" fontId="1" fillId="0" borderId="0"/>
    <xf numFmtId="0" fontId="20" fillId="56" borderId="16" applyNumberFormat="0" applyFont="0" applyAlignment="0" applyProtection="0"/>
    <xf numFmtId="0" fontId="30" fillId="49" borderId="17"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18" applyNumberFormat="0" applyFill="0" applyAlignment="0" applyProtection="0"/>
    <xf numFmtId="0" fontId="26" fillId="0" borderId="19" applyNumberFormat="0" applyFill="0" applyAlignment="0" applyProtection="0"/>
    <xf numFmtId="0" fontId="35" fillId="0" borderId="20" applyNumberFormat="0" applyFill="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6" fillId="0" borderId="0"/>
    <xf numFmtId="0" fontId="36" fillId="0" borderId="0"/>
    <xf numFmtId="0" fontId="36" fillId="0" borderId="0"/>
    <xf numFmtId="0" fontId="1" fillId="0" borderId="0"/>
    <xf numFmtId="0" fontId="1" fillId="0" borderId="0"/>
    <xf numFmtId="166"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92">
    <xf numFmtId="0" fontId="0" fillId="0" borderId="0" xfId="0"/>
    <xf numFmtId="49" fontId="1" fillId="0" borderId="9" xfId="37" applyNumberFormat="1" applyFont="1" applyBorder="1" applyAlignment="1">
      <alignment horizontal="center" vertical="center"/>
    </xf>
    <xf numFmtId="49" fontId="1" fillId="0" borderId="9" xfId="37" applyNumberFormat="1" applyFont="1" applyBorder="1" applyAlignment="1">
      <alignment vertical="center" wrapText="1"/>
    </xf>
    <xf numFmtId="49" fontId="1" fillId="0" borderId="9" xfId="37" applyNumberFormat="1" applyFont="1" applyBorder="1" applyAlignment="1">
      <alignment horizontal="center" vertical="center" wrapText="1"/>
    </xf>
    <xf numFmtId="0" fontId="1" fillId="0" borderId="0" xfId="0" applyFont="1" applyAlignment="1">
      <alignment vertical="center" wrapText="1"/>
    </xf>
    <xf numFmtId="165" fontId="1" fillId="0" borderId="9" xfId="1" applyFont="1" applyFill="1" applyBorder="1" applyAlignment="1">
      <alignment horizontal="center" vertical="center"/>
    </xf>
    <xf numFmtId="164" fontId="1" fillId="0" borderId="9" xfId="1" applyNumberFormat="1" applyFont="1" applyFill="1" applyBorder="1" applyAlignment="1">
      <alignment horizontal="center" vertical="center"/>
    </xf>
    <xf numFmtId="165" fontId="1" fillId="0" borderId="0" xfId="1" applyFont="1" applyAlignment="1">
      <alignment horizontal="center" vertical="center"/>
    </xf>
    <xf numFmtId="0" fontId="1" fillId="0" borderId="0" xfId="0" applyFont="1"/>
    <xf numFmtId="165" fontId="1" fillId="0" borderId="9" xfId="1" applyFont="1" applyBorder="1" applyAlignment="1">
      <alignment horizontal="center" vertical="center"/>
    </xf>
    <xf numFmtId="0" fontId="1" fillId="0" borderId="0" xfId="0" applyFont="1" applyAlignment="1">
      <alignment horizontal="center" vertical="center"/>
    </xf>
    <xf numFmtId="49" fontId="1" fillId="32" borderId="9" xfId="37" applyNumberFormat="1" applyFont="1" applyFill="1" applyBorder="1" applyAlignment="1">
      <alignment horizontal="center" vertical="center"/>
    </xf>
    <xf numFmtId="166" fontId="1" fillId="0" borderId="9" xfId="42" applyFont="1" applyFill="1" applyBorder="1" applyAlignment="1">
      <alignment horizontal="center" vertical="center"/>
    </xf>
    <xf numFmtId="0" fontId="1" fillId="0" borderId="12" xfId="0" applyFont="1" applyBorder="1" applyAlignment="1">
      <alignment horizontal="center" vertical="center"/>
    </xf>
    <xf numFmtId="49" fontId="1" fillId="0" borderId="9" xfId="0" applyNumberFormat="1" applyFont="1" applyBorder="1" applyAlignment="1">
      <alignment horizontal="center" vertical="center" wrapText="1"/>
    </xf>
    <xf numFmtId="49" fontId="1" fillId="0" borderId="9" xfId="0" applyNumberFormat="1" applyFont="1" applyBorder="1" applyAlignment="1">
      <alignment horizontal="center" vertical="center"/>
    </xf>
    <xf numFmtId="0" fontId="1" fillId="0" borderId="9" xfId="0" applyFont="1" applyBorder="1" applyAlignment="1">
      <alignment horizontal="center" vertical="center"/>
    </xf>
    <xf numFmtId="39" fontId="1" fillId="0" borderId="9" xfId="0" applyNumberFormat="1" applyFont="1" applyBorder="1" applyAlignment="1">
      <alignment horizontal="justify" vertical="center" wrapText="1"/>
    </xf>
    <xf numFmtId="0" fontId="1" fillId="0" borderId="9" xfId="0" applyFont="1" applyBorder="1" applyAlignment="1">
      <alignment horizontal="center" vertical="center" wrapText="1"/>
    </xf>
    <xf numFmtId="165" fontId="18" fillId="0" borderId="9" xfId="1" applyFont="1" applyFill="1" applyBorder="1" applyAlignment="1">
      <alignment horizontal="center" vertical="center"/>
    </xf>
    <xf numFmtId="49" fontId="2" fillId="32" borderId="9" xfId="37" applyNumberFormat="1" applyFont="1" applyFill="1" applyBorder="1" applyAlignment="1">
      <alignment horizontal="center" vertical="center"/>
    </xf>
    <xf numFmtId="49" fontId="2" fillId="32" borderId="9" xfId="0" applyNumberFormat="1" applyFont="1" applyFill="1" applyBorder="1" applyAlignment="1">
      <alignment horizontal="center" vertical="top"/>
    </xf>
    <xf numFmtId="49" fontId="2" fillId="32" borderId="9" xfId="0" applyNumberFormat="1" applyFont="1" applyFill="1" applyBorder="1" applyAlignment="1">
      <alignment horizontal="left" vertical="top"/>
    </xf>
    <xf numFmtId="49" fontId="2" fillId="32" borderId="9" xfId="0" applyNumberFormat="1" applyFont="1" applyFill="1" applyBorder="1" applyAlignment="1">
      <alignment horizontal="center" vertical="center"/>
    </xf>
    <xf numFmtId="0" fontId="2" fillId="32" borderId="9" xfId="0" applyFont="1" applyFill="1" applyBorder="1" applyAlignment="1">
      <alignment horizontal="center" vertical="center" wrapText="1"/>
    </xf>
    <xf numFmtId="49" fontId="2" fillId="32" borderId="9" xfId="37" applyNumberFormat="1" applyFont="1" applyFill="1" applyBorder="1" applyAlignment="1">
      <alignment vertical="center"/>
    </xf>
    <xf numFmtId="165" fontId="2" fillId="32" borderId="9" xfId="1" applyFont="1" applyFill="1" applyBorder="1" applyAlignment="1">
      <alignment horizontal="center" vertical="center"/>
    </xf>
    <xf numFmtId="165" fontId="1" fillId="32" borderId="9" xfId="1" applyFont="1" applyFill="1" applyBorder="1" applyAlignment="1">
      <alignment horizontal="center" vertical="center"/>
    </xf>
    <xf numFmtId="49" fontId="2" fillId="32" borderId="9" xfId="37" applyNumberFormat="1" applyFont="1" applyFill="1" applyBorder="1" applyAlignment="1">
      <alignment horizontal="left" vertical="center"/>
    </xf>
    <xf numFmtId="39" fontId="1" fillId="33" borderId="9" xfId="0" applyNumberFormat="1" applyFont="1" applyFill="1" applyBorder="1" applyAlignment="1">
      <alignment horizontal="justify" vertical="center" wrapText="1"/>
    </xf>
    <xf numFmtId="49" fontId="1" fillId="33" borderId="9" xfId="37" applyNumberFormat="1" applyFont="1" applyFill="1" applyBorder="1" applyAlignment="1">
      <alignment horizontal="center" vertical="center" wrapText="1"/>
    </xf>
    <xf numFmtId="49" fontId="1" fillId="33" borderId="9" xfId="37" applyNumberFormat="1" applyFont="1" applyFill="1" applyBorder="1" applyAlignment="1">
      <alignment vertical="center" wrapText="1"/>
    </xf>
    <xf numFmtId="39" fontId="2" fillId="33" borderId="9" xfId="0" applyNumberFormat="1" applyFont="1" applyFill="1" applyBorder="1" applyAlignment="1">
      <alignment horizontal="justify" vertical="center" wrapText="1"/>
    </xf>
    <xf numFmtId="166" fontId="2" fillId="32" borderId="9" xfId="42" applyFont="1" applyFill="1" applyBorder="1" applyAlignment="1">
      <alignment vertical="center"/>
    </xf>
    <xf numFmtId="166" fontId="1" fillId="0" borderId="9" xfId="42" applyFont="1" applyBorder="1" applyAlignment="1">
      <alignment horizontal="center" vertical="center"/>
    </xf>
    <xf numFmtId="166" fontId="1" fillId="32" borderId="9" xfId="42" applyFont="1" applyFill="1" applyBorder="1" applyAlignment="1">
      <alignment horizontal="center" vertical="center"/>
    </xf>
    <xf numFmtId="166" fontId="1" fillId="33" borderId="9" xfId="42" applyFont="1" applyFill="1" applyBorder="1" applyAlignment="1">
      <alignment horizontal="center" vertical="center" wrapText="1"/>
    </xf>
    <xf numFmtId="166" fontId="1" fillId="0" borderId="9" xfId="42" applyFont="1" applyBorder="1" applyAlignment="1">
      <alignment horizontal="center" vertical="center" wrapText="1"/>
    </xf>
    <xf numFmtId="166" fontId="1" fillId="33" borderId="9" xfId="42" applyFont="1" applyFill="1" applyBorder="1" applyAlignment="1">
      <alignment vertical="center" wrapText="1"/>
    </xf>
    <xf numFmtId="166" fontId="1" fillId="0" borderId="9" xfId="42" applyFont="1" applyBorder="1" applyAlignment="1">
      <alignment vertical="center" wrapText="1"/>
    </xf>
    <xf numFmtId="166" fontId="2" fillId="32" borderId="9" xfId="42" applyFont="1" applyFill="1" applyBorder="1" applyAlignment="1">
      <alignment horizontal="center" vertical="center"/>
    </xf>
    <xf numFmtId="166" fontId="2" fillId="32" borderId="9" xfId="42" applyFont="1" applyFill="1" applyBorder="1" applyAlignment="1">
      <alignment horizontal="left" vertical="top"/>
    </xf>
    <xf numFmtId="166" fontId="18" fillId="0" borderId="9" xfId="42" applyFont="1" applyBorder="1" applyAlignment="1">
      <alignment horizontal="center" vertical="center" wrapText="1"/>
    </xf>
    <xf numFmtId="166" fontId="18" fillId="0" borderId="9" xfId="42" applyFont="1" applyBorder="1" applyAlignment="1">
      <alignment horizontal="center" vertical="center"/>
    </xf>
    <xf numFmtId="166" fontId="1" fillId="0" borderId="0" xfId="42" applyFont="1" applyAlignment="1">
      <alignment horizontal="center" vertical="center"/>
    </xf>
    <xf numFmtId="0" fontId="20" fillId="0" borderId="0" xfId="45"/>
    <xf numFmtId="0" fontId="39" fillId="34" borderId="9" xfId="1489" applyFont="1" applyFill="1" applyBorder="1" applyAlignment="1">
      <alignment horizontal="center" vertical="center"/>
    </xf>
    <xf numFmtId="0" fontId="39" fillId="34" borderId="9" xfId="1489" applyFont="1" applyFill="1" applyBorder="1" applyAlignment="1">
      <alignment horizontal="center" vertical="center" wrapText="1"/>
    </xf>
    <xf numFmtId="3" fontId="39" fillId="34" borderId="9" xfId="1489" applyNumberFormat="1" applyFont="1" applyFill="1" applyBorder="1" applyAlignment="1">
      <alignment horizontal="center" vertical="center"/>
    </xf>
    <xf numFmtId="168" fontId="39" fillId="34" borderId="9" xfId="1489" applyNumberFormat="1" applyFont="1" applyFill="1" applyBorder="1" applyAlignment="1">
      <alignment horizontal="center" vertical="center" wrapText="1"/>
    </xf>
    <xf numFmtId="168" fontId="39" fillId="34" borderId="9" xfId="1489" applyNumberFormat="1" applyFont="1" applyFill="1" applyBorder="1" applyAlignment="1">
      <alignment horizontal="center" vertical="center"/>
    </xf>
    <xf numFmtId="49" fontId="7" fillId="57" borderId="10" xfId="37" applyNumberFormat="1" applyFont="1" applyFill="1" applyBorder="1" applyAlignment="1">
      <alignment vertical="center"/>
    </xf>
    <xf numFmtId="49" fontId="7" fillId="57" borderId="11" xfId="37" applyNumberFormat="1" applyFont="1" applyFill="1" applyBorder="1" applyAlignment="1">
      <alignment vertical="center"/>
    </xf>
    <xf numFmtId="165" fontId="1" fillId="0" borderId="0" xfId="1" applyFont="1" applyAlignment="1">
      <alignment horizontal="right" vertical="center"/>
    </xf>
    <xf numFmtId="0" fontId="40" fillId="34" borderId="9" xfId="1489" applyFont="1" applyFill="1" applyBorder="1" applyAlignment="1">
      <alignment horizontal="center" vertical="center"/>
    </xf>
    <xf numFmtId="49" fontId="4" fillId="57" borderId="10" xfId="37" applyNumberFormat="1" applyFont="1" applyFill="1" applyBorder="1" applyAlignment="1">
      <alignment horizontal="center" vertical="center"/>
    </xf>
    <xf numFmtId="49" fontId="0" fillId="32" borderId="9" xfId="0" applyNumberFormat="1" applyFont="1" applyFill="1" applyBorder="1" applyAlignment="1">
      <alignment horizontal="center" vertical="top"/>
    </xf>
    <xf numFmtId="0" fontId="0" fillId="0" borderId="9" xfId="0" applyFont="1" applyBorder="1" applyAlignment="1">
      <alignment horizontal="center" vertical="top"/>
    </xf>
    <xf numFmtId="49" fontId="0" fillId="0" borderId="9" xfId="0" applyNumberFormat="1" applyFont="1" applyBorder="1" applyAlignment="1">
      <alignment horizontal="center" vertical="top"/>
    </xf>
    <xf numFmtId="0" fontId="0" fillId="0" borderId="9" xfId="0" applyFont="1" applyBorder="1" applyAlignment="1">
      <alignment horizontal="center" vertical="center"/>
    </xf>
    <xf numFmtId="0" fontId="0" fillId="0" borderId="0" xfId="0" applyFont="1" applyAlignment="1">
      <alignment horizontal="center" vertical="center"/>
    </xf>
    <xf numFmtId="0" fontId="2" fillId="0" borderId="0" xfId="0" applyFont="1"/>
    <xf numFmtId="0" fontId="37" fillId="0" borderId="21" xfId="1489" applyFont="1" applyBorder="1" applyAlignment="1">
      <alignment horizontal="right" vertical="center"/>
    </xf>
    <xf numFmtId="0" fontId="37" fillId="0" borderId="24" xfId="1489" applyFont="1" applyBorder="1" applyAlignment="1">
      <alignment horizontal="right" vertical="center"/>
    </xf>
    <xf numFmtId="0" fontId="37" fillId="0" borderId="22" xfId="1489" applyFont="1" applyBorder="1" applyAlignment="1">
      <alignment horizontal="right" vertical="center"/>
    </xf>
    <xf numFmtId="0" fontId="37" fillId="0" borderId="0" xfId="1489" applyFont="1" applyAlignment="1">
      <alignment horizontal="right" vertical="center"/>
    </xf>
    <xf numFmtId="0" fontId="37" fillId="0" borderId="0" xfId="1489" applyFont="1" applyBorder="1" applyAlignment="1">
      <alignment horizontal="right" vertical="center"/>
    </xf>
    <xf numFmtId="0" fontId="37" fillId="0" borderId="23" xfId="1489" applyFont="1" applyBorder="1" applyAlignment="1">
      <alignment horizontal="right" vertical="center"/>
    </xf>
    <xf numFmtId="0" fontId="37" fillId="0" borderId="25" xfId="1489" applyFont="1" applyBorder="1" applyAlignment="1">
      <alignment horizontal="right" vertical="center"/>
    </xf>
    <xf numFmtId="0" fontId="38" fillId="0" borderId="0" xfId="1489" applyFont="1" applyAlignment="1">
      <alignment horizontal="center"/>
    </xf>
    <xf numFmtId="3" fontId="1" fillId="0" borderId="26" xfId="1489" applyNumberFormat="1" applyFont="1" applyBorder="1" applyAlignment="1">
      <alignment horizontal="center" vertical="center" wrapText="1"/>
    </xf>
    <xf numFmtId="3" fontId="1" fillId="0" borderId="27" xfId="1489" applyNumberFormat="1" applyFont="1" applyBorder="1" applyAlignment="1">
      <alignment horizontal="center" vertical="center" wrapText="1"/>
    </xf>
    <xf numFmtId="3" fontId="1" fillId="0" borderId="28" xfId="1489" applyNumberFormat="1" applyFont="1" applyBorder="1" applyAlignment="1">
      <alignment horizontal="center" vertical="center" wrapText="1"/>
    </xf>
    <xf numFmtId="3" fontId="1" fillId="0" borderId="29" xfId="1489" applyNumberFormat="1" applyFont="1" applyBorder="1" applyAlignment="1">
      <alignment horizontal="center" vertical="center" wrapText="1"/>
    </xf>
    <xf numFmtId="3" fontId="1" fillId="0" borderId="9" xfId="1489" applyNumberFormat="1" applyFont="1" applyBorder="1" applyAlignment="1">
      <alignment horizontal="center" vertical="center" wrapText="1"/>
    </xf>
    <xf numFmtId="3" fontId="1" fillId="0" borderId="30" xfId="1489" applyNumberFormat="1" applyFont="1" applyBorder="1" applyAlignment="1">
      <alignment horizontal="center" vertical="center" wrapText="1"/>
    </xf>
    <xf numFmtId="3" fontId="1" fillId="0" borderId="31" xfId="1489" applyNumberFormat="1" applyFont="1" applyBorder="1" applyAlignment="1">
      <alignment horizontal="center" vertical="center" wrapText="1"/>
    </xf>
    <xf numFmtId="3" fontId="1" fillId="0" borderId="32" xfId="1489" applyNumberFormat="1" applyFont="1" applyBorder="1" applyAlignment="1">
      <alignment horizontal="center" vertical="center" wrapText="1"/>
    </xf>
    <xf numFmtId="3" fontId="1" fillId="0" borderId="33" xfId="1489" applyNumberFormat="1" applyFont="1" applyBorder="1" applyAlignment="1">
      <alignment horizontal="center" vertical="center" wrapText="1"/>
    </xf>
    <xf numFmtId="49" fontId="7" fillId="57" borderId="10" xfId="37" applyNumberFormat="1" applyFont="1" applyFill="1" applyBorder="1" applyAlignment="1">
      <alignment horizontal="left" vertical="center"/>
    </xf>
    <xf numFmtId="49" fontId="7" fillId="57" borderId="11" xfId="37" applyNumberFormat="1" applyFont="1" applyFill="1" applyBorder="1" applyAlignment="1">
      <alignment horizontal="left" vertical="center"/>
    </xf>
    <xf numFmtId="165" fontId="41" fillId="32" borderId="9" xfId="1" applyFont="1" applyFill="1" applyBorder="1" applyAlignment="1">
      <alignment horizontal="center" vertical="center"/>
    </xf>
    <xf numFmtId="165" fontId="41" fillId="33" borderId="9" xfId="1" applyFont="1" applyFill="1" applyBorder="1" applyAlignment="1">
      <alignment horizontal="center" vertical="center"/>
    </xf>
    <xf numFmtId="165" fontId="2" fillId="32" borderId="9" xfId="0" applyNumberFormat="1" applyFont="1" applyFill="1" applyBorder="1" applyAlignment="1">
      <alignment horizontal="center" vertical="center" wrapText="1"/>
    </xf>
    <xf numFmtId="165" fontId="1" fillId="0" borderId="0" xfId="0" applyNumberFormat="1" applyFont="1"/>
    <xf numFmtId="165" fontId="41" fillId="57" borderId="0" xfId="0" applyNumberFormat="1" applyFont="1" applyFill="1" applyAlignment="1">
      <alignment vertical="center"/>
    </xf>
    <xf numFmtId="44" fontId="1" fillId="0" borderId="0" xfId="0" applyNumberFormat="1" applyFont="1"/>
    <xf numFmtId="44" fontId="41" fillId="57" borderId="0" xfId="0" applyNumberFormat="1" applyFont="1" applyFill="1" applyAlignment="1">
      <alignment vertical="center"/>
    </xf>
    <xf numFmtId="165" fontId="41" fillId="0" borderId="0" xfId="1" applyFont="1" applyAlignment="1">
      <alignment horizontal="right" vertical="center"/>
    </xf>
    <xf numFmtId="165" fontId="41" fillId="0" borderId="0" xfId="1" applyFont="1" applyAlignment="1">
      <alignment horizontal="center" vertical="center"/>
    </xf>
    <xf numFmtId="49" fontId="42" fillId="57" borderId="10" xfId="37" applyNumberFormat="1" applyFont="1" applyFill="1" applyBorder="1" applyAlignment="1">
      <alignment horizontal="center" vertical="center"/>
    </xf>
    <xf numFmtId="39" fontId="0" fillId="0" borderId="9" xfId="0" applyNumberFormat="1" applyFont="1" applyBorder="1" applyAlignment="1">
      <alignment horizontal="justify" vertical="center" wrapText="1"/>
    </xf>
  </cellXfs>
  <cellStyles count="1582">
    <cellStyle name="20% - Accent1" xfId="2"/>
    <cellStyle name="20% - Accent2" xfId="3"/>
    <cellStyle name="20% - Accent3" xfId="4"/>
    <cellStyle name="20% - Accent4" xfId="5"/>
    <cellStyle name="20% - Accent5" xfId="6"/>
    <cellStyle name="20% - Accent6" xfId="7"/>
    <cellStyle name="20% - Énfasis1 2" xfId="1509"/>
    <cellStyle name="20% - Énfasis2 2" xfId="1510"/>
    <cellStyle name="20% - Énfasis3 2" xfId="1511"/>
    <cellStyle name="20% - Énfasis4 2" xfId="1512"/>
    <cellStyle name="20% - Énfasis5 2" xfId="1513"/>
    <cellStyle name="20% - Énfasis6 2" xfId="1514"/>
    <cellStyle name="40% - Accent1" xfId="8"/>
    <cellStyle name="40% - Accent2" xfId="9"/>
    <cellStyle name="40% - Accent3" xfId="10"/>
    <cellStyle name="40% - Accent4" xfId="11"/>
    <cellStyle name="40% - Accent5" xfId="12"/>
    <cellStyle name="40% - Accent6" xfId="13"/>
    <cellStyle name="40% - Énfasis1 2" xfId="1515"/>
    <cellStyle name="40% - Énfasis2 2" xfId="1516"/>
    <cellStyle name="40% - Énfasis3 2" xfId="1517"/>
    <cellStyle name="40% - Énfasis4 2" xfId="1518"/>
    <cellStyle name="40% - Énfasis5 2" xfId="1519"/>
    <cellStyle name="40% - Énfasis6 2" xfId="1520"/>
    <cellStyle name="60% - Accent1" xfId="14"/>
    <cellStyle name="60% - Accent2" xfId="15"/>
    <cellStyle name="60% - Accent3" xfId="16"/>
    <cellStyle name="60% - Accent4" xfId="17"/>
    <cellStyle name="60% - Accent5" xfId="18"/>
    <cellStyle name="60% - Accent6" xfId="19"/>
    <cellStyle name="60% - Énfasis1 2" xfId="1521"/>
    <cellStyle name="60% - Énfasis2 2" xfId="1522"/>
    <cellStyle name="60% - Énfasis3 2" xfId="1523"/>
    <cellStyle name="60% - Énfasis4 2" xfId="1524"/>
    <cellStyle name="60% - Énfasis5 2" xfId="1525"/>
    <cellStyle name="60% - Énfasis6 2" xfId="1526"/>
    <cellStyle name="Accent1" xfId="20"/>
    <cellStyle name="Accent2" xfId="21"/>
    <cellStyle name="Accent3" xfId="22"/>
    <cellStyle name="Accent4" xfId="23"/>
    <cellStyle name="Accent5" xfId="24"/>
    <cellStyle name="Accent6" xfId="25"/>
    <cellStyle name="Bad" xfId="26"/>
    <cellStyle name="Calculation" xfId="27"/>
    <cellStyle name="Cálculo 2" xfId="1527"/>
    <cellStyle name="Celda de comprobación 2" xfId="1528"/>
    <cellStyle name="Celda vinculada 2" xfId="1529"/>
    <cellStyle name="Check Cell" xfId="28"/>
    <cellStyle name="Check Cell 2" xfId="1547"/>
    <cellStyle name="Comma_Estimacion 1" xfId="1530"/>
    <cellStyle name="Currency_Estimacion 1" xfId="1531"/>
    <cellStyle name="Encabezado 4 2" xfId="1532"/>
    <cellStyle name="Énfasis1 2" xfId="1533"/>
    <cellStyle name="Énfasis2 2" xfId="1534"/>
    <cellStyle name="Énfasis3 2" xfId="1535"/>
    <cellStyle name="Énfasis4 2" xfId="1536"/>
    <cellStyle name="Énfasis5 2" xfId="1537"/>
    <cellStyle name="Énfasis6 2" xfId="1538"/>
    <cellStyle name="Entrada 2" xfId="1539"/>
    <cellStyle name="Euro" xfId="46"/>
    <cellStyle name="Euro 10" xfId="47"/>
    <cellStyle name="Euro 11" xfId="48"/>
    <cellStyle name="Euro 12" xfId="49"/>
    <cellStyle name="Euro 13" xfId="50"/>
    <cellStyle name="Euro 14" xfId="51"/>
    <cellStyle name="Euro 15" xfId="52"/>
    <cellStyle name="Euro 16" xfId="53"/>
    <cellStyle name="Euro 17" xfId="54"/>
    <cellStyle name="Euro 18" xfId="55"/>
    <cellStyle name="Euro 19" xfId="56"/>
    <cellStyle name="Euro 2" xfId="57"/>
    <cellStyle name="Euro 20" xfId="58"/>
    <cellStyle name="Euro 21" xfId="59"/>
    <cellStyle name="Euro 22" xfId="60"/>
    <cellStyle name="Euro 23" xfId="61"/>
    <cellStyle name="Euro 24" xfId="62"/>
    <cellStyle name="Euro 25" xfId="63"/>
    <cellStyle name="Euro 26" xfId="64"/>
    <cellStyle name="Euro 27" xfId="65"/>
    <cellStyle name="Euro 28" xfId="66"/>
    <cellStyle name="Euro 29" xfId="67"/>
    <cellStyle name="Euro 3" xfId="68"/>
    <cellStyle name="Euro 4" xfId="69"/>
    <cellStyle name="Euro 5" xfId="70"/>
    <cellStyle name="Euro 6" xfId="71"/>
    <cellStyle name="Euro 7" xfId="72"/>
    <cellStyle name="Euro 8" xfId="73"/>
    <cellStyle name="Euro 9" xfId="74"/>
    <cellStyle name="Explanatory Text" xfId="29"/>
    <cellStyle name="Good" xfId="30"/>
    <cellStyle name="Heading 1" xfId="31"/>
    <cellStyle name="Heading 2" xfId="32"/>
    <cellStyle name="Heading 3" xfId="33"/>
    <cellStyle name="Heading 4" xfId="34"/>
    <cellStyle name="Incorrecto 2" xfId="1540"/>
    <cellStyle name="Input" xfId="35"/>
    <cellStyle name="Linked Cell" xfId="36"/>
    <cellStyle name="Millares" xfId="42" builtinId="3"/>
    <cellStyle name="Millares 10" xfId="1575"/>
    <cellStyle name="Millares 2" xfId="75"/>
    <cellStyle name="Millares 2 2" xfId="44"/>
    <cellStyle name="Millares 2 2 2" xfId="1559"/>
    <cellStyle name="Millares 2 2 3" xfId="76"/>
    <cellStyle name="Millares 2 3" xfId="1497"/>
    <cellStyle name="Millares 2 3 2" xfId="1560"/>
    <cellStyle name="Millares 2 4" xfId="1504"/>
    <cellStyle name="Millares 2 5" xfId="1541"/>
    <cellStyle name="Millares 2 6" xfId="1558"/>
    <cellStyle name="Millares 3" xfId="43"/>
    <cellStyle name="Millares 3 2" xfId="1561"/>
    <cellStyle name="Millares 3 3" xfId="77"/>
    <cellStyle name="Millares 4" xfId="1493"/>
    <cellStyle name="Millares 4 2" xfId="1562"/>
    <cellStyle name="Millares 5" xfId="1496"/>
    <cellStyle name="Millares 5 2" xfId="1563"/>
    <cellStyle name="Millares 6" xfId="1503"/>
    <cellStyle name="Millares 6 2" xfId="1564"/>
    <cellStyle name="Millares 7" xfId="1565"/>
    <cellStyle name="Millares 8" xfId="1566"/>
    <cellStyle name="Millares 9" xfId="1508"/>
    <cellStyle name="Moneda" xfId="1" builtinId="4"/>
    <cellStyle name="Moneda 2" xfId="1490"/>
    <cellStyle name="Moneda 2 2" xfId="1499"/>
    <cellStyle name="Moneda 2 3" xfId="1506"/>
    <cellStyle name="Moneda 2 4" xfId="1543"/>
    <cellStyle name="Moneda 2 5" xfId="1567"/>
    <cellStyle name="Moneda 3" xfId="1494"/>
    <cellStyle name="Moneda 3 2" xfId="1544"/>
    <cellStyle name="Moneda 3 3" xfId="1545"/>
    <cellStyle name="Moneda 3 4" xfId="1568"/>
    <cellStyle name="Moneda 4" xfId="1498"/>
    <cellStyle name="Moneda 4 2" xfId="1569"/>
    <cellStyle name="Moneda 5" xfId="1505"/>
    <cellStyle name="Moneda 6" xfId="1542"/>
    <cellStyle name="Moneda 7" xfId="1491"/>
    <cellStyle name="Moneda 8" xfId="78"/>
    <cellStyle name="Neutral 2" xfId="1546"/>
    <cellStyle name="Normal" xfId="0" builtinId="0"/>
    <cellStyle name="Normal 10" xfId="79"/>
    <cellStyle name="Normal 10 10" xfId="80"/>
    <cellStyle name="Normal 10 11" xfId="81"/>
    <cellStyle name="Normal 10 12" xfId="82"/>
    <cellStyle name="Normal 10 13" xfId="83"/>
    <cellStyle name="Normal 10 14" xfId="84"/>
    <cellStyle name="Normal 10 15" xfId="85"/>
    <cellStyle name="Normal 10 16" xfId="86"/>
    <cellStyle name="Normal 10 17" xfId="87"/>
    <cellStyle name="Normal 10 18" xfId="88"/>
    <cellStyle name="Normal 10 19" xfId="89"/>
    <cellStyle name="Normal 10 2" xfId="90"/>
    <cellStyle name="Normal 10 20" xfId="91"/>
    <cellStyle name="Normal 10 21" xfId="92"/>
    <cellStyle name="Normal 10 22" xfId="93"/>
    <cellStyle name="Normal 10 23" xfId="94"/>
    <cellStyle name="Normal 10 24" xfId="95"/>
    <cellStyle name="Normal 10 25" xfId="96"/>
    <cellStyle name="Normal 10 26" xfId="97"/>
    <cellStyle name="Normal 10 27" xfId="98"/>
    <cellStyle name="Normal 10 28" xfId="99"/>
    <cellStyle name="Normal 10 29" xfId="100"/>
    <cellStyle name="Normal 10 3" xfId="101"/>
    <cellStyle name="Normal 10 30" xfId="102"/>
    <cellStyle name="Normal 10 31" xfId="103"/>
    <cellStyle name="Normal 10 32" xfId="104"/>
    <cellStyle name="Normal 10 33" xfId="105"/>
    <cellStyle name="Normal 10 34" xfId="106"/>
    <cellStyle name="Normal 10 35" xfId="107"/>
    <cellStyle name="Normal 10 36" xfId="108"/>
    <cellStyle name="Normal 10 4" xfId="109"/>
    <cellStyle name="Normal 10 5" xfId="110"/>
    <cellStyle name="Normal 10 6" xfId="111"/>
    <cellStyle name="Normal 10 7" xfId="112"/>
    <cellStyle name="Normal 10 8" xfId="113"/>
    <cellStyle name="Normal 10 9" xfId="114"/>
    <cellStyle name="Normal 11" xfId="115"/>
    <cellStyle name="Normal 11 10" xfId="116"/>
    <cellStyle name="Normal 11 11" xfId="117"/>
    <cellStyle name="Normal 11 12" xfId="118"/>
    <cellStyle name="Normal 11 13" xfId="119"/>
    <cellStyle name="Normal 11 14" xfId="120"/>
    <cellStyle name="Normal 11 15" xfId="121"/>
    <cellStyle name="Normal 11 16" xfId="122"/>
    <cellStyle name="Normal 11 17" xfId="123"/>
    <cellStyle name="Normal 11 18" xfId="124"/>
    <cellStyle name="Normal 11 19" xfId="125"/>
    <cellStyle name="Normal 11 2" xfId="126"/>
    <cellStyle name="Normal 11 20" xfId="127"/>
    <cellStyle name="Normal 11 21" xfId="128"/>
    <cellStyle name="Normal 11 22" xfId="129"/>
    <cellStyle name="Normal 11 23" xfId="130"/>
    <cellStyle name="Normal 11 24" xfId="131"/>
    <cellStyle name="Normal 11 25" xfId="132"/>
    <cellStyle name="Normal 11 26" xfId="133"/>
    <cellStyle name="Normal 11 27" xfId="134"/>
    <cellStyle name="Normal 11 28" xfId="135"/>
    <cellStyle name="Normal 11 29" xfId="136"/>
    <cellStyle name="Normal 11 3" xfId="137"/>
    <cellStyle name="Normal 11 30" xfId="138"/>
    <cellStyle name="Normal 11 31" xfId="139"/>
    <cellStyle name="Normal 11 32" xfId="140"/>
    <cellStyle name="Normal 11 33" xfId="141"/>
    <cellStyle name="Normal 11 34" xfId="142"/>
    <cellStyle name="Normal 11 35" xfId="143"/>
    <cellStyle name="Normal 11 36" xfId="144"/>
    <cellStyle name="Normal 11 37" xfId="145"/>
    <cellStyle name="Normal 11 38" xfId="146"/>
    <cellStyle name="Normal 11 39" xfId="147"/>
    <cellStyle name="Normal 11 4" xfId="148"/>
    <cellStyle name="Normal 11 40" xfId="149"/>
    <cellStyle name="Normal 11 41" xfId="150"/>
    <cellStyle name="Normal 11 42" xfId="151"/>
    <cellStyle name="Normal 11 43" xfId="152"/>
    <cellStyle name="Normal 11 44" xfId="153"/>
    <cellStyle name="Normal 11 45" xfId="154"/>
    <cellStyle name="Normal 11 46" xfId="155"/>
    <cellStyle name="Normal 11 47" xfId="156"/>
    <cellStyle name="Normal 11 48" xfId="157"/>
    <cellStyle name="Normal 11 49" xfId="158"/>
    <cellStyle name="Normal 11 5" xfId="159"/>
    <cellStyle name="Normal 11 50" xfId="160"/>
    <cellStyle name="Normal 11 51" xfId="161"/>
    <cellStyle name="Normal 11 52" xfId="162"/>
    <cellStyle name="Normal 11 53" xfId="163"/>
    <cellStyle name="Normal 11 54" xfId="164"/>
    <cellStyle name="Normal 11 55" xfId="165"/>
    <cellStyle name="Normal 11 56" xfId="166"/>
    <cellStyle name="Normal 11 57" xfId="167"/>
    <cellStyle name="Normal 11 58" xfId="168"/>
    <cellStyle name="Normal 11 59" xfId="169"/>
    <cellStyle name="Normal 11 6" xfId="170"/>
    <cellStyle name="Normal 11 60" xfId="171"/>
    <cellStyle name="Normal 11 61" xfId="172"/>
    <cellStyle name="Normal 11 62" xfId="173"/>
    <cellStyle name="Normal 11 63" xfId="174"/>
    <cellStyle name="Normal 11 64" xfId="175"/>
    <cellStyle name="Normal 11 65" xfId="176"/>
    <cellStyle name="Normal 11 66" xfId="177"/>
    <cellStyle name="Normal 11 67" xfId="178"/>
    <cellStyle name="Normal 11 68" xfId="179"/>
    <cellStyle name="Normal 11 69" xfId="180"/>
    <cellStyle name="Normal 11 7" xfId="181"/>
    <cellStyle name="Normal 11 70" xfId="182"/>
    <cellStyle name="Normal 11 71" xfId="183"/>
    <cellStyle name="Normal 11 72" xfId="184"/>
    <cellStyle name="Normal 11 73" xfId="185"/>
    <cellStyle name="Normal 11 74" xfId="186"/>
    <cellStyle name="Normal 11 75" xfId="187"/>
    <cellStyle name="Normal 11 76" xfId="188"/>
    <cellStyle name="Normal 11 77" xfId="189"/>
    <cellStyle name="Normal 11 78" xfId="190"/>
    <cellStyle name="Normal 11 79" xfId="191"/>
    <cellStyle name="Normal 11 8" xfId="192"/>
    <cellStyle name="Normal 11 80" xfId="193"/>
    <cellStyle name="Normal 11 81" xfId="194"/>
    <cellStyle name="Normal 11 82" xfId="195"/>
    <cellStyle name="Normal 11 83" xfId="196"/>
    <cellStyle name="Normal 11 84" xfId="197"/>
    <cellStyle name="Normal 11 85" xfId="198"/>
    <cellStyle name="Normal 11 86" xfId="199"/>
    <cellStyle name="Normal 11 87" xfId="200"/>
    <cellStyle name="Normal 11 88" xfId="201"/>
    <cellStyle name="Normal 11 89" xfId="202"/>
    <cellStyle name="Normal 11 9" xfId="203"/>
    <cellStyle name="Normal 11 90" xfId="204"/>
    <cellStyle name="Normal 11 91" xfId="205"/>
    <cellStyle name="Normal 11 92" xfId="206"/>
    <cellStyle name="Normal 11 93" xfId="207"/>
    <cellStyle name="Normal 11 94" xfId="208"/>
    <cellStyle name="Normal 12" xfId="209"/>
    <cellStyle name="Normal 12 10" xfId="210"/>
    <cellStyle name="Normal 12 11" xfId="211"/>
    <cellStyle name="Normal 12 12" xfId="212"/>
    <cellStyle name="Normal 12 13" xfId="213"/>
    <cellStyle name="Normal 12 14" xfId="214"/>
    <cellStyle name="Normal 12 15" xfId="215"/>
    <cellStyle name="Normal 12 16" xfId="216"/>
    <cellStyle name="Normal 12 17" xfId="217"/>
    <cellStyle name="Normal 12 18" xfId="218"/>
    <cellStyle name="Normal 12 19" xfId="219"/>
    <cellStyle name="Normal 12 2" xfId="220"/>
    <cellStyle name="Normal 12 20" xfId="221"/>
    <cellStyle name="Normal 12 21" xfId="222"/>
    <cellStyle name="Normal 12 22" xfId="223"/>
    <cellStyle name="Normal 12 23" xfId="224"/>
    <cellStyle name="Normal 12 24" xfId="225"/>
    <cellStyle name="Normal 12 25" xfId="226"/>
    <cellStyle name="Normal 12 26" xfId="227"/>
    <cellStyle name="Normal 12 27" xfId="228"/>
    <cellStyle name="Normal 12 28" xfId="229"/>
    <cellStyle name="Normal 12 29" xfId="230"/>
    <cellStyle name="Normal 12 3" xfId="231"/>
    <cellStyle name="Normal 12 30" xfId="232"/>
    <cellStyle name="Normal 12 31" xfId="233"/>
    <cellStyle name="Normal 12 32" xfId="234"/>
    <cellStyle name="Normal 12 33" xfId="235"/>
    <cellStyle name="Normal 12 34" xfId="236"/>
    <cellStyle name="Normal 12 35" xfId="237"/>
    <cellStyle name="Normal 12 36" xfId="238"/>
    <cellStyle name="Normal 12 37" xfId="239"/>
    <cellStyle name="Normal 12 38" xfId="240"/>
    <cellStyle name="Normal 12 39" xfId="241"/>
    <cellStyle name="Normal 12 4" xfId="242"/>
    <cellStyle name="Normal 12 40" xfId="243"/>
    <cellStyle name="Normal 12 41" xfId="244"/>
    <cellStyle name="Normal 12 42" xfId="245"/>
    <cellStyle name="Normal 12 43" xfId="246"/>
    <cellStyle name="Normal 12 44" xfId="247"/>
    <cellStyle name="Normal 12 45" xfId="248"/>
    <cellStyle name="Normal 12 46" xfId="249"/>
    <cellStyle name="Normal 12 47" xfId="250"/>
    <cellStyle name="Normal 12 48" xfId="251"/>
    <cellStyle name="Normal 12 49" xfId="252"/>
    <cellStyle name="Normal 12 5" xfId="253"/>
    <cellStyle name="Normal 12 50" xfId="254"/>
    <cellStyle name="Normal 12 51" xfId="255"/>
    <cellStyle name="Normal 12 52" xfId="256"/>
    <cellStyle name="Normal 12 53" xfId="257"/>
    <cellStyle name="Normal 12 54" xfId="258"/>
    <cellStyle name="Normal 12 55" xfId="259"/>
    <cellStyle name="Normal 12 56" xfId="260"/>
    <cellStyle name="Normal 12 57" xfId="261"/>
    <cellStyle name="Normal 12 58" xfId="262"/>
    <cellStyle name="Normal 12 59" xfId="263"/>
    <cellStyle name="Normal 12 6" xfId="264"/>
    <cellStyle name="Normal 12 60" xfId="265"/>
    <cellStyle name="Normal 12 61" xfId="266"/>
    <cellStyle name="Normal 12 62" xfId="267"/>
    <cellStyle name="Normal 12 63" xfId="268"/>
    <cellStyle name="Normal 12 64" xfId="269"/>
    <cellStyle name="Normal 12 65" xfId="270"/>
    <cellStyle name="Normal 12 66" xfId="271"/>
    <cellStyle name="Normal 12 67" xfId="272"/>
    <cellStyle name="Normal 12 68" xfId="273"/>
    <cellStyle name="Normal 12 69" xfId="274"/>
    <cellStyle name="Normal 12 7" xfId="275"/>
    <cellStyle name="Normal 12 70" xfId="276"/>
    <cellStyle name="Normal 12 71" xfId="277"/>
    <cellStyle name="Normal 12 72" xfId="278"/>
    <cellStyle name="Normal 12 73" xfId="279"/>
    <cellStyle name="Normal 12 74" xfId="280"/>
    <cellStyle name="Normal 12 75" xfId="281"/>
    <cellStyle name="Normal 12 76" xfId="282"/>
    <cellStyle name="Normal 12 77" xfId="283"/>
    <cellStyle name="Normal 12 78" xfId="284"/>
    <cellStyle name="Normal 12 79" xfId="285"/>
    <cellStyle name="Normal 12 8" xfId="286"/>
    <cellStyle name="Normal 12 80" xfId="287"/>
    <cellStyle name="Normal 12 81" xfId="288"/>
    <cellStyle name="Normal 12 82" xfId="289"/>
    <cellStyle name="Normal 12 83" xfId="290"/>
    <cellStyle name="Normal 12 84" xfId="291"/>
    <cellStyle name="Normal 12 85" xfId="292"/>
    <cellStyle name="Normal 12 86" xfId="293"/>
    <cellStyle name="Normal 12 87" xfId="294"/>
    <cellStyle name="Normal 12 88" xfId="295"/>
    <cellStyle name="Normal 12 89" xfId="296"/>
    <cellStyle name="Normal 12 9" xfId="297"/>
    <cellStyle name="Normal 12 90" xfId="298"/>
    <cellStyle name="Normal 12 91" xfId="299"/>
    <cellStyle name="Normal 12 92" xfId="300"/>
    <cellStyle name="Normal 12 93" xfId="301"/>
    <cellStyle name="Normal 13" xfId="302"/>
    <cellStyle name="Normal 13 10" xfId="303"/>
    <cellStyle name="Normal 13 11" xfId="304"/>
    <cellStyle name="Normal 13 12" xfId="305"/>
    <cellStyle name="Normal 13 13" xfId="306"/>
    <cellStyle name="Normal 13 14" xfId="307"/>
    <cellStyle name="Normal 13 15" xfId="308"/>
    <cellStyle name="Normal 13 16" xfId="309"/>
    <cellStyle name="Normal 13 17" xfId="310"/>
    <cellStyle name="Normal 13 18" xfId="311"/>
    <cellStyle name="Normal 13 19" xfId="312"/>
    <cellStyle name="Normal 13 2" xfId="313"/>
    <cellStyle name="Normal 13 20" xfId="314"/>
    <cellStyle name="Normal 13 21" xfId="315"/>
    <cellStyle name="Normal 13 22" xfId="316"/>
    <cellStyle name="Normal 13 23" xfId="317"/>
    <cellStyle name="Normal 13 24" xfId="318"/>
    <cellStyle name="Normal 13 25" xfId="319"/>
    <cellStyle name="Normal 13 26" xfId="320"/>
    <cellStyle name="Normal 13 27" xfId="321"/>
    <cellStyle name="Normal 13 28" xfId="322"/>
    <cellStyle name="Normal 13 29" xfId="323"/>
    <cellStyle name="Normal 13 3" xfId="324"/>
    <cellStyle name="Normal 13 30" xfId="325"/>
    <cellStyle name="Normal 13 31" xfId="326"/>
    <cellStyle name="Normal 13 32" xfId="327"/>
    <cellStyle name="Normal 13 33" xfId="328"/>
    <cellStyle name="Normal 13 34" xfId="329"/>
    <cellStyle name="Normal 13 35" xfId="330"/>
    <cellStyle name="Normal 13 36" xfId="331"/>
    <cellStyle name="Normal 13 37" xfId="332"/>
    <cellStyle name="Normal 13 38" xfId="333"/>
    <cellStyle name="Normal 13 39" xfId="334"/>
    <cellStyle name="Normal 13 4" xfId="335"/>
    <cellStyle name="Normal 13 40" xfId="336"/>
    <cellStyle name="Normal 13 41" xfId="337"/>
    <cellStyle name="Normal 13 42" xfId="338"/>
    <cellStyle name="Normal 13 43" xfId="339"/>
    <cellStyle name="Normal 13 44" xfId="340"/>
    <cellStyle name="Normal 13 45" xfId="341"/>
    <cellStyle name="Normal 13 46" xfId="342"/>
    <cellStyle name="Normal 13 47" xfId="343"/>
    <cellStyle name="Normal 13 48" xfId="344"/>
    <cellStyle name="Normal 13 49" xfId="345"/>
    <cellStyle name="Normal 13 5" xfId="346"/>
    <cellStyle name="Normal 13 50" xfId="347"/>
    <cellStyle name="Normal 13 51" xfId="348"/>
    <cellStyle name="Normal 13 52" xfId="349"/>
    <cellStyle name="Normal 13 53" xfId="350"/>
    <cellStyle name="Normal 13 54" xfId="351"/>
    <cellStyle name="Normal 13 55" xfId="352"/>
    <cellStyle name="Normal 13 56" xfId="353"/>
    <cellStyle name="Normal 13 57" xfId="354"/>
    <cellStyle name="Normal 13 58" xfId="355"/>
    <cellStyle name="Normal 13 59" xfId="356"/>
    <cellStyle name="Normal 13 6" xfId="357"/>
    <cellStyle name="Normal 13 60" xfId="358"/>
    <cellStyle name="Normal 13 61" xfId="359"/>
    <cellStyle name="Normal 13 62" xfId="360"/>
    <cellStyle name="Normal 13 63" xfId="361"/>
    <cellStyle name="Normal 13 64" xfId="362"/>
    <cellStyle name="Normal 13 65" xfId="363"/>
    <cellStyle name="Normal 13 66" xfId="364"/>
    <cellStyle name="Normal 13 67" xfId="365"/>
    <cellStyle name="Normal 13 68" xfId="366"/>
    <cellStyle name="Normal 13 69" xfId="367"/>
    <cellStyle name="Normal 13 7" xfId="368"/>
    <cellStyle name="Normal 13 70" xfId="369"/>
    <cellStyle name="Normal 13 71" xfId="370"/>
    <cellStyle name="Normal 13 72" xfId="371"/>
    <cellStyle name="Normal 13 73" xfId="372"/>
    <cellStyle name="Normal 13 74" xfId="373"/>
    <cellStyle name="Normal 13 75" xfId="374"/>
    <cellStyle name="Normal 13 76" xfId="375"/>
    <cellStyle name="Normal 13 77" xfId="376"/>
    <cellStyle name="Normal 13 78" xfId="377"/>
    <cellStyle name="Normal 13 79" xfId="378"/>
    <cellStyle name="Normal 13 8" xfId="379"/>
    <cellStyle name="Normal 13 80" xfId="380"/>
    <cellStyle name="Normal 13 81" xfId="381"/>
    <cellStyle name="Normal 13 82" xfId="382"/>
    <cellStyle name="Normal 13 83" xfId="383"/>
    <cellStyle name="Normal 13 84" xfId="384"/>
    <cellStyle name="Normal 13 85" xfId="385"/>
    <cellStyle name="Normal 13 86" xfId="386"/>
    <cellStyle name="Normal 13 87" xfId="387"/>
    <cellStyle name="Normal 13 88" xfId="388"/>
    <cellStyle name="Normal 13 89" xfId="389"/>
    <cellStyle name="Normal 13 9" xfId="390"/>
    <cellStyle name="Normal 13 90" xfId="391"/>
    <cellStyle name="Normal 13 91" xfId="392"/>
    <cellStyle name="Normal 13 92" xfId="393"/>
    <cellStyle name="Normal 13 93" xfId="394"/>
    <cellStyle name="Normal 13 94" xfId="395"/>
    <cellStyle name="Normal 14" xfId="396"/>
    <cellStyle name="Normal 14 10" xfId="397"/>
    <cellStyle name="Normal 14 11" xfId="398"/>
    <cellStyle name="Normal 14 12" xfId="399"/>
    <cellStyle name="Normal 14 13" xfId="400"/>
    <cellStyle name="Normal 14 14" xfId="401"/>
    <cellStyle name="Normal 14 15" xfId="402"/>
    <cellStyle name="Normal 14 16" xfId="403"/>
    <cellStyle name="Normal 14 17" xfId="404"/>
    <cellStyle name="Normal 14 18" xfId="405"/>
    <cellStyle name="Normal 14 19" xfId="406"/>
    <cellStyle name="Normal 14 2" xfId="407"/>
    <cellStyle name="Normal 14 20" xfId="408"/>
    <cellStyle name="Normal 14 21" xfId="409"/>
    <cellStyle name="Normal 14 22" xfId="410"/>
    <cellStyle name="Normal 14 23" xfId="411"/>
    <cellStyle name="Normal 14 24" xfId="412"/>
    <cellStyle name="Normal 14 25" xfId="413"/>
    <cellStyle name="Normal 14 26" xfId="414"/>
    <cellStyle name="Normal 14 27" xfId="415"/>
    <cellStyle name="Normal 14 28" xfId="416"/>
    <cellStyle name="Normal 14 29" xfId="417"/>
    <cellStyle name="Normal 14 3" xfId="418"/>
    <cellStyle name="Normal 14 30" xfId="419"/>
    <cellStyle name="Normal 14 31" xfId="420"/>
    <cellStyle name="Normal 14 32" xfId="421"/>
    <cellStyle name="Normal 14 33" xfId="422"/>
    <cellStyle name="Normal 14 34" xfId="423"/>
    <cellStyle name="Normal 14 35" xfId="424"/>
    <cellStyle name="Normal 14 36" xfId="425"/>
    <cellStyle name="Normal 14 37" xfId="426"/>
    <cellStyle name="Normal 14 38" xfId="427"/>
    <cellStyle name="Normal 14 39" xfId="428"/>
    <cellStyle name="Normal 14 4" xfId="429"/>
    <cellStyle name="Normal 14 40" xfId="430"/>
    <cellStyle name="Normal 14 41" xfId="431"/>
    <cellStyle name="Normal 14 42" xfId="432"/>
    <cellStyle name="Normal 14 43" xfId="433"/>
    <cellStyle name="Normal 14 44" xfId="434"/>
    <cellStyle name="Normal 14 45" xfId="435"/>
    <cellStyle name="Normal 14 46" xfId="436"/>
    <cellStyle name="Normal 14 47" xfId="437"/>
    <cellStyle name="Normal 14 48" xfId="438"/>
    <cellStyle name="Normal 14 49" xfId="439"/>
    <cellStyle name="Normal 14 5" xfId="440"/>
    <cellStyle name="Normal 14 50" xfId="441"/>
    <cellStyle name="Normal 14 51" xfId="442"/>
    <cellStyle name="Normal 14 6" xfId="443"/>
    <cellStyle name="Normal 14 7" xfId="444"/>
    <cellStyle name="Normal 14 8" xfId="445"/>
    <cellStyle name="Normal 14 9" xfId="446"/>
    <cellStyle name="Normal 15" xfId="447"/>
    <cellStyle name="Normal 15 10" xfId="448"/>
    <cellStyle name="Normal 15 11" xfId="449"/>
    <cellStyle name="Normal 15 12" xfId="450"/>
    <cellStyle name="Normal 15 13" xfId="451"/>
    <cellStyle name="Normal 15 14" xfId="452"/>
    <cellStyle name="Normal 15 15" xfId="453"/>
    <cellStyle name="Normal 15 16" xfId="454"/>
    <cellStyle name="Normal 15 17" xfId="455"/>
    <cellStyle name="Normal 15 18" xfId="456"/>
    <cellStyle name="Normal 15 19" xfId="457"/>
    <cellStyle name="Normal 15 2" xfId="458"/>
    <cellStyle name="Normal 15 20" xfId="459"/>
    <cellStyle name="Normal 15 21" xfId="460"/>
    <cellStyle name="Normal 15 22" xfId="461"/>
    <cellStyle name="Normal 15 23" xfId="462"/>
    <cellStyle name="Normal 15 24" xfId="463"/>
    <cellStyle name="Normal 15 25" xfId="464"/>
    <cellStyle name="Normal 15 26" xfId="465"/>
    <cellStyle name="Normal 15 27" xfId="466"/>
    <cellStyle name="Normal 15 28" xfId="467"/>
    <cellStyle name="Normal 15 29" xfId="468"/>
    <cellStyle name="Normal 15 3" xfId="469"/>
    <cellStyle name="Normal 15 30" xfId="470"/>
    <cellStyle name="Normal 15 31" xfId="471"/>
    <cellStyle name="Normal 15 32" xfId="472"/>
    <cellStyle name="Normal 15 33" xfId="473"/>
    <cellStyle name="Normal 15 34" xfId="474"/>
    <cellStyle name="Normal 15 35" xfId="475"/>
    <cellStyle name="Normal 15 36" xfId="476"/>
    <cellStyle name="Normal 15 37" xfId="477"/>
    <cellStyle name="Normal 15 38" xfId="478"/>
    <cellStyle name="Normal 15 39" xfId="479"/>
    <cellStyle name="Normal 15 4" xfId="480"/>
    <cellStyle name="Normal 15 40" xfId="481"/>
    <cellStyle name="Normal 15 41" xfId="482"/>
    <cellStyle name="Normal 15 42" xfId="483"/>
    <cellStyle name="Normal 15 43" xfId="484"/>
    <cellStyle name="Normal 15 44" xfId="485"/>
    <cellStyle name="Normal 15 45" xfId="486"/>
    <cellStyle name="Normal 15 46" xfId="487"/>
    <cellStyle name="Normal 15 47" xfId="488"/>
    <cellStyle name="Normal 15 48" xfId="489"/>
    <cellStyle name="Normal 15 49" xfId="490"/>
    <cellStyle name="Normal 15 5" xfId="491"/>
    <cellStyle name="Normal 15 50" xfId="492"/>
    <cellStyle name="Normal 15 51" xfId="493"/>
    <cellStyle name="Normal 15 52" xfId="494"/>
    <cellStyle name="Normal 15 53" xfId="495"/>
    <cellStyle name="Normal 15 54" xfId="496"/>
    <cellStyle name="Normal 15 55" xfId="497"/>
    <cellStyle name="Normal 15 56" xfId="498"/>
    <cellStyle name="Normal 15 57" xfId="499"/>
    <cellStyle name="Normal 15 58" xfId="500"/>
    <cellStyle name="Normal 15 59" xfId="501"/>
    <cellStyle name="Normal 15 6" xfId="502"/>
    <cellStyle name="Normal 15 60" xfId="503"/>
    <cellStyle name="Normal 15 61" xfId="504"/>
    <cellStyle name="Normal 15 62" xfId="505"/>
    <cellStyle name="Normal 15 63" xfId="506"/>
    <cellStyle name="Normal 15 64" xfId="507"/>
    <cellStyle name="Normal 15 65" xfId="508"/>
    <cellStyle name="Normal 15 66" xfId="509"/>
    <cellStyle name="Normal 15 67" xfId="510"/>
    <cellStyle name="Normal 15 68" xfId="511"/>
    <cellStyle name="Normal 15 69" xfId="512"/>
    <cellStyle name="Normal 15 7" xfId="513"/>
    <cellStyle name="Normal 15 70" xfId="514"/>
    <cellStyle name="Normal 15 71" xfId="515"/>
    <cellStyle name="Normal 15 72" xfId="516"/>
    <cellStyle name="Normal 15 73" xfId="517"/>
    <cellStyle name="Normal 15 74" xfId="518"/>
    <cellStyle name="Normal 15 75" xfId="519"/>
    <cellStyle name="Normal 15 76" xfId="520"/>
    <cellStyle name="Normal 15 77" xfId="521"/>
    <cellStyle name="Normal 15 78" xfId="522"/>
    <cellStyle name="Normal 15 79" xfId="523"/>
    <cellStyle name="Normal 15 8" xfId="524"/>
    <cellStyle name="Normal 15 80" xfId="525"/>
    <cellStyle name="Normal 15 81" xfId="526"/>
    <cellStyle name="Normal 15 82" xfId="527"/>
    <cellStyle name="Normal 15 83" xfId="528"/>
    <cellStyle name="Normal 15 84" xfId="529"/>
    <cellStyle name="Normal 15 85" xfId="530"/>
    <cellStyle name="Normal 15 86" xfId="531"/>
    <cellStyle name="Normal 15 87" xfId="532"/>
    <cellStyle name="Normal 15 88" xfId="533"/>
    <cellStyle name="Normal 15 89" xfId="534"/>
    <cellStyle name="Normal 15 9" xfId="535"/>
    <cellStyle name="Normal 15 90" xfId="536"/>
    <cellStyle name="Normal 15 91" xfId="537"/>
    <cellStyle name="Normal 15 92" xfId="538"/>
    <cellStyle name="Normal 15 93" xfId="539"/>
    <cellStyle name="Normal 16" xfId="540"/>
    <cellStyle name="Normal 16 10" xfId="541"/>
    <cellStyle name="Normal 16 11" xfId="542"/>
    <cellStyle name="Normal 16 12" xfId="543"/>
    <cellStyle name="Normal 16 13" xfId="544"/>
    <cellStyle name="Normal 16 14" xfId="545"/>
    <cellStyle name="Normal 16 15" xfId="546"/>
    <cellStyle name="Normal 16 16" xfId="547"/>
    <cellStyle name="Normal 16 17" xfId="548"/>
    <cellStyle name="Normal 16 18" xfId="549"/>
    <cellStyle name="Normal 16 19" xfId="550"/>
    <cellStyle name="Normal 16 2" xfId="551"/>
    <cellStyle name="Normal 16 20" xfId="552"/>
    <cellStyle name="Normal 16 21" xfId="553"/>
    <cellStyle name="Normal 16 22" xfId="554"/>
    <cellStyle name="Normal 16 23" xfId="555"/>
    <cellStyle name="Normal 16 24" xfId="556"/>
    <cellStyle name="Normal 16 25" xfId="557"/>
    <cellStyle name="Normal 16 26" xfId="558"/>
    <cellStyle name="Normal 16 27" xfId="559"/>
    <cellStyle name="Normal 16 28" xfId="560"/>
    <cellStyle name="Normal 16 29" xfId="561"/>
    <cellStyle name="Normal 16 3" xfId="562"/>
    <cellStyle name="Normal 16 30" xfId="563"/>
    <cellStyle name="Normal 16 31" xfId="564"/>
    <cellStyle name="Normal 16 32" xfId="565"/>
    <cellStyle name="Normal 16 33" xfId="566"/>
    <cellStyle name="Normal 16 34" xfId="567"/>
    <cellStyle name="Normal 16 35" xfId="568"/>
    <cellStyle name="Normal 16 36" xfId="569"/>
    <cellStyle name="Normal 16 37" xfId="570"/>
    <cellStyle name="Normal 16 38" xfId="571"/>
    <cellStyle name="Normal 16 39" xfId="572"/>
    <cellStyle name="Normal 16 4" xfId="573"/>
    <cellStyle name="Normal 16 40" xfId="574"/>
    <cellStyle name="Normal 16 41" xfId="575"/>
    <cellStyle name="Normal 16 42" xfId="576"/>
    <cellStyle name="Normal 16 43" xfId="577"/>
    <cellStyle name="Normal 16 44" xfId="578"/>
    <cellStyle name="Normal 16 45" xfId="579"/>
    <cellStyle name="Normal 16 46" xfId="580"/>
    <cellStyle name="Normal 16 47" xfId="581"/>
    <cellStyle name="Normal 16 48" xfId="582"/>
    <cellStyle name="Normal 16 49" xfId="583"/>
    <cellStyle name="Normal 16 5" xfId="584"/>
    <cellStyle name="Normal 16 50" xfId="585"/>
    <cellStyle name="Normal 16 51" xfId="586"/>
    <cellStyle name="Normal 16 52" xfId="587"/>
    <cellStyle name="Normal 16 53" xfId="588"/>
    <cellStyle name="Normal 16 54" xfId="589"/>
    <cellStyle name="Normal 16 55" xfId="590"/>
    <cellStyle name="Normal 16 56" xfId="591"/>
    <cellStyle name="Normal 16 57" xfId="592"/>
    <cellStyle name="Normal 16 58" xfId="593"/>
    <cellStyle name="Normal 16 59" xfId="594"/>
    <cellStyle name="Normal 16 6" xfId="595"/>
    <cellStyle name="Normal 16 60" xfId="596"/>
    <cellStyle name="Normal 16 61" xfId="597"/>
    <cellStyle name="Normal 16 62" xfId="598"/>
    <cellStyle name="Normal 16 63" xfId="599"/>
    <cellStyle name="Normal 16 64" xfId="600"/>
    <cellStyle name="Normal 16 65" xfId="601"/>
    <cellStyle name="Normal 16 66" xfId="602"/>
    <cellStyle name="Normal 16 67" xfId="603"/>
    <cellStyle name="Normal 16 68" xfId="604"/>
    <cellStyle name="Normal 16 69" xfId="605"/>
    <cellStyle name="Normal 16 7" xfId="606"/>
    <cellStyle name="Normal 16 70" xfId="607"/>
    <cellStyle name="Normal 16 71" xfId="608"/>
    <cellStyle name="Normal 16 72" xfId="609"/>
    <cellStyle name="Normal 16 73" xfId="610"/>
    <cellStyle name="Normal 16 74" xfId="611"/>
    <cellStyle name="Normal 16 75" xfId="612"/>
    <cellStyle name="Normal 16 76" xfId="613"/>
    <cellStyle name="Normal 16 77" xfId="614"/>
    <cellStyle name="Normal 16 78" xfId="615"/>
    <cellStyle name="Normal 16 79" xfId="616"/>
    <cellStyle name="Normal 16 8" xfId="617"/>
    <cellStyle name="Normal 16 80" xfId="618"/>
    <cellStyle name="Normal 16 81" xfId="619"/>
    <cellStyle name="Normal 16 82" xfId="620"/>
    <cellStyle name="Normal 16 83" xfId="621"/>
    <cellStyle name="Normal 16 84" xfId="622"/>
    <cellStyle name="Normal 16 85" xfId="623"/>
    <cellStyle name="Normal 16 86" xfId="624"/>
    <cellStyle name="Normal 16 87" xfId="625"/>
    <cellStyle name="Normal 16 88" xfId="626"/>
    <cellStyle name="Normal 16 89" xfId="627"/>
    <cellStyle name="Normal 16 9" xfId="628"/>
    <cellStyle name="Normal 16 90" xfId="629"/>
    <cellStyle name="Normal 16 91" xfId="630"/>
    <cellStyle name="Normal 16 92" xfId="631"/>
    <cellStyle name="Normal 17" xfId="632"/>
    <cellStyle name="Normal 17 10" xfId="633"/>
    <cellStyle name="Normal 17 11" xfId="634"/>
    <cellStyle name="Normal 17 12" xfId="635"/>
    <cellStyle name="Normal 17 13" xfId="636"/>
    <cellStyle name="Normal 17 14" xfId="637"/>
    <cellStyle name="Normal 17 15" xfId="638"/>
    <cellStyle name="Normal 17 16" xfId="639"/>
    <cellStyle name="Normal 17 17" xfId="640"/>
    <cellStyle name="Normal 17 18" xfId="641"/>
    <cellStyle name="Normal 17 19" xfId="642"/>
    <cellStyle name="Normal 17 2" xfId="643"/>
    <cellStyle name="Normal 17 20" xfId="644"/>
    <cellStyle name="Normal 17 21" xfId="645"/>
    <cellStyle name="Normal 17 22" xfId="646"/>
    <cellStyle name="Normal 17 23" xfId="647"/>
    <cellStyle name="Normal 17 24" xfId="648"/>
    <cellStyle name="Normal 17 25" xfId="649"/>
    <cellStyle name="Normal 17 26" xfId="650"/>
    <cellStyle name="Normal 17 27" xfId="651"/>
    <cellStyle name="Normal 17 28" xfId="652"/>
    <cellStyle name="Normal 17 29" xfId="653"/>
    <cellStyle name="Normal 17 3" xfId="654"/>
    <cellStyle name="Normal 17 30" xfId="655"/>
    <cellStyle name="Normal 17 31" xfId="656"/>
    <cellStyle name="Normal 17 32" xfId="657"/>
    <cellStyle name="Normal 17 33" xfId="658"/>
    <cellStyle name="Normal 17 34" xfId="659"/>
    <cellStyle name="Normal 17 35" xfId="660"/>
    <cellStyle name="Normal 17 36" xfId="661"/>
    <cellStyle name="Normal 17 37" xfId="662"/>
    <cellStyle name="Normal 17 38" xfId="663"/>
    <cellStyle name="Normal 17 39" xfId="664"/>
    <cellStyle name="Normal 17 4" xfId="665"/>
    <cellStyle name="Normal 17 40" xfId="666"/>
    <cellStyle name="Normal 17 41" xfId="667"/>
    <cellStyle name="Normal 17 42" xfId="668"/>
    <cellStyle name="Normal 17 43" xfId="669"/>
    <cellStyle name="Normal 17 44" xfId="670"/>
    <cellStyle name="Normal 17 45" xfId="671"/>
    <cellStyle name="Normal 17 46" xfId="672"/>
    <cellStyle name="Normal 17 47" xfId="673"/>
    <cellStyle name="Normal 17 48" xfId="674"/>
    <cellStyle name="Normal 17 49" xfId="675"/>
    <cellStyle name="Normal 17 5" xfId="676"/>
    <cellStyle name="Normal 17 50" xfId="677"/>
    <cellStyle name="Normal 17 51" xfId="678"/>
    <cellStyle name="Normal 17 52" xfId="679"/>
    <cellStyle name="Normal 17 53" xfId="680"/>
    <cellStyle name="Normal 17 54" xfId="681"/>
    <cellStyle name="Normal 17 55" xfId="682"/>
    <cellStyle name="Normal 17 56" xfId="683"/>
    <cellStyle name="Normal 17 57" xfId="684"/>
    <cellStyle name="Normal 17 58" xfId="685"/>
    <cellStyle name="Normal 17 59" xfId="686"/>
    <cellStyle name="Normal 17 6" xfId="687"/>
    <cellStyle name="Normal 17 60" xfId="688"/>
    <cellStyle name="Normal 17 61" xfId="689"/>
    <cellStyle name="Normal 17 62" xfId="690"/>
    <cellStyle name="Normal 17 63" xfId="691"/>
    <cellStyle name="Normal 17 64" xfId="692"/>
    <cellStyle name="Normal 17 65" xfId="693"/>
    <cellStyle name="Normal 17 66" xfId="694"/>
    <cellStyle name="Normal 17 67" xfId="695"/>
    <cellStyle name="Normal 17 68" xfId="696"/>
    <cellStyle name="Normal 17 69" xfId="697"/>
    <cellStyle name="Normal 17 7" xfId="698"/>
    <cellStyle name="Normal 17 70" xfId="699"/>
    <cellStyle name="Normal 17 71" xfId="700"/>
    <cellStyle name="Normal 17 72" xfId="701"/>
    <cellStyle name="Normal 17 73" xfId="702"/>
    <cellStyle name="Normal 17 74" xfId="703"/>
    <cellStyle name="Normal 17 75" xfId="704"/>
    <cellStyle name="Normal 17 76" xfId="705"/>
    <cellStyle name="Normal 17 77" xfId="706"/>
    <cellStyle name="Normal 17 78" xfId="707"/>
    <cellStyle name="Normal 17 79" xfId="708"/>
    <cellStyle name="Normal 17 8" xfId="709"/>
    <cellStyle name="Normal 17 9" xfId="710"/>
    <cellStyle name="Normal 18" xfId="711"/>
    <cellStyle name="Normal 18 10" xfId="712"/>
    <cellStyle name="Normal 18 11" xfId="713"/>
    <cellStyle name="Normal 18 12" xfId="714"/>
    <cellStyle name="Normal 18 13" xfId="715"/>
    <cellStyle name="Normal 18 14" xfId="716"/>
    <cellStyle name="Normal 18 15" xfId="717"/>
    <cellStyle name="Normal 18 16" xfId="718"/>
    <cellStyle name="Normal 18 17" xfId="719"/>
    <cellStyle name="Normal 18 18" xfId="720"/>
    <cellStyle name="Normal 18 19" xfId="721"/>
    <cellStyle name="Normal 18 2" xfId="722"/>
    <cellStyle name="Normal 18 20" xfId="723"/>
    <cellStyle name="Normal 18 21" xfId="724"/>
    <cellStyle name="Normal 18 22" xfId="725"/>
    <cellStyle name="Normal 18 23" xfId="726"/>
    <cellStyle name="Normal 18 3" xfId="727"/>
    <cellStyle name="Normal 18 4" xfId="728"/>
    <cellStyle name="Normal 18 5" xfId="729"/>
    <cellStyle name="Normal 18 6" xfId="730"/>
    <cellStyle name="Normal 18 7" xfId="731"/>
    <cellStyle name="Normal 18 8" xfId="732"/>
    <cellStyle name="Normal 18 9" xfId="733"/>
    <cellStyle name="Normal 19" xfId="734"/>
    <cellStyle name="Normal 2" xfId="735"/>
    <cellStyle name="Normal 2 10" xfId="736"/>
    <cellStyle name="Normal 2 11" xfId="737"/>
    <cellStyle name="Normal 2 12" xfId="738"/>
    <cellStyle name="Normal 2 13" xfId="739"/>
    <cellStyle name="Normal 2 14" xfId="740"/>
    <cellStyle name="Normal 2 15" xfId="741"/>
    <cellStyle name="Normal 2 16" xfId="742"/>
    <cellStyle name="Normal 2 17" xfId="743"/>
    <cellStyle name="Normal 2 18" xfId="744"/>
    <cellStyle name="Normal 2 19" xfId="745"/>
    <cellStyle name="Normal 2 2" xfId="746"/>
    <cellStyle name="Normal 2 2 2" xfId="1548"/>
    <cellStyle name="Normal 2 20" xfId="747"/>
    <cellStyle name="Normal 2 21" xfId="748"/>
    <cellStyle name="Normal 2 22" xfId="749"/>
    <cellStyle name="Normal 2 23" xfId="750"/>
    <cellStyle name="Normal 2 24" xfId="751"/>
    <cellStyle name="Normal 2 25" xfId="752"/>
    <cellStyle name="Normal 2 26" xfId="753"/>
    <cellStyle name="Normal 2 27" xfId="754"/>
    <cellStyle name="Normal 2 28" xfId="755"/>
    <cellStyle name="Normal 2 29" xfId="756"/>
    <cellStyle name="Normal 2 3" xfId="757"/>
    <cellStyle name="Normal 2 3 2" xfId="1570"/>
    <cellStyle name="Normal 2 30" xfId="758"/>
    <cellStyle name="Normal 2 31" xfId="759"/>
    <cellStyle name="Normal 2 32" xfId="760"/>
    <cellStyle name="Normal 2 33" xfId="761"/>
    <cellStyle name="Normal 2 34" xfId="762"/>
    <cellStyle name="Normal 2 35" xfId="763"/>
    <cellStyle name="Normal 2 36" xfId="764"/>
    <cellStyle name="Normal 2 37" xfId="765"/>
    <cellStyle name="Normal 2 38" xfId="766"/>
    <cellStyle name="Normal 2 39" xfId="767"/>
    <cellStyle name="Normal 2 4" xfId="768"/>
    <cellStyle name="Normal 2 4 2" xfId="1571"/>
    <cellStyle name="Normal 2 40" xfId="769"/>
    <cellStyle name="Normal 2 41" xfId="770"/>
    <cellStyle name="Normal 2 42" xfId="771"/>
    <cellStyle name="Normal 2 43" xfId="772"/>
    <cellStyle name="Normal 2 44" xfId="773"/>
    <cellStyle name="Normal 2 45" xfId="774"/>
    <cellStyle name="Normal 2 46" xfId="775"/>
    <cellStyle name="Normal 2 47" xfId="776"/>
    <cellStyle name="Normal 2 48" xfId="777"/>
    <cellStyle name="Normal 2 49" xfId="778"/>
    <cellStyle name="Normal 2 5" xfId="779"/>
    <cellStyle name="Normal 2 50" xfId="780"/>
    <cellStyle name="Normal 2 51" xfId="781"/>
    <cellStyle name="Normal 2 52" xfId="782"/>
    <cellStyle name="Normal 2 53" xfId="783"/>
    <cellStyle name="Normal 2 54" xfId="784"/>
    <cellStyle name="Normal 2 55" xfId="785"/>
    <cellStyle name="Normal 2 56" xfId="786"/>
    <cellStyle name="Normal 2 57" xfId="787"/>
    <cellStyle name="Normal 2 58" xfId="788"/>
    <cellStyle name="Normal 2 59" xfId="789"/>
    <cellStyle name="Normal 2 6" xfId="790"/>
    <cellStyle name="Normal 2 6 2" xfId="1572"/>
    <cellStyle name="Normal 2 60" xfId="791"/>
    <cellStyle name="Normal 2 61" xfId="792"/>
    <cellStyle name="Normal 2 62" xfId="793"/>
    <cellStyle name="Normal 2 63" xfId="794"/>
    <cellStyle name="Normal 2 64" xfId="795"/>
    <cellStyle name="Normal 2 65" xfId="796"/>
    <cellStyle name="Normal 2 66" xfId="797"/>
    <cellStyle name="Normal 2 67" xfId="798"/>
    <cellStyle name="Normal 2 68" xfId="799"/>
    <cellStyle name="Normal 2 69" xfId="800"/>
    <cellStyle name="Normal 2 7" xfId="801"/>
    <cellStyle name="Normal 2 70" xfId="802"/>
    <cellStyle name="Normal 2 71" xfId="803"/>
    <cellStyle name="Normal 2 72" xfId="804"/>
    <cellStyle name="Normal 2 73" xfId="805"/>
    <cellStyle name="Normal 2 74" xfId="806"/>
    <cellStyle name="Normal 2 75" xfId="807"/>
    <cellStyle name="Normal 2 76" xfId="808"/>
    <cellStyle name="Normal 2 77" xfId="809"/>
    <cellStyle name="Normal 2 78" xfId="810"/>
    <cellStyle name="Normal 2 79" xfId="811"/>
    <cellStyle name="Normal 2 8" xfId="812"/>
    <cellStyle name="Normal 2 80" xfId="813"/>
    <cellStyle name="Normal 2 81" xfId="814"/>
    <cellStyle name="Normal 2 82" xfId="815"/>
    <cellStyle name="Normal 2 83" xfId="816"/>
    <cellStyle name="Normal 2 84" xfId="817"/>
    <cellStyle name="Normal 2 85" xfId="818"/>
    <cellStyle name="Normal 2 86" xfId="819"/>
    <cellStyle name="Normal 2 87" xfId="820"/>
    <cellStyle name="Normal 2 88" xfId="821"/>
    <cellStyle name="Normal 2 89" xfId="822"/>
    <cellStyle name="Normal 2 9" xfId="823"/>
    <cellStyle name="Normal 2 90" xfId="824"/>
    <cellStyle name="Normal 2 91" xfId="825"/>
    <cellStyle name="Normal 2 92" xfId="826"/>
    <cellStyle name="Normal 2 93" xfId="827"/>
    <cellStyle name="Normal 2 94" xfId="828"/>
    <cellStyle name="Normal 2 95" xfId="829"/>
    <cellStyle name="Normal 2 96" xfId="830"/>
    <cellStyle name="Normal 2 97" xfId="831"/>
    <cellStyle name="Normal 2 98" xfId="832"/>
    <cellStyle name="Normal 2 99" xfId="1500"/>
    <cellStyle name="Normal 20" xfId="1489"/>
    <cellStyle name="Normal 20 2" xfId="1574"/>
    <cellStyle name="Normal 21" xfId="1492"/>
    <cellStyle name="Normal 22" xfId="833"/>
    <cellStyle name="Normal 23" xfId="834"/>
    <cellStyle name="Normal 24" xfId="835"/>
    <cellStyle name="Normal 25" xfId="1495"/>
    <cellStyle name="Normal 26" xfId="836"/>
    <cellStyle name="Normal 27" xfId="1576"/>
    <cellStyle name="Normal 28" xfId="1581"/>
    <cellStyle name="Normal 29" xfId="837"/>
    <cellStyle name="Normal 29 10" xfId="838"/>
    <cellStyle name="Normal 29 11" xfId="839"/>
    <cellStyle name="Normal 29 12" xfId="840"/>
    <cellStyle name="Normal 29 13" xfId="841"/>
    <cellStyle name="Normal 29 14" xfId="842"/>
    <cellStyle name="Normal 29 2" xfId="843"/>
    <cellStyle name="Normal 29 3" xfId="844"/>
    <cellStyle name="Normal 29 4" xfId="845"/>
    <cellStyle name="Normal 29 5" xfId="846"/>
    <cellStyle name="Normal 29 6" xfId="847"/>
    <cellStyle name="Normal 29 7" xfId="848"/>
    <cellStyle name="Normal 29 8" xfId="849"/>
    <cellStyle name="Normal 29 9" xfId="850"/>
    <cellStyle name="Normal 3" xfId="851"/>
    <cellStyle name="Normal 3 10" xfId="852"/>
    <cellStyle name="Normal 3 11" xfId="853"/>
    <cellStyle name="Normal 3 12" xfId="854"/>
    <cellStyle name="Normal 3 13" xfId="855"/>
    <cellStyle name="Normal 3 14" xfId="856"/>
    <cellStyle name="Normal 3 15" xfId="857"/>
    <cellStyle name="Normal 3 16" xfId="858"/>
    <cellStyle name="Normal 3 17" xfId="859"/>
    <cellStyle name="Normal 3 18" xfId="860"/>
    <cellStyle name="Normal 3 19" xfId="861"/>
    <cellStyle name="Normal 3 2" xfId="862"/>
    <cellStyle name="Normal 3 20" xfId="863"/>
    <cellStyle name="Normal 3 21" xfId="864"/>
    <cellStyle name="Normal 3 22" xfId="865"/>
    <cellStyle name="Normal 3 23" xfId="866"/>
    <cellStyle name="Normal 3 24" xfId="867"/>
    <cellStyle name="Normal 3 25" xfId="868"/>
    <cellStyle name="Normal 3 26" xfId="869"/>
    <cellStyle name="Normal 3 27" xfId="870"/>
    <cellStyle name="Normal 3 28" xfId="871"/>
    <cellStyle name="Normal 3 29" xfId="872"/>
    <cellStyle name="Normal 3 3" xfId="873"/>
    <cellStyle name="Normal 3 30" xfId="874"/>
    <cellStyle name="Normal 3 31" xfId="875"/>
    <cellStyle name="Normal 3 32" xfId="876"/>
    <cellStyle name="Normal 3 33" xfId="877"/>
    <cellStyle name="Normal 3 34" xfId="878"/>
    <cellStyle name="Normal 3 35" xfId="879"/>
    <cellStyle name="Normal 3 36" xfId="880"/>
    <cellStyle name="Normal 3 37" xfId="881"/>
    <cellStyle name="Normal 3 38" xfId="882"/>
    <cellStyle name="Normal 3 39" xfId="883"/>
    <cellStyle name="Normal 3 4" xfId="884"/>
    <cellStyle name="Normal 3 40" xfId="885"/>
    <cellStyle name="Normal 3 41" xfId="886"/>
    <cellStyle name="Normal 3 42" xfId="887"/>
    <cellStyle name="Normal 3 43" xfId="888"/>
    <cellStyle name="Normal 3 44" xfId="889"/>
    <cellStyle name="Normal 3 45" xfId="890"/>
    <cellStyle name="Normal 3 46" xfId="891"/>
    <cellStyle name="Normal 3 47" xfId="892"/>
    <cellStyle name="Normal 3 48" xfId="893"/>
    <cellStyle name="Normal 3 49" xfId="894"/>
    <cellStyle name="Normal 3 5" xfId="895"/>
    <cellStyle name="Normal 3 50" xfId="896"/>
    <cellStyle name="Normal 3 51" xfId="897"/>
    <cellStyle name="Normal 3 52" xfId="898"/>
    <cellStyle name="Normal 3 53" xfId="899"/>
    <cellStyle name="Normal 3 54" xfId="900"/>
    <cellStyle name="Normal 3 55" xfId="901"/>
    <cellStyle name="Normal 3 56" xfId="902"/>
    <cellStyle name="Normal 3 57" xfId="903"/>
    <cellStyle name="Normal 3 58" xfId="904"/>
    <cellStyle name="Normal 3 59" xfId="905"/>
    <cellStyle name="Normal 3 6" xfId="906"/>
    <cellStyle name="Normal 3 60" xfId="907"/>
    <cellStyle name="Normal 3 61" xfId="908"/>
    <cellStyle name="Normal 3 62" xfId="909"/>
    <cellStyle name="Normal 3 63" xfId="910"/>
    <cellStyle name="Normal 3 64" xfId="911"/>
    <cellStyle name="Normal 3 65" xfId="912"/>
    <cellStyle name="Normal 3 66" xfId="913"/>
    <cellStyle name="Normal 3 67" xfId="914"/>
    <cellStyle name="Normal 3 68" xfId="915"/>
    <cellStyle name="Normal 3 69" xfId="916"/>
    <cellStyle name="Normal 3 7" xfId="917"/>
    <cellStyle name="Normal 3 70" xfId="918"/>
    <cellStyle name="Normal 3 71" xfId="919"/>
    <cellStyle name="Normal 3 72" xfId="920"/>
    <cellStyle name="Normal 3 73" xfId="921"/>
    <cellStyle name="Normal 3 74" xfId="922"/>
    <cellStyle name="Normal 3 75" xfId="923"/>
    <cellStyle name="Normal 3 76" xfId="924"/>
    <cellStyle name="Normal 3 77" xfId="925"/>
    <cellStyle name="Normal 3 78" xfId="926"/>
    <cellStyle name="Normal 3 79" xfId="927"/>
    <cellStyle name="Normal 3 8" xfId="928"/>
    <cellStyle name="Normal 3 80" xfId="929"/>
    <cellStyle name="Normal 3 81" xfId="930"/>
    <cellStyle name="Normal 3 82" xfId="931"/>
    <cellStyle name="Normal 3 83" xfId="932"/>
    <cellStyle name="Normal 3 84" xfId="933"/>
    <cellStyle name="Normal 3 85" xfId="934"/>
    <cellStyle name="Normal 3 86" xfId="935"/>
    <cellStyle name="Normal 3 87" xfId="936"/>
    <cellStyle name="Normal 3 88" xfId="937"/>
    <cellStyle name="Normal 3 89" xfId="938"/>
    <cellStyle name="Normal 3 9" xfId="939"/>
    <cellStyle name="Normal 3 90" xfId="940"/>
    <cellStyle name="Normal 3 91" xfId="941"/>
    <cellStyle name="Normal 3 92" xfId="942"/>
    <cellStyle name="Normal 3 93" xfId="943"/>
    <cellStyle name="Normal 3 94" xfId="944"/>
    <cellStyle name="Normal 3 95" xfId="945"/>
    <cellStyle name="Normal 3 96" xfId="1507"/>
    <cellStyle name="Normal 3 97" xfId="1549"/>
    <cellStyle name="Normal 30" xfId="45"/>
    <cellStyle name="Normal 31" xfId="946"/>
    <cellStyle name="Normal 31 10" xfId="947"/>
    <cellStyle name="Normal 31 11" xfId="948"/>
    <cellStyle name="Normal 31 12" xfId="949"/>
    <cellStyle name="Normal 31 13" xfId="950"/>
    <cellStyle name="Normal 31 14" xfId="951"/>
    <cellStyle name="Normal 31 2" xfId="952"/>
    <cellStyle name="Normal 31 3" xfId="953"/>
    <cellStyle name="Normal 31 4" xfId="954"/>
    <cellStyle name="Normal 31 5" xfId="955"/>
    <cellStyle name="Normal 31 6" xfId="956"/>
    <cellStyle name="Normal 31 7" xfId="957"/>
    <cellStyle name="Normal 31 8" xfId="958"/>
    <cellStyle name="Normal 31 9" xfId="959"/>
    <cellStyle name="Normal 33" xfId="960"/>
    <cellStyle name="Normal 33 10" xfId="961"/>
    <cellStyle name="Normal 33 11" xfId="962"/>
    <cellStyle name="Normal 33 12" xfId="963"/>
    <cellStyle name="Normal 33 13" xfId="964"/>
    <cellStyle name="Normal 33 14" xfId="965"/>
    <cellStyle name="Normal 33 2" xfId="966"/>
    <cellStyle name="Normal 33 3" xfId="967"/>
    <cellStyle name="Normal 33 4" xfId="968"/>
    <cellStyle name="Normal 33 5" xfId="969"/>
    <cellStyle name="Normal 33 6" xfId="970"/>
    <cellStyle name="Normal 33 7" xfId="971"/>
    <cellStyle name="Normal 33 8" xfId="972"/>
    <cellStyle name="Normal 33 9" xfId="973"/>
    <cellStyle name="Normal 34" xfId="974"/>
    <cellStyle name="Normal 34 10" xfId="975"/>
    <cellStyle name="Normal 34 11" xfId="976"/>
    <cellStyle name="Normal 34 12" xfId="977"/>
    <cellStyle name="Normal 34 13" xfId="978"/>
    <cellStyle name="Normal 34 14" xfId="979"/>
    <cellStyle name="Normal 34 2" xfId="980"/>
    <cellStyle name="Normal 34 3" xfId="981"/>
    <cellStyle name="Normal 34 4" xfId="982"/>
    <cellStyle name="Normal 34 5" xfId="983"/>
    <cellStyle name="Normal 34 6" xfId="984"/>
    <cellStyle name="Normal 34 7" xfId="985"/>
    <cellStyle name="Normal 34 8" xfId="986"/>
    <cellStyle name="Normal 34 9" xfId="987"/>
    <cellStyle name="Normal 36" xfId="988"/>
    <cellStyle name="Normal 36 10" xfId="989"/>
    <cellStyle name="Normal 36 11" xfId="990"/>
    <cellStyle name="Normal 36 12" xfId="991"/>
    <cellStyle name="Normal 36 13" xfId="992"/>
    <cellStyle name="Normal 36 14" xfId="993"/>
    <cellStyle name="Normal 36 2" xfId="994"/>
    <cellStyle name="Normal 36 3" xfId="995"/>
    <cellStyle name="Normal 36 4" xfId="996"/>
    <cellStyle name="Normal 36 5" xfId="997"/>
    <cellStyle name="Normal 36 6" xfId="998"/>
    <cellStyle name="Normal 36 7" xfId="999"/>
    <cellStyle name="Normal 36 8" xfId="1000"/>
    <cellStyle name="Normal 36 9" xfId="1001"/>
    <cellStyle name="Normal 38" xfId="1002"/>
    <cellStyle name="Normal 38 10" xfId="1003"/>
    <cellStyle name="Normal 38 11" xfId="1004"/>
    <cellStyle name="Normal 38 12" xfId="1005"/>
    <cellStyle name="Normal 38 13" xfId="1006"/>
    <cellStyle name="Normal 38 14" xfId="1007"/>
    <cellStyle name="Normal 38 2" xfId="1008"/>
    <cellStyle name="Normal 38 3" xfId="1009"/>
    <cellStyle name="Normal 38 4" xfId="1010"/>
    <cellStyle name="Normal 38 5" xfId="1011"/>
    <cellStyle name="Normal 38 6" xfId="1012"/>
    <cellStyle name="Normal 38 7" xfId="1013"/>
    <cellStyle name="Normal 38 8" xfId="1014"/>
    <cellStyle name="Normal 38 9" xfId="1015"/>
    <cellStyle name="Normal 39" xfId="1016"/>
    <cellStyle name="Normal 39 10" xfId="1017"/>
    <cellStyle name="Normal 39 11" xfId="1018"/>
    <cellStyle name="Normal 39 12" xfId="1019"/>
    <cellStyle name="Normal 39 13" xfId="1020"/>
    <cellStyle name="Normal 39 14" xfId="1021"/>
    <cellStyle name="Normal 39 2" xfId="1022"/>
    <cellStyle name="Normal 39 3" xfId="1023"/>
    <cellStyle name="Normal 39 4" xfId="1024"/>
    <cellStyle name="Normal 39 5" xfId="1025"/>
    <cellStyle name="Normal 39 6" xfId="1026"/>
    <cellStyle name="Normal 39 7" xfId="1027"/>
    <cellStyle name="Normal 39 8" xfId="1028"/>
    <cellStyle name="Normal 39 9" xfId="1029"/>
    <cellStyle name="Normal 4" xfId="1030"/>
    <cellStyle name="Normal 4 10" xfId="1031"/>
    <cellStyle name="Normal 4 11" xfId="1032"/>
    <cellStyle name="Normal 4 12" xfId="1033"/>
    <cellStyle name="Normal 4 13" xfId="1034"/>
    <cellStyle name="Normal 4 14" xfId="1035"/>
    <cellStyle name="Normal 4 15" xfId="1036"/>
    <cellStyle name="Normal 4 16" xfId="1037"/>
    <cellStyle name="Normal 4 17" xfId="1038"/>
    <cellStyle name="Normal 4 18" xfId="1039"/>
    <cellStyle name="Normal 4 19" xfId="1040"/>
    <cellStyle name="Normal 4 2" xfId="1041"/>
    <cellStyle name="Normal 4 20" xfId="1042"/>
    <cellStyle name="Normal 4 21" xfId="1043"/>
    <cellStyle name="Normal 4 22" xfId="1044"/>
    <cellStyle name="Normal 4 23" xfId="1045"/>
    <cellStyle name="Normal 4 24" xfId="1046"/>
    <cellStyle name="Normal 4 25" xfId="1047"/>
    <cellStyle name="Normal 4 26" xfId="1048"/>
    <cellStyle name="Normal 4 27" xfId="1049"/>
    <cellStyle name="Normal 4 28" xfId="1050"/>
    <cellStyle name="Normal 4 29" xfId="1051"/>
    <cellStyle name="Normal 4 3" xfId="1052"/>
    <cellStyle name="Normal 4 30" xfId="1053"/>
    <cellStyle name="Normal 4 31" xfId="1054"/>
    <cellStyle name="Normal 4 32" xfId="1055"/>
    <cellStyle name="Normal 4 33" xfId="1056"/>
    <cellStyle name="Normal 4 34" xfId="1057"/>
    <cellStyle name="Normal 4 35" xfId="1058"/>
    <cellStyle name="Normal 4 36" xfId="1059"/>
    <cellStyle name="Normal 4 37" xfId="1060"/>
    <cellStyle name="Normal 4 38" xfId="1061"/>
    <cellStyle name="Normal 4 39" xfId="1062"/>
    <cellStyle name="Normal 4 4" xfId="1063"/>
    <cellStyle name="Normal 4 40" xfId="1064"/>
    <cellStyle name="Normal 4 41" xfId="1065"/>
    <cellStyle name="Normal 4 42" xfId="1066"/>
    <cellStyle name="Normal 4 43" xfId="1067"/>
    <cellStyle name="Normal 4 44" xfId="1068"/>
    <cellStyle name="Normal 4 45" xfId="1069"/>
    <cellStyle name="Normal 4 46" xfId="1070"/>
    <cellStyle name="Normal 4 47" xfId="1071"/>
    <cellStyle name="Normal 4 48" xfId="1072"/>
    <cellStyle name="Normal 4 49" xfId="1073"/>
    <cellStyle name="Normal 4 5" xfId="1074"/>
    <cellStyle name="Normal 4 50" xfId="1075"/>
    <cellStyle name="Normal 4 51" xfId="1076"/>
    <cellStyle name="Normal 4 52" xfId="1077"/>
    <cellStyle name="Normal 4 53" xfId="1078"/>
    <cellStyle name="Normal 4 6" xfId="1079"/>
    <cellStyle name="Normal 4 7" xfId="1080"/>
    <cellStyle name="Normal 4 8" xfId="1081"/>
    <cellStyle name="Normal 4 9" xfId="1082"/>
    <cellStyle name="Normal 40" xfId="1083"/>
    <cellStyle name="Normal 40 10" xfId="1084"/>
    <cellStyle name="Normal 40 11" xfId="1085"/>
    <cellStyle name="Normal 40 12" xfId="1086"/>
    <cellStyle name="Normal 40 13" xfId="1087"/>
    <cellStyle name="Normal 40 14" xfId="1088"/>
    <cellStyle name="Normal 40 2" xfId="1089"/>
    <cellStyle name="Normal 40 3" xfId="1090"/>
    <cellStyle name="Normal 40 4" xfId="1091"/>
    <cellStyle name="Normal 40 5" xfId="1092"/>
    <cellStyle name="Normal 40 6" xfId="1093"/>
    <cellStyle name="Normal 40 7" xfId="1094"/>
    <cellStyle name="Normal 40 8" xfId="1095"/>
    <cellStyle name="Normal 40 9" xfId="1096"/>
    <cellStyle name="Normal 41" xfId="1097"/>
    <cellStyle name="Normal 41 10" xfId="1098"/>
    <cellStyle name="Normal 41 11" xfId="1099"/>
    <cellStyle name="Normal 41 12" xfId="1100"/>
    <cellStyle name="Normal 41 13" xfId="1101"/>
    <cellStyle name="Normal 41 14" xfId="1102"/>
    <cellStyle name="Normal 41 2" xfId="1103"/>
    <cellStyle name="Normal 41 3" xfId="1104"/>
    <cellStyle name="Normal 41 4" xfId="1105"/>
    <cellStyle name="Normal 41 5" xfId="1106"/>
    <cellStyle name="Normal 41 6" xfId="1107"/>
    <cellStyle name="Normal 41 7" xfId="1108"/>
    <cellStyle name="Normal 41 8" xfId="1109"/>
    <cellStyle name="Normal 41 9" xfId="1110"/>
    <cellStyle name="Normal 44" xfId="1577"/>
    <cellStyle name="Normal 46" xfId="1578"/>
    <cellStyle name="Normal 47" xfId="1579"/>
    <cellStyle name="Normal 48" xfId="1580"/>
    <cellStyle name="Normal 5" xfId="1111"/>
    <cellStyle name="Normal 5 2" xfId="1573"/>
    <cellStyle name="Normal 50" xfId="1112"/>
    <cellStyle name="Normal 51" xfId="1113"/>
    <cellStyle name="Normal 52" xfId="1114"/>
    <cellStyle name="Normal 53" xfId="1115"/>
    <cellStyle name="Normal 54" xfId="1116"/>
    <cellStyle name="Normal 55" xfId="1117"/>
    <cellStyle name="Normal 6" xfId="1118"/>
    <cellStyle name="Normal 6 10" xfId="1119"/>
    <cellStyle name="Normal 6 11" xfId="1120"/>
    <cellStyle name="Normal 6 12" xfId="1121"/>
    <cellStyle name="Normal 6 13" xfId="1122"/>
    <cellStyle name="Normal 6 14" xfId="1123"/>
    <cellStyle name="Normal 6 15" xfId="1124"/>
    <cellStyle name="Normal 6 16" xfId="1125"/>
    <cellStyle name="Normal 6 17" xfId="1126"/>
    <cellStyle name="Normal 6 18" xfId="1127"/>
    <cellStyle name="Normal 6 19" xfId="1128"/>
    <cellStyle name="Normal 6 2" xfId="1129"/>
    <cellStyle name="Normal 6 20" xfId="1130"/>
    <cellStyle name="Normal 6 21" xfId="1131"/>
    <cellStyle name="Normal 6 22" xfId="1132"/>
    <cellStyle name="Normal 6 23" xfId="1133"/>
    <cellStyle name="Normal 6 24" xfId="1134"/>
    <cellStyle name="Normal 6 25" xfId="1135"/>
    <cellStyle name="Normal 6 26" xfId="1136"/>
    <cellStyle name="Normal 6 27" xfId="1137"/>
    <cellStyle name="Normal 6 28" xfId="1138"/>
    <cellStyle name="Normal 6 29" xfId="1139"/>
    <cellStyle name="Normal 6 3" xfId="1140"/>
    <cellStyle name="Normal 6 30" xfId="1141"/>
    <cellStyle name="Normal 6 31" xfId="1142"/>
    <cellStyle name="Normal 6 32" xfId="1143"/>
    <cellStyle name="Normal 6 33" xfId="1144"/>
    <cellStyle name="Normal 6 34" xfId="1145"/>
    <cellStyle name="Normal 6 35" xfId="1146"/>
    <cellStyle name="Normal 6 36" xfId="1147"/>
    <cellStyle name="Normal 6 37" xfId="1148"/>
    <cellStyle name="Normal 6 38" xfId="1149"/>
    <cellStyle name="Normal 6 39" xfId="1150"/>
    <cellStyle name="Normal 6 4" xfId="1151"/>
    <cellStyle name="Normal 6 40" xfId="1152"/>
    <cellStyle name="Normal 6 41" xfId="1153"/>
    <cellStyle name="Normal 6 42" xfId="1154"/>
    <cellStyle name="Normal 6 43" xfId="1155"/>
    <cellStyle name="Normal 6 44" xfId="1156"/>
    <cellStyle name="Normal 6 45" xfId="1157"/>
    <cellStyle name="Normal 6 46" xfId="1158"/>
    <cellStyle name="Normal 6 47" xfId="1159"/>
    <cellStyle name="Normal 6 48" xfId="1160"/>
    <cellStyle name="Normal 6 49" xfId="1161"/>
    <cellStyle name="Normal 6 5" xfId="1162"/>
    <cellStyle name="Normal 6 50" xfId="1163"/>
    <cellStyle name="Normal 6 51" xfId="1164"/>
    <cellStyle name="Normal 6 52" xfId="1165"/>
    <cellStyle name="Normal 6 53" xfId="1166"/>
    <cellStyle name="Normal 6 54" xfId="1167"/>
    <cellStyle name="Normal 6 55" xfId="1168"/>
    <cellStyle name="Normal 6 56" xfId="1169"/>
    <cellStyle name="Normal 6 57" xfId="1170"/>
    <cellStyle name="Normal 6 58" xfId="1171"/>
    <cellStyle name="Normal 6 59" xfId="1172"/>
    <cellStyle name="Normal 6 6" xfId="1173"/>
    <cellStyle name="Normal 6 60" xfId="1174"/>
    <cellStyle name="Normal 6 61" xfId="1175"/>
    <cellStyle name="Normal 6 62" xfId="1176"/>
    <cellStyle name="Normal 6 63" xfId="1177"/>
    <cellStyle name="Normal 6 64" xfId="1178"/>
    <cellStyle name="Normal 6 65" xfId="1179"/>
    <cellStyle name="Normal 6 66" xfId="1180"/>
    <cellStyle name="Normal 6 67" xfId="1181"/>
    <cellStyle name="Normal 6 68" xfId="1182"/>
    <cellStyle name="Normal 6 69" xfId="1183"/>
    <cellStyle name="Normal 6 7" xfId="1184"/>
    <cellStyle name="Normal 6 70" xfId="1185"/>
    <cellStyle name="Normal 6 71" xfId="1186"/>
    <cellStyle name="Normal 6 72" xfId="1187"/>
    <cellStyle name="Normal 6 73" xfId="1188"/>
    <cellStyle name="Normal 6 74" xfId="1189"/>
    <cellStyle name="Normal 6 75" xfId="1190"/>
    <cellStyle name="Normal 6 76" xfId="1191"/>
    <cellStyle name="Normal 6 77" xfId="1192"/>
    <cellStyle name="Normal 6 78" xfId="1193"/>
    <cellStyle name="Normal 6 79" xfId="1194"/>
    <cellStyle name="Normal 6 8" xfId="1195"/>
    <cellStyle name="Normal 6 80" xfId="1196"/>
    <cellStyle name="Normal 6 81" xfId="1197"/>
    <cellStyle name="Normal 6 82" xfId="1198"/>
    <cellStyle name="Normal 6 83" xfId="1199"/>
    <cellStyle name="Normal 6 84" xfId="1200"/>
    <cellStyle name="Normal 6 85" xfId="1201"/>
    <cellStyle name="Normal 6 86" xfId="1202"/>
    <cellStyle name="Normal 6 87" xfId="1203"/>
    <cellStyle name="Normal 6 88" xfId="1204"/>
    <cellStyle name="Normal 6 89" xfId="1205"/>
    <cellStyle name="Normal 6 9" xfId="1206"/>
    <cellStyle name="Normal 6 90" xfId="1207"/>
    <cellStyle name="Normal 6 91" xfId="1208"/>
    <cellStyle name="Normal 6 92" xfId="1209"/>
    <cellStyle name="Normal 6 93" xfId="1210"/>
    <cellStyle name="Normal 6 94" xfId="1211"/>
    <cellStyle name="Normal 6 95" xfId="1212"/>
    <cellStyle name="Normal 7" xfId="1213"/>
    <cellStyle name="Normal 7 10" xfId="1214"/>
    <cellStyle name="Normal 7 11" xfId="1215"/>
    <cellStyle name="Normal 7 12" xfId="1216"/>
    <cellStyle name="Normal 7 13" xfId="1217"/>
    <cellStyle name="Normal 7 14" xfId="1218"/>
    <cellStyle name="Normal 7 15" xfId="1219"/>
    <cellStyle name="Normal 7 16" xfId="1220"/>
    <cellStyle name="Normal 7 17" xfId="1221"/>
    <cellStyle name="Normal 7 18" xfId="1222"/>
    <cellStyle name="Normal 7 19" xfId="1223"/>
    <cellStyle name="Normal 7 2" xfId="1224"/>
    <cellStyle name="Normal 7 20" xfId="1225"/>
    <cellStyle name="Normal 7 21" xfId="1226"/>
    <cellStyle name="Normal 7 22" xfId="1227"/>
    <cellStyle name="Normal 7 23" xfId="1228"/>
    <cellStyle name="Normal 7 24" xfId="1229"/>
    <cellStyle name="Normal 7 25" xfId="1230"/>
    <cellStyle name="Normal 7 26" xfId="1231"/>
    <cellStyle name="Normal 7 27" xfId="1232"/>
    <cellStyle name="Normal 7 28" xfId="1233"/>
    <cellStyle name="Normal 7 29" xfId="1234"/>
    <cellStyle name="Normal 7 3" xfId="1235"/>
    <cellStyle name="Normal 7 30" xfId="1236"/>
    <cellStyle name="Normal 7 31" xfId="1237"/>
    <cellStyle name="Normal 7 32" xfId="1238"/>
    <cellStyle name="Normal 7 33" xfId="1239"/>
    <cellStyle name="Normal 7 34" xfId="1240"/>
    <cellStyle name="Normal 7 35" xfId="1241"/>
    <cellStyle name="Normal 7 36" xfId="1242"/>
    <cellStyle name="Normal 7 37" xfId="1243"/>
    <cellStyle name="Normal 7 38" xfId="1244"/>
    <cellStyle name="Normal 7 39" xfId="1245"/>
    <cellStyle name="Normal 7 4" xfId="1246"/>
    <cellStyle name="Normal 7 40" xfId="1247"/>
    <cellStyle name="Normal 7 41" xfId="1248"/>
    <cellStyle name="Normal 7 42" xfId="1249"/>
    <cellStyle name="Normal 7 43" xfId="1250"/>
    <cellStyle name="Normal 7 44" xfId="1251"/>
    <cellStyle name="Normal 7 45" xfId="1252"/>
    <cellStyle name="Normal 7 46" xfId="1253"/>
    <cellStyle name="Normal 7 47" xfId="1254"/>
    <cellStyle name="Normal 7 48" xfId="1255"/>
    <cellStyle name="Normal 7 49" xfId="1256"/>
    <cellStyle name="Normal 7 5" xfId="1257"/>
    <cellStyle name="Normal 7 50" xfId="1258"/>
    <cellStyle name="Normal 7 51" xfId="1259"/>
    <cellStyle name="Normal 7 52" xfId="1260"/>
    <cellStyle name="Normal 7 53" xfId="1261"/>
    <cellStyle name="Normal 7 54" xfId="1262"/>
    <cellStyle name="Normal 7 55" xfId="1263"/>
    <cellStyle name="Normal 7 56" xfId="1264"/>
    <cellStyle name="Normal 7 57" xfId="1265"/>
    <cellStyle name="Normal 7 58" xfId="1266"/>
    <cellStyle name="Normal 7 59" xfId="1267"/>
    <cellStyle name="Normal 7 6" xfId="1268"/>
    <cellStyle name="Normal 7 60" xfId="1269"/>
    <cellStyle name="Normal 7 61" xfId="1270"/>
    <cellStyle name="Normal 7 62" xfId="1271"/>
    <cellStyle name="Normal 7 63" xfId="1272"/>
    <cellStyle name="Normal 7 64" xfId="1273"/>
    <cellStyle name="Normal 7 65" xfId="1274"/>
    <cellStyle name="Normal 7 66" xfId="1275"/>
    <cellStyle name="Normal 7 67" xfId="1276"/>
    <cellStyle name="Normal 7 68" xfId="1277"/>
    <cellStyle name="Normal 7 69" xfId="1278"/>
    <cellStyle name="Normal 7 7" xfId="1279"/>
    <cellStyle name="Normal 7 70" xfId="1280"/>
    <cellStyle name="Normal 7 71" xfId="1281"/>
    <cellStyle name="Normal 7 72" xfId="1282"/>
    <cellStyle name="Normal 7 73" xfId="1283"/>
    <cellStyle name="Normal 7 74" xfId="1284"/>
    <cellStyle name="Normal 7 75" xfId="1285"/>
    <cellStyle name="Normal 7 76" xfId="1286"/>
    <cellStyle name="Normal 7 77" xfId="1287"/>
    <cellStyle name="Normal 7 78" xfId="1288"/>
    <cellStyle name="Normal 7 79" xfId="1289"/>
    <cellStyle name="Normal 7 8" xfId="1290"/>
    <cellStyle name="Normal 7 80" xfId="1291"/>
    <cellStyle name="Normal 7 81" xfId="1292"/>
    <cellStyle name="Normal 7 82" xfId="1293"/>
    <cellStyle name="Normal 7 83" xfId="1294"/>
    <cellStyle name="Normal 7 84" xfId="1295"/>
    <cellStyle name="Normal 7 85" xfId="1296"/>
    <cellStyle name="Normal 7 86" xfId="1297"/>
    <cellStyle name="Normal 7 87" xfId="1298"/>
    <cellStyle name="Normal 7 88" xfId="1299"/>
    <cellStyle name="Normal 7 89" xfId="1300"/>
    <cellStyle name="Normal 7 9" xfId="1301"/>
    <cellStyle name="Normal 7 90" xfId="1302"/>
    <cellStyle name="Normal 7 91" xfId="1303"/>
    <cellStyle name="Normal 7 92" xfId="1304"/>
    <cellStyle name="Normal 7 93" xfId="1305"/>
    <cellStyle name="Normal 7 94" xfId="1306"/>
    <cellStyle name="Normal 7 95" xfId="1307"/>
    <cellStyle name="Normal 8" xfId="1308"/>
    <cellStyle name="Normal 8 10" xfId="1309"/>
    <cellStyle name="Normal 8 11" xfId="1310"/>
    <cellStyle name="Normal 8 12" xfId="1311"/>
    <cellStyle name="Normal 8 13" xfId="1312"/>
    <cellStyle name="Normal 8 14" xfId="1313"/>
    <cellStyle name="Normal 8 15" xfId="1314"/>
    <cellStyle name="Normal 8 16" xfId="1315"/>
    <cellStyle name="Normal 8 17" xfId="1316"/>
    <cellStyle name="Normal 8 18" xfId="1317"/>
    <cellStyle name="Normal 8 19" xfId="1318"/>
    <cellStyle name="Normal 8 2" xfId="1319"/>
    <cellStyle name="Normal 8 20" xfId="1320"/>
    <cellStyle name="Normal 8 21" xfId="1321"/>
    <cellStyle name="Normal 8 22" xfId="1322"/>
    <cellStyle name="Normal 8 23" xfId="1323"/>
    <cellStyle name="Normal 8 24" xfId="1324"/>
    <cellStyle name="Normal 8 25" xfId="1325"/>
    <cellStyle name="Normal 8 26" xfId="1326"/>
    <cellStyle name="Normal 8 27" xfId="1327"/>
    <cellStyle name="Normal 8 28" xfId="1328"/>
    <cellStyle name="Normal 8 29" xfId="1329"/>
    <cellStyle name="Normal 8 3" xfId="1330"/>
    <cellStyle name="Normal 8 30" xfId="1331"/>
    <cellStyle name="Normal 8 31" xfId="1332"/>
    <cellStyle name="Normal 8 32" xfId="1333"/>
    <cellStyle name="Normal 8 33" xfId="1334"/>
    <cellStyle name="Normal 8 34" xfId="1335"/>
    <cellStyle name="Normal 8 35" xfId="1336"/>
    <cellStyle name="Normal 8 36" xfId="1337"/>
    <cellStyle name="Normal 8 37" xfId="1338"/>
    <cellStyle name="Normal 8 38" xfId="1339"/>
    <cellStyle name="Normal 8 39" xfId="1340"/>
    <cellStyle name="Normal 8 4" xfId="1341"/>
    <cellStyle name="Normal 8 40" xfId="1342"/>
    <cellStyle name="Normal 8 41" xfId="1343"/>
    <cellStyle name="Normal 8 42" xfId="1344"/>
    <cellStyle name="Normal 8 43" xfId="1345"/>
    <cellStyle name="Normal 8 44" xfId="1346"/>
    <cellStyle name="Normal 8 45" xfId="1347"/>
    <cellStyle name="Normal 8 46" xfId="1348"/>
    <cellStyle name="Normal 8 47" xfId="1349"/>
    <cellStyle name="Normal 8 48" xfId="1350"/>
    <cellStyle name="Normal 8 49" xfId="1351"/>
    <cellStyle name="Normal 8 5" xfId="1352"/>
    <cellStyle name="Normal 8 50" xfId="1353"/>
    <cellStyle name="Normal 8 51" xfId="1354"/>
    <cellStyle name="Normal 8 52" xfId="1355"/>
    <cellStyle name="Normal 8 53" xfId="1356"/>
    <cellStyle name="Normal 8 54" xfId="1357"/>
    <cellStyle name="Normal 8 55" xfId="1358"/>
    <cellStyle name="Normal 8 56" xfId="1359"/>
    <cellStyle name="Normal 8 57" xfId="1360"/>
    <cellStyle name="Normal 8 58" xfId="1361"/>
    <cellStyle name="Normal 8 59" xfId="1362"/>
    <cellStyle name="Normal 8 6" xfId="1363"/>
    <cellStyle name="Normal 8 60" xfId="1364"/>
    <cellStyle name="Normal 8 61" xfId="1365"/>
    <cellStyle name="Normal 8 62" xfId="1366"/>
    <cellStyle name="Normal 8 63" xfId="1367"/>
    <cellStyle name="Normal 8 64" xfId="1368"/>
    <cellStyle name="Normal 8 65" xfId="1369"/>
    <cellStyle name="Normal 8 66" xfId="1370"/>
    <cellStyle name="Normal 8 67" xfId="1371"/>
    <cellStyle name="Normal 8 68" xfId="1372"/>
    <cellStyle name="Normal 8 69" xfId="1373"/>
    <cellStyle name="Normal 8 7" xfId="1374"/>
    <cellStyle name="Normal 8 70" xfId="1375"/>
    <cellStyle name="Normal 8 71" xfId="1376"/>
    <cellStyle name="Normal 8 72" xfId="1377"/>
    <cellStyle name="Normal 8 73" xfId="1378"/>
    <cellStyle name="Normal 8 74" xfId="1379"/>
    <cellStyle name="Normal 8 75" xfId="1380"/>
    <cellStyle name="Normal 8 76" xfId="1381"/>
    <cellStyle name="Normal 8 77" xfId="1382"/>
    <cellStyle name="Normal 8 78" xfId="1383"/>
    <cellStyle name="Normal 8 79" xfId="1384"/>
    <cellStyle name="Normal 8 8" xfId="1385"/>
    <cellStyle name="Normal 8 80" xfId="1386"/>
    <cellStyle name="Normal 8 81" xfId="1387"/>
    <cellStyle name="Normal 8 82" xfId="1388"/>
    <cellStyle name="Normal 8 83" xfId="1389"/>
    <cellStyle name="Normal 8 84" xfId="1390"/>
    <cellStyle name="Normal 8 85" xfId="1391"/>
    <cellStyle name="Normal 8 86" xfId="1392"/>
    <cellStyle name="Normal 8 87" xfId="1393"/>
    <cellStyle name="Normal 8 88" xfId="1394"/>
    <cellStyle name="Normal 8 89" xfId="1395"/>
    <cellStyle name="Normal 8 9" xfId="1396"/>
    <cellStyle name="Normal 8 90" xfId="1397"/>
    <cellStyle name="Normal 8 91" xfId="1398"/>
    <cellStyle name="Normal 8 92" xfId="1399"/>
    <cellStyle name="Normal 8 93" xfId="1400"/>
    <cellStyle name="Normal 8 94" xfId="1401"/>
    <cellStyle name="Normal 9" xfId="1402"/>
    <cellStyle name="Normal 9 10" xfId="1403"/>
    <cellStyle name="Normal 9 11" xfId="1404"/>
    <cellStyle name="Normal 9 12" xfId="1405"/>
    <cellStyle name="Normal 9 13" xfId="1406"/>
    <cellStyle name="Normal 9 14" xfId="1407"/>
    <cellStyle name="Normal 9 15" xfId="1408"/>
    <cellStyle name="Normal 9 16" xfId="1409"/>
    <cellStyle name="Normal 9 17" xfId="1410"/>
    <cellStyle name="Normal 9 18" xfId="1411"/>
    <cellStyle name="Normal 9 19" xfId="1412"/>
    <cellStyle name="Normal 9 2" xfId="1413"/>
    <cellStyle name="Normal 9 20" xfId="1414"/>
    <cellStyle name="Normal 9 21" xfId="1415"/>
    <cellStyle name="Normal 9 22" xfId="1416"/>
    <cellStyle name="Normal 9 23" xfId="1417"/>
    <cellStyle name="Normal 9 24" xfId="1418"/>
    <cellStyle name="Normal 9 25" xfId="1419"/>
    <cellStyle name="Normal 9 26" xfId="1420"/>
    <cellStyle name="Normal 9 27" xfId="1421"/>
    <cellStyle name="Normal 9 28" xfId="1422"/>
    <cellStyle name="Normal 9 29" xfId="1423"/>
    <cellStyle name="Normal 9 3" xfId="1424"/>
    <cellStyle name="Normal 9 30" xfId="1425"/>
    <cellStyle name="Normal 9 31" xfId="1426"/>
    <cellStyle name="Normal 9 32" xfId="1427"/>
    <cellStyle name="Normal 9 33" xfId="1428"/>
    <cellStyle name="Normal 9 34" xfId="1429"/>
    <cellStyle name="Normal 9 35" xfId="1430"/>
    <cellStyle name="Normal 9 36" xfId="1431"/>
    <cellStyle name="Normal 9 37" xfId="1432"/>
    <cellStyle name="Normal 9 38" xfId="1433"/>
    <cellStyle name="Normal 9 39" xfId="1434"/>
    <cellStyle name="Normal 9 4" xfId="1435"/>
    <cellStyle name="Normal 9 40" xfId="1436"/>
    <cellStyle name="Normal 9 41" xfId="1437"/>
    <cellStyle name="Normal 9 42" xfId="1438"/>
    <cellStyle name="Normal 9 43" xfId="1439"/>
    <cellStyle name="Normal 9 44" xfId="1440"/>
    <cellStyle name="Normal 9 45" xfId="1441"/>
    <cellStyle name="Normal 9 46" xfId="1442"/>
    <cellStyle name="Normal 9 47" xfId="1443"/>
    <cellStyle name="Normal 9 48" xfId="1444"/>
    <cellStyle name="Normal 9 49" xfId="1445"/>
    <cellStyle name="Normal 9 5" xfId="1446"/>
    <cellStyle name="Normal 9 50" xfId="1447"/>
    <cellStyle name="Normal 9 51" xfId="1448"/>
    <cellStyle name="Normal 9 52" xfId="1449"/>
    <cellStyle name="Normal 9 53" xfId="1450"/>
    <cellStyle name="Normal 9 54" xfId="1451"/>
    <cellStyle name="Normal 9 55" xfId="1452"/>
    <cellStyle name="Normal 9 56" xfId="1453"/>
    <cellStyle name="Normal 9 57" xfId="1454"/>
    <cellStyle name="Normal 9 58" xfId="1455"/>
    <cellStyle name="Normal 9 59" xfId="1456"/>
    <cellStyle name="Normal 9 6" xfId="1457"/>
    <cellStyle name="Normal 9 60" xfId="1458"/>
    <cellStyle name="Normal 9 61" xfId="1459"/>
    <cellStyle name="Normal 9 62" xfId="1460"/>
    <cellStyle name="Normal 9 63" xfId="1461"/>
    <cellStyle name="Normal 9 64" xfId="1462"/>
    <cellStyle name="Normal 9 65" xfId="1463"/>
    <cellStyle name="Normal 9 66" xfId="1464"/>
    <cellStyle name="Normal 9 67" xfId="1465"/>
    <cellStyle name="Normal 9 68" xfId="1466"/>
    <cellStyle name="Normal 9 69" xfId="1467"/>
    <cellStyle name="Normal 9 7" xfId="1468"/>
    <cellStyle name="Normal 9 70" xfId="1469"/>
    <cellStyle name="Normal 9 71" xfId="1470"/>
    <cellStyle name="Normal 9 72" xfId="1471"/>
    <cellStyle name="Normal 9 73" xfId="1472"/>
    <cellStyle name="Normal 9 74" xfId="1473"/>
    <cellStyle name="Normal 9 75" xfId="1474"/>
    <cellStyle name="Normal 9 76" xfId="1475"/>
    <cellStyle name="Normal 9 77" xfId="1476"/>
    <cellStyle name="Normal 9 78" xfId="1477"/>
    <cellStyle name="Normal 9 79" xfId="1478"/>
    <cellStyle name="Normal 9 8" xfId="1479"/>
    <cellStyle name="Normal 9 80" xfId="1480"/>
    <cellStyle name="Normal 9 81" xfId="1481"/>
    <cellStyle name="Normal 9 82" xfId="1482"/>
    <cellStyle name="Normal 9 83" xfId="1483"/>
    <cellStyle name="Normal 9 84" xfId="1484"/>
    <cellStyle name="Normal 9 85" xfId="1485"/>
    <cellStyle name="Normal 9 86" xfId="1486"/>
    <cellStyle name="Normal 9 87" xfId="1487"/>
    <cellStyle name="Normal 9 9" xfId="1488"/>
    <cellStyle name="Normal_Hoja1" xfId="37"/>
    <cellStyle name="Notas 2" xfId="1550"/>
    <cellStyle name="Note" xfId="38"/>
    <cellStyle name="Output" xfId="39"/>
    <cellStyle name="Porcentaje 2" xfId="1502"/>
    <cellStyle name="Porcentaje 3" xfId="1501"/>
    <cellStyle name="Salida 2" xfId="1551"/>
    <cellStyle name="Texto de advertencia 2" xfId="1552"/>
    <cellStyle name="Texto explicativo 2" xfId="1553"/>
    <cellStyle name="Title" xfId="40"/>
    <cellStyle name="Título 2 2" xfId="1555"/>
    <cellStyle name="Título 3 2" xfId="1556"/>
    <cellStyle name="Título 4" xfId="1554"/>
    <cellStyle name="Total 2" xfId="1557"/>
    <cellStyle name="Warning Text" xfId="41"/>
  </cellStyles>
  <dxfs count="0"/>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3314700</xdr:colOff>
      <xdr:row>278</xdr:row>
      <xdr:rowOff>0</xdr:rowOff>
    </xdr:from>
    <xdr:ext cx="85725" cy="171450"/>
    <xdr:sp macro="" textlink="">
      <xdr:nvSpPr>
        <xdr:cNvPr id="32" name="Text Box 44">
          <a:extLst>
            <a:ext uri="{FF2B5EF4-FFF2-40B4-BE49-F238E27FC236}">
              <a16:creationId xmlns:a16="http://schemas.microsoft.com/office/drawing/2014/main" xmlns="" id="{11355B59-405C-4732-B8C2-83431BD93B00}"/>
            </a:ext>
          </a:extLst>
        </xdr:cNvPr>
        <xdr:cNvSpPr txBox="1">
          <a:spLocks noChangeArrowheads="1"/>
        </xdr:cNvSpPr>
      </xdr:nvSpPr>
      <xdr:spPr bwMode="auto">
        <a:xfrm>
          <a:off x="4076700" y="28079700"/>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874619</xdr:colOff>
      <xdr:row>278</xdr:row>
      <xdr:rowOff>0</xdr:rowOff>
    </xdr:from>
    <xdr:ext cx="82363" cy="171450"/>
    <xdr:sp macro="" textlink="">
      <xdr:nvSpPr>
        <xdr:cNvPr id="33" name="Text Box 46">
          <a:extLst>
            <a:ext uri="{FF2B5EF4-FFF2-40B4-BE49-F238E27FC236}">
              <a16:creationId xmlns:a16="http://schemas.microsoft.com/office/drawing/2014/main" xmlns="" id="{86669C68-B5E7-4A2A-A3D4-36F3FC4D2866}"/>
            </a:ext>
          </a:extLst>
        </xdr:cNvPr>
        <xdr:cNvSpPr txBox="1">
          <a:spLocks noChangeArrowheads="1"/>
        </xdr:cNvSpPr>
      </xdr:nvSpPr>
      <xdr:spPr bwMode="auto">
        <a:xfrm>
          <a:off x="1636619" y="28079700"/>
          <a:ext cx="8236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807384</xdr:colOff>
      <xdr:row>278</xdr:row>
      <xdr:rowOff>0</xdr:rowOff>
    </xdr:from>
    <xdr:ext cx="82363" cy="171450"/>
    <xdr:sp macro="" textlink="">
      <xdr:nvSpPr>
        <xdr:cNvPr id="34" name="Text Box 45">
          <a:extLst>
            <a:ext uri="{FF2B5EF4-FFF2-40B4-BE49-F238E27FC236}">
              <a16:creationId xmlns:a16="http://schemas.microsoft.com/office/drawing/2014/main" xmlns="" id="{FB1D54BE-7D35-41CF-A7CE-4E77588E3080}"/>
            </a:ext>
          </a:extLst>
        </xdr:cNvPr>
        <xdr:cNvSpPr txBox="1">
          <a:spLocks noChangeArrowheads="1"/>
        </xdr:cNvSpPr>
      </xdr:nvSpPr>
      <xdr:spPr bwMode="auto">
        <a:xfrm>
          <a:off x="1569384" y="28079700"/>
          <a:ext cx="8236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3314700</xdr:colOff>
      <xdr:row>239</xdr:row>
      <xdr:rowOff>0</xdr:rowOff>
    </xdr:from>
    <xdr:ext cx="85725" cy="171450"/>
    <xdr:sp macro="" textlink="">
      <xdr:nvSpPr>
        <xdr:cNvPr id="35" name="Text Box 44">
          <a:extLst>
            <a:ext uri="{FF2B5EF4-FFF2-40B4-BE49-F238E27FC236}">
              <a16:creationId xmlns:a16="http://schemas.microsoft.com/office/drawing/2014/main" xmlns="" id="{A5FC7143-6B72-49B1-AD2A-48A577A9987B}"/>
            </a:ext>
          </a:extLst>
        </xdr:cNvPr>
        <xdr:cNvSpPr txBox="1">
          <a:spLocks noChangeArrowheads="1"/>
        </xdr:cNvSpPr>
      </xdr:nvSpPr>
      <xdr:spPr bwMode="auto">
        <a:xfrm>
          <a:off x="4076700" y="1152525"/>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807384</xdr:colOff>
      <xdr:row>239</xdr:row>
      <xdr:rowOff>0</xdr:rowOff>
    </xdr:from>
    <xdr:ext cx="82363" cy="171450"/>
    <xdr:sp macro="" textlink="">
      <xdr:nvSpPr>
        <xdr:cNvPr id="37" name="Text Box 45">
          <a:extLst>
            <a:ext uri="{FF2B5EF4-FFF2-40B4-BE49-F238E27FC236}">
              <a16:creationId xmlns:a16="http://schemas.microsoft.com/office/drawing/2014/main" xmlns="" id="{8E435C3C-406F-4BBA-8F42-B9EE2E8BD8EF}"/>
            </a:ext>
          </a:extLst>
        </xdr:cNvPr>
        <xdr:cNvSpPr txBox="1">
          <a:spLocks noChangeArrowheads="1"/>
        </xdr:cNvSpPr>
      </xdr:nvSpPr>
      <xdr:spPr bwMode="auto">
        <a:xfrm>
          <a:off x="1569384" y="1152525"/>
          <a:ext cx="8236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3314700</xdr:colOff>
      <xdr:row>314</xdr:row>
      <xdr:rowOff>0</xdr:rowOff>
    </xdr:from>
    <xdr:ext cx="85725" cy="171450"/>
    <xdr:sp macro="" textlink="">
      <xdr:nvSpPr>
        <xdr:cNvPr id="38" name="Text Box 44">
          <a:extLst>
            <a:ext uri="{FF2B5EF4-FFF2-40B4-BE49-F238E27FC236}">
              <a16:creationId xmlns:a16="http://schemas.microsoft.com/office/drawing/2014/main" xmlns="" id="{14E8D1CA-5CDA-4026-AB29-21FC48792D9B}"/>
            </a:ext>
          </a:extLst>
        </xdr:cNvPr>
        <xdr:cNvSpPr txBox="1">
          <a:spLocks noChangeArrowheads="1"/>
        </xdr:cNvSpPr>
      </xdr:nvSpPr>
      <xdr:spPr bwMode="auto">
        <a:xfrm>
          <a:off x="4076700" y="69684900"/>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874619</xdr:colOff>
      <xdr:row>314</xdr:row>
      <xdr:rowOff>0</xdr:rowOff>
    </xdr:from>
    <xdr:ext cx="82363" cy="171450"/>
    <xdr:sp macro="" textlink="">
      <xdr:nvSpPr>
        <xdr:cNvPr id="39" name="Text Box 46">
          <a:extLst>
            <a:ext uri="{FF2B5EF4-FFF2-40B4-BE49-F238E27FC236}">
              <a16:creationId xmlns:a16="http://schemas.microsoft.com/office/drawing/2014/main" xmlns="" id="{201A1C1A-AA24-4255-BAD1-7EFED1F11A06}"/>
            </a:ext>
          </a:extLst>
        </xdr:cNvPr>
        <xdr:cNvSpPr txBox="1">
          <a:spLocks noChangeArrowheads="1"/>
        </xdr:cNvSpPr>
      </xdr:nvSpPr>
      <xdr:spPr bwMode="auto">
        <a:xfrm>
          <a:off x="1636619" y="69684900"/>
          <a:ext cx="8236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807384</xdr:colOff>
      <xdr:row>314</xdr:row>
      <xdr:rowOff>0</xdr:rowOff>
    </xdr:from>
    <xdr:ext cx="82363" cy="171450"/>
    <xdr:sp macro="" textlink="">
      <xdr:nvSpPr>
        <xdr:cNvPr id="40" name="Text Box 45">
          <a:extLst>
            <a:ext uri="{FF2B5EF4-FFF2-40B4-BE49-F238E27FC236}">
              <a16:creationId xmlns:a16="http://schemas.microsoft.com/office/drawing/2014/main" xmlns="" id="{D8C29EAE-3BBD-45C2-A803-376E5B05E4FF}"/>
            </a:ext>
          </a:extLst>
        </xdr:cNvPr>
        <xdr:cNvSpPr txBox="1">
          <a:spLocks noChangeArrowheads="1"/>
        </xdr:cNvSpPr>
      </xdr:nvSpPr>
      <xdr:spPr bwMode="auto">
        <a:xfrm>
          <a:off x="1569384" y="69684900"/>
          <a:ext cx="8236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3314700</xdr:colOff>
      <xdr:row>329</xdr:row>
      <xdr:rowOff>0</xdr:rowOff>
    </xdr:from>
    <xdr:ext cx="85725" cy="171450"/>
    <xdr:sp macro="" textlink="">
      <xdr:nvSpPr>
        <xdr:cNvPr id="41" name="Text Box 44">
          <a:extLst>
            <a:ext uri="{FF2B5EF4-FFF2-40B4-BE49-F238E27FC236}">
              <a16:creationId xmlns:a16="http://schemas.microsoft.com/office/drawing/2014/main" xmlns="" id="{1A8AECD6-6A23-4100-B95B-016B4DA273F3}"/>
            </a:ext>
          </a:extLst>
        </xdr:cNvPr>
        <xdr:cNvSpPr txBox="1">
          <a:spLocks noChangeArrowheads="1"/>
        </xdr:cNvSpPr>
      </xdr:nvSpPr>
      <xdr:spPr bwMode="auto">
        <a:xfrm>
          <a:off x="4076700" y="79781400"/>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829796</xdr:colOff>
      <xdr:row>329</xdr:row>
      <xdr:rowOff>0</xdr:rowOff>
    </xdr:from>
    <xdr:ext cx="82363" cy="171450"/>
    <xdr:sp macro="" textlink="">
      <xdr:nvSpPr>
        <xdr:cNvPr id="42" name="Text Box 45">
          <a:extLst>
            <a:ext uri="{FF2B5EF4-FFF2-40B4-BE49-F238E27FC236}">
              <a16:creationId xmlns:a16="http://schemas.microsoft.com/office/drawing/2014/main" xmlns="" id="{72F558A2-804B-493C-ABCC-BC37DFA3DA91}"/>
            </a:ext>
          </a:extLst>
        </xdr:cNvPr>
        <xdr:cNvSpPr txBox="1">
          <a:spLocks noChangeArrowheads="1"/>
        </xdr:cNvSpPr>
      </xdr:nvSpPr>
      <xdr:spPr bwMode="auto">
        <a:xfrm>
          <a:off x="763121" y="79781400"/>
          <a:ext cx="8236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874619</xdr:colOff>
      <xdr:row>329</xdr:row>
      <xdr:rowOff>0</xdr:rowOff>
    </xdr:from>
    <xdr:ext cx="82363" cy="171450"/>
    <xdr:sp macro="" textlink="">
      <xdr:nvSpPr>
        <xdr:cNvPr id="43" name="Text Box 46">
          <a:extLst>
            <a:ext uri="{FF2B5EF4-FFF2-40B4-BE49-F238E27FC236}">
              <a16:creationId xmlns:a16="http://schemas.microsoft.com/office/drawing/2014/main" xmlns="" id="{E5026693-0D2C-409B-803F-FD29ABB6DAF1}"/>
            </a:ext>
          </a:extLst>
        </xdr:cNvPr>
        <xdr:cNvSpPr txBox="1">
          <a:spLocks noChangeArrowheads="1"/>
        </xdr:cNvSpPr>
      </xdr:nvSpPr>
      <xdr:spPr bwMode="auto">
        <a:xfrm>
          <a:off x="1636619" y="79781400"/>
          <a:ext cx="8236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807384</xdr:colOff>
      <xdr:row>329</xdr:row>
      <xdr:rowOff>0</xdr:rowOff>
    </xdr:from>
    <xdr:ext cx="82363" cy="171450"/>
    <xdr:sp macro="" textlink="">
      <xdr:nvSpPr>
        <xdr:cNvPr id="44" name="Text Box 45">
          <a:extLst>
            <a:ext uri="{FF2B5EF4-FFF2-40B4-BE49-F238E27FC236}">
              <a16:creationId xmlns:a16="http://schemas.microsoft.com/office/drawing/2014/main" xmlns="" id="{8B4440EE-8A68-4F18-BDEC-A8733B5922E8}"/>
            </a:ext>
          </a:extLst>
        </xdr:cNvPr>
        <xdr:cNvSpPr txBox="1">
          <a:spLocks noChangeArrowheads="1"/>
        </xdr:cNvSpPr>
      </xdr:nvSpPr>
      <xdr:spPr bwMode="auto">
        <a:xfrm>
          <a:off x="1569384" y="79781400"/>
          <a:ext cx="8236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3314700</xdr:colOff>
      <xdr:row>348</xdr:row>
      <xdr:rowOff>0</xdr:rowOff>
    </xdr:from>
    <xdr:ext cx="85725" cy="171450"/>
    <xdr:sp macro="" textlink="">
      <xdr:nvSpPr>
        <xdr:cNvPr id="45" name="Text Box 44">
          <a:extLst>
            <a:ext uri="{FF2B5EF4-FFF2-40B4-BE49-F238E27FC236}">
              <a16:creationId xmlns:a16="http://schemas.microsoft.com/office/drawing/2014/main" xmlns="" id="{6753578F-7560-4C1E-B81B-8B44789D27BD}"/>
            </a:ext>
          </a:extLst>
        </xdr:cNvPr>
        <xdr:cNvSpPr txBox="1">
          <a:spLocks noChangeArrowheads="1"/>
        </xdr:cNvSpPr>
      </xdr:nvSpPr>
      <xdr:spPr bwMode="auto">
        <a:xfrm>
          <a:off x="4076700" y="94383225"/>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829796</xdr:colOff>
      <xdr:row>348</xdr:row>
      <xdr:rowOff>0</xdr:rowOff>
    </xdr:from>
    <xdr:ext cx="82363" cy="171450"/>
    <xdr:sp macro="" textlink="">
      <xdr:nvSpPr>
        <xdr:cNvPr id="46" name="Text Box 45">
          <a:extLst>
            <a:ext uri="{FF2B5EF4-FFF2-40B4-BE49-F238E27FC236}">
              <a16:creationId xmlns:a16="http://schemas.microsoft.com/office/drawing/2014/main" xmlns="" id="{19FC4D9B-B7AB-49F8-B075-223B72C7F6A5}"/>
            </a:ext>
          </a:extLst>
        </xdr:cNvPr>
        <xdr:cNvSpPr txBox="1">
          <a:spLocks noChangeArrowheads="1"/>
        </xdr:cNvSpPr>
      </xdr:nvSpPr>
      <xdr:spPr bwMode="auto">
        <a:xfrm>
          <a:off x="763121" y="94383225"/>
          <a:ext cx="8236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874619</xdr:colOff>
      <xdr:row>348</xdr:row>
      <xdr:rowOff>0</xdr:rowOff>
    </xdr:from>
    <xdr:ext cx="82363" cy="171450"/>
    <xdr:sp macro="" textlink="">
      <xdr:nvSpPr>
        <xdr:cNvPr id="47" name="Text Box 46">
          <a:extLst>
            <a:ext uri="{FF2B5EF4-FFF2-40B4-BE49-F238E27FC236}">
              <a16:creationId xmlns:a16="http://schemas.microsoft.com/office/drawing/2014/main" xmlns="" id="{158F4D63-F29F-448B-8349-93FB01173295}"/>
            </a:ext>
          </a:extLst>
        </xdr:cNvPr>
        <xdr:cNvSpPr txBox="1">
          <a:spLocks noChangeArrowheads="1"/>
        </xdr:cNvSpPr>
      </xdr:nvSpPr>
      <xdr:spPr bwMode="auto">
        <a:xfrm>
          <a:off x="1636619" y="94383225"/>
          <a:ext cx="8236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807384</xdr:colOff>
      <xdr:row>348</xdr:row>
      <xdr:rowOff>0</xdr:rowOff>
    </xdr:from>
    <xdr:ext cx="82363" cy="171450"/>
    <xdr:sp macro="" textlink="">
      <xdr:nvSpPr>
        <xdr:cNvPr id="48" name="Text Box 45">
          <a:extLst>
            <a:ext uri="{FF2B5EF4-FFF2-40B4-BE49-F238E27FC236}">
              <a16:creationId xmlns:a16="http://schemas.microsoft.com/office/drawing/2014/main" xmlns="" id="{C1EDA635-7D02-4511-B7BD-754AD837ACDD}"/>
            </a:ext>
          </a:extLst>
        </xdr:cNvPr>
        <xdr:cNvSpPr txBox="1">
          <a:spLocks noChangeArrowheads="1"/>
        </xdr:cNvSpPr>
      </xdr:nvSpPr>
      <xdr:spPr bwMode="auto">
        <a:xfrm>
          <a:off x="1569384" y="94383225"/>
          <a:ext cx="8236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3314700</xdr:colOff>
      <xdr:row>372</xdr:row>
      <xdr:rowOff>0</xdr:rowOff>
    </xdr:from>
    <xdr:ext cx="85725" cy="171450"/>
    <xdr:sp macro="" textlink="">
      <xdr:nvSpPr>
        <xdr:cNvPr id="49" name="Text Box 44">
          <a:extLst>
            <a:ext uri="{FF2B5EF4-FFF2-40B4-BE49-F238E27FC236}">
              <a16:creationId xmlns:a16="http://schemas.microsoft.com/office/drawing/2014/main" xmlns="" id="{FD70AAE8-8B42-4D23-8312-613F9B7F17D3}"/>
            </a:ext>
          </a:extLst>
        </xdr:cNvPr>
        <xdr:cNvSpPr txBox="1">
          <a:spLocks noChangeArrowheads="1"/>
        </xdr:cNvSpPr>
      </xdr:nvSpPr>
      <xdr:spPr bwMode="auto">
        <a:xfrm>
          <a:off x="4076700" y="112023525"/>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874619</xdr:colOff>
      <xdr:row>372</xdr:row>
      <xdr:rowOff>0</xdr:rowOff>
    </xdr:from>
    <xdr:ext cx="82363" cy="171450"/>
    <xdr:sp macro="" textlink="">
      <xdr:nvSpPr>
        <xdr:cNvPr id="50" name="Text Box 46">
          <a:extLst>
            <a:ext uri="{FF2B5EF4-FFF2-40B4-BE49-F238E27FC236}">
              <a16:creationId xmlns:a16="http://schemas.microsoft.com/office/drawing/2014/main" xmlns="" id="{954DEB03-DC66-4ACE-8343-04A7E6FF8758}"/>
            </a:ext>
          </a:extLst>
        </xdr:cNvPr>
        <xdr:cNvSpPr txBox="1">
          <a:spLocks noChangeArrowheads="1"/>
        </xdr:cNvSpPr>
      </xdr:nvSpPr>
      <xdr:spPr bwMode="auto">
        <a:xfrm>
          <a:off x="1636619" y="112023525"/>
          <a:ext cx="8236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807384</xdr:colOff>
      <xdr:row>372</xdr:row>
      <xdr:rowOff>0</xdr:rowOff>
    </xdr:from>
    <xdr:ext cx="82363" cy="171450"/>
    <xdr:sp macro="" textlink="">
      <xdr:nvSpPr>
        <xdr:cNvPr id="51" name="Text Box 45">
          <a:extLst>
            <a:ext uri="{FF2B5EF4-FFF2-40B4-BE49-F238E27FC236}">
              <a16:creationId xmlns:a16="http://schemas.microsoft.com/office/drawing/2014/main" xmlns="" id="{5D404C51-E882-4912-A821-31F31EAC427D}"/>
            </a:ext>
          </a:extLst>
        </xdr:cNvPr>
        <xdr:cNvSpPr txBox="1">
          <a:spLocks noChangeArrowheads="1"/>
        </xdr:cNvSpPr>
      </xdr:nvSpPr>
      <xdr:spPr bwMode="auto">
        <a:xfrm>
          <a:off x="1569384" y="112023525"/>
          <a:ext cx="8236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3314700</xdr:colOff>
      <xdr:row>390</xdr:row>
      <xdr:rowOff>0</xdr:rowOff>
    </xdr:from>
    <xdr:ext cx="85725" cy="171450"/>
    <xdr:sp macro="" textlink="">
      <xdr:nvSpPr>
        <xdr:cNvPr id="52" name="Text Box 44">
          <a:extLst>
            <a:ext uri="{FF2B5EF4-FFF2-40B4-BE49-F238E27FC236}">
              <a16:creationId xmlns:a16="http://schemas.microsoft.com/office/drawing/2014/main" xmlns="" id="{29B105D0-7DE9-457D-8924-8D445B2973F8}"/>
            </a:ext>
          </a:extLst>
        </xdr:cNvPr>
        <xdr:cNvSpPr txBox="1">
          <a:spLocks noChangeArrowheads="1"/>
        </xdr:cNvSpPr>
      </xdr:nvSpPr>
      <xdr:spPr bwMode="auto">
        <a:xfrm>
          <a:off x="4076700" y="128330325"/>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829796</xdr:colOff>
      <xdr:row>390</xdr:row>
      <xdr:rowOff>0</xdr:rowOff>
    </xdr:from>
    <xdr:ext cx="82363" cy="171450"/>
    <xdr:sp macro="" textlink="">
      <xdr:nvSpPr>
        <xdr:cNvPr id="53" name="Text Box 45">
          <a:extLst>
            <a:ext uri="{FF2B5EF4-FFF2-40B4-BE49-F238E27FC236}">
              <a16:creationId xmlns:a16="http://schemas.microsoft.com/office/drawing/2014/main" xmlns="" id="{56197B07-4A5E-49B7-817F-FB55CE3F7DB0}"/>
            </a:ext>
          </a:extLst>
        </xdr:cNvPr>
        <xdr:cNvSpPr txBox="1">
          <a:spLocks noChangeArrowheads="1"/>
        </xdr:cNvSpPr>
      </xdr:nvSpPr>
      <xdr:spPr bwMode="auto">
        <a:xfrm>
          <a:off x="763121" y="128330325"/>
          <a:ext cx="8236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oneCellAnchor>
  <xdr:oneCellAnchor>
    <xdr:from>
      <xdr:col>1</xdr:col>
      <xdr:colOff>874619</xdr:colOff>
      <xdr:row>390</xdr:row>
      <xdr:rowOff>0</xdr:rowOff>
    </xdr:from>
    <xdr:ext cx="82363" cy="171450"/>
    <xdr:sp macro="" textlink="">
      <xdr:nvSpPr>
        <xdr:cNvPr id="54" name="Text Box 46">
          <a:extLst>
            <a:ext uri="{FF2B5EF4-FFF2-40B4-BE49-F238E27FC236}">
              <a16:creationId xmlns:a16="http://schemas.microsoft.com/office/drawing/2014/main" xmlns="" id="{C1EDF110-6067-4170-8E11-F2BBA89186FC}"/>
            </a:ext>
          </a:extLst>
        </xdr:cNvPr>
        <xdr:cNvSpPr txBox="1">
          <a:spLocks noChangeArrowheads="1"/>
        </xdr:cNvSpPr>
      </xdr:nvSpPr>
      <xdr:spPr bwMode="auto">
        <a:xfrm>
          <a:off x="1636619" y="128330325"/>
          <a:ext cx="8236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3314700</xdr:colOff>
      <xdr:row>390</xdr:row>
      <xdr:rowOff>0</xdr:rowOff>
    </xdr:from>
    <xdr:ext cx="85725" cy="171450"/>
    <xdr:sp macro="" textlink="">
      <xdr:nvSpPr>
        <xdr:cNvPr id="55" name="Text Box 44">
          <a:extLst>
            <a:ext uri="{FF2B5EF4-FFF2-40B4-BE49-F238E27FC236}">
              <a16:creationId xmlns:a16="http://schemas.microsoft.com/office/drawing/2014/main" xmlns="" id="{A8235070-D64A-4840-ACDC-41441986BCE7}"/>
            </a:ext>
          </a:extLst>
        </xdr:cNvPr>
        <xdr:cNvSpPr txBox="1">
          <a:spLocks noChangeArrowheads="1"/>
        </xdr:cNvSpPr>
      </xdr:nvSpPr>
      <xdr:spPr bwMode="auto">
        <a:xfrm>
          <a:off x="4076700" y="128330325"/>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807384</xdr:colOff>
      <xdr:row>390</xdr:row>
      <xdr:rowOff>0</xdr:rowOff>
    </xdr:from>
    <xdr:ext cx="82363" cy="171450"/>
    <xdr:sp macro="" textlink="">
      <xdr:nvSpPr>
        <xdr:cNvPr id="56" name="Text Box 45">
          <a:extLst>
            <a:ext uri="{FF2B5EF4-FFF2-40B4-BE49-F238E27FC236}">
              <a16:creationId xmlns:a16="http://schemas.microsoft.com/office/drawing/2014/main" xmlns="" id="{321A03BC-0778-4FD6-9DEA-B32082FBB44A}"/>
            </a:ext>
          </a:extLst>
        </xdr:cNvPr>
        <xdr:cNvSpPr txBox="1">
          <a:spLocks noChangeArrowheads="1"/>
        </xdr:cNvSpPr>
      </xdr:nvSpPr>
      <xdr:spPr bwMode="auto">
        <a:xfrm>
          <a:off x="1569384" y="128330325"/>
          <a:ext cx="8236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3314700</xdr:colOff>
      <xdr:row>416</xdr:row>
      <xdr:rowOff>0</xdr:rowOff>
    </xdr:from>
    <xdr:ext cx="85725" cy="171450"/>
    <xdr:sp macro="" textlink="">
      <xdr:nvSpPr>
        <xdr:cNvPr id="57" name="Text Box 44">
          <a:extLst>
            <a:ext uri="{FF2B5EF4-FFF2-40B4-BE49-F238E27FC236}">
              <a16:creationId xmlns:a16="http://schemas.microsoft.com/office/drawing/2014/main" xmlns="" id="{226396CA-FB8E-483E-86E3-3DD4F8BB06CE}"/>
            </a:ext>
          </a:extLst>
        </xdr:cNvPr>
        <xdr:cNvSpPr txBox="1">
          <a:spLocks noChangeArrowheads="1"/>
        </xdr:cNvSpPr>
      </xdr:nvSpPr>
      <xdr:spPr bwMode="auto">
        <a:xfrm>
          <a:off x="4076700" y="147389850"/>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829796</xdr:colOff>
      <xdr:row>416</xdr:row>
      <xdr:rowOff>0</xdr:rowOff>
    </xdr:from>
    <xdr:ext cx="82363" cy="171450"/>
    <xdr:sp macro="" textlink="">
      <xdr:nvSpPr>
        <xdr:cNvPr id="58" name="Text Box 45">
          <a:extLst>
            <a:ext uri="{FF2B5EF4-FFF2-40B4-BE49-F238E27FC236}">
              <a16:creationId xmlns:a16="http://schemas.microsoft.com/office/drawing/2014/main" xmlns="" id="{07CA722F-FAB9-4E5D-927B-383722580F1C}"/>
            </a:ext>
          </a:extLst>
        </xdr:cNvPr>
        <xdr:cNvSpPr txBox="1">
          <a:spLocks noChangeArrowheads="1"/>
        </xdr:cNvSpPr>
      </xdr:nvSpPr>
      <xdr:spPr bwMode="auto">
        <a:xfrm>
          <a:off x="763121" y="147389850"/>
          <a:ext cx="8236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874619</xdr:colOff>
      <xdr:row>416</xdr:row>
      <xdr:rowOff>0</xdr:rowOff>
    </xdr:from>
    <xdr:ext cx="82363" cy="171450"/>
    <xdr:sp macro="" textlink="">
      <xdr:nvSpPr>
        <xdr:cNvPr id="59" name="Text Box 46">
          <a:extLst>
            <a:ext uri="{FF2B5EF4-FFF2-40B4-BE49-F238E27FC236}">
              <a16:creationId xmlns:a16="http://schemas.microsoft.com/office/drawing/2014/main" xmlns="" id="{DA739FE8-DC75-4BA9-931D-B5BFB7EDA713}"/>
            </a:ext>
          </a:extLst>
        </xdr:cNvPr>
        <xdr:cNvSpPr txBox="1">
          <a:spLocks noChangeArrowheads="1"/>
        </xdr:cNvSpPr>
      </xdr:nvSpPr>
      <xdr:spPr bwMode="auto">
        <a:xfrm>
          <a:off x="1636619" y="147389850"/>
          <a:ext cx="8236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3314700</xdr:colOff>
      <xdr:row>416</xdr:row>
      <xdr:rowOff>0</xdr:rowOff>
    </xdr:from>
    <xdr:ext cx="85725" cy="171450"/>
    <xdr:sp macro="" textlink="">
      <xdr:nvSpPr>
        <xdr:cNvPr id="60" name="Text Box 44">
          <a:extLst>
            <a:ext uri="{FF2B5EF4-FFF2-40B4-BE49-F238E27FC236}">
              <a16:creationId xmlns:a16="http://schemas.microsoft.com/office/drawing/2014/main" xmlns="" id="{9071279E-29FC-4B16-8ABE-2C85A84ABE83}"/>
            </a:ext>
          </a:extLst>
        </xdr:cNvPr>
        <xdr:cNvSpPr txBox="1">
          <a:spLocks noChangeArrowheads="1"/>
        </xdr:cNvSpPr>
      </xdr:nvSpPr>
      <xdr:spPr bwMode="auto">
        <a:xfrm>
          <a:off x="4076700" y="147389850"/>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807384</xdr:colOff>
      <xdr:row>416</xdr:row>
      <xdr:rowOff>0</xdr:rowOff>
    </xdr:from>
    <xdr:ext cx="82363" cy="171450"/>
    <xdr:sp macro="" textlink="">
      <xdr:nvSpPr>
        <xdr:cNvPr id="61" name="Text Box 45">
          <a:extLst>
            <a:ext uri="{FF2B5EF4-FFF2-40B4-BE49-F238E27FC236}">
              <a16:creationId xmlns:a16="http://schemas.microsoft.com/office/drawing/2014/main" xmlns="" id="{191BAE5C-DC2C-46BB-A375-6F5AD9439358}"/>
            </a:ext>
          </a:extLst>
        </xdr:cNvPr>
        <xdr:cNvSpPr txBox="1">
          <a:spLocks noChangeArrowheads="1"/>
        </xdr:cNvSpPr>
      </xdr:nvSpPr>
      <xdr:spPr bwMode="auto">
        <a:xfrm>
          <a:off x="1569384" y="147389850"/>
          <a:ext cx="8236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222590</xdr:colOff>
      <xdr:row>1</xdr:row>
      <xdr:rowOff>15616</xdr:rowOff>
    </xdr:from>
    <xdr:to>
      <xdr:col>1</xdr:col>
      <xdr:colOff>818030</xdr:colOff>
      <xdr:row>4</xdr:row>
      <xdr:rowOff>118814</xdr:rowOff>
    </xdr:to>
    <xdr:pic>
      <xdr:nvPicPr>
        <xdr:cNvPr id="2" name="Imagen 1">
          <a:extLst>
            <a:ext uri="{FF2B5EF4-FFF2-40B4-BE49-F238E27FC236}">
              <a16:creationId xmlns:a16="http://schemas.microsoft.com/office/drawing/2014/main" xmlns="" id="{13D5002C-2276-4956-A693-21D400070AE1}"/>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051825" y="194910"/>
          <a:ext cx="595440" cy="641080"/>
        </a:xfrm>
        <a:prstGeom prst="rect">
          <a:avLst/>
        </a:prstGeom>
      </xdr:spPr>
    </xdr:pic>
    <xdr:clientData/>
  </xdr:twoCellAnchor>
  <xdr:twoCellAnchor editAs="oneCell">
    <xdr:from>
      <xdr:col>1</xdr:col>
      <xdr:colOff>2286000</xdr:colOff>
      <xdr:row>0</xdr:row>
      <xdr:rowOff>155353</xdr:rowOff>
    </xdr:from>
    <xdr:to>
      <xdr:col>1</xdr:col>
      <xdr:colOff>3557868</xdr:colOff>
      <xdr:row>4</xdr:row>
      <xdr:rowOff>79852</xdr:rowOff>
    </xdr:to>
    <xdr:pic>
      <xdr:nvPicPr>
        <xdr:cNvPr id="3" name="Imagen 2">
          <a:extLst>
            <a:ext uri="{FF2B5EF4-FFF2-40B4-BE49-F238E27FC236}">
              <a16:creationId xmlns:a16="http://schemas.microsoft.com/office/drawing/2014/main" xmlns="" id="{74E27488-276C-48DD-8FC3-EF72EDEFD2AE}"/>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r="-9915"/>
        <a:stretch/>
      </xdr:blipFill>
      <xdr:spPr>
        <a:xfrm>
          <a:off x="3171265" y="155353"/>
          <a:ext cx="1271868" cy="6416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8"/>
  <sheetViews>
    <sheetView tabSelected="1" topLeftCell="A459" zoomScale="130" zoomScaleNormal="130" workbookViewId="0">
      <selection activeCell="B465" sqref="B465"/>
    </sheetView>
  </sheetViews>
  <sheetFormatPr baseColWidth="10" defaultColWidth="11.375" defaultRowHeight="14.25"/>
  <cols>
    <col min="1" max="1" width="11.625" style="60"/>
    <col min="2" max="2" width="64.875" style="4" customWidth="1"/>
    <col min="3" max="3" width="11.625" style="10"/>
    <col min="4" max="4" width="11.625" style="44"/>
    <col min="5" max="5" width="12.375" style="7" bestFit="1" customWidth="1"/>
    <col min="6" max="6" width="15" style="7" bestFit="1" customWidth="1"/>
    <col min="7" max="16384" width="11.375" style="8"/>
  </cols>
  <sheetData>
    <row r="1" spans="1:18" ht="14.25" customHeight="1">
      <c r="A1" s="62" t="s">
        <v>699</v>
      </c>
      <c r="B1" s="63"/>
      <c r="C1" s="63"/>
      <c r="D1" s="70" t="s">
        <v>576</v>
      </c>
      <c r="E1" s="71"/>
      <c r="F1" s="72"/>
      <c r="G1" s="45"/>
      <c r="H1" s="45"/>
      <c r="I1" s="45"/>
      <c r="J1" s="45"/>
      <c r="K1" s="45"/>
      <c r="L1" s="45"/>
      <c r="M1" s="45"/>
      <c r="N1" s="45"/>
      <c r="O1" s="45"/>
      <c r="P1" s="45"/>
      <c r="Q1" s="45"/>
      <c r="R1" s="45"/>
    </row>
    <row r="2" spans="1:18">
      <c r="A2" s="64"/>
      <c r="B2" s="65"/>
      <c r="C2" s="66"/>
      <c r="D2" s="73"/>
      <c r="E2" s="74"/>
      <c r="F2" s="75"/>
      <c r="G2" s="45"/>
      <c r="H2" s="45"/>
      <c r="I2" s="45"/>
      <c r="J2" s="45"/>
      <c r="K2" s="45"/>
      <c r="L2" s="45"/>
      <c r="M2" s="45"/>
      <c r="N2" s="45"/>
      <c r="O2" s="45"/>
      <c r="P2" s="45"/>
      <c r="Q2" s="45"/>
      <c r="R2" s="45"/>
    </row>
    <row r="3" spans="1:18">
      <c r="A3" s="64"/>
      <c r="B3" s="65"/>
      <c r="C3" s="66"/>
      <c r="D3" s="73"/>
      <c r="E3" s="74"/>
      <c r="F3" s="75"/>
      <c r="G3" s="45"/>
      <c r="H3" s="45"/>
      <c r="I3" s="45"/>
      <c r="J3" s="45"/>
      <c r="K3" s="45"/>
      <c r="L3" s="45"/>
      <c r="M3" s="45"/>
      <c r="N3" s="45"/>
      <c r="O3" s="45"/>
      <c r="P3" s="45"/>
      <c r="Q3" s="45"/>
      <c r="R3" s="45"/>
    </row>
    <row r="4" spans="1:18">
      <c r="A4" s="64"/>
      <c r="B4" s="65"/>
      <c r="C4" s="66"/>
      <c r="D4" s="73"/>
      <c r="E4" s="74"/>
      <c r="F4" s="75"/>
      <c r="G4" s="45"/>
      <c r="H4" s="45"/>
      <c r="I4" s="45"/>
      <c r="J4" s="45"/>
      <c r="K4" s="45"/>
      <c r="L4" s="45"/>
      <c r="M4" s="45"/>
      <c r="N4" s="45"/>
      <c r="O4" s="45"/>
      <c r="P4" s="45"/>
      <c r="Q4" s="45"/>
      <c r="R4" s="45"/>
    </row>
    <row r="5" spans="1:18" ht="28.15" customHeight="1" thickBot="1">
      <c r="A5" s="67"/>
      <c r="B5" s="68"/>
      <c r="C5" s="68"/>
      <c r="D5" s="76"/>
      <c r="E5" s="77"/>
      <c r="F5" s="78"/>
      <c r="G5" s="45"/>
      <c r="H5" s="45"/>
      <c r="I5" s="45"/>
      <c r="J5" s="45"/>
      <c r="K5" s="45"/>
      <c r="L5" s="45"/>
      <c r="M5" s="45"/>
      <c r="N5" s="45"/>
      <c r="O5" s="45"/>
      <c r="P5" s="45"/>
      <c r="Q5" s="45"/>
      <c r="R5" s="45"/>
    </row>
    <row r="6" spans="1:18" ht="17.25" customHeight="1">
      <c r="A6" s="69" t="s">
        <v>567</v>
      </c>
      <c r="B6" s="69"/>
      <c r="C6" s="69"/>
      <c r="D6" s="69"/>
      <c r="E6" s="69"/>
      <c r="F6" s="69"/>
      <c r="G6" s="45"/>
      <c r="H6" s="45"/>
      <c r="I6" s="45"/>
      <c r="J6" s="45"/>
      <c r="K6" s="45"/>
      <c r="L6" s="45"/>
      <c r="M6" s="45"/>
      <c r="N6" s="45"/>
      <c r="O6" s="45"/>
      <c r="P6" s="45"/>
      <c r="Q6" s="45"/>
      <c r="R6" s="45"/>
    </row>
    <row r="7" spans="1:18" ht="13.5" customHeight="1">
      <c r="A7" s="54" t="s">
        <v>568</v>
      </c>
      <c r="B7" s="47" t="s">
        <v>562</v>
      </c>
      <c r="C7" s="48" t="s">
        <v>569</v>
      </c>
      <c r="D7" s="46" t="s">
        <v>570</v>
      </c>
      <c r="E7" s="49" t="s">
        <v>571</v>
      </c>
      <c r="F7" s="50" t="s">
        <v>572</v>
      </c>
    </row>
    <row r="8" spans="1:18" ht="17.850000000000001" customHeight="1">
      <c r="A8" s="90" t="s">
        <v>109</v>
      </c>
      <c r="B8" s="79" t="s">
        <v>47</v>
      </c>
      <c r="C8" s="80"/>
      <c r="D8" s="80"/>
      <c r="E8" s="80"/>
      <c r="F8" s="85">
        <f>F9+F13+F30+F34+F43+F52+F61+F75+F84+F108+F112+F146+F149+F160+F165+F169+F181</f>
        <v>0</v>
      </c>
    </row>
    <row r="9" spans="1:18" ht="17.850000000000001" customHeight="1">
      <c r="A9" s="20" t="s">
        <v>561</v>
      </c>
      <c r="B9" s="25" t="s">
        <v>110</v>
      </c>
      <c r="C9" s="25"/>
      <c r="D9" s="33"/>
      <c r="E9" s="25"/>
      <c r="F9" s="81">
        <f>SUM(F10:F12)</f>
        <v>0</v>
      </c>
    </row>
    <row r="10" spans="1:18" ht="128.25">
      <c r="A10" s="1" t="s">
        <v>111</v>
      </c>
      <c r="B10" s="91" t="s">
        <v>768</v>
      </c>
      <c r="C10" s="1" t="s">
        <v>34</v>
      </c>
      <c r="D10" s="34">
        <v>4</v>
      </c>
      <c r="E10" s="9"/>
      <c r="F10" s="9">
        <f>+ROUND(D10*E10, 2)</f>
        <v>0</v>
      </c>
      <c r="J10" s="84"/>
    </row>
    <row r="11" spans="1:18" ht="85.5">
      <c r="A11" s="1" t="s">
        <v>112</v>
      </c>
      <c r="B11" s="17" t="s">
        <v>45</v>
      </c>
      <c r="C11" s="1" t="s">
        <v>43</v>
      </c>
      <c r="D11" s="34">
        <v>452.9</v>
      </c>
      <c r="E11" s="9"/>
      <c r="F11" s="9">
        <f>+ROUND(D11*E11, 2)</f>
        <v>0</v>
      </c>
    </row>
    <row r="12" spans="1:18" ht="42.75">
      <c r="A12" s="1" t="s">
        <v>113</v>
      </c>
      <c r="B12" s="17" t="s">
        <v>19</v>
      </c>
      <c r="C12" s="1" t="s">
        <v>43</v>
      </c>
      <c r="D12" s="34">
        <v>7057.26</v>
      </c>
      <c r="E12" s="9"/>
      <c r="F12" s="9">
        <f>+ROUND(D12*E12, 2)</f>
        <v>0</v>
      </c>
    </row>
    <row r="13" spans="1:18" ht="15">
      <c r="A13" s="20" t="s">
        <v>559</v>
      </c>
      <c r="B13" s="25" t="s">
        <v>671</v>
      </c>
      <c r="C13" s="25"/>
      <c r="D13" s="33"/>
      <c r="E13" s="25"/>
      <c r="F13" s="81">
        <f>SUM(F14:F29)</f>
        <v>0</v>
      </c>
    </row>
    <row r="14" spans="1:18" ht="57">
      <c r="A14" s="1" t="s">
        <v>114</v>
      </c>
      <c r="B14" s="17" t="s">
        <v>685</v>
      </c>
      <c r="C14" s="1" t="s">
        <v>43</v>
      </c>
      <c r="D14" s="34">
        <v>103.1</v>
      </c>
      <c r="E14" s="9"/>
      <c r="F14" s="9">
        <f>+ROUND(D14*E14, 2)</f>
        <v>0</v>
      </c>
    </row>
    <row r="15" spans="1:18" ht="57">
      <c r="A15" s="1" t="s">
        <v>115</v>
      </c>
      <c r="B15" s="17" t="s">
        <v>672</v>
      </c>
      <c r="C15" s="1" t="s">
        <v>43</v>
      </c>
      <c r="D15" s="34">
        <v>23.33</v>
      </c>
      <c r="E15" s="9"/>
      <c r="F15" s="9">
        <f>+ROUND(D15*E15, 2)</f>
        <v>0</v>
      </c>
    </row>
    <row r="16" spans="1:18" ht="71.25">
      <c r="A16" s="1" t="s">
        <v>116</v>
      </c>
      <c r="B16" s="17" t="s">
        <v>742</v>
      </c>
      <c r="C16" s="1" t="s">
        <v>37</v>
      </c>
      <c r="D16" s="34">
        <v>44.73</v>
      </c>
      <c r="E16" s="9"/>
      <c r="F16" s="9">
        <f>+ROUND(D16*E16, 2)</f>
        <v>0</v>
      </c>
    </row>
    <row r="17" spans="1:6" ht="85.5">
      <c r="A17" s="1" t="s">
        <v>117</v>
      </c>
      <c r="B17" s="17" t="s">
        <v>686</v>
      </c>
      <c r="C17" s="1" t="s">
        <v>34</v>
      </c>
      <c r="D17" s="34">
        <v>1</v>
      </c>
      <c r="E17" s="9"/>
      <c r="F17" s="9">
        <f>+ROUND(D17*E17, 2)</f>
        <v>0</v>
      </c>
    </row>
    <row r="18" spans="1:6" ht="71.25">
      <c r="A18" s="1" t="s">
        <v>118</v>
      </c>
      <c r="B18" s="17" t="s">
        <v>687</v>
      </c>
      <c r="C18" s="1" t="s">
        <v>37</v>
      </c>
      <c r="D18" s="34">
        <v>64.319999999999993</v>
      </c>
      <c r="E18" s="9"/>
      <c r="F18" s="9">
        <f>+ROUND(D18*E18, 2)</f>
        <v>0</v>
      </c>
    </row>
    <row r="19" spans="1:6" ht="57">
      <c r="A19" s="1" t="s">
        <v>119</v>
      </c>
      <c r="B19" s="17" t="s">
        <v>688</v>
      </c>
      <c r="C19" s="1" t="s">
        <v>34</v>
      </c>
      <c r="D19" s="34">
        <v>3</v>
      </c>
      <c r="E19" s="9"/>
      <c r="F19" s="9">
        <f>+ROUND(D19*E19, 2)</f>
        <v>0</v>
      </c>
    </row>
    <row r="20" spans="1:6" ht="99.75">
      <c r="A20" s="1" t="s">
        <v>120</v>
      </c>
      <c r="B20" s="17" t="s">
        <v>763</v>
      </c>
      <c r="C20" s="1" t="s">
        <v>34</v>
      </c>
      <c r="D20" s="34">
        <v>6</v>
      </c>
      <c r="E20" s="9"/>
      <c r="F20" s="9">
        <f>+ROUND(D20*E20, 2)</f>
        <v>0</v>
      </c>
    </row>
    <row r="21" spans="1:6" ht="71.25">
      <c r="A21" s="1" t="s">
        <v>121</v>
      </c>
      <c r="B21" s="17" t="s">
        <v>698</v>
      </c>
      <c r="C21" s="1" t="s">
        <v>34</v>
      </c>
      <c r="D21" s="34">
        <v>1</v>
      </c>
      <c r="E21" s="9"/>
      <c r="F21" s="9">
        <f>+ROUND(D21*E21, 2)</f>
        <v>0</v>
      </c>
    </row>
    <row r="22" spans="1:6" ht="71.25">
      <c r="A22" s="1" t="s">
        <v>122</v>
      </c>
      <c r="B22" s="17" t="s">
        <v>743</v>
      </c>
      <c r="C22" s="1" t="s">
        <v>34</v>
      </c>
      <c r="D22" s="34">
        <v>3</v>
      </c>
      <c r="E22" s="9"/>
      <c r="F22" s="9">
        <f>+ROUND(D22*E22, 2)</f>
        <v>0</v>
      </c>
    </row>
    <row r="23" spans="1:6" ht="85.5">
      <c r="A23" s="1" t="s">
        <v>123</v>
      </c>
      <c r="B23" s="17" t="s">
        <v>700</v>
      </c>
      <c r="C23" s="1" t="s">
        <v>34</v>
      </c>
      <c r="D23" s="34">
        <v>4</v>
      </c>
      <c r="E23" s="9"/>
      <c r="F23" s="9">
        <f>+ROUND(D23*E23, 2)</f>
        <v>0</v>
      </c>
    </row>
    <row r="24" spans="1:6" ht="99.75">
      <c r="A24" s="1" t="s">
        <v>124</v>
      </c>
      <c r="B24" s="17" t="s">
        <v>689</v>
      </c>
      <c r="C24" s="1" t="s">
        <v>34</v>
      </c>
      <c r="D24" s="34">
        <v>2</v>
      </c>
      <c r="E24" s="9"/>
      <c r="F24" s="9">
        <f>+ROUND(D24*E24, 2)</f>
        <v>0</v>
      </c>
    </row>
    <row r="25" spans="1:6" ht="85.5">
      <c r="A25" s="1" t="s">
        <v>125</v>
      </c>
      <c r="B25" s="17" t="s">
        <v>744</v>
      </c>
      <c r="C25" s="1" t="s">
        <v>34</v>
      </c>
      <c r="D25" s="34">
        <v>2</v>
      </c>
      <c r="E25" s="9"/>
      <c r="F25" s="9">
        <f>+ROUND(D25*E25, 2)</f>
        <v>0</v>
      </c>
    </row>
    <row r="26" spans="1:6" ht="114">
      <c r="A26" s="1" t="s">
        <v>126</v>
      </c>
      <c r="B26" s="17" t="s">
        <v>745</v>
      </c>
      <c r="C26" s="1" t="s">
        <v>34</v>
      </c>
      <c r="D26" s="34">
        <v>1</v>
      </c>
      <c r="E26" s="9"/>
      <c r="F26" s="9">
        <f>+ROUND(D26*E26, 2)</f>
        <v>0</v>
      </c>
    </row>
    <row r="27" spans="1:6" ht="99.75">
      <c r="A27" s="1" t="s">
        <v>127</v>
      </c>
      <c r="B27" s="17" t="s">
        <v>746</v>
      </c>
      <c r="C27" s="1" t="s">
        <v>34</v>
      </c>
      <c r="D27" s="34">
        <v>1</v>
      </c>
      <c r="E27" s="9"/>
      <c r="F27" s="9">
        <f>+ROUND(D27*E27, 2)</f>
        <v>0</v>
      </c>
    </row>
    <row r="28" spans="1:6" ht="85.5">
      <c r="A28" s="1" t="s">
        <v>128</v>
      </c>
      <c r="B28" s="17" t="s">
        <v>747</v>
      </c>
      <c r="C28" s="1" t="s">
        <v>34</v>
      </c>
      <c r="D28" s="34">
        <v>2</v>
      </c>
      <c r="E28" s="9"/>
      <c r="F28" s="9">
        <f>+ROUND(D28*E28, 2)</f>
        <v>0</v>
      </c>
    </row>
    <row r="29" spans="1:6" ht="71.25">
      <c r="A29" s="1" t="s">
        <v>129</v>
      </c>
      <c r="B29" s="17" t="s">
        <v>764</v>
      </c>
      <c r="C29" s="1" t="s">
        <v>34</v>
      </c>
      <c r="D29" s="34">
        <v>1</v>
      </c>
      <c r="E29" s="9"/>
      <c r="F29" s="9">
        <f>+ROUND(D29*E29, 2)</f>
        <v>0</v>
      </c>
    </row>
    <row r="30" spans="1:6" ht="15">
      <c r="A30" s="11" t="s">
        <v>130</v>
      </c>
      <c r="B30" s="28" t="s">
        <v>31</v>
      </c>
      <c r="C30" s="20"/>
      <c r="D30" s="33"/>
      <c r="E30" s="20"/>
      <c r="F30" s="81">
        <f>SUM(F31:F33)</f>
        <v>0</v>
      </c>
    </row>
    <row r="31" spans="1:6" ht="57">
      <c r="A31" s="1" t="s">
        <v>131</v>
      </c>
      <c r="B31" s="17" t="s">
        <v>38</v>
      </c>
      <c r="C31" s="1" t="s">
        <v>43</v>
      </c>
      <c r="D31" s="34">
        <v>140.58000000000001</v>
      </c>
      <c r="E31" s="9"/>
      <c r="F31" s="9">
        <f>+ROUND(D31*E31, 2)</f>
        <v>0</v>
      </c>
    </row>
    <row r="32" spans="1:6" ht="99.75">
      <c r="A32" s="1" t="s">
        <v>132</v>
      </c>
      <c r="B32" s="17" t="s">
        <v>690</v>
      </c>
      <c r="C32" s="1" t="s">
        <v>25</v>
      </c>
      <c r="D32" s="34">
        <v>1328.65</v>
      </c>
      <c r="E32" s="9"/>
      <c r="F32" s="9">
        <f>+ROUND(D32*E32, 2)</f>
        <v>0</v>
      </c>
    </row>
    <row r="33" spans="1:6" ht="42.75">
      <c r="A33" s="1" t="s">
        <v>133</v>
      </c>
      <c r="B33" s="17" t="s">
        <v>32</v>
      </c>
      <c r="C33" s="1" t="s">
        <v>43</v>
      </c>
      <c r="D33" s="34">
        <v>137.5</v>
      </c>
      <c r="E33" s="9"/>
      <c r="F33" s="9">
        <f>+ROUND(D33*E33, 2)</f>
        <v>0</v>
      </c>
    </row>
    <row r="34" spans="1:6" s="61" customFormat="1" ht="15">
      <c r="A34" s="20" t="s">
        <v>142</v>
      </c>
      <c r="B34" s="25" t="s">
        <v>50</v>
      </c>
      <c r="C34" s="20"/>
      <c r="D34" s="33"/>
      <c r="E34" s="20"/>
      <c r="F34" s="81">
        <f>SUM(F35:F42)</f>
        <v>0</v>
      </c>
    </row>
    <row r="35" spans="1:6" ht="57">
      <c r="A35" s="1" t="s">
        <v>134</v>
      </c>
      <c r="B35" s="17" t="s">
        <v>833</v>
      </c>
      <c r="C35" s="1" t="s">
        <v>42</v>
      </c>
      <c r="D35" s="34">
        <v>59.142000000000003</v>
      </c>
      <c r="E35" s="9"/>
      <c r="F35" s="9">
        <f>+ROUND(D35*E35, 2)</f>
        <v>0</v>
      </c>
    </row>
    <row r="36" spans="1:6" ht="57">
      <c r="A36" s="1" t="s">
        <v>135</v>
      </c>
      <c r="B36" s="17" t="s">
        <v>834</v>
      </c>
      <c r="C36" s="1" t="s">
        <v>43</v>
      </c>
      <c r="D36" s="34">
        <v>68.05</v>
      </c>
      <c r="E36" s="9"/>
      <c r="F36" s="9">
        <f>+ROUND(D36*E36, 2)</f>
        <v>0</v>
      </c>
    </row>
    <row r="37" spans="1:6" ht="114">
      <c r="A37" s="1" t="s">
        <v>136</v>
      </c>
      <c r="B37" s="91" t="s">
        <v>835</v>
      </c>
      <c r="C37" s="1" t="s">
        <v>43</v>
      </c>
      <c r="D37" s="34">
        <v>68.05</v>
      </c>
      <c r="E37" s="9"/>
      <c r="F37" s="9">
        <f>+ROUND(D37*E37, 2)</f>
        <v>0</v>
      </c>
    </row>
    <row r="38" spans="1:6" ht="99.75">
      <c r="A38" s="1" t="s">
        <v>137</v>
      </c>
      <c r="B38" s="17" t="s">
        <v>836</v>
      </c>
      <c r="C38" s="1" t="s">
        <v>34</v>
      </c>
      <c r="D38" s="34">
        <v>12</v>
      </c>
      <c r="E38" s="9"/>
      <c r="F38" s="9">
        <f>+ROUND(D38*E38, 2)</f>
        <v>0</v>
      </c>
    </row>
    <row r="39" spans="1:6" ht="85.5">
      <c r="A39" s="1" t="s">
        <v>138</v>
      </c>
      <c r="B39" s="17" t="s">
        <v>837</v>
      </c>
      <c r="C39" s="1" t="s">
        <v>34</v>
      </c>
      <c r="D39" s="34">
        <v>12</v>
      </c>
      <c r="E39" s="9"/>
      <c r="F39" s="9">
        <f>+ROUND(D39*E39, 2)</f>
        <v>0</v>
      </c>
    </row>
    <row r="40" spans="1:6" ht="85.5">
      <c r="A40" s="1" t="s">
        <v>139</v>
      </c>
      <c r="B40" s="17" t="s">
        <v>838</v>
      </c>
      <c r="C40" s="1" t="s">
        <v>37</v>
      </c>
      <c r="D40" s="34">
        <v>51.32</v>
      </c>
      <c r="E40" s="9"/>
      <c r="F40" s="9">
        <f>+ROUND(D40*E40, 2)</f>
        <v>0</v>
      </c>
    </row>
    <row r="41" spans="1:6" ht="57">
      <c r="A41" s="1" t="s">
        <v>140</v>
      </c>
      <c r="B41" s="17" t="s">
        <v>64</v>
      </c>
      <c r="C41" s="1" t="s">
        <v>43</v>
      </c>
      <c r="D41" s="34">
        <v>108.42</v>
      </c>
      <c r="E41" s="9"/>
      <c r="F41" s="9">
        <f>+ROUND(D41*E41, 2)</f>
        <v>0</v>
      </c>
    </row>
    <row r="42" spans="1:6" ht="57">
      <c r="A42" s="1" t="s">
        <v>141</v>
      </c>
      <c r="B42" s="17" t="s">
        <v>577</v>
      </c>
      <c r="C42" s="1" t="s">
        <v>42</v>
      </c>
      <c r="D42" s="34">
        <v>17.742000000000001</v>
      </c>
      <c r="E42" s="9"/>
      <c r="F42" s="9">
        <f>+ROUND(D42*E42, 2)</f>
        <v>0</v>
      </c>
    </row>
    <row r="43" spans="1:6" ht="15">
      <c r="A43" s="11" t="s">
        <v>144</v>
      </c>
      <c r="B43" s="25" t="s">
        <v>739</v>
      </c>
      <c r="C43" s="20"/>
      <c r="D43" s="33"/>
      <c r="E43" s="20"/>
      <c r="F43" s="81">
        <f>SUM(F44:F51)</f>
        <v>0</v>
      </c>
    </row>
    <row r="44" spans="1:6" ht="57">
      <c r="A44" s="1" t="s">
        <v>143</v>
      </c>
      <c r="B44" s="17" t="s">
        <v>833</v>
      </c>
      <c r="C44" s="1" t="s">
        <v>42</v>
      </c>
      <c r="D44" s="34">
        <v>12.66</v>
      </c>
      <c r="E44" s="9"/>
      <c r="F44" s="9">
        <f>+ROUND(D44*E44, 2)</f>
        <v>0</v>
      </c>
    </row>
    <row r="45" spans="1:6" ht="57">
      <c r="A45" s="1" t="s">
        <v>145</v>
      </c>
      <c r="B45" s="17" t="s">
        <v>834</v>
      </c>
      <c r="C45" s="1" t="s">
        <v>43</v>
      </c>
      <c r="D45" s="34">
        <v>20.52</v>
      </c>
      <c r="E45" s="9"/>
      <c r="F45" s="9">
        <f>+ROUND(D45*E45, 2)</f>
        <v>0</v>
      </c>
    </row>
    <row r="46" spans="1:6" ht="114">
      <c r="A46" s="1" t="s">
        <v>146</v>
      </c>
      <c r="B46" s="91" t="s">
        <v>880</v>
      </c>
      <c r="C46" s="1" t="s">
        <v>43</v>
      </c>
      <c r="D46" s="34">
        <v>20.52</v>
      </c>
      <c r="E46" s="9"/>
      <c r="F46" s="9">
        <f>+ROUND(D46*E46, 2)</f>
        <v>0</v>
      </c>
    </row>
    <row r="47" spans="1:6" ht="57">
      <c r="A47" s="1" t="s">
        <v>147</v>
      </c>
      <c r="B47" s="17" t="s">
        <v>64</v>
      </c>
      <c r="C47" s="1" t="s">
        <v>43</v>
      </c>
      <c r="D47" s="34">
        <v>61.54</v>
      </c>
      <c r="E47" s="9"/>
      <c r="F47" s="9">
        <f>+ROUND(D47*E47, 2)</f>
        <v>0</v>
      </c>
    </row>
    <row r="48" spans="1:6" ht="57">
      <c r="A48" s="1" t="s">
        <v>148</v>
      </c>
      <c r="B48" s="17" t="s">
        <v>577</v>
      </c>
      <c r="C48" s="1" t="s">
        <v>42</v>
      </c>
      <c r="D48" s="34">
        <v>37.979999999999997</v>
      </c>
      <c r="E48" s="9"/>
      <c r="F48" s="9">
        <f>+ROUND(D48*E48, 2)</f>
        <v>0</v>
      </c>
    </row>
    <row r="49" spans="1:6" ht="85.5">
      <c r="A49" s="1" t="s">
        <v>149</v>
      </c>
      <c r="B49" s="17" t="s">
        <v>839</v>
      </c>
      <c r="C49" s="1" t="s">
        <v>34</v>
      </c>
      <c r="D49" s="34">
        <v>14</v>
      </c>
      <c r="E49" s="9"/>
      <c r="F49" s="9">
        <f>+ROUND(D49*E49, 2)</f>
        <v>0</v>
      </c>
    </row>
    <row r="50" spans="1:6" ht="71.25">
      <c r="A50" s="1" t="s">
        <v>150</v>
      </c>
      <c r="B50" s="17" t="s">
        <v>840</v>
      </c>
      <c r="C50" s="1" t="s">
        <v>34</v>
      </c>
      <c r="D50" s="34">
        <v>14</v>
      </c>
      <c r="E50" s="9"/>
      <c r="F50" s="9">
        <f>+ROUND(D50*E50, 2)</f>
        <v>0</v>
      </c>
    </row>
    <row r="51" spans="1:6" ht="71.25">
      <c r="A51" s="1" t="s">
        <v>151</v>
      </c>
      <c r="B51" s="17" t="s">
        <v>841</v>
      </c>
      <c r="C51" s="1" t="s">
        <v>37</v>
      </c>
      <c r="D51" s="34">
        <v>17.079999999999998</v>
      </c>
      <c r="E51" s="9"/>
      <c r="F51" s="9">
        <f>+ROUND(D51*E51, 2)</f>
        <v>0</v>
      </c>
    </row>
    <row r="52" spans="1:6" ht="15">
      <c r="A52" s="11" t="s">
        <v>152</v>
      </c>
      <c r="B52" s="25" t="s">
        <v>740</v>
      </c>
      <c r="C52" s="11"/>
      <c r="D52" s="35"/>
      <c r="E52" s="27"/>
      <c r="F52" s="81">
        <f>SUM(F53:F60)</f>
        <v>0</v>
      </c>
    </row>
    <row r="53" spans="1:6" ht="57">
      <c r="A53" s="1" t="s">
        <v>153</v>
      </c>
      <c r="B53" s="17" t="s">
        <v>833</v>
      </c>
      <c r="C53" s="1" t="s">
        <v>42</v>
      </c>
      <c r="D53" s="34">
        <v>20.37</v>
      </c>
      <c r="E53" s="9"/>
      <c r="F53" s="9">
        <f>+ROUND(D53*E53, 2)</f>
        <v>0</v>
      </c>
    </row>
    <row r="54" spans="1:6" ht="57">
      <c r="A54" s="1" t="s">
        <v>154</v>
      </c>
      <c r="B54" s="17" t="s">
        <v>834</v>
      </c>
      <c r="C54" s="1" t="s">
        <v>43</v>
      </c>
      <c r="D54" s="34">
        <v>35.25</v>
      </c>
      <c r="E54" s="9"/>
      <c r="F54" s="9">
        <f>+ROUND(D54*E54, 2)</f>
        <v>0</v>
      </c>
    </row>
    <row r="55" spans="1:6" ht="114">
      <c r="A55" s="1" t="s">
        <v>155</v>
      </c>
      <c r="B55" s="17" t="s">
        <v>835</v>
      </c>
      <c r="C55" s="1" t="s">
        <v>43</v>
      </c>
      <c r="D55" s="34">
        <v>35.25</v>
      </c>
      <c r="E55" s="9"/>
      <c r="F55" s="9">
        <f>+ROUND(D55*E55, 2)</f>
        <v>0</v>
      </c>
    </row>
    <row r="56" spans="1:6" ht="99.75">
      <c r="A56" s="1" t="s">
        <v>156</v>
      </c>
      <c r="B56" s="17" t="s">
        <v>836</v>
      </c>
      <c r="C56" s="1" t="s">
        <v>34</v>
      </c>
      <c r="D56" s="34">
        <v>6</v>
      </c>
      <c r="E56" s="9"/>
      <c r="F56" s="9">
        <f>+ROUND(D56*E56, 2)</f>
        <v>0</v>
      </c>
    </row>
    <row r="57" spans="1:6" ht="85.5">
      <c r="A57" s="1" t="s">
        <v>157</v>
      </c>
      <c r="B57" s="17" t="s">
        <v>837</v>
      </c>
      <c r="C57" s="1" t="s">
        <v>34</v>
      </c>
      <c r="D57" s="34">
        <v>6</v>
      </c>
      <c r="E57" s="9"/>
      <c r="F57" s="9">
        <f>+ROUND(D57*E57, 2)</f>
        <v>0</v>
      </c>
    </row>
    <row r="58" spans="1:6" ht="85.5">
      <c r="A58" s="1" t="s">
        <v>158</v>
      </c>
      <c r="B58" s="17" t="s">
        <v>838</v>
      </c>
      <c r="C58" s="1" t="s">
        <v>37</v>
      </c>
      <c r="D58" s="34">
        <v>10.32</v>
      </c>
      <c r="E58" s="9"/>
      <c r="F58" s="9">
        <f>+ROUND(D58*E58, 2)</f>
        <v>0</v>
      </c>
    </row>
    <row r="59" spans="1:6" ht="57">
      <c r="A59" s="1" t="s">
        <v>159</v>
      </c>
      <c r="B59" s="17" t="s">
        <v>64</v>
      </c>
      <c r="C59" s="1" t="s">
        <v>43</v>
      </c>
      <c r="D59" s="34">
        <v>31.2</v>
      </c>
      <c r="E59" s="9"/>
      <c r="F59" s="9">
        <f>+ROUND(D59*E59, 2)</f>
        <v>0</v>
      </c>
    </row>
    <row r="60" spans="1:6" ht="57">
      <c r="A60" s="1" t="s">
        <v>160</v>
      </c>
      <c r="B60" s="17" t="s">
        <v>577</v>
      </c>
      <c r="C60" s="1" t="s">
        <v>42</v>
      </c>
      <c r="D60" s="34">
        <v>6.1109999999999998</v>
      </c>
      <c r="E60" s="9"/>
      <c r="F60" s="9">
        <f>+ROUND(D60*E60, 2)</f>
        <v>0</v>
      </c>
    </row>
    <row r="61" spans="1:6" ht="15">
      <c r="A61" s="11" t="s">
        <v>161</v>
      </c>
      <c r="B61" s="25" t="s">
        <v>0</v>
      </c>
      <c r="C61" s="11"/>
      <c r="D61" s="35"/>
      <c r="E61" s="27"/>
      <c r="F61" s="81">
        <f>SUM(F62:F74)</f>
        <v>0</v>
      </c>
    </row>
    <row r="62" spans="1:6" ht="99.75">
      <c r="A62" s="1" t="s">
        <v>162</v>
      </c>
      <c r="B62" s="17" t="s">
        <v>774</v>
      </c>
      <c r="C62" s="1" t="s">
        <v>25</v>
      </c>
      <c r="D62" s="34">
        <v>1031.8</v>
      </c>
      <c r="E62" s="9"/>
      <c r="F62" s="9">
        <f>+ROUND(D62*E62, 2)</f>
        <v>0</v>
      </c>
    </row>
    <row r="63" spans="1:6" ht="99.75">
      <c r="A63" s="1" t="s">
        <v>163</v>
      </c>
      <c r="B63" s="17" t="s">
        <v>775</v>
      </c>
      <c r="C63" s="1" t="s">
        <v>25</v>
      </c>
      <c r="D63" s="34">
        <v>1942.71</v>
      </c>
      <c r="E63" s="9"/>
      <c r="F63" s="9">
        <f>+ROUND(D63*E63, 2)</f>
        <v>0</v>
      </c>
    </row>
    <row r="64" spans="1:6" ht="99.75">
      <c r="A64" s="1" t="s">
        <v>164</v>
      </c>
      <c r="B64" s="17" t="s">
        <v>776</v>
      </c>
      <c r="C64" s="1" t="s">
        <v>25</v>
      </c>
      <c r="D64" s="34">
        <v>1104.0899999999999</v>
      </c>
      <c r="E64" s="9"/>
      <c r="F64" s="9">
        <f>+ROUND(D64*E64, 2)</f>
        <v>0</v>
      </c>
    </row>
    <row r="65" spans="1:6" ht="71.25">
      <c r="A65" s="1" t="s">
        <v>165</v>
      </c>
      <c r="B65" s="17" t="s">
        <v>865</v>
      </c>
      <c r="C65" s="1" t="s">
        <v>25</v>
      </c>
      <c r="D65" s="34">
        <v>1161.56</v>
      </c>
      <c r="E65" s="9"/>
      <c r="F65" s="9">
        <f>+ROUND(D65*E65, 2)</f>
        <v>0</v>
      </c>
    </row>
    <row r="66" spans="1:6" ht="99.75">
      <c r="A66" s="1" t="s">
        <v>166</v>
      </c>
      <c r="B66" s="17" t="s">
        <v>777</v>
      </c>
      <c r="C66" s="1" t="s">
        <v>25</v>
      </c>
      <c r="D66" s="34">
        <v>1652.4</v>
      </c>
      <c r="E66" s="9"/>
      <c r="F66" s="9">
        <f>+ROUND(D66*E66, 2)</f>
        <v>0</v>
      </c>
    </row>
    <row r="67" spans="1:6" ht="99.75">
      <c r="A67" s="1" t="s">
        <v>167</v>
      </c>
      <c r="B67" s="17" t="s">
        <v>778</v>
      </c>
      <c r="C67" s="1" t="s">
        <v>25</v>
      </c>
      <c r="D67" s="34">
        <v>2042.4</v>
      </c>
      <c r="E67" s="9"/>
      <c r="F67" s="9">
        <f>+ROUND(D67*E67, 2)</f>
        <v>0</v>
      </c>
    </row>
    <row r="68" spans="1:6" ht="99.75">
      <c r="A68" s="1" t="s">
        <v>168</v>
      </c>
      <c r="B68" s="17" t="s">
        <v>779</v>
      </c>
      <c r="C68" s="1" t="s">
        <v>25</v>
      </c>
      <c r="D68" s="34">
        <v>365.76</v>
      </c>
      <c r="E68" s="9"/>
      <c r="F68" s="9">
        <f>+ROUND(D68*E68, 2)</f>
        <v>0</v>
      </c>
    </row>
    <row r="69" spans="1:6" ht="99.75">
      <c r="A69" s="1" t="s">
        <v>169</v>
      </c>
      <c r="B69" s="17" t="s">
        <v>780</v>
      </c>
      <c r="C69" s="1" t="s">
        <v>25</v>
      </c>
      <c r="D69" s="34">
        <v>1049.5999999999999</v>
      </c>
      <c r="E69" s="9"/>
      <c r="F69" s="9">
        <f>+ROUND(D69*E69, 2)</f>
        <v>0</v>
      </c>
    </row>
    <row r="70" spans="1:6" ht="99.75">
      <c r="A70" s="1" t="s">
        <v>170</v>
      </c>
      <c r="B70" s="17" t="s">
        <v>781</v>
      </c>
      <c r="C70" s="1" t="s">
        <v>25</v>
      </c>
      <c r="D70" s="34">
        <v>644.4</v>
      </c>
      <c r="E70" s="9"/>
      <c r="F70" s="9">
        <f>+ROUND(D70*E70, 2)</f>
        <v>0</v>
      </c>
    </row>
    <row r="71" spans="1:6" ht="85.5">
      <c r="A71" s="1" t="s">
        <v>171</v>
      </c>
      <c r="B71" s="17" t="s">
        <v>866</v>
      </c>
      <c r="C71" s="1" t="s">
        <v>34</v>
      </c>
      <c r="D71" s="34">
        <v>112</v>
      </c>
      <c r="E71" s="5"/>
      <c r="F71" s="9">
        <f>+ROUND(D71*E71, 2)</f>
        <v>0</v>
      </c>
    </row>
    <row r="72" spans="1:6" ht="114">
      <c r="A72" s="1" t="s">
        <v>172</v>
      </c>
      <c r="B72" s="17" t="s">
        <v>782</v>
      </c>
      <c r="C72" s="1" t="s">
        <v>25</v>
      </c>
      <c r="D72" s="34">
        <v>464.34</v>
      </c>
      <c r="E72" s="5"/>
      <c r="F72" s="9">
        <f>+ROUND(D72*E72, 2)</f>
        <v>0</v>
      </c>
    </row>
    <row r="73" spans="1:6" ht="114">
      <c r="A73" s="1" t="s">
        <v>173</v>
      </c>
      <c r="B73" s="17" t="s">
        <v>783</v>
      </c>
      <c r="C73" s="1" t="s">
        <v>25</v>
      </c>
      <c r="D73" s="34">
        <v>215.10720000000001</v>
      </c>
      <c r="E73" s="5"/>
      <c r="F73" s="9">
        <f>+ROUND(D73*E73, 2)</f>
        <v>0</v>
      </c>
    </row>
    <row r="74" spans="1:6" ht="85.5">
      <c r="A74" s="1" t="s">
        <v>174</v>
      </c>
      <c r="B74" s="17" t="s">
        <v>867</v>
      </c>
      <c r="C74" s="1" t="s">
        <v>34</v>
      </c>
      <c r="D74" s="34">
        <v>32</v>
      </c>
      <c r="E74" s="5"/>
      <c r="F74" s="9">
        <f>+ROUND(D74*E74, 2)</f>
        <v>0</v>
      </c>
    </row>
    <row r="75" spans="1:6" ht="15">
      <c r="A75" s="11" t="s">
        <v>175</v>
      </c>
      <c r="B75" s="25" t="s">
        <v>51</v>
      </c>
      <c r="C75" s="11"/>
      <c r="D75" s="35"/>
      <c r="E75" s="27"/>
      <c r="F75" s="27">
        <f>F76+F79</f>
        <v>0</v>
      </c>
    </row>
    <row r="76" spans="1:6" ht="15">
      <c r="A76" s="30"/>
      <c r="B76" s="29" t="s">
        <v>741</v>
      </c>
      <c r="C76" s="30"/>
      <c r="D76" s="36"/>
      <c r="E76" s="30"/>
      <c r="F76" s="82">
        <f>SUM(F77:F78)</f>
        <v>0</v>
      </c>
    </row>
    <row r="77" spans="1:6" ht="99.75">
      <c r="A77" s="3" t="s">
        <v>176</v>
      </c>
      <c r="B77" s="17" t="s">
        <v>842</v>
      </c>
      <c r="C77" s="3" t="s">
        <v>34</v>
      </c>
      <c r="D77" s="37">
        <v>395</v>
      </c>
      <c r="E77" s="3"/>
      <c r="F77" s="9">
        <f>+ROUND(D77*E77, 2)</f>
        <v>0</v>
      </c>
    </row>
    <row r="78" spans="1:6" ht="57">
      <c r="A78" s="3" t="s">
        <v>177</v>
      </c>
      <c r="B78" s="17" t="s">
        <v>833</v>
      </c>
      <c r="C78" s="3" t="s">
        <v>42</v>
      </c>
      <c r="D78" s="37">
        <v>167.51949999999999</v>
      </c>
      <c r="E78" s="3"/>
      <c r="F78" s="9">
        <f>+ROUND(D78*E78, 2)</f>
        <v>0</v>
      </c>
    </row>
    <row r="79" spans="1:6" ht="15">
      <c r="A79" s="30"/>
      <c r="B79" s="29" t="s">
        <v>0</v>
      </c>
      <c r="C79" s="30"/>
      <c r="D79" s="36"/>
      <c r="E79" s="30"/>
      <c r="F79" s="82">
        <f>SUM(F80:F83)</f>
        <v>0</v>
      </c>
    </row>
    <row r="80" spans="1:6" ht="142.5">
      <c r="A80" s="1" t="s">
        <v>178</v>
      </c>
      <c r="B80" s="17" t="s">
        <v>11</v>
      </c>
      <c r="C80" s="1" t="s">
        <v>25</v>
      </c>
      <c r="D80" s="34">
        <v>786.68</v>
      </c>
      <c r="E80" s="9"/>
      <c r="F80" s="9">
        <f>+ROUND(D80*E80, 2)</f>
        <v>0</v>
      </c>
    </row>
    <row r="81" spans="1:6" ht="99.75">
      <c r="A81" s="1" t="s">
        <v>179</v>
      </c>
      <c r="B81" s="17" t="s">
        <v>784</v>
      </c>
      <c r="C81" s="1" t="s">
        <v>25</v>
      </c>
      <c r="D81" s="34">
        <v>11006.79</v>
      </c>
      <c r="E81" s="9"/>
      <c r="F81" s="9">
        <f>+ROUND(D81*E81, 2)</f>
        <v>0</v>
      </c>
    </row>
    <row r="82" spans="1:6" ht="99.75">
      <c r="A82" s="1" t="s">
        <v>180</v>
      </c>
      <c r="B82" s="17" t="s">
        <v>785</v>
      </c>
      <c r="C82" s="1" t="s">
        <v>25</v>
      </c>
      <c r="D82" s="34">
        <v>6326.34</v>
      </c>
      <c r="E82" s="9"/>
      <c r="F82" s="9">
        <f>+ROUND(D82*E82, 2)</f>
        <v>0</v>
      </c>
    </row>
    <row r="83" spans="1:6" ht="57">
      <c r="A83" s="1" t="s">
        <v>181</v>
      </c>
      <c r="B83" s="17" t="s">
        <v>868</v>
      </c>
      <c r="C83" s="1" t="s">
        <v>34</v>
      </c>
      <c r="D83" s="34">
        <v>1580</v>
      </c>
      <c r="E83" s="9"/>
      <c r="F83" s="9">
        <f>+ROUND(D83*E83, 2)</f>
        <v>0</v>
      </c>
    </row>
    <row r="84" spans="1:6" ht="15">
      <c r="A84" s="11" t="s">
        <v>182</v>
      </c>
      <c r="B84" s="25" t="s">
        <v>52</v>
      </c>
      <c r="C84" s="11"/>
      <c r="D84" s="35"/>
      <c r="E84" s="27"/>
      <c r="F84" s="27">
        <f>F85+F95</f>
        <v>0</v>
      </c>
    </row>
    <row r="85" spans="1:6" ht="15">
      <c r="A85" s="30"/>
      <c r="B85" s="32" t="s">
        <v>741</v>
      </c>
      <c r="C85" s="30"/>
      <c r="D85" s="36"/>
      <c r="E85" s="30"/>
      <c r="F85" s="82">
        <f>SUM(F86:F94)</f>
        <v>0</v>
      </c>
    </row>
    <row r="86" spans="1:6" ht="57">
      <c r="A86" s="3" t="s">
        <v>183</v>
      </c>
      <c r="B86" s="17" t="s">
        <v>833</v>
      </c>
      <c r="C86" s="3" t="s">
        <v>42</v>
      </c>
      <c r="D86" s="37">
        <v>73.36</v>
      </c>
      <c r="E86" s="3"/>
      <c r="F86" s="9">
        <f>+ROUND(D86*E86, 2)</f>
        <v>0</v>
      </c>
    </row>
    <row r="87" spans="1:6" ht="57">
      <c r="A87" s="1" t="s">
        <v>184</v>
      </c>
      <c r="B87" s="17" t="s">
        <v>834</v>
      </c>
      <c r="C87" s="1" t="s">
        <v>43</v>
      </c>
      <c r="D87" s="34">
        <v>74.13</v>
      </c>
      <c r="E87" s="9"/>
      <c r="F87" s="9">
        <f>+ROUND(D87*E87, 2)</f>
        <v>0</v>
      </c>
    </row>
    <row r="88" spans="1:6" ht="114">
      <c r="A88" s="1" t="s">
        <v>185</v>
      </c>
      <c r="B88" s="17" t="s">
        <v>835</v>
      </c>
      <c r="C88" s="1" t="s">
        <v>43</v>
      </c>
      <c r="D88" s="34">
        <v>74.13</v>
      </c>
      <c r="E88" s="9"/>
      <c r="F88" s="9">
        <f>+ROUND(D88*E88, 2)</f>
        <v>0</v>
      </c>
    </row>
    <row r="89" spans="1:6" ht="85.5">
      <c r="A89" s="1" t="s">
        <v>186</v>
      </c>
      <c r="B89" s="17" t="s">
        <v>843</v>
      </c>
      <c r="C89" s="1" t="s">
        <v>34</v>
      </c>
      <c r="D89" s="34">
        <v>71</v>
      </c>
      <c r="E89" s="9"/>
      <c r="F89" s="9">
        <f>+ROUND(D89*E89, 2)</f>
        <v>0</v>
      </c>
    </row>
    <row r="90" spans="1:6" ht="85.5">
      <c r="A90" s="1" t="s">
        <v>187</v>
      </c>
      <c r="B90" s="17" t="s">
        <v>844</v>
      </c>
      <c r="C90" s="1" t="s">
        <v>34</v>
      </c>
      <c r="D90" s="34">
        <v>19</v>
      </c>
      <c r="E90" s="9"/>
      <c r="F90" s="9">
        <f>+ROUND(D90*E90, 2)</f>
        <v>0</v>
      </c>
    </row>
    <row r="91" spans="1:6" ht="57">
      <c r="A91" s="1" t="s">
        <v>188</v>
      </c>
      <c r="B91" s="17" t="s">
        <v>64</v>
      </c>
      <c r="C91" s="1" t="s">
        <v>43</v>
      </c>
      <c r="D91" s="34">
        <v>244.22</v>
      </c>
      <c r="E91" s="9"/>
      <c r="F91" s="9">
        <f>+ROUND(D91*E91, 2)</f>
        <v>0</v>
      </c>
    </row>
    <row r="92" spans="1:6" ht="57">
      <c r="A92" s="1" t="s">
        <v>189</v>
      </c>
      <c r="B92" s="17" t="s">
        <v>577</v>
      </c>
      <c r="C92" s="1" t="s">
        <v>42</v>
      </c>
      <c r="D92" s="34">
        <v>9.17</v>
      </c>
      <c r="E92" s="9"/>
      <c r="F92" s="9">
        <f>+ROUND(D92*E92, 2)</f>
        <v>0</v>
      </c>
    </row>
    <row r="93" spans="1:6" ht="85.5">
      <c r="A93" s="1" t="s">
        <v>190</v>
      </c>
      <c r="B93" s="17" t="s">
        <v>845</v>
      </c>
      <c r="C93" s="1" t="s">
        <v>34</v>
      </c>
      <c r="D93" s="34">
        <v>12</v>
      </c>
      <c r="E93" s="9"/>
      <c r="F93" s="9">
        <f>+ROUND(D93*E93, 2)</f>
        <v>0</v>
      </c>
    </row>
    <row r="94" spans="1:6" ht="85.5">
      <c r="A94" s="1" t="s">
        <v>191</v>
      </c>
      <c r="B94" s="17" t="s">
        <v>846</v>
      </c>
      <c r="C94" s="1" t="s">
        <v>34</v>
      </c>
      <c r="D94" s="34">
        <v>8</v>
      </c>
      <c r="E94" s="9"/>
      <c r="F94" s="9">
        <f>+ROUND(D94*E94, 2)</f>
        <v>0</v>
      </c>
    </row>
    <row r="95" spans="1:6" ht="15">
      <c r="A95" s="30"/>
      <c r="B95" s="32" t="s">
        <v>786</v>
      </c>
      <c r="C95" s="31"/>
      <c r="D95" s="38"/>
      <c r="E95" s="31"/>
      <c r="F95" s="82">
        <f>SUM(F96:F107)</f>
        <v>0</v>
      </c>
    </row>
    <row r="96" spans="1:6" ht="85.5">
      <c r="A96" s="3" t="s">
        <v>192</v>
      </c>
      <c r="B96" s="17" t="s">
        <v>787</v>
      </c>
      <c r="C96" s="2" t="s">
        <v>34</v>
      </c>
      <c r="D96" s="39">
        <v>1</v>
      </c>
      <c r="E96" s="2"/>
      <c r="F96" s="9">
        <f>+ROUND(D96*E96, 2)</f>
        <v>0</v>
      </c>
    </row>
    <row r="97" spans="1:6" ht="85.5">
      <c r="A97" s="3" t="s">
        <v>193</v>
      </c>
      <c r="B97" s="17" t="s">
        <v>788</v>
      </c>
      <c r="C97" s="1" t="s">
        <v>34</v>
      </c>
      <c r="D97" s="34">
        <v>1</v>
      </c>
      <c r="E97" s="9"/>
      <c r="F97" s="9">
        <f>+ROUND(D97*E97, 2)</f>
        <v>0</v>
      </c>
    </row>
    <row r="98" spans="1:6" ht="85.5">
      <c r="A98" s="3" t="s">
        <v>194</v>
      </c>
      <c r="B98" s="17" t="s">
        <v>789</v>
      </c>
      <c r="C98" s="1" t="s">
        <v>34</v>
      </c>
      <c r="D98" s="34">
        <v>1</v>
      </c>
      <c r="E98" s="9"/>
      <c r="F98" s="9">
        <f>+ROUND(D98*E98, 2)</f>
        <v>0</v>
      </c>
    </row>
    <row r="99" spans="1:6" ht="99.75">
      <c r="A99" s="3" t="s">
        <v>195</v>
      </c>
      <c r="B99" s="17" t="s">
        <v>790</v>
      </c>
      <c r="C99" s="1" t="s">
        <v>34</v>
      </c>
      <c r="D99" s="34">
        <v>1</v>
      </c>
      <c r="E99" s="9"/>
      <c r="F99" s="9">
        <f>+ROUND(D99*E99, 2)</f>
        <v>0</v>
      </c>
    </row>
    <row r="100" spans="1:6" ht="57">
      <c r="A100" s="3" t="s">
        <v>196</v>
      </c>
      <c r="B100" s="17" t="s">
        <v>791</v>
      </c>
      <c r="C100" s="1" t="s">
        <v>34</v>
      </c>
      <c r="D100" s="34">
        <v>1</v>
      </c>
      <c r="E100" s="9"/>
      <c r="F100" s="9">
        <f>+ROUND(D100*E100, 2)</f>
        <v>0</v>
      </c>
    </row>
    <row r="101" spans="1:6" ht="57">
      <c r="A101" s="3" t="s">
        <v>197</v>
      </c>
      <c r="B101" s="17" t="s">
        <v>792</v>
      </c>
      <c r="C101" s="1" t="s">
        <v>34</v>
      </c>
      <c r="D101" s="34">
        <v>1</v>
      </c>
      <c r="E101" s="9"/>
      <c r="F101" s="9">
        <f>+ROUND(D101*E101, 2)</f>
        <v>0</v>
      </c>
    </row>
    <row r="102" spans="1:6" ht="85.5">
      <c r="A102" s="3" t="s">
        <v>198</v>
      </c>
      <c r="B102" s="17" t="s">
        <v>793</v>
      </c>
      <c r="C102" s="1" t="s">
        <v>34</v>
      </c>
      <c r="D102" s="34">
        <v>1</v>
      </c>
      <c r="E102" s="9"/>
      <c r="F102" s="9">
        <f>+ROUND(D102*E102, 2)</f>
        <v>0</v>
      </c>
    </row>
    <row r="103" spans="1:6" ht="57">
      <c r="A103" s="3" t="s">
        <v>199</v>
      </c>
      <c r="B103" s="17" t="s">
        <v>794</v>
      </c>
      <c r="C103" s="1" t="s">
        <v>34</v>
      </c>
      <c r="D103" s="34">
        <v>1</v>
      </c>
      <c r="E103" s="9"/>
      <c r="F103" s="9">
        <f>+ROUND(D103*E103, 2)</f>
        <v>0</v>
      </c>
    </row>
    <row r="104" spans="1:6" ht="57">
      <c r="A104" s="3" t="s">
        <v>200</v>
      </c>
      <c r="B104" s="17" t="s">
        <v>795</v>
      </c>
      <c r="C104" s="1" t="s">
        <v>34</v>
      </c>
      <c r="D104" s="34">
        <v>1</v>
      </c>
      <c r="E104" s="9"/>
      <c r="F104" s="9">
        <f>+ROUND(D104*E104, 2)</f>
        <v>0</v>
      </c>
    </row>
    <row r="105" spans="1:6" ht="57">
      <c r="A105" s="3" t="s">
        <v>201</v>
      </c>
      <c r="B105" s="17" t="s">
        <v>796</v>
      </c>
      <c r="C105" s="1" t="s">
        <v>34</v>
      </c>
      <c r="D105" s="34">
        <v>1</v>
      </c>
      <c r="E105" s="9"/>
      <c r="F105" s="9">
        <f>+ROUND(D105*E105, 2)</f>
        <v>0</v>
      </c>
    </row>
    <row r="106" spans="1:6" ht="42.75">
      <c r="A106" s="3" t="s">
        <v>202</v>
      </c>
      <c r="B106" s="17" t="s">
        <v>797</v>
      </c>
      <c r="C106" s="1" t="s">
        <v>34</v>
      </c>
      <c r="D106" s="34">
        <v>2</v>
      </c>
      <c r="E106" s="9"/>
      <c r="F106" s="9">
        <f>+ROUND(D106*E106, 2)</f>
        <v>0</v>
      </c>
    </row>
    <row r="107" spans="1:6" ht="85.5">
      <c r="A107" s="3" t="s">
        <v>203</v>
      </c>
      <c r="B107" s="17" t="s">
        <v>798</v>
      </c>
      <c r="C107" s="1" t="s">
        <v>34</v>
      </c>
      <c r="D107" s="34">
        <v>1</v>
      </c>
      <c r="E107" s="9"/>
      <c r="F107" s="9">
        <f>+ROUND(D107*E107, 2)</f>
        <v>0</v>
      </c>
    </row>
    <row r="108" spans="1:6" ht="15">
      <c r="A108" s="11" t="s">
        <v>204</v>
      </c>
      <c r="B108" s="25" t="s">
        <v>21</v>
      </c>
      <c r="C108" s="11"/>
      <c r="D108" s="35"/>
      <c r="E108" s="27"/>
      <c r="F108" s="81">
        <f>SUM(F109:F111)</f>
        <v>0</v>
      </c>
    </row>
    <row r="109" spans="1:6" ht="114">
      <c r="A109" s="1" t="s">
        <v>205</v>
      </c>
      <c r="B109" s="17" t="s">
        <v>29</v>
      </c>
      <c r="C109" s="1" t="s">
        <v>34</v>
      </c>
      <c r="D109" s="34">
        <v>12</v>
      </c>
      <c r="E109" s="5"/>
      <c r="F109" s="9">
        <f>+ROUND(D109*E109, 2)</f>
        <v>0</v>
      </c>
    </row>
    <row r="110" spans="1:6" ht="99.75">
      <c r="A110" s="1" t="s">
        <v>206</v>
      </c>
      <c r="B110" s="17" t="s">
        <v>36</v>
      </c>
      <c r="C110" s="1" t="s">
        <v>34</v>
      </c>
      <c r="D110" s="34">
        <v>10</v>
      </c>
      <c r="E110" s="5"/>
      <c r="F110" s="9">
        <f>+ROUND(D110*E110, 2)</f>
        <v>0</v>
      </c>
    </row>
    <row r="111" spans="1:6" ht="71.25">
      <c r="A111" s="1" t="s">
        <v>207</v>
      </c>
      <c r="B111" s="17" t="s">
        <v>765</v>
      </c>
      <c r="C111" s="1" t="s">
        <v>34</v>
      </c>
      <c r="D111" s="34">
        <v>9</v>
      </c>
      <c r="E111" s="5"/>
      <c r="F111" s="9">
        <f>+ROUND(D111*E111, 2)</f>
        <v>0</v>
      </c>
    </row>
    <row r="112" spans="1:6" ht="15">
      <c r="A112" s="11" t="s">
        <v>208</v>
      </c>
      <c r="B112" s="25" t="s">
        <v>653</v>
      </c>
      <c r="C112" s="20"/>
      <c r="D112" s="40"/>
      <c r="E112" s="26"/>
      <c r="F112" s="81">
        <f>SUM(F113:F145)</f>
        <v>0</v>
      </c>
    </row>
    <row r="113" spans="1:6" ht="42.75">
      <c r="A113" s="1" t="s">
        <v>209</v>
      </c>
      <c r="B113" s="17" t="s">
        <v>15</v>
      </c>
      <c r="C113" s="1" t="s">
        <v>37</v>
      </c>
      <c r="D113" s="34">
        <v>3205.18</v>
      </c>
      <c r="E113" s="5"/>
      <c r="F113" s="9">
        <f>+ROUND(D113*E113, 2)</f>
        <v>0</v>
      </c>
    </row>
    <row r="114" spans="1:6" ht="42.75">
      <c r="A114" s="1" t="s">
        <v>210</v>
      </c>
      <c r="B114" s="17" t="s">
        <v>30</v>
      </c>
      <c r="C114" s="1" t="s">
        <v>37</v>
      </c>
      <c r="D114" s="34">
        <v>1490.88</v>
      </c>
      <c r="E114" s="5"/>
      <c r="F114" s="9">
        <f>+ROUND(D114*E114, 2)</f>
        <v>0</v>
      </c>
    </row>
    <row r="115" spans="1:6" ht="42.75">
      <c r="A115" s="1" t="s">
        <v>211</v>
      </c>
      <c r="B115" s="17" t="s">
        <v>26</v>
      </c>
      <c r="C115" s="1" t="s">
        <v>37</v>
      </c>
      <c r="D115" s="34">
        <v>285.39999999999998</v>
      </c>
      <c r="E115" s="5"/>
      <c r="F115" s="9">
        <f>+ROUND(D115*E115, 2)</f>
        <v>0</v>
      </c>
    </row>
    <row r="116" spans="1:6" ht="42.75">
      <c r="A116" s="1" t="s">
        <v>212</v>
      </c>
      <c r="B116" s="17" t="s">
        <v>27</v>
      </c>
      <c r="C116" s="1" t="s">
        <v>37</v>
      </c>
      <c r="D116" s="34">
        <v>1239.5899999999999</v>
      </c>
      <c r="E116" s="5"/>
      <c r="F116" s="9">
        <f>+ROUND(D116*E116, 2)</f>
        <v>0</v>
      </c>
    </row>
    <row r="117" spans="1:6" ht="42.75">
      <c r="A117" s="1" t="s">
        <v>213</v>
      </c>
      <c r="B117" s="17" t="s">
        <v>22</v>
      </c>
      <c r="C117" s="1" t="s">
        <v>37</v>
      </c>
      <c r="D117" s="34">
        <v>1108.44</v>
      </c>
      <c r="E117" s="5"/>
      <c r="F117" s="9">
        <f>+ROUND(D117*E117, 2)</f>
        <v>0</v>
      </c>
    </row>
    <row r="118" spans="1:6" ht="57">
      <c r="A118" s="1" t="s">
        <v>214</v>
      </c>
      <c r="B118" s="17" t="s">
        <v>39</v>
      </c>
      <c r="C118" s="1" t="s">
        <v>37</v>
      </c>
      <c r="D118" s="34">
        <v>780</v>
      </c>
      <c r="E118" s="5"/>
      <c r="F118" s="9">
        <f>+ROUND(D118*E118, 2)</f>
        <v>0</v>
      </c>
    </row>
    <row r="119" spans="1:6" ht="57">
      <c r="A119" s="1" t="s">
        <v>215</v>
      </c>
      <c r="B119" s="17" t="s">
        <v>107</v>
      </c>
      <c r="C119" s="1" t="s">
        <v>13</v>
      </c>
      <c r="D119" s="34">
        <v>363</v>
      </c>
      <c r="E119" s="5"/>
      <c r="F119" s="9">
        <f>+ROUND(D119*E119, 2)</f>
        <v>0</v>
      </c>
    </row>
    <row r="120" spans="1:6" ht="57">
      <c r="A120" s="1" t="s">
        <v>216</v>
      </c>
      <c r="B120" s="17" t="s">
        <v>701</v>
      </c>
      <c r="C120" s="1" t="s">
        <v>13</v>
      </c>
      <c r="D120" s="34">
        <v>785.11</v>
      </c>
      <c r="E120" s="5"/>
      <c r="F120" s="9">
        <f>+ROUND(D120*E120, 2)</f>
        <v>0</v>
      </c>
    </row>
    <row r="121" spans="1:6" ht="57">
      <c r="A121" s="1" t="s">
        <v>217</v>
      </c>
      <c r="B121" s="17" t="s">
        <v>702</v>
      </c>
      <c r="C121" s="1" t="s">
        <v>13</v>
      </c>
      <c r="D121" s="34">
        <v>12</v>
      </c>
      <c r="E121" s="5"/>
      <c r="F121" s="9">
        <f>+ROUND(D121*E121, 2)</f>
        <v>0</v>
      </c>
    </row>
    <row r="122" spans="1:6" ht="57">
      <c r="A122" s="1" t="s">
        <v>218</v>
      </c>
      <c r="B122" s="17" t="s">
        <v>108</v>
      </c>
      <c r="C122" s="1" t="s">
        <v>13</v>
      </c>
      <c r="D122" s="34">
        <v>994.62</v>
      </c>
      <c r="E122" s="5"/>
      <c r="F122" s="9">
        <f>+ROUND(D122*E122, 2)</f>
        <v>0</v>
      </c>
    </row>
    <row r="123" spans="1:6" ht="42.75">
      <c r="A123" s="1" t="s">
        <v>219</v>
      </c>
      <c r="B123" s="17" t="s">
        <v>703</v>
      </c>
      <c r="C123" s="1" t="s">
        <v>34</v>
      </c>
      <c r="D123" s="34">
        <v>6</v>
      </c>
      <c r="E123" s="5"/>
      <c r="F123" s="9">
        <f>+ROUND(D123*E123, 2)</f>
        <v>0</v>
      </c>
    </row>
    <row r="124" spans="1:6" ht="42.75">
      <c r="A124" s="1" t="s">
        <v>220</v>
      </c>
      <c r="B124" s="17" t="s">
        <v>704</v>
      </c>
      <c r="C124" s="1" t="s">
        <v>34</v>
      </c>
      <c r="D124" s="34">
        <v>498</v>
      </c>
      <c r="E124" s="5"/>
      <c r="F124" s="9">
        <f>+ROUND(D124*E124, 2)</f>
        <v>0</v>
      </c>
    </row>
    <row r="125" spans="1:6" ht="71.25">
      <c r="A125" s="1" t="s">
        <v>221</v>
      </c>
      <c r="B125" s="17" t="s">
        <v>799</v>
      </c>
      <c r="C125" s="1" t="s">
        <v>34</v>
      </c>
      <c r="D125" s="34">
        <f>17+15+6+16</f>
        <v>54</v>
      </c>
      <c r="E125" s="5"/>
      <c r="F125" s="9">
        <f>+ROUND(D125*E125, 2)</f>
        <v>0</v>
      </c>
    </row>
    <row r="126" spans="1:6" ht="28.5">
      <c r="A126" s="1" t="s">
        <v>222</v>
      </c>
      <c r="B126" s="17" t="s">
        <v>578</v>
      </c>
      <c r="C126" s="1" t="s">
        <v>34</v>
      </c>
      <c r="D126" s="34">
        <f>D125</f>
        <v>54</v>
      </c>
      <c r="E126" s="5"/>
      <c r="F126" s="9">
        <f>+ROUND(D126*E126, 2)</f>
        <v>0</v>
      </c>
    </row>
    <row r="127" spans="1:6" ht="57">
      <c r="A127" s="1" t="s">
        <v>223</v>
      </c>
      <c r="B127" s="17" t="s">
        <v>57</v>
      </c>
      <c r="C127" s="1" t="s">
        <v>34</v>
      </c>
      <c r="D127" s="34">
        <v>2</v>
      </c>
      <c r="E127" s="5"/>
      <c r="F127" s="9">
        <f>+ROUND(D127*E127, 2)</f>
        <v>0</v>
      </c>
    </row>
    <row r="128" spans="1:6" ht="71.25">
      <c r="A128" s="1" t="s">
        <v>224</v>
      </c>
      <c r="B128" s="17" t="s">
        <v>800</v>
      </c>
      <c r="C128" s="1" t="s">
        <v>34</v>
      </c>
      <c r="D128" s="34">
        <v>15</v>
      </c>
      <c r="E128" s="5"/>
      <c r="F128" s="9">
        <f>+ROUND(D128*E128, 2)</f>
        <v>0</v>
      </c>
    </row>
    <row r="129" spans="1:6" ht="57">
      <c r="A129" s="1" t="s">
        <v>225</v>
      </c>
      <c r="B129" s="17" t="s">
        <v>748</v>
      </c>
      <c r="C129" s="1" t="s">
        <v>34</v>
      </c>
      <c r="D129" s="34">
        <v>15</v>
      </c>
      <c r="E129" s="5"/>
      <c r="F129" s="9">
        <f>+ROUND(D129*E129, 2)</f>
        <v>0</v>
      </c>
    </row>
    <row r="130" spans="1:6" ht="42.75">
      <c r="A130" s="1" t="s">
        <v>226</v>
      </c>
      <c r="B130" s="17" t="s">
        <v>801</v>
      </c>
      <c r="C130" s="1" t="s">
        <v>34</v>
      </c>
      <c r="D130" s="34">
        <v>15</v>
      </c>
      <c r="E130" s="5"/>
      <c r="F130" s="9">
        <f>+ROUND(D130*E130, 2)</f>
        <v>0</v>
      </c>
    </row>
    <row r="131" spans="1:6" ht="28.5">
      <c r="A131" s="1" t="s">
        <v>227</v>
      </c>
      <c r="B131" s="17" t="s">
        <v>58</v>
      </c>
      <c r="C131" s="1" t="s">
        <v>34</v>
      </c>
      <c r="D131" s="34">
        <v>15</v>
      </c>
      <c r="E131" s="6"/>
      <c r="F131" s="9">
        <f>+ROUND(D131*E131, 2)</f>
        <v>0</v>
      </c>
    </row>
    <row r="132" spans="1:6" ht="42.75">
      <c r="A132" s="1" t="s">
        <v>228</v>
      </c>
      <c r="B132" s="17" t="s">
        <v>802</v>
      </c>
      <c r="C132" s="1" t="s">
        <v>34</v>
      </c>
      <c r="D132" s="34">
        <v>15</v>
      </c>
      <c r="E132" s="5"/>
      <c r="F132" s="9">
        <f>+ROUND(D132*E132, 2)</f>
        <v>0</v>
      </c>
    </row>
    <row r="133" spans="1:6" ht="28.5">
      <c r="A133" s="1" t="s">
        <v>229</v>
      </c>
      <c r="B133" s="17" t="s">
        <v>8</v>
      </c>
      <c r="C133" s="1" t="s">
        <v>34</v>
      </c>
      <c r="D133" s="34">
        <v>15</v>
      </c>
      <c r="E133" s="5"/>
      <c r="F133" s="9">
        <f>+ROUND(D133*E133, 2)</f>
        <v>0</v>
      </c>
    </row>
    <row r="134" spans="1:6" ht="57">
      <c r="A134" s="1" t="s">
        <v>230</v>
      </c>
      <c r="B134" s="17" t="s">
        <v>803</v>
      </c>
      <c r="C134" s="1" t="s">
        <v>34</v>
      </c>
      <c r="D134" s="34">
        <v>15</v>
      </c>
      <c r="E134" s="5"/>
      <c r="F134" s="9">
        <f>+ROUND(D134*E134, 2)</f>
        <v>0</v>
      </c>
    </row>
    <row r="135" spans="1:6" ht="57">
      <c r="A135" s="1" t="s">
        <v>231</v>
      </c>
      <c r="B135" s="17" t="s">
        <v>804</v>
      </c>
      <c r="C135" s="1" t="s">
        <v>34</v>
      </c>
      <c r="D135" s="34">
        <v>12</v>
      </c>
      <c r="E135" s="5"/>
      <c r="F135" s="9">
        <f>+ROUND(D135*E135, 2)</f>
        <v>0</v>
      </c>
    </row>
    <row r="136" spans="1:6" ht="57">
      <c r="A136" s="1" t="s">
        <v>232</v>
      </c>
      <c r="B136" s="17" t="s">
        <v>805</v>
      </c>
      <c r="C136" s="1" t="s">
        <v>34</v>
      </c>
      <c r="D136" s="34">
        <v>122</v>
      </c>
      <c r="E136" s="5"/>
      <c r="F136" s="9">
        <f>+ROUND(D136*E136, 2)</f>
        <v>0</v>
      </c>
    </row>
    <row r="137" spans="1:6" ht="42.75">
      <c r="A137" s="1" t="s">
        <v>233</v>
      </c>
      <c r="B137" s="17" t="s">
        <v>806</v>
      </c>
      <c r="C137" s="1" t="s">
        <v>34</v>
      </c>
      <c r="D137" s="34">
        <v>8</v>
      </c>
      <c r="E137" s="5"/>
      <c r="F137" s="9">
        <f>+ROUND(D137*E137, 2)</f>
        <v>0</v>
      </c>
    </row>
    <row r="138" spans="1:6" ht="57">
      <c r="A138" s="1" t="s">
        <v>234</v>
      </c>
      <c r="B138" s="17" t="s">
        <v>807</v>
      </c>
      <c r="C138" s="1" t="s">
        <v>34</v>
      </c>
      <c r="D138" s="34">
        <v>10</v>
      </c>
      <c r="E138" s="5"/>
      <c r="F138" s="9">
        <f>+ROUND(D138*E138, 2)</f>
        <v>0</v>
      </c>
    </row>
    <row r="139" spans="1:6" ht="57">
      <c r="A139" s="1" t="s">
        <v>235</v>
      </c>
      <c r="B139" s="17" t="s">
        <v>808</v>
      </c>
      <c r="C139" s="1" t="s">
        <v>34</v>
      </c>
      <c r="D139" s="34">
        <v>130</v>
      </c>
      <c r="E139" s="5"/>
      <c r="F139" s="9">
        <f>+ROUND(D139*E139, 2)</f>
        <v>0</v>
      </c>
    </row>
    <row r="140" spans="1:6" ht="42.75">
      <c r="A140" s="1" t="s">
        <v>236</v>
      </c>
      <c r="B140" s="17" t="s">
        <v>809</v>
      </c>
      <c r="C140" s="1" t="s">
        <v>34</v>
      </c>
      <c r="D140" s="34">
        <v>42</v>
      </c>
      <c r="E140" s="5"/>
      <c r="F140" s="9">
        <f>+ROUND(D140*E140, 2)</f>
        <v>0</v>
      </c>
    </row>
    <row r="141" spans="1:6" ht="57">
      <c r="A141" s="1" t="s">
        <v>237</v>
      </c>
      <c r="B141" s="17" t="s">
        <v>810</v>
      </c>
      <c r="C141" s="1" t="s">
        <v>34</v>
      </c>
      <c r="D141" s="34">
        <v>78</v>
      </c>
      <c r="E141" s="5"/>
      <c r="F141" s="9">
        <f>+ROUND(D141*E141, 2)</f>
        <v>0</v>
      </c>
    </row>
    <row r="142" spans="1:6" ht="71.25">
      <c r="A142" s="1" t="s">
        <v>238</v>
      </c>
      <c r="B142" s="17" t="s">
        <v>811</v>
      </c>
      <c r="C142" s="1" t="s">
        <v>34</v>
      </c>
      <c r="D142" s="34">
        <v>6</v>
      </c>
      <c r="E142" s="5"/>
      <c r="F142" s="9">
        <f>+ROUND(D142*E142, 2)</f>
        <v>0</v>
      </c>
    </row>
    <row r="143" spans="1:6" ht="57">
      <c r="A143" s="1" t="s">
        <v>239</v>
      </c>
      <c r="B143" s="17" t="s">
        <v>749</v>
      </c>
      <c r="C143" s="1" t="s">
        <v>34</v>
      </c>
      <c r="D143" s="34">
        <v>6</v>
      </c>
      <c r="E143" s="5"/>
      <c r="F143" s="9">
        <f>+ROUND(D143*E143, 2)</f>
        <v>0</v>
      </c>
    </row>
    <row r="144" spans="1:6" ht="28.5">
      <c r="A144" s="1" t="s">
        <v>240</v>
      </c>
      <c r="B144" s="17" t="s">
        <v>12</v>
      </c>
      <c r="C144" s="1" t="s">
        <v>34</v>
      </c>
      <c r="D144" s="34">
        <v>6</v>
      </c>
      <c r="E144" s="5"/>
      <c r="F144" s="9">
        <f>+ROUND(D144*E144, 2)</f>
        <v>0</v>
      </c>
    </row>
    <row r="145" spans="1:6" ht="42.75">
      <c r="A145" s="1" t="s">
        <v>241</v>
      </c>
      <c r="B145" s="17" t="s">
        <v>812</v>
      </c>
      <c r="C145" s="1" t="s">
        <v>34</v>
      </c>
      <c r="D145" s="34">
        <v>6</v>
      </c>
      <c r="E145" s="5"/>
      <c r="F145" s="9">
        <f>+ROUND(D145*E145, 2)</f>
        <v>0</v>
      </c>
    </row>
    <row r="146" spans="1:6" ht="15">
      <c r="A146" s="56" t="s">
        <v>242</v>
      </c>
      <c r="B146" s="25" t="s">
        <v>563</v>
      </c>
      <c r="C146" s="21"/>
      <c r="D146" s="41"/>
      <c r="E146" s="21"/>
      <c r="F146" s="81">
        <f>SUM(F147:F148)</f>
        <v>0</v>
      </c>
    </row>
    <row r="147" spans="1:6" ht="42.75">
      <c r="A147" s="1" t="s">
        <v>243</v>
      </c>
      <c r="B147" s="17" t="s">
        <v>32</v>
      </c>
      <c r="C147" s="1" t="s">
        <v>43</v>
      </c>
      <c r="D147" s="34">
        <v>381.28</v>
      </c>
      <c r="E147" s="9"/>
      <c r="F147" s="9">
        <f>+ROUND(D147*E147, 2)</f>
        <v>0</v>
      </c>
    </row>
    <row r="148" spans="1:6" ht="42.75">
      <c r="A148" s="1" t="s">
        <v>244</v>
      </c>
      <c r="B148" s="17" t="s">
        <v>23</v>
      </c>
      <c r="C148" s="1" t="s">
        <v>43</v>
      </c>
      <c r="D148" s="34">
        <v>505.31</v>
      </c>
      <c r="E148" s="9"/>
      <c r="F148" s="9">
        <f>+ROUND(D148*E148, 2)</f>
        <v>0</v>
      </c>
    </row>
    <row r="149" spans="1:6" ht="15">
      <c r="A149" s="56" t="s">
        <v>246</v>
      </c>
      <c r="B149" s="25" t="s">
        <v>10</v>
      </c>
      <c r="C149" s="23"/>
      <c r="D149" s="40"/>
      <c r="E149" s="24"/>
      <c r="F149" s="81">
        <f>SUM(F150:F159)</f>
        <v>0</v>
      </c>
    </row>
    <row r="150" spans="1:6" ht="85.5">
      <c r="A150" s="1" t="s">
        <v>245</v>
      </c>
      <c r="B150" s="17" t="s">
        <v>9</v>
      </c>
      <c r="C150" s="1" t="s">
        <v>34</v>
      </c>
      <c r="D150" s="34">
        <v>25</v>
      </c>
      <c r="E150" s="9"/>
      <c r="F150" s="9">
        <f>+ROUND(D150*E150, 2)</f>
        <v>0</v>
      </c>
    </row>
    <row r="151" spans="1:6" ht="57">
      <c r="A151" s="1" t="s">
        <v>247</v>
      </c>
      <c r="B151" s="17" t="s">
        <v>16</v>
      </c>
      <c r="C151" s="1" t="s">
        <v>37</v>
      </c>
      <c r="D151" s="34">
        <v>2922.19</v>
      </c>
      <c r="E151" s="9"/>
      <c r="F151" s="9">
        <f>+ROUND(D151*E151, 2)</f>
        <v>0</v>
      </c>
    </row>
    <row r="152" spans="1:6" ht="71.25">
      <c r="A152" s="1" t="s">
        <v>248</v>
      </c>
      <c r="B152" s="17" t="s">
        <v>46</v>
      </c>
      <c r="C152" s="1" t="s">
        <v>34</v>
      </c>
      <c r="D152" s="34">
        <v>25</v>
      </c>
      <c r="E152" s="9"/>
      <c r="F152" s="9">
        <f>+ROUND(D152*E152, 2)</f>
        <v>0</v>
      </c>
    </row>
    <row r="153" spans="1:6" ht="57">
      <c r="A153" s="1" t="s">
        <v>249</v>
      </c>
      <c r="B153" s="17" t="s">
        <v>17</v>
      </c>
      <c r="C153" s="1" t="s">
        <v>34</v>
      </c>
      <c r="D153" s="34">
        <v>25</v>
      </c>
      <c r="E153" s="9"/>
      <c r="F153" s="9">
        <f>+ROUND(D153*E153, 2)</f>
        <v>0</v>
      </c>
    </row>
    <row r="154" spans="1:6" ht="71.25">
      <c r="A154" s="1" t="s">
        <v>250</v>
      </c>
      <c r="B154" s="17" t="s">
        <v>750</v>
      </c>
      <c r="C154" s="1" t="s">
        <v>34</v>
      </c>
      <c r="D154" s="34">
        <v>4</v>
      </c>
      <c r="E154" s="9"/>
      <c r="F154" s="9">
        <f>+ROUND(D154*E154, 2)</f>
        <v>0</v>
      </c>
    </row>
    <row r="155" spans="1:6" ht="57">
      <c r="A155" s="1" t="s">
        <v>251</v>
      </c>
      <c r="B155" s="17" t="s">
        <v>751</v>
      </c>
      <c r="C155" s="1" t="s">
        <v>34</v>
      </c>
      <c r="D155" s="34">
        <v>4</v>
      </c>
      <c r="E155" s="9"/>
      <c r="F155" s="9">
        <f>+ROUND(D155*E155, 2)</f>
        <v>0</v>
      </c>
    </row>
    <row r="156" spans="1:6" ht="71.25">
      <c r="A156" s="1" t="s">
        <v>252</v>
      </c>
      <c r="B156" s="17" t="s">
        <v>18</v>
      </c>
      <c r="C156" s="1" t="s">
        <v>34</v>
      </c>
      <c r="D156" s="34">
        <v>4</v>
      </c>
      <c r="E156" s="9"/>
      <c r="F156" s="9">
        <f>+ROUND(D156*E156, 2)</f>
        <v>0</v>
      </c>
    </row>
    <row r="157" spans="1:6" ht="57">
      <c r="A157" s="1" t="s">
        <v>253</v>
      </c>
      <c r="B157" s="17" t="s">
        <v>813</v>
      </c>
      <c r="C157" s="1" t="s">
        <v>37</v>
      </c>
      <c r="D157" s="34">
        <v>343.02</v>
      </c>
      <c r="E157" s="9"/>
      <c r="F157" s="9">
        <f>+ROUND(D157*E157, 2)</f>
        <v>0</v>
      </c>
    </row>
    <row r="158" spans="1:6" ht="28.5">
      <c r="A158" s="1" t="s">
        <v>254</v>
      </c>
      <c r="B158" s="17" t="s">
        <v>35</v>
      </c>
      <c r="C158" s="1" t="s">
        <v>37</v>
      </c>
      <c r="D158" s="34">
        <v>343.02</v>
      </c>
      <c r="E158" s="9"/>
      <c r="F158" s="9">
        <f>+ROUND(D158*E158, 2)</f>
        <v>0</v>
      </c>
    </row>
    <row r="159" spans="1:6" ht="57">
      <c r="A159" s="1" t="s">
        <v>255</v>
      </c>
      <c r="B159" s="17" t="s">
        <v>24</v>
      </c>
      <c r="C159" s="1" t="s">
        <v>34</v>
      </c>
      <c r="D159" s="34">
        <v>25</v>
      </c>
      <c r="E159" s="9"/>
      <c r="F159" s="9">
        <f>+ROUND(D159*E159, 2)</f>
        <v>0</v>
      </c>
    </row>
    <row r="160" spans="1:6" ht="15">
      <c r="A160" s="56" t="s">
        <v>256</v>
      </c>
      <c r="B160" s="25" t="s">
        <v>7</v>
      </c>
      <c r="C160" s="23"/>
      <c r="D160" s="40"/>
      <c r="E160" s="24"/>
      <c r="F160" s="81">
        <f>SUM(F161:F164)</f>
        <v>0</v>
      </c>
    </row>
    <row r="161" spans="1:6" ht="128.25">
      <c r="A161" s="1" t="s">
        <v>257</v>
      </c>
      <c r="B161" s="17" t="s">
        <v>847</v>
      </c>
      <c r="C161" s="1" t="s">
        <v>34</v>
      </c>
      <c r="D161" s="34">
        <v>3</v>
      </c>
      <c r="E161" s="5"/>
      <c r="F161" s="9">
        <f>+ROUND(D161*E161, 2)</f>
        <v>0</v>
      </c>
    </row>
    <row r="162" spans="1:6" ht="171">
      <c r="A162" s="1" t="s">
        <v>258</v>
      </c>
      <c r="B162" s="17" t="s">
        <v>769</v>
      </c>
      <c r="C162" s="1" t="s">
        <v>34</v>
      </c>
      <c r="D162" s="34">
        <v>2</v>
      </c>
      <c r="E162" s="5"/>
      <c r="F162" s="9">
        <f>+ROUND(D162*E162, 2)</f>
        <v>0</v>
      </c>
    </row>
    <row r="163" spans="1:6" ht="57">
      <c r="A163" s="1" t="s">
        <v>259</v>
      </c>
      <c r="B163" s="17" t="s">
        <v>64</v>
      </c>
      <c r="C163" s="1" t="s">
        <v>43</v>
      </c>
      <c r="D163" s="34">
        <v>4.92</v>
      </c>
      <c r="E163" s="5"/>
      <c r="F163" s="9">
        <f>+ROUND(D163*E163, 2)</f>
        <v>0</v>
      </c>
    </row>
    <row r="164" spans="1:6" ht="156.75">
      <c r="A164" s="1" t="s">
        <v>260</v>
      </c>
      <c r="B164" s="17" t="s">
        <v>752</v>
      </c>
      <c r="C164" s="1" t="s">
        <v>34</v>
      </c>
      <c r="D164" s="34">
        <v>1</v>
      </c>
      <c r="E164" s="5"/>
      <c r="F164" s="9">
        <f>+ROUND(D164*E164, 2)</f>
        <v>0</v>
      </c>
    </row>
    <row r="165" spans="1:6" ht="15">
      <c r="A165" s="56" t="s">
        <v>261</v>
      </c>
      <c r="B165" s="25" t="s">
        <v>28</v>
      </c>
      <c r="C165" s="23"/>
      <c r="D165" s="40"/>
      <c r="E165" s="24"/>
      <c r="F165" s="81">
        <f>SUM(F166:F168)</f>
        <v>0</v>
      </c>
    </row>
    <row r="166" spans="1:6" ht="57">
      <c r="A166" s="1" t="s">
        <v>262</v>
      </c>
      <c r="B166" s="17" t="s">
        <v>814</v>
      </c>
      <c r="C166" s="1" t="s">
        <v>34</v>
      </c>
      <c r="D166" s="34">
        <v>22</v>
      </c>
      <c r="E166" s="5"/>
      <c r="F166" s="9">
        <f>+ROUND(D166*E166, 2)</f>
        <v>0</v>
      </c>
    </row>
    <row r="167" spans="1:6" ht="71.25">
      <c r="A167" s="1" t="s">
        <v>263</v>
      </c>
      <c r="B167" s="17" t="s">
        <v>579</v>
      </c>
      <c r="C167" s="1" t="s">
        <v>34</v>
      </c>
      <c r="D167" s="34">
        <v>8</v>
      </c>
      <c r="E167" s="5"/>
      <c r="F167" s="9">
        <f>+ROUND(D167*E167, 2)</f>
        <v>0</v>
      </c>
    </row>
    <row r="168" spans="1:6" ht="57">
      <c r="A168" s="1" t="s">
        <v>264</v>
      </c>
      <c r="B168" s="17" t="s">
        <v>580</v>
      </c>
      <c r="C168" s="1" t="s">
        <v>34</v>
      </c>
      <c r="D168" s="34">
        <v>1</v>
      </c>
      <c r="E168" s="5"/>
      <c r="F168" s="9">
        <f>+ROUND(D168*E168, 2)</f>
        <v>0</v>
      </c>
    </row>
    <row r="169" spans="1:6" ht="15">
      <c r="A169" s="56" t="s">
        <v>265</v>
      </c>
      <c r="B169" s="25" t="s">
        <v>560</v>
      </c>
      <c r="C169" s="23"/>
      <c r="D169" s="40"/>
      <c r="E169" s="24"/>
      <c r="F169" s="81">
        <f>SUM(F170:F180)</f>
        <v>0</v>
      </c>
    </row>
    <row r="170" spans="1:6" ht="57">
      <c r="A170" s="1" t="s">
        <v>266</v>
      </c>
      <c r="B170" s="17" t="s">
        <v>581</v>
      </c>
      <c r="C170" s="1" t="s">
        <v>13</v>
      </c>
      <c r="D170" s="34">
        <v>421.01</v>
      </c>
      <c r="E170" s="5"/>
      <c r="F170" s="9">
        <f>+ROUND(D170*E170, 2)</f>
        <v>0</v>
      </c>
    </row>
    <row r="171" spans="1:6" ht="57">
      <c r="A171" s="1" t="s">
        <v>267</v>
      </c>
      <c r="B171" s="17" t="s">
        <v>683</v>
      </c>
      <c r="C171" s="1" t="s">
        <v>37</v>
      </c>
      <c r="D171" s="34">
        <v>176.5</v>
      </c>
      <c r="E171" s="5"/>
      <c r="F171" s="9">
        <f>+ROUND(D171*E171, 2)</f>
        <v>0</v>
      </c>
    </row>
    <row r="172" spans="1:6" ht="42.75">
      <c r="A172" s="1" t="s">
        <v>268</v>
      </c>
      <c r="B172" s="17" t="s">
        <v>1</v>
      </c>
      <c r="C172" s="1" t="s">
        <v>34</v>
      </c>
      <c r="D172" s="34">
        <v>1</v>
      </c>
      <c r="E172" s="5"/>
      <c r="F172" s="9">
        <f>+ROUND(D172*E172, 2)</f>
        <v>0</v>
      </c>
    </row>
    <row r="173" spans="1:6" ht="42.75">
      <c r="A173" s="1" t="s">
        <v>269</v>
      </c>
      <c r="B173" s="17" t="s">
        <v>815</v>
      </c>
      <c r="C173" s="1" t="s">
        <v>34</v>
      </c>
      <c r="D173" s="34">
        <v>2</v>
      </c>
      <c r="E173" s="5"/>
      <c r="F173" s="9">
        <f>+ROUND(D173*E173, 2)</f>
        <v>0</v>
      </c>
    </row>
    <row r="174" spans="1:6" ht="42.75">
      <c r="A174" s="1" t="s">
        <v>270</v>
      </c>
      <c r="B174" s="17" t="s">
        <v>816</v>
      </c>
      <c r="C174" s="1" t="s">
        <v>34</v>
      </c>
      <c r="D174" s="34">
        <v>6</v>
      </c>
      <c r="E174" s="5"/>
      <c r="F174" s="9">
        <f>+ROUND(D174*E174, 2)</f>
        <v>0</v>
      </c>
    </row>
    <row r="175" spans="1:6" ht="199.5">
      <c r="A175" s="1" t="s">
        <v>271</v>
      </c>
      <c r="B175" s="17" t="s">
        <v>56</v>
      </c>
      <c r="C175" s="1" t="s">
        <v>34</v>
      </c>
      <c r="D175" s="34">
        <v>1</v>
      </c>
      <c r="E175" s="5"/>
      <c r="F175" s="9">
        <f>+ROUND(D175*E175, 2)</f>
        <v>0</v>
      </c>
    </row>
    <row r="176" spans="1:6" ht="71.25">
      <c r="A176" s="1" t="s">
        <v>272</v>
      </c>
      <c r="B176" s="17" t="s">
        <v>817</v>
      </c>
      <c r="C176" s="1" t="s">
        <v>34</v>
      </c>
      <c r="D176" s="34">
        <v>6</v>
      </c>
      <c r="E176" s="5"/>
      <c r="F176" s="9">
        <f>+ROUND(D176*E176, 2)</f>
        <v>0</v>
      </c>
    </row>
    <row r="177" spans="1:10" ht="28.5">
      <c r="A177" s="1" t="s">
        <v>273</v>
      </c>
      <c r="B177" s="17" t="s">
        <v>578</v>
      </c>
      <c r="C177" s="1" t="s">
        <v>34</v>
      </c>
      <c r="D177" s="34">
        <v>6</v>
      </c>
      <c r="E177" s="5"/>
      <c r="F177" s="9">
        <f>+ROUND(D177*E177, 2)</f>
        <v>0</v>
      </c>
    </row>
    <row r="178" spans="1:10" ht="114">
      <c r="A178" s="1" t="s">
        <v>274</v>
      </c>
      <c r="B178" s="17" t="s">
        <v>55</v>
      </c>
      <c r="C178" s="3" t="s">
        <v>34</v>
      </c>
      <c r="D178" s="37">
        <v>1</v>
      </c>
      <c r="E178" s="3"/>
      <c r="F178" s="9">
        <f>+ROUND(D178*E178, 2)</f>
        <v>0</v>
      </c>
    </row>
    <row r="179" spans="1:10" ht="57">
      <c r="A179" s="1" t="s">
        <v>275</v>
      </c>
      <c r="B179" s="17" t="s">
        <v>684</v>
      </c>
      <c r="C179" s="3" t="s">
        <v>37</v>
      </c>
      <c r="D179" s="37">
        <v>103.25</v>
      </c>
      <c r="E179" s="3"/>
      <c r="F179" s="9">
        <f>+ROUND(D179*E179, 2)</f>
        <v>0</v>
      </c>
    </row>
    <row r="180" spans="1:10" ht="42.75">
      <c r="A180" s="1" t="s">
        <v>276</v>
      </c>
      <c r="B180" s="17" t="s">
        <v>818</v>
      </c>
      <c r="C180" s="1" t="s">
        <v>37</v>
      </c>
      <c r="D180" s="34">
        <v>141.26</v>
      </c>
      <c r="E180" s="5"/>
      <c r="F180" s="9">
        <f>+ROUND(D180*E180, 2)</f>
        <v>0</v>
      </c>
    </row>
    <row r="181" spans="1:10" ht="15">
      <c r="A181" s="56" t="s">
        <v>332</v>
      </c>
      <c r="B181" s="25" t="s">
        <v>331</v>
      </c>
      <c r="C181" s="23"/>
      <c r="D181" s="40"/>
      <c r="E181" s="24"/>
      <c r="F181" s="81">
        <f>SUM(F182:F182)</f>
        <v>0</v>
      </c>
    </row>
    <row r="182" spans="1:10" ht="85.5">
      <c r="A182" s="1" t="s">
        <v>333</v>
      </c>
      <c r="B182" s="17" t="s">
        <v>54</v>
      </c>
      <c r="C182" s="1" t="s">
        <v>53</v>
      </c>
      <c r="D182" s="34">
        <v>7057.26</v>
      </c>
      <c r="E182" s="5"/>
      <c r="F182" s="9">
        <f>+ROUND(D182*E182, 2)</f>
        <v>0</v>
      </c>
      <c r="J182" s="86"/>
    </row>
    <row r="183" spans="1:10" ht="15">
      <c r="A183" s="55" t="s">
        <v>564</v>
      </c>
      <c r="B183" s="51" t="s">
        <v>48</v>
      </c>
      <c r="C183" s="52"/>
      <c r="D183" s="52"/>
      <c r="E183" s="52"/>
      <c r="F183" s="87">
        <f>F184+F190+F203+F210+F212</f>
        <v>0</v>
      </c>
    </row>
    <row r="184" spans="1:10" ht="15">
      <c r="A184" s="56" t="s">
        <v>277</v>
      </c>
      <c r="B184" s="25" t="s">
        <v>671</v>
      </c>
      <c r="C184" s="23"/>
      <c r="D184" s="40"/>
      <c r="E184" s="24"/>
      <c r="F184" s="83">
        <f>SUM(F185:F189)</f>
        <v>0</v>
      </c>
    </row>
    <row r="185" spans="1:10" ht="57">
      <c r="A185" s="1" t="s">
        <v>279</v>
      </c>
      <c r="B185" s="17" t="s">
        <v>691</v>
      </c>
      <c r="C185" s="1" t="s">
        <v>34</v>
      </c>
      <c r="D185" s="34">
        <v>11</v>
      </c>
      <c r="E185" s="9"/>
      <c r="F185" s="9">
        <f>+ROUND(D185*E185, 2)</f>
        <v>0</v>
      </c>
    </row>
    <row r="186" spans="1:10" ht="71.25">
      <c r="A186" s="1" t="s">
        <v>280</v>
      </c>
      <c r="B186" s="17" t="s">
        <v>673</v>
      </c>
      <c r="C186" s="1" t="s">
        <v>43</v>
      </c>
      <c r="D186" s="34">
        <v>34.99</v>
      </c>
      <c r="E186" s="9"/>
      <c r="F186" s="9">
        <f>+ROUND(D186*E186, 2)</f>
        <v>0</v>
      </c>
    </row>
    <row r="187" spans="1:10" ht="71.25">
      <c r="A187" s="1" t="s">
        <v>281</v>
      </c>
      <c r="B187" s="17" t="s">
        <v>674</v>
      </c>
      <c r="C187" s="1" t="s">
        <v>43</v>
      </c>
      <c r="D187" s="34">
        <v>21.66</v>
      </c>
      <c r="E187" s="9"/>
      <c r="F187" s="9">
        <f>+ROUND(D187*E187, 2)</f>
        <v>0</v>
      </c>
    </row>
    <row r="188" spans="1:10" ht="57">
      <c r="A188" s="1" t="s">
        <v>282</v>
      </c>
      <c r="B188" s="17" t="s">
        <v>692</v>
      </c>
      <c r="C188" s="1" t="s">
        <v>34</v>
      </c>
      <c r="D188" s="34">
        <v>2</v>
      </c>
      <c r="E188" s="9"/>
      <c r="F188" s="9">
        <f>+ROUND(D188*E188, 2)</f>
        <v>0</v>
      </c>
    </row>
    <row r="189" spans="1:10" ht="42.75">
      <c r="A189" s="1" t="s">
        <v>283</v>
      </c>
      <c r="B189" s="17" t="s">
        <v>693</v>
      </c>
      <c r="C189" s="1" t="s">
        <v>34</v>
      </c>
      <c r="D189" s="34">
        <v>2</v>
      </c>
      <c r="E189" s="9"/>
      <c r="F189" s="9">
        <f>+ROUND(D189*E189, 2)</f>
        <v>0</v>
      </c>
    </row>
    <row r="190" spans="1:10" ht="15">
      <c r="A190" s="56" t="s">
        <v>278</v>
      </c>
      <c r="B190" s="25" t="s">
        <v>20</v>
      </c>
      <c r="C190" s="23"/>
      <c r="D190" s="40"/>
      <c r="E190" s="24"/>
      <c r="F190" s="83">
        <f>SUM(F191:F202)</f>
        <v>0</v>
      </c>
    </row>
    <row r="191" spans="1:10" ht="85.5">
      <c r="A191" s="1" t="s">
        <v>284</v>
      </c>
      <c r="B191" s="17" t="s">
        <v>848</v>
      </c>
      <c r="C191" s="1" t="s">
        <v>37</v>
      </c>
      <c r="D191" s="34">
        <v>15.92</v>
      </c>
      <c r="E191" s="9"/>
      <c r="F191" s="9">
        <f>+ROUND(D191*E191, 2)</f>
        <v>0</v>
      </c>
    </row>
    <row r="192" spans="1:10" ht="85.5">
      <c r="A192" s="1" t="s">
        <v>285</v>
      </c>
      <c r="B192" s="17" t="s">
        <v>849</v>
      </c>
      <c r="C192" s="1" t="s">
        <v>37</v>
      </c>
      <c r="D192" s="34">
        <v>4.7</v>
      </c>
      <c r="E192" s="9"/>
      <c r="F192" s="9">
        <f>+ROUND(D192*E192, 2)</f>
        <v>0</v>
      </c>
    </row>
    <row r="193" spans="1:6" ht="99.75">
      <c r="A193" s="1" t="s">
        <v>286</v>
      </c>
      <c r="B193" s="17" t="s">
        <v>5</v>
      </c>
      <c r="C193" s="1" t="s">
        <v>34</v>
      </c>
      <c r="D193" s="34">
        <v>32</v>
      </c>
      <c r="E193" s="9"/>
      <c r="F193" s="9">
        <f>+ROUND(D193*E193, 2)</f>
        <v>0</v>
      </c>
    </row>
    <row r="194" spans="1:6" ht="99.75">
      <c r="A194" s="1" t="s">
        <v>287</v>
      </c>
      <c r="B194" s="17" t="s">
        <v>850</v>
      </c>
      <c r="C194" s="1" t="s">
        <v>13</v>
      </c>
      <c r="D194" s="34">
        <v>6.5250000000000004</v>
      </c>
      <c r="E194" s="9"/>
      <c r="F194" s="9">
        <f>+ROUND(D194*E194, 2)</f>
        <v>0</v>
      </c>
    </row>
    <row r="195" spans="1:6" ht="71.25">
      <c r="A195" s="1" t="s">
        <v>288</v>
      </c>
      <c r="B195" s="17" t="s">
        <v>712</v>
      </c>
      <c r="C195" s="1" t="s">
        <v>43</v>
      </c>
      <c r="D195" s="34">
        <v>33</v>
      </c>
      <c r="E195" s="9"/>
      <c r="F195" s="9">
        <f>+ROUND(D195*E195, 2)</f>
        <v>0</v>
      </c>
    </row>
    <row r="196" spans="1:6" ht="85.5">
      <c r="A196" s="1" t="s">
        <v>289</v>
      </c>
      <c r="B196" s="17" t="s">
        <v>713</v>
      </c>
      <c r="C196" s="1" t="s">
        <v>43</v>
      </c>
      <c r="D196" s="34">
        <v>28.88</v>
      </c>
      <c r="E196" s="9"/>
      <c r="F196" s="9">
        <f>+ROUND(D196*E196, 2)</f>
        <v>0</v>
      </c>
    </row>
    <row r="197" spans="1:6" ht="71.25">
      <c r="A197" s="1" t="s">
        <v>290</v>
      </c>
      <c r="B197" s="17" t="s">
        <v>714</v>
      </c>
      <c r="C197" s="1" t="s">
        <v>43</v>
      </c>
      <c r="D197" s="34">
        <v>19.350000000000001</v>
      </c>
      <c r="E197" s="9"/>
      <c r="F197" s="9">
        <f>+ROUND(D197*E197, 2)</f>
        <v>0</v>
      </c>
    </row>
    <row r="198" spans="1:6" ht="57">
      <c r="A198" s="1" t="s">
        <v>291</v>
      </c>
      <c r="B198" s="17" t="s">
        <v>6</v>
      </c>
      <c r="C198" s="1" t="s">
        <v>43</v>
      </c>
      <c r="D198" s="34">
        <v>19.350000000000001</v>
      </c>
      <c r="E198" s="5"/>
      <c r="F198" s="9">
        <f>+ROUND(D198*E198, 2)</f>
        <v>0</v>
      </c>
    </row>
    <row r="199" spans="1:6" ht="57">
      <c r="A199" s="1" t="s">
        <v>292</v>
      </c>
      <c r="B199" s="17" t="s">
        <v>2</v>
      </c>
      <c r="C199" s="1" t="s">
        <v>34</v>
      </c>
      <c r="D199" s="34">
        <v>26</v>
      </c>
      <c r="E199" s="5"/>
      <c r="F199" s="9">
        <f>+ROUND(D199*E199, 2)</f>
        <v>0</v>
      </c>
    </row>
    <row r="200" spans="1:6" ht="57">
      <c r="A200" s="1" t="s">
        <v>293</v>
      </c>
      <c r="B200" s="17" t="s">
        <v>582</v>
      </c>
      <c r="C200" s="1" t="s">
        <v>43</v>
      </c>
      <c r="D200" s="34">
        <v>19.350000000000001</v>
      </c>
      <c r="E200" s="5"/>
      <c r="F200" s="9">
        <f>+ROUND(D200*E200, 2)</f>
        <v>0</v>
      </c>
    </row>
    <row r="201" spans="1:6" ht="114">
      <c r="A201" s="1" t="s">
        <v>294</v>
      </c>
      <c r="B201" s="17" t="s">
        <v>583</v>
      </c>
      <c r="C201" s="1" t="s">
        <v>42</v>
      </c>
      <c r="D201" s="34">
        <v>1.8024</v>
      </c>
      <c r="E201" s="5"/>
      <c r="F201" s="9">
        <f>+ROUND(D201*E201, 2)</f>
        <v>0</v>
      </c>
    </row>
    <row r="202" spans="1:6" ht="71.25">
      <c r="A202" s="1" t="s">
        <v>295</v>
      </c>
      <c r="B202" s="17" t="s">
        <v>851</v>
      </c>
      <c r="C202" s="1" t="s">
        <v>13</v>
      </c>
      <c r="D202" s="34">
        <v>55.66</v>
      </c>
      <c r="E202" s="5"/>
      <c r="F202" s="9">
        <f>+ROUND(D202*E202, 2)</f>
        <v>0</v>
      </c>
    </row>
    <row r="203" spans="1:6" ht="15">
      <c r="A203" s="56" t="s">
        <v>296</v>
      </c>
      <c r="B203" s="25" t="s">
        <v>14</v>
      </c>
      <c r="C203" s="23"/>
      <c r="D203" s="40"/>
      <c r="E203" s="24"/>
      <c r="F203" s="83">
        <f>SUM(F204:F209)</f>
        <v>0</v>
      </c>
    </row>
    <row r="204" spans="1:6" ht="99.75">
      <c r="A204" s="1" t="s">
        <v>297</v>
      </c>
      <c r="B204" s="17" t="s">
        <v>770</v>
      </c>
      <c r="C204" s="1" t="s">
        <v>25</v>
      </c>
      <c r="D204" s="34">
        <v>3912.8</v>
      </c>
      <c r="E204" s="9"/>
      <c r="F204" s="9">
        <f>+ROUND(D204*E204, 2)</f>
        <v>0</v>
      </c>
    </row>
    <row r="205" spans="1:6" ht="99.75">
      <c r="A205" s="1" t="s">
        <v>298</v>
      </c>
      <c r="B205" s="17" t="s">
        <v>771</v>
      </c>
      <c r="C205" s="1" t="s">
        <v>25</v>
      </c>
      <c r="D205" s="34">
        <v>1812.5</v>
      </c>
      <c r="E205" s="9"/>
      <c r="F205" s="9">
        <f>+ROUND(D205*E205, 2)</f>
        <v>0</v>
      </c>
    </row>
    <row r="206" spans="1:6" ht="114">
      <c r="A206" s="1" t="s">
        <v>299</v>
      </c>
      <c r="B206" s="17" t="s">
        <v>772</v>
      </c>
      <c r="C206" s="1" t="s">
        <v>25</v>
      </c>
      <c r="D206" s="34">
        <v>784.28</v>
      </c>
      <c r="E206" s="9"/>
      <c r="F206" s="9">
        <f>+ROUND(D206*E206, 2)</f>
        <v>0</v>
      </c>
    </row>
    <row r="207" spans="1:6" ht="114">
      <c r="A207" s="1" t="s">
        <v>300</v>
      </c>
      <c r="B207" s="17" t="s">
        <v>773</v>
      </c>
      <c r="C207" s="1" t="s">
        <v>25</v>
      </c>
      <c r="D207" s="34">
        <v>67.22</v>
      </c>
      <c r="E207" s="9"/>
      <c r="F207" s="9">
        <f>+ROUND(D207*E207, 2)</f>
        <v>0</v>
      </c>
    </row>
    <row r="208" spans="1:6" ht="57">
      <c r="A208" s="1" t="s">
        <v>301</v>
      </c>
      <c r="B208" s="17" t="s">
        <v>869</v>
      </c>
      <c r="C208" s="1" t="s">
        <v>34</v>
      </c>
      <c r="D208" s="34">
        <v>120</v>
      </c>
      <c r="E208" s="9"/>
      <c r="F208" s="9">
        <f>+ROUND(D208*E208, 2)</f>
        <v>0</v>
      </c>
    </row>
    <row r="209" spans="1:9" ht="85.5">
      <c r="A209" s="1" t="s">
        <v>302</v>
      </c>
      <c r="B209" s="17" t="s">
        <v>870</v>
      </c>
      <c r="C209" s="1" t="s">
        <v>34</v>
      </c>
      <c r="D209" s="34">
        <v>120</v>
      </c>
      <c r="E209" s="9"/>
      <c r="F209" s="9">
        <f>+ROUND(D209*E209, 2)</f>
        <v>0</v>
      </c>
    </row>
    <row r="210" spans="1:9" ht="15">
      <c r="A210" s="56" t="s">
        <v>303</v>
      </c>
      <c r="B210" s="25" t="s">
        <v>21</v>
      </c>
      <c r="C210" s="23"/>
      <c r="D210" s="40"/>
      <c r="E210" s="24"/>
      <c r="F210" s="83">
        <f>SUM(F211:F211)</f>
        <v>0</v>
      </c>
    </row>
    <row r="211" spans="1:9" ht="114">
      <c r="A211" s="1" t="s">
        <v>304</v>
      </c>
      <c r="B211" s="17" t="s">
        <v>29</v>
      </c>
      <c r="C211" s="1" t="s">
        <v>34</v>
      </c>
      <c r="D211" s="34">
        <v>6</v>
      </c>
      <c r="E211" s="9"/>
      <c r="F211" s="9">
        <f>+ROUND(D211*E211, 2)</f>
        <v>0</v>
      </c>
    </row>
    <row r="212" spans="1:9" ht="15">
      <c r="A212" s="56" t="s">
        <v>305</v>
      </c>
      <c r="B212" s="25" t="s">
        <v>4</v>
      </c>
      <c r="C212" s="23"/>
      <c r="D212" s="40"/>
      <c r="E212" s="24"/>
      <c r="F212" s="83">
        <f>SUM(F213:F218)</f>
        <v>0</v>
      </c>
    </row>
    <row r="213" spans="1:9" ht="71.25">
      <c r="A213" s="1" t="s">
        <v>306</v>
      </c>
      <c r="B213" s="17" t="s">
        <v>694</v>
      </c>
      <c r="C213" s="1" t="s">
        <v>43</v>
      </c>
      <c r="D213" s="34">
        <v>128.09</v>
      </c>
      <c r="E213" s="9"/>
      <c r="F213" s="9">
        <f>+ROUND(D213*E213, 2)</f>
        <v>0</v>
      </c>
    </row>
    <row r="214" spans="1:9" ht="85.5">
      <c r="A214" s="1" t="s">
        <v>307</v>
      </c>
      <c r="B214" s="17" t="s">
        <v>40</v>
      </c>
      <c r="C214" s="1" t="s">
        <v>37</v>
      </c>
      <c r="D214" s="34">
        <v>25.08</v>
      </c>
      <c r="E214" s="9"/>
      <c r="F214" s="9">
        <f>+ROUND(D214*E214, 2)</f>
        <v>0</v>
      </c>
    </row>
    <row r="215" spans="1:9" ht="114">
      <c r="A215" s="1" t="s">
        <v>308</v>
      </c>
      <c r="B215" s="17" t="s">
        <v>881</v>
      </c>
      <c r="C215" s="1" t="s">
        <v>43</v>
      </c>
      <c r="D215" s="34">
        <v>19.350000000000001</v>
      </c>
      <c r="E215" s="9"/>
      <c r="F215" s="9">
        <f>+ROUND(D215*E215, 2)</f>
        <v>0</v>
      </c>
    </row>
    <row r="216" spans="1:9" ht="71.25">
      <c r="A216" s="1" t="s">
        <v>309</v>
      </c>
      <c r="B216" s="17" t="s">
        <v>33</v>
      </c>
      <c r="C216" s="1" t="s">
        <v>37</v>
      </c>
      <c r="D216" s="34">
        <v>19.57</v>
      </c>
      <c r="E216" s="9"/>
      <c r="F216" s="9">
        <f>+ROUND(D216*E216, 2)</f>
        <v>0</v>
      </c>
    </row>
    <row r="217" spans="1:9" ht="85.5">
      <c r="A217" s="1" t="s">
        <v>310</v>
      </c>
      <c r="B217" s="17" t="s">
        <v>766</v>
      </c>
      <c r="C217" s="1" t="s">
        <v>34</v>
      </c>
      <c r="D217" s="34">
        <v>8</v>
      </c>
      <c r="E217" s="9"/>
      <c r="F217" s="9">
        <f>+ROUND(D217*E217, 2)</f>
        <v>0</v>
      </c>
    </row>
    <row r="218" spans="1:9" ht="85.5">
      <c r="A218" s="1" t="s">
        <v>311</v>
      </c>
      <c r="B218" s="17" t="s">
        <v>654</v>
      </c>
      <c r="C218" s="1" t="s">
        <v>34</v>
      </c>
      <c r="D218" s="34">
        <v>2</v>
      </c>
      <c r="E218" s="9"/>
      <c r="F218" s="9">
        <f>+ROUND(D218*E218, 2)</f>
        <v>0</v>
      </c>
    </row>
    <row r="219" spans="1:9" ht="15">
      <c r="A219" s="55" t="s">
        <v>565</v>
      </c>
      <c r="B219" s="51" t="s">
        <v>49</v>
      </c>
      <c r="C219" s="52"/>
      <c r="D219" s="52"/>
      <c r="E219" s="52"/>
      <c r="F219" s="87">
        <f>F220+F228+F232+F234</f>
        <v>0</v>
      </c>
    </row>
    <row r="220" spans="1:9" ht="15">
      <c r="A220" s="56" t="s">
        <v>312</v>
      </c>
      <c r="B220" s="25" t="s">
        <v>671</v>
      </c>
      <c r="C220" s="23"/>
      <c r="D220" s="40"/>
      <c r="E220" s="24"/>
      <c r="F220" s="83">
        <f>SUM(F221:F227)</f>
        <v>0</v>
      </c>
    </row>
    <row r="221" spans="1:9" ht="71.25">
      <c r="A221" s="1" t="s">
        <v>315</v>
      </c>
      <c r="B221" s="17" t="s">
        <v>743</v>
      </c>
      <c r="C221" s="1" t="s">
        <v>34</v>
      </c>
      <c r="D221" s="34">
        <v>1</v>
      </c>
      <c r="E221" s="9"/>
      <c r="F221" s="9">
        <f>+ROUND(D221*E221, 2)</f>
        <v>0</v>
      </c>
      <c r="I221" s="86"/>
    </row>
    <row r="222" spans="1:9" ht="57">
      <c r="A222" s="1" t="s">
        <v>316</v>
      </c>
      <c r="B222" s="17" t="s">
        <v>753</v>
      </c>
      <c r="C222" s="1" t="s">
        <v>34</v>
      </c>
      <c r="D222" s="34">
        <v>9</v>
      </c>
      <c r="E222" s="9"/>
      <c r="F222" s="9">
        <f>+ROUND(D222*E222, 2)</f>
        <v>0</v>
      </c>
    </row>
    <row r="223" spans="1:9" ht="57">
      <c r="A223" s="1" t="s">
        <v>317</v>
      </c>
      <c r="B223" s="17" t="s">
        <v>675</v>
      </c>
      <c r="C223" s="1" t="s">
        <v>43</v>
      </c>
      <c r="D223" s="34">
        <v>18.100000000000001</v>
      </c>
      <c r="E223" s="9"/>
      <c r="F223" s="9">
        <f>+ROUND(D223*E223, 2)</f>
        <v>0</v>
      </c>
    </row>
    <row r="224" spans="1:9" ht="42.75">
      <c r="A224" s="1" t="s">
        <v>318</v>
      </c>
      <c r="B224" s="17" t="s">
        <v>676</v>
      </c>
      <c r="C224" s="1" t="s">
        <v>42</v>
      </c>
      <c r="D224" s="34">
        <v>1.7</v>
      </c>
      <c r="E224" s="9"/>
      <c r="F224" s="9">
        <f>+ROUND(D224*E224, 2)</f>
        <v>0</v>
      </c>
    </row>
    <row r="225" spans="1:6" ht="71.25">
      <c r="A225" s="1" t="s">
        <v>319</v>
      </c>
      <c r="B225" s="17" t="s">
        <v>677</v>
      </c>
      <c r="C225" s="1" t="s">
        <v>34</v>
      </c>
      <c r="D225" s="34">
        <v>2</v>
      </c>
      <c r="E225" s="9"/>
      <c r="F225" s="9">
        <f>+ROUND(D225*E225, 2)</f>
        <v>0</v>
      </c>
    </row>
    <row r="226" spans="1:6" ht="71.25">
      <c r="A226" s="1" t="s">
        <v>320</v>
      </c>
      <c r="B226" s="17" t="s">
        <v>678</v>
      </c>
      <c r="C226" s="1" t="s">
        <v>34</v>
      </c>
      <c r="D226" s="34">
        <v>2</v>
      </c>
      <c r="E226" s="9"/>
      <c r="F226" s="9">
        <f>+ROUND(D226*E226, 2)</f>
        <v>0</v>
      </c>
    </row>
    <row r="227" spans="1:6" ht="71.25">
      <c r="A227" s="1" t="s">
        <v>321</v>
      </c>
      <c r="B227" s="17" t="s">
        <v>679</v>
      </c>
      <c r="C227" s="1" t="s">
        <v>43</v>
      </c>
      <c r="D227" s="34">
        <v>5.2009999999999996</v>
      </c>
      <c r="E227" s="9"/>
      <c r="F227" s="9">
        <f>+ROUND(D227*E227, 2)</f>
        <v>0</v>
      </c>
    </row>
    <row r="228" spans="1:6" ht="15">
      <c r="A228" s="56" t="s">
        <v>313</v>
      </c>
      <c r="B228" s="25" t="s">
        <v>4</v>
      </c>
      <c r="C228" s="23"/>
      <c r="D228" s="40"/>
      <c r="E228" s="24"/>
      <c r="F228" s="83">
        <f>SUM(F229:F231)</f>
        <v>0</v>
      </c>
    </row>
    <row r="229" spans="1:6" ht="71.25">
      <c r="A229" s="1" t="s">
        <v>322</v>
      </c>
      <c r="B229" s="17" t="s">
        <v>695</v>
      </c>
      <c r="C229" s="1" t="s">
        <v>43</v>
      </c>
      <c r="D229" s="34">
        <v>384.53</v>
      </c>
      <c r="E229" s="9"/>
      <c r="F229" s="9">
        <f>+ROUND(D229*E229, 2)</f>
        <v>0</v>
      </c>
    </row>
    <row r="230" spans="1:6" ht="57">
      <c r="A230" s="1" t="s">
        <v>323</v>
      </c>
      <c r="B230" s="17" t="s">
        <v>715</v>
      </c>
      <c r="C230" s="1" t="s">
        <v>43</v>
      </c>
      <c r="D230" s="34">
        <v>384.53</v>
      </c>
      <c r="E230" s="9"/>
      <c r="F230" s="9">
        <f>+ROUND(D230*E230, 2)</f>
        <v>0</v>
      </c>
    </row>
    <row r="231" spans="1:6" ht="142.5">
      <c r="A231" s="1" t="s">
        <v>324</v>
      </c>
      <c r="B231" s="17" t="s">
        <v>41</v>
      </c>
      <c r="C231" s="1" t="s">
        <v>3</v>
      </c>
      <c r="D231" s="34">
        <v>3</v>
      </c>
      <c r="E231" s="9"/>
      <c r="F231" s="9">
        <f>+ROUND(D231*E231, 2)</f>
        <v>0</v>
      </c>
    </row>
    <row r="232" spans="1:6" ht="15">
      <c r="A232" s="56" t="s">
        <v>325</v>
      </c>
      <c r="B232" s="25" t="s">
        <v>7</v>
      </c>
      <c r="C232" s="23"/>
      <c r="D232" s="40"/>
      <c r="E232" s="24"/>
      <c r="F232" s="83">
        <f>SUM(F233:F233)</f>
        <v>0</v>
      </c>
    </row>
    <row r="233" spans="1:6" ht="71.25">
      <c r="A233" s="1" t="s">
        <v>326</v>
      </c>
      <c r="B233" s="17" t="s">
        <v>877</v>
      </c>
      <c r="C233" s="1" t="s">
        <v>34</v>
      </c>
      <c r="D233" s="34">
        <v>1</v>
      </c>
      <c r="E233" s="9"/>
      <c r="F233" s="9">
        <f>+ROUND(D233*E233, 2)</f>
        <v>0</v>
      </c>
    </row>
    <row r="234" spans="1:6" ht="15">
      <c r="A234" s="56" t="s">
        <v>314</v>
      </c>
      <c r="B234" s="25" t="s">
        <v>44</v>
      </c>
      <c r="C234" s="23"/>
      <c r="D234" s="40"/>
      <c r="E234" s="24"/>
      <c r="F234" s="83">
        <f>SUM(F235:F238)</f>
        <v>0</v>
      </c>
    </row>
    <row r="235" spans="1:6" ht="99.75">
      <c r="A235" s="1" t="s">
        <v>327</v>
      </c>
      <c r="B235" s="17" t="s">
        <v>819</v>
      </c>
      <c r="C235" s="1" t="s">
        <v>34</v>
      </c>
      <c r="D235" s="34">
        <v>4</v>
      </c>
      <c r="E235" s="9"/>
      <c r="F235" s="9">
        <f>+ROUND(D235*E235, 2)</f>
        <v>0</v>
      </c>
    </row>
    <row r="236" spans="1:6" ht="99.75">
      <c r="A236" s="1" t="s">
        <v>328</v>
      </c>
      <c r="B236" s="17" t="s">
        <v>820</v>
      </c>
      <c r="C236" s="1" t="s">
        <v>34</v>
      </c>
      <c r="D236" s="34">
        <v>8</v>
      </c>
      <c r="E236" s="9"/>
      <c r="F236" s="9">
        <f>+ROUND(D236*E236, 2)</f>
        <v>0</v>
      </c>
    </row>
    <row r="237" spans="1:6" ht="57">
      <c r="A237" s="1" t="s">
        <v>329</v>
      </c>
      <c r="B237" s="17" t="s">
        <v>696</v>
      </c>
      <c r="C237" s="1" t="s">
        <v>34</v>
      </c>
      <c r="D237" s="34">
        <v>4</v>
      </c>
      <c r="E237" s="9"/>
      <c r="F237" s="9">
        <f>+ROUND(D237*E237, 2)</f>
        <v>0</v>
      </c>
    </row>
    <row r="238" spans="1:6" ht="57">
      <c r="A238" s="1" t="s">
        <v>330</v>
      </c>
      <c r="B238" s="17" t="s">
        <v>697</v>
      </c>
      <c r="C238" s="1" t="s">
        <v>34</v>
      </c>
      <c r="D238" s="34">
        <v>8</v>
      </c>
      <c r="E238" s="9"/>
      <c r="F238" s="9">
        <f>+ROUND(D238*E238, 2)</f>
        <v>0</v>
      </c>
    </row>
    <row r="239" spans="1:6" ht="15">
      <c r="A239" s="55" t="s">
        <v>334</v>
      </c>
      <c r="B239" s="51" t="s">
        <v>106</v>
      </c>
      <c r="C239" s="52"/>
      <c r="D239" s="52"/>
      <c r="E239" s="52"/>
      <c r="F239" s="87">
        <f>F240+F279+F293+F300+F312+F328+F330+F340+F349+F373+F381+F384+F391+F429+F432+F455</f>
        <v>0</v>
      </c>
    </row>
    <row r="240" spans="1:6" ht="15">
      <c r="A240" s="56" t="s">
        <v>335</v>
      </c>
      <c r="B240" s="25" t="s">
        <v>680</v>
      </c>
      <c r="C240" s="23"/>
      <c r="D240" s="40"/>
      <c r="E240" s="24"/>
      <c r="F240" s="83">
        <f>SUM(F241:F278)</f>
        <v>0</v>
      </c>
    </row>
    <row r="241" spans="1:11" ht="71.25">
      <c r="A241" s="1" t="s">
        <v>336</v>
      </c>
      <c r="B241" s="17" t="s">
        <v>655</v>
      </c>
      <c r="C241" s="1" t="s">
        <v>59</v>
      </c>
      <c r="D241" s="34">
        <v>1</v>
      </c>
      <c r="E241" s="9"/>
      <c r="F241" s="9">
        <f>+ROUND(D241*E241, 2)</f>
        <v>0</v>
      </c>
      <c r="K241" s="86"/>
    </row>
    <row r="242" spans="1:11" ht="57">
      <c r="A242" s="1" t="s">
        <v>337</v>
      </c>
      <c r="B242" s="17" t="s">
        <v>628</v>
      </c>
      <c r="C242" s="1" t="s">
        <v>34</v>
      </c>
      <c r="D242" s="34">
        <v>1</v>
      </c>
      <c r="E242" s="9"/>
      <c r="F242" s="9">
        <f>+ROUND(D242*E242, 2)</f>
        <v>0</v>
      </c>
    </row>
    <row r="243" spans="1:11" ht="71.25">
      <c r="A243" s="1" t="s">
        <v>338</v>
      </c>
      <c r="B243" s="17" t="s">
        <v>629</v>
      </c>
      <c r="C243" s="1" t="s">
        <v>34</v>
      </c>
      <c r="D243" s="34">
        <v>1</v>
      </c>
      <c r="E243" s="9"/>
      <c r="F243" s="9">
        <f>+ROUND(D243*E243, 2)</f>
        <v>0</v>
      </c>
    </row>
    <row r="244" spans="1:11" ht="71.25">
      <c r="A244" s="1" t="s">
        <v>339</v>
      </c>
      <c r="B244" s="17" t="s">
        <v>630</v>
      </c>
      <c r="C244" s="1" t="s">
        <v>13</v>
      </c>
      <c r="D244" s="34">
        <v>31</v>
      </c>
      <c r="E244" s="9"/>
      <c r="F244" s="9">
        <f>+ROUND(D244*E244, 2)</f>
        <v>0</v>
      </c>
    </row>
    <row r="245" spans="1:11" ht="71.25">
      <c r="A245" s="1" t="s">
        <v>340</v>
      </c>
      <c r="B245" s="17" t="s">
        <v>705</v>
      </c>
      <c r="C245" s="1" t="s">
        <v>34</v>
      </c>
      <c r="D245" s="34">
        <v>1</v>
      </c>
      <c r="E245" s="9"/>
      <c r="F245" s="9">
        <f>+ROUND(D245*E245, 2)</f>
        <v>0</v>
      </c>
    </row>
    <row r="246" spans="1:11" ht="71.25">
      <c r="A246" s="1" t="s">
        <v>341</v>
      </c>
      <c r="B246" s="17" t="s">
        <v>631</v>
      </c>
      <c r="C246" s="1" t="s">
        <v>34</v>
      </c>
      <c r="D246" s="34">
        <v>1</v>
      </c>
      <c r="E246" s="9"/>
      <c r="F246" s="9">
        <f>+ROUND(D246*E246, 2)</f>
        <v>0</v>
      </c>
    </row>
    <row r="247" spans="1:11" ht="71.25">
      <c r="A247" s="1" t="s">
        <v>342</v>
      </c>
      <c r="B247" s="17" t="s">
        <v>632</v>
      </c>
      <c r="C247" s="1" t="s">
        <v>34</v>
      </c>
      <c r="D247" s="34">
        <v>1</v>
      </c>
      <c r="E247" s="9"/>
      <c r="F247" s="9">
        <f>+ROUND(D247*E247, 2)</f>
        <v>0</v>
      </c>
    </row>
    <row r="248" spans="1:11" ht="71.25">
      <c r="A248" s="1" t="s">
        <v>343</v>
      </c>
      <c r="B248" s="17" t="s">
        <v>633</v>
      </c>
      <c r="C248" s="1" t="s">
        <v>34</v>
      </c>
      <c r="D248" s="34">
        <v>1</v>
      </c>
      <c r="E248" s="9"/>
      <c r="F248" s="9">
        <f>+ROUND(D248*E248, 2)</f>
        <v>0</v>
      </c>
    </row>
    <row r="249" spans="1:11" ht="71.25">
      <c r="A249" s="1" t="s">
        <v>344</v>
      </c>
      <c r="B249" s="17" t="s">
        <v>634</v>
      </c>
      <c r="C249" s="1" t="s">
        <v>34</v>
      </c>
      <c r="D249" s="34">
        <v>1</v>
      </c>
      <c r="E249" s="9"/>
      <c r="F249" s="9">
        <f>+ROUND(D249*E249, 2)</f>
        <v>0</v>
      </c>
    </row>
    <row r="250" spans="1:11" ht="71.25">
      <c r="A250" s="1" t="s">
        <v>345</v>
      </c>
      <c r="B250" s="17" t="s">
        <v>635</v>
      </c>
      <c r="C250" s="1" t="s">
        <v>34</v>
      </c>
      <c r="D250" s="34">
        <v>2</v>
      </c>
      <c r="E250" s="9"/>
      <c r="F250" s="9">
        <f>+ROUND(D250*E250, 2)</f>
        <v>0</v>
      </c>
    </row>
    <row r="251" spans="1:11" ht="71.25">
      <c r="A251" s="1" t="s">
        <v>346</v>
      </c>
      <c r="B251" s="17" t="s">
        <v>882</v>
      </c>
      <c r="C251" s="1" t="s">
        <v>34</v>
      </c>
      <c r="D251" s="34">
        <v>1</v>
      </c>
      <c r="E251" s="9"/>
      <c r="F251" s="9">
        <f>+ROUND(D251*E251, 2)</f>
        <v>0</v>
      </c>
    </row>
    <row r="252" spans="1:11" ht="71.25">
      <c r="A252" s="1" t="s">
        <v>347</v>
      </c>
      <c r="B252" s="17" t="s">
        <v>883</v>
      </c>
      <c r="C252" s="1" t="s">
        <v>34</v>
      </c>
      <c r="D252" s="34">
        <v>1</v>
      </c>
      <c r="E252" s="9"/>
      <c r="F252" s="9">
        <f>+ROUND(D252*E252, 2)</f>
        <v>0</v>
      </c>
    </row>
    <row r="253" spans="1:11" ht="71.25">
      <c r="A253" s="1" t="s">
        <v>348</v>
      </c>
      <c r="B253" s="17" t="s">
        <v>636</v>
      </c>
      <c r="C253" s="1" t="s">
        <v>34</v>
      </c>
      <c r="D253" s="34">
        <v>1</v>
      </c>
      <c r="E253" s="9"/>
      <c r="F253" s="9">
        <f>+ROUND(D253*E253, 2)</f>
        <v>0</v>
      </c>
    </row>
    <row r="254" spans="1:11" ht="71.25">
      <c r="A254" s="1" t="s">
        <v>349</v>
      </c>
      <c r="B254" s="17" t="s">
        <v>637</v>
      </c>
      <c r="C254" s="1" t="s">
        <v>34</v>
      </c>
      <c r="D254" s="34">
        <v>1</v>
      </c>
      <c r="E254" s="9"/>
      <c r="F254" s="9">
        <f>+ROUND(D254*E254, 2)</f>
        <v>0</v>
      </c>
    </row>
    <row r="255" spans="1:11" ht="57">
      <c r="A255" s="1" t="s">
        <v>350</v>
      </c>
      <c r="B255" s="17" t="s">
        <v>638</v>
      </c>
      <c r="C255" s="1" t="s">
        <v>34</v>
      </c>
      <c r="D255" s="34">
        <v>2</v>
      </c>
      <c r="E255" s="9"/>
      <c r="F255" s="9">
        <f>+ROUND(D255*E255, 2)</f>
        <v>0</v>
      </c>
    </row>
    <row r="256" spans="1:11" ht="57">
      <c r="A256" s="1" t="s">
        <v>351</v>
      </c>
      <c r="B256" s="17" t="s">
        <v>639</v>
      </c>
      <c r="C256" s="1" t="s">
        <v>34</v>
      </c>
      <c r="D256" s="34">
        <v>1</v>
      </c>
      <c r="E256" s="9"/>
      <c r="F256" s="9">
        <f>+ROUND(D256*E256, 2)</f>
        <v>0</v>
      </c>
    </row>
    <row r="257" spans="1:6" ht="57">
      <c r="A257" s="1" t="s">
        <v>352</v>
      </c>
      <c r="B257" s="17" t="s">
        <v>640</v>
      </c>
      <c r="C257" s="1" t="s">
        <v>34</v>
      </c>
      <c r="D257" s="34">
        <v>2</v>
      </c>
      <c r="E257" s="9"/>
      <c r="F257" s="9">
        <f>+ROUND(D257*E257, 2)</f>
        <v>0</v>
      </c>
    </row>
    <row r="258" spans="1:6" ht="57">
      <c r="A258" s="1" t="s">
        <v>353</v>
      </c>
      <c r="B258" s="17" t="s">
        <v>641</v>
      </c>
      <c r="C258" s="1" t="s">
        <v>34</v>
      </c>
      <c r="D258" s="34">
        <v>2</v>
      </c>
      <c r="E258" s="9"/>
      <c r="F258" s="9">
        <f>+ROUND(D258*E258, 2)</f>
        <v>0</v>
      </c>
    </row>
    <row r="259" spans="1:6" ht="57">
      <c r="A259" s="1" t="s">
        <v>354</v>
      </c>
      <c r="B259" s="17" t="s">
        <v>642</v>
      </c>
      <c r="C259" s="1" t="s">
        <v>34</v>
      </c>
      <c r="D259" s="34">
        <v>1</v>
      </c>
      <c r="E259" s="9"/>
      <c r="F259" s="9">
        <f>+ROUND(D259*E259, 2)</f>
        <v>0</v>
      </c>
    </row>
    <row r="260" spans="1:6" ht="71.25">
      <c r="A260" s="1" t="s">
        <v>355</v>
      </c>
      <c r="B260" s="17" t="s">
        <v>643</v>
      </c>
      <c r="C260" s="1" t="s">
        <v>34</v>
      </c>
      <c r="D260" s="34">
        <v>2</v>
      </c>
      <c r="E260" s="9"/>
      <c r="F260" s="9">
        <f>+ROUND(D260*E260, 2)</f>
        <v>0</v>
      </c>
    </row>
    <row r="261" spans="1:6" ht="71.25">
      <c r="A261" s="1" t="s">
        <v>356</v>
      </c>
      <c r="B261" s="17" t="s">
        <v>644</v>
      </c>
      <c r="C261" s="1" t="s">
        <v>34</v>
      </c>
      <c r="D261" s="34">
        <v>2</v>
      </c>
      <c r="E261" s="9"/>
      <c r="F261" s="9">
        <f>+ROUND(D261*E261, 2)</f>
        <v>0</v>
      </c>
    </row>
    <row r="262" spans="1:6" ht="42.75">
      <c r="A262" s="1" t="s">
        <v>357</v>
      </c>
      <c r="B262" s="17" t="s">
        <v>611</v>
      </c>
      <c r="C262" s="1" t="s">
        <v>34</v>
      </c>
      <c r="D262" s="34">
        <v>1</v>
      </c>
      <c r="E262" s="9"/>
      <c r="F262" s="9">
        <f>+ROUND(D262*E262, 2)</f>
        <v>0</v>
      </c>
    </row>
    <row r="263" spans="1:6" ht="42.75">
      <c r="A263" s="1" t="s">
        <v>358</v>
      </c>
      <c r="B263" s="17" t="s">
        <v>612</v>
      </c>
      <c r="C263" s="1" t="s">
        <v>34</v>
      </c>
      <c r="D263" s="34">
        <v>1</v>
      </c>
      <c r="E263" s="9"/>
      <c r="F263" s="9">
        <f>+ROUND(D263*E263, 2)</f>
        <v>0</v>
      </c>
    </row>
    <row r="264" spans="1:6" ht="71.25">
      <c r="A264" s="1" t="s">
        <v>359</v>
      </c>
      <c r="B264" s="17" t="s">
        <v>718</v>
      </c>
      <c r="C264" s="1" t="s">
        <v>34</v>
      </c>
      <c r="D264" s="34">
        <v>15</v>
      </c>
      <c r="E264" s="9"/>
      <c r="F264" s="9">
        <f>+ROUND(D264*E264, 2)</f>
        <v>0</v>
      </c>
    </row>
    <row r="265" spans="1:6" ht="71.25">
      <c r="A265" s="1" t="s">
        <v>360</v>
      </c>
      <c r="B265" s="17" t="s">
        <v>884</v>
      </c>
      <c r="C265" s="1" t="s">
        <v>34</v>
      </c>
      <c r="D265" s="34">
        <v>8</v>
      </c>
      <c r="E265" s="9"/>
      <c r="F265" s="9">
        <f>+ROUND(D265*E265, 2)</f>
        <v>0</v>
      </c>
    </row>
    <row r="266" spans="1:6" ht="85.5">
      <c r="A266" s="1" t="s">
        <v>361</v>
      </c>
      <c r="B266" s="17" t="s">
        <v>681</v>
      </c>
      <c r="C266" s="1" t="s">
        <v>34</v>
      </c>
      <c r="D266" s="34">
        <v>1</v>
      </c>
      <c r="E266" s="9"/>
      <c r="F266" s="9">
        <f>+ROUND(D266*E266, 2)</f>
        <v>0</v>
      </c>
    </row>
    <row r="267" spans="1:6" ht="71.25">
      <c r="A267" s="1" t="s">
        <v>362</v>
      </c>
      <c r="B267" s="17" t="s">
        <v>645</v>
      </c>
      <c r="C267" s="1" t="s">
        <v>53</v>
      </c>
      <c r="D267" s="34">
        <v>25</v>
      </c>
      <c r="E267" s="9"/>
      <c r="F267" s="9">
        <f>+ROUND(D267*E267, 2)</f>
        <v>0</v>
      </c>
    </row>
    <row r="268" spans="1:6" ht="57">
      <c r="A268" s="1" t="s">
        <v>363</v>
      </c>
      <c r="B268" s="17" t="s">
        <v>646</v>
      </c>
      <c r="C268" s="1" t="s">
        <v>34</v>
      </c>
      <c r="D268" s="34">
        <v>1</v>
      </c>
      <c r="E268" s="9"/>
      <c r="F268" s="9">
        <f>+ROUND(D268*E268, 2)</f>
        <v>0</v>
      </c>
    </row>
    <row r="269" spans="1:6" ht="57">
      <c r="A269" s="1" t="s">
        <v>364</v>
      </c>
      <c r="B269" s="17" t="s">
        <v>706</v>
      </c>
      <c r="C269" s="1" t="s">
        <v>34</v>
      </c>
      <c r="D269" s="34">
        <v>2</v>
      </c>
      <c r="E269" s="9"/>
      <c r="F269" s="9">
        <f>+ROUND(D269*E269, 2)</f>
        <v>0</v>
      </c>
    </row>
    <row r="270" spans="1:6" ht="99.75">
      <c r="A270" s="1" t="s">
        <v>365</v>
      </c>
      <c r="B270" s="17" t="s">
        <v>647</v>
      </c>
      <c r="C270" s="1" t="s">
        <v>42</v>
      </c>
      <c r="D270" s="34">
        <v>11.7</v>
      </c>
      <c r="E270" s="9"/>
      <c r="F270" s="9">
        <f>+ROUND(D270*E270, 2)</f>
        <v>0</v>
      </c>
    </row>
    <row r="271" spans="1:6" ht="114">
      <c r="A271" s="1" t="s">
        <v>366</v>
      </c>
      <c r="B271" s="17" t="s">
        <v>613</v>
      </c>
      <c r="C271" s="1" t="s">
        <v>53</v>
      </c>
      <c r="D271" s="34">
        <v>165</v>
      </c>
      <c r="E271" s="9"/>
      <c r="F271" s="9">
        <f>+ROUND(D271*E271, 2)</f>
        <v>0</v>
      </c>
    </row>
    <row r="272" spans="1:6" ht="99.75">
      <c r="A272" s="1" t="s">
        <v>367</v>
      </c>
      <c r="B272" s="17" t="s">
        <v>614</v>
      </c>
      <c r="C272" s="1" t="s">
        <v>42</v>
      </c>
      <c r="D272" s="34">
        <v>2</v>
      </c>
      <c r="E272" s="9"/>
      <c r="F272" s="9">
        <f>+ROUND(D272*E272, 2)</f>
        <v>0</v>
      </c>
    </row>
    <row r="273" spans="1:6" ht="99.75">
      <c r="A273" s="1" t="s">
        <v>368</v>
      </c>
      <c r="B273" s="17" t="s">
        <v>615</v>
      </c>
      <c r="C273" s="1" t="s">
        <v>42</v>
      </c>
      <c r="D273" s="34">
        <v>4.68</v>
      </c>
      <c r="E273" s="9"/>
      <c r="F273" s="9">
        <f>+ROUND(D273*E273, 2)</f>
        <v>0</v>
      </c>
    </row>
    <row r="274" spans="1:6" ht="71.25">
      <c r="A274" s="1" t="s">
        <v>369</v>
      </c>
      <c r="B274" s="17" t="s">
        <v>648</v>
      </c>
      <c r="C274" s="1" t="s">
        <v>53</v>
      </c>
      <c r="D274" s="34">
        <v>4</v>
      </c>
      <c r="E274" s="9"/>
      <c r="F274" s="9">
        <f>+ROUND(D274*E274, 2)</f>
        <v>0</v>
      </c>
    </row>
    <row r="275" spans="1:6" ht="71.25">
      <c r="A275" s="1" t="s">
        <v>370</v>
      </c>
      <c r="B275" s="17" t="s">
        <v>649</v>
      </c>
      <c r="C275" s="1" t="s">
        <v>34</v>
      </c>
      <c r="D275" s="34">
        <v>1</v>
      </c>
      <c r="E275" s="9"/>
      <c r="F275" s="9">
        <f>+ROUND(D275*E275, 2)</f>
        <v>0</v>
      </c>
    </row>
    <row r="276" spans="1:6" ht="85.5">
      <c r="A276" s="1" t="s">
        <v>371</v>
      </c>
      <c r="B276" s="17" t="s">
        <v>682</v>
      </c>
      <c r="C276" s="1" t="s">
        <v>53</v>
      </c>
      <c r="D276" s="34">
        <v>3</v>
      </c>
      <c r="E276" s="9"/>
      <c r="F276" s="9">
        <f>+ROUND(D276*E276, 2)</f>
        <v>0</v>
      </c>
    </row>
    <row r="277" spans="1:6" ht="71.25">
      <c r="A277" s="1" t="s">
        <v>372</v>
      </c>
      <c r="B277" s="17" t="s">
        <v>878</v>
      </c>
      <c r="C277" s="1" t="s">
        <v>34</v>
      </c>
      <c r="D277" s="34">
        <v>1</v>
      </c>
      <c r="E277" s="9"/>
      <c r="F277" s="9">
        <f>+ROUND(D277*E277, 2)</f>
        <v>0</v>
      </c>
    </row>
    <row r="278" spans="1:6" ht="71.25">
      <c r="A278" s="1" t="s">
        <v>373</v>
      </c>
      <c r="B278" s="17" t="s">
        <v>707</v>
      </c>
      <c r="C278" s="1" t="s">
        <v>34</v>
      </c>
      <c r="D278" s="34">
        <v>1</v>
      </c>
      <c r="E278" s="9"/>
      <c r="F278" s="9">
        <f>+ROUND(D278*E278, 2)</f>
        <v>0</v>
      </c>
    </row>
    <row r="279" spans="1:6" ht="15">
      <c r="A279" s="56" t="s">
        <v>374</v>
      </c>
      <c r="B279" s="22" t="s">
        <v>60</v>
      </c>
      <c r="C279" s="23"/>
      <c r="D279" s="40"/>
      <c r="E279" s="24"/>
      <c r="F279" s="83">
        <f>SUM(F280:F292)</f>
        <v>0</v>
      </c>
    </row>
    <row r="280" spans="1:6" ht="42.75">
      <c r="A280" s="1" t="s">
        <v>375</v>
      </c>
      <c r="B280" s="17" t="s">
        <v>19</v>
      </c>
      <c r="C280" s="14" t="s">
        <v>43</v>
      </c>
      <c r="D280" s="37">
        <v>147.91999999999999</v>
      </c>
      <c r="E280" s="18"/>
      <c r="F280" s="9">
        <f>+ROUND(D280*E280, 2)</f>
        <v>0</v>
      </c>
    </row>
    <row r="281" spans="1:6" ht="114">
      <c r="A281" s="1" t="s">
        <v>376</v>
      </c>
      <c r="B281" s="17" t="s">
        <v>61</v>
      </c>
      <c r="C281" s="15" t="s">
        <v>42</v>
      </c>
      <c r="D281" s="34">
        <v>195.3</v>
      </c>
      <c r="E281" s="18"/>
      <c r="F281" s="9">
        <f>+ROUND(D281*E281, 2)</f>
        <v>0</v>
      </c>
    </row>
    <row r="282" spans="1:6" ht="71.25">
      <c r="A282" s="1" t="s">
        <v>377</v>
      </c>
      <c r="B282" s="17" t="s">
        <v>62</v>
      </c>
      <c r="C282" s="15" t="s">
        <v>42</v>
      </c>
      <c r="D282" s="34">
        <v>35.1</v>
      </c>
      <c r="E282" s="18"/>
      <c r="F282" s="9">
        <f>+ROUND(D282*E282, 2)</f>
        <v>0</v>
      </c>
    </row>
    <row r="283" spans="1:6" ht="99.75">
      <c r="A283" s="1" t="s">
        <v>378</v>
      </c>
      <c r="B283" s="17" t="s">
        <v>63</v>
      </c>
      <c r="C283" s="15" t="s">
        <v>42</v>
      </c>
      <c r="D283" s="34">
        <v>117.47</v>
      </c>
      <c r="E283" s="18"/>
      <c r="F283" s="9">
        <f>+ROUND(D283*E283, 2)</f>
        <v>0</v>
      </c>
    </row>
    <row r="284" spans="1:6" ht="85.5">
      <c r="A284" s="1" t="s">
        <v>379</v>
      </c>
      <c r="B284" s="17" t="s">
        <v>608</v>
      </c>
      <c r="C284" s="15" t="s">
        <v>53</v>
      </c>
      <c r="D284" s="34">
        <v>132.80000000000001</v>
      </c>
      <c r="E284" s="18"/>
      <c r="F284" s="9">
        <f>+ROUND(D284*E284, 2)</f>
        <v>0</v>
      </c>
    </row>
    <row r="285" spans="1:6" ht="114">
      <c r="A285" s="1" t="s">
        <v>380</v>
      </c>
      <c r="B285" s="17" t="s">
        <v>885</v>
      </c>
      <c r="C285" s="15" t="s">
        <v>43</v>
      </c>
      <c r="D285" s="34">
        <v>132.80000000000001</v>
      </c>
      <c r="E285" s="18"/>
      <c r="F285" s="9">
        <f>+ROUND(D285*E285, 2)</f>
        <v>0</v>
      </c>
    </row>
    <row r="286" spans="1:6" ht="199.5">
      <c r="A286" s="1" t="s">
        <v>381</v>
      </c>
      <c r="B286" s="17" t="s">
        <v>852</v>
      </c>
      <c r="C286" s="15" t="s">
        <v>13</v>
      </c>
      <c r="D286" s="34">
        <v>78.98</v>
      </c>
      <c r="E286" s="18"/>
      <c r="F286" s="9">
        <f>+ROUND(D286*E286, 2)</f>
        <v>0</v>
      </c>
    </row>
    <row r="287" spans="1:6" ht="199.5">
      <c r="A287" s="1" t="s">
        <v>382</v>
      </c>
      <c r="B287" s="17" t="s">
        <v>853</v>
      </c>
      <c r="C287" s="15" t="s">
        <v>13</v>
      </c>
      <c r="D287" s="34">
        <v>24.23</v>
      </c>
      <c r="E287" s="18"/>
      <c r="F287" s="9">
        <f>+ROUND(D287*E287, 2)</f>
        <v>0</v>
      </c>
    </row>
    <row r="288" spans="1:6" ht="171">
      <c r="A288" s="1" t="s">
        <v>383</v>
      </c>
      <c r="B288" s="17" t="s">
        <v>854</v>
      </c>
      <c r="C288" s="15" t="s">
        <v>53</v>
      </c>
      <c r="D288" s="34">
        <v>20.72</v>
      </c>
      <c r="E288" s="18"/>
      <c r="F288" s="9">
        <f>+ROUND(D288*E288, 2)</f>
        <v>0</v>
      </c>
    </row>
    <row r="289" spans="1:6" ht="171">
      <c r="A289" s="1" t="s">
        <v>384</v>
      </c>
      <c r="B289" s="17" t="s">
        <v>754</v>
      </c>
      <c r="C289" s="15" t="s">
        <v>13</v>
      </c>
      <c r="D289" s="12">
        <v>99.85</v>
      </c>
      <c r="E289" s="18"/>
      <c r="F289" s="9">
        <f>+ROUND(D289*E289, 2)</f>
        <v>0</v>
      </c>
    </row>
    <row r="290" spans="1:6" ht="171">
      <c r="A290" s="1" t="s">
        <v>385</v>
      </c>
      <c r="B290" s="17" t="s">
        <v>755</v>
      </c>
      <c r="C290" s="15" t="s">
        <v>13</v>
      </c>
      <c r="D290" s="12">
        <v>2.5299999999999998</v>
      </c>
      <c r="E290" s="18"/>
      <c r="F290" s="9">
        <f>+ROUND(D290*E290, 2)</f>
        <v>0</v>
      </c>
    </row>
    <row r="291" spans="1:6" ht="156.75">
      <c r="A291" s="1" t="s">
        <v>386</v>
      </c>
      <c r="B291" s="17" t="s">
        <v>855</v>
      </c>
      <c r="C291" s="15" t="s">
        <v>13</v>
      </c>
      <c r="D291" s="34">
        <v>99.850000000000009</v>
      </c>
      <c r="E291" s="18"/>
      <c r="F291" s="9">
        <f>+ROUND(D291*E291, 2)</f>
        <v>0</v>
      </c>
    </row>
    <row r="292" spans="1:6" ht="57">
      <c r="A292" s="1" t="s">
        <v>387</v>
      </c>
      <c r="B292" s="17" t="s">
        <v>64</v>
      </c>
      <c r="C292" s="16" t="s">
        <v>53</v>
      </c>
      <c r="D292" s="34">
        <v>293.75</v>
      </c>
      <c r="E292" s="18"/>
      <c r="F292" s="9">
        <f>+ROUND(D292*E292, 2)</f>
        <v>0</v>
      </c>
    </row>
    <row r="293" spans="1:6" ht="15">
      <c r="A293" s="56" t="s">
        <v>388</v>
      </c>
      <c r="B293" s="22" t="s">
        <v>20</v>
      </c>
      <c r="C293" s="23"/>
      <c r="D293" s="40"/>
      <c r="E293" s="24"/>
      <c r="F293" s="83">
        <f>SUM(F294:F299)</f>
        <v>0</v>
      </c>
    </row>
    <row r="294" spans="1:6" ht="142.5">
      <c r="A294" s="1" t="s">
        <v>389</v>
      </c>
      <c r="B294" s="17" t="s">
        <v>856</v>
      </c>
      <c r="C294" s="15" t="s">
        <v>13</v>
      </c>
      <c r="D294" s="42">
        <v>260.8</v>
      </c>
      <c r="E294" s="18"/>
      <c r="F294" s="9">
        <f>+ROUND(D294*E294, 2)</f>
        <v>0</v>
      </c>
    </row>
    <row r="295" spans="1:6" ht="142.5">
      <c r="A295" s="1" t="s">
        <v>390</v>
      </c>
      <c r="B295" s="17" t="s">
        <v>857</v>
      </c>
      <c r="C295" s="15" t="s">
        <v>13</v>
      </c>
      <c r="D295" s="12">
        <v>8</v>
      </c>
      <c r="E295" s="18"/>
      <c r="F295" s="9">
        <f>+ROUND(D295*E295, 2)</f>
        <v>0</v>
      </c>
    </row>
    <row r="296" spans="1:6" ht="142.5">
      <c r="A296" s="1" t="s">
        <v>391</v>
      </c>
      <c r="B296" s="17" t="s">
        <v>858</v>
      </c>
      <c r="C296" s="15" t="s">
        <v>13</v>
      </c>
      <c r="D296" s="12">
        <v>8</v>
      </c>
      <c r="E296" s="18"/>
      <c r="F296" s="9">
        <f>+ROUND(D296*E296, 2)</f>
        <v>0</v>
      </c>
    </row>
    <row r="297" spans="1:6" ht="128.25">
      <c r="A297" s="1" t="s">
        <v>392</v>
      </c>
      <c r="B297" s="17" t="s">
        <v>859</v>
      </c>
      <c r="C297" s="15" t="s">
        <v>13</v>
      </c>
      <c r="D297" s="34">
        <v>226.99</v>
      </c>
      <c r="E297" s="18"/>
      <c r="F297" s="9">
        <f>+ROUND(D297*E297, 2)</f>
        <v>0</v>
      </c>
    </row>
    <row r="298" spans="1:6" ht="85.5">
      <c r="A298" s="1" t="s">
        <v>393</v>
      </c>
      <c r="B298" s="17" t="s">
        <v>716</v>
      </c>
      <c r="C298" s="15" t="s">
        <v>43</v>
      </c>
      <c r="D298" s="34">
        <v>306.83999999999997</v>
      </c>
      <c r="E298" s="18"/>
      <c r="F298" s="9">
        <f>+ROUND(D298*E298, 2)</f>
        <v>0</v>
      </c>
    </row>
    <row r="299" spans="1:6" ht="185.25">
      <c r="A299" s="1" t="s">
        <v>394</v>
      </c>
      <c r="B299" s="17" t="s">
        <v>860</v>
      </c>
      <c r="C299" s="16" t="s">
        <v>53</v>
      </c>
      <c r="D299" s="12">
        <v>147.91999999999999</v>
      </c>
      <c r="E299" s="18"/>
      <c r="F299" s="9">
        <f>+ROUND(D299*E299, 2)</f>
        <v>0</v>
      </c>
    </row>
    <row r="300" spans="1:6" ht="15">
      <c r="A300" s="56" t="s">
        <v>395</v>
      </c>
      <c r="B300" s="22" t="s">
        <v>65</v>
      </c>
      <c r="C300" s="23"/>
      <c r="D300" s="40"/>
      <c r="E300" s="24"/>
      <c r="F300" s="83">
        <f>SUM(F301:F311)</f>
        <v>0</v>
      </c>
    </row>
    <row r="301" spans="1:6" ht="128.25">
      <c r="A301" s="1" t="s">
        <v>396</v>
      </c>
      <c r="B301" s="17" t="s">
        <v>584</v>
      </c>
      <c r="C301" s="18" t="s">
        <v>43</v>
      </c>
      <c r="D301" s="37">
        <v>100.68</v>
      </c>
      <c r="E301" s="18"/>
      <c r="F301" s="9">
        <f>+ROUND(D301*E301, 2)</f>
        <v>0</v>
      </c>
    </row>
    <row r="302" spans="1:6" ht="128.25">
      <c r="A302" s="1" t="s">
        <v>397</v>
      </c>
      <c r="B302" s="17" t="s">
        <v>861</v>
      </c>
      <c r="C302" s="18" t="s">
        <v>43</v>
      </c>
      <c r="D302" s="37">
        <v>21.33</v>
      </c>
      <c r="E302" s="18"/>
      <c r="F302" s="9">
        <f>+ROUND(D302*E302, 2)</f>
        <v>0</v>
      </c>
    </row>
    <row r="303" spans="1:6" ht="213.75">
      <c r="A303" s="1" t="s">
        <v>398</v>
      </c>
      <c r="B303" s="17" t="s">
        <v>585</v>
      </c>
      <c r="C303" s="18" t="s">
        <v>43</v>
      </c>
      <c r="D303" s="37">
        <v>58.25</v>
      </c>
      <c r="E303" s="18"/>
      <c r="F303" s="9">
        <f>+ROUND(D303*E303, 2)</f>
        <v>0</v>
      </c>
    </row>
    <row r="304" spans="1:6" ht="256.5">
      <c r="A304" s="1" t="s">
        <v>399</v>
      </c>
      <c r="B304" s="17" t="s">
        <v>756</v>
      </c>
      <c r="C304" s="18" t="s">
        <v>43</v>
      </c>
      <c r="D304" s="37">
        <v>1.5</v>
      </c>
      <c r="E304" s="18"/>
      <c r="F304" s="9">
        <f>+ROUND(D304*E304, 2)</f>
        <v>0</v>
      </c>
    </row>
    <row r="305" spans="1:6" ht="199.5">
      <c r="A305" s="1" t="s">
        <v>400</v>
      </c>
      <c r="B305" s="17" t="s">
        <v>719</v>
      </c>
      <c r="C305" s="18" t="s">
        <v>13</v>
      </c>
      <c r="D305" s="37">
        <v>7.59</v>
      </c>
      <c r="E305" s="18"/>
      <c r="F305" s="9">
        <f>+ROUND(D305*E305, 2)</f>
        <v>0</v>
      </c>
    </row>
    <row r="306" spans="1:6" ht="185.25">
      <c r="A306" s="1" t="s">
        <v>401</v>
      </c>
      <c r="B306" s="17" t="s">
        <v>720</v>
      </c>
      <c r="C306" s="18" t="s">
        <v>13</v>
      </c>
      <c r="D306" s="37">
        <v>4</v>
      </c>
      <c r="E306" s="18"/>
      <c r="F306" s="9">
        <f>+ROUND(D306*E306, 2)</f>
        <v>0</v>
      </c>
    </row>
    <row r="307" spans="1:6" ht="99.75">
      <c r="A307" s="1" t="s">
        <v>402</v>
      </c>
      <c r="B307" s="17" t="s">
        <v>757</v>
      </c>
      <c r="C307" s="18" t="s">
        <v>13</v>
      </c>
      <c r="D307" s="37">
        <v>76.040000000000006</v>
      </c>
      <c r="E307" s="18"/>
      <c r="F307" s="9">
        <f>+ROUND(D307*E307, 2)</f>
        <v>0</v>
      </c>
    </row>
    <row r="308" spans="1:6" ht="114">
      <c r="A308" s="1" t="s">
        <v>403</v>
      </c>
      <c r="B308" s="17" t="s">
        <v>717</v>
      </c>
      <c r="C308" s="18" t="s">
        <v>53</v>
      </c>
      <c r="D308" s="37">
        <v>163.29</v>
      </c>
      <c r="E308" s="18"/>
      <c r="F308" s="9">
        <f>+ROUND(D308*E308, 2)</f>
        <v>0</v>
      </c>
    </row>
    <row r="309" spans="1:6" ht="71.25">
      <c r="A309" s="1" t="s">
        <v>404</v>
      </c>
      <c r="B309" s="17" t="s">
        <v>708</v>
      </c>
      <c r="C309" s="18" t="s">
        <v>13</v>
      </c>
      <c r="D309" s="37">
        <v>84.9</v>
      </c>
      <c r="E309" s="18"/>
      <c r="F309" s="9">
        <f>+ROUND(D309*E309, 2)</f>
        <v>0</v>
      </c>
    </row>
    <row r="310" spans="1:6" ht="199.5">
      <c r="A310" s="1" t="s">
        <v>405</v>
      </c>
      <c r="B310" s="17" t="s">
        <v>758</v>
      </c>
      <c r="C310" s="18" t="s">
        <v>34</v>
      </c>
      <c r="D310" s="37">
        <v>2</v>
      </c>
      <c r="E310" s="18"/>
      <c r="F310" s="9">
        <f>+ROUND(D310*E310, 2)</f>
        <v>0</v>
      </c>
    </row>
    <row r="311" spans="1:6" ht="199.5">
      <c r="A311" s="1" t="s">
        <v>406</v>
      </c>
      <c r="B311" s="17" t="s">
        <v>759</v>
      </c>
      <c r="C311" s="18" t="s">
        <v>34</v>
      </c>
      <c r="D311" s="37">
        <v>2</v>
      </c>
      <c r="E311" s="18"/>
      <c r="F311" s="9">
        <f>+ROUND(D311*E311, 2)</f>
        <v>0</v>
      </c>
    </row>
    <row r="312" spans="1:6" ht="15">
      <c r="A312" s="56" t="s">
        <v>407</v>
      </c>
      <c r="B312" s="22" t="s">
        <v>4</v>
      </c>
      <c r="C312" s="23"/>
      <c r="D312" s="40"/>
      <c r="E312" s="24"/>
      <c r="F312" s="83">
        <f>SUM(F313:F327)</f>
        <v>0</v>
      </c>
    </row>
    <row r="313" spans="1:6" ht="99.75">
      <c r="A313" s="1" t="s">
        <v>408</v>
      </c>
      <c r="B313" s="17" t="s">
        <v>862</v>
      </c>
      <c r="C313" s="16" t="s">
        <v>13</v>
      </c>
      <c r="D313" s="34">
        <v>45.68</v>
      </c>
      <c r="E313" s="18"/>
      <c r="F313" s="9">
        <f>+ROUND(D313*E313, 2)</f>
        <v>0</v>
      </c>
    </row>
    <row r="314" spans="1:6" ht="85.5">
      <c r="A314" s="1" t="s">
        <v>409</v>
      </c>
      <c r="B314" s="17" t="s">
        <v>863</v>
      </c>
      <c r="C314" s="16" t="s">
        <v>13</v>
      </c>
      <c r="D314" s="12">
        <v>62.2</v>
      </c>
      <c r="E314" s="18"/>
      <c r="F314" s="9">
        <f>+ROUND(D314*E314, 2)</f>
        <v>0</v>
      </c>
    </row>
    <row r="315" spans="1:6" ht="85.5">
      <c r="A315" s="1" t="s">
        <v>410</v>
      </c>
      <c r="B315" s="17" t="s">
        <v>721</v>
      </c>
      <c r="C315" s="16" t="s">
        <v>53</v>
      </c>
      <c r="D315" s="12">
        <v>160.68</v>
      </c>
      <c r="E315" s="5"/>
      <c r="F315" s="9">
        <f>+ROUND(D315*E315, 2)</f>
        <v>0</v>
      </c>
    </row>
    <row r="316" spans="1:6" ht="85.5">
      <c r="A316" s="1" t="s">
        <v>411</v>
      </c>
      <c r="B316" s="17" t="s">
        <v>722</v>
      </c>
      <c r="C316" s="16" t="s">
        <v>53</v>
      </c>
      <c r="D316" s="12">
        <v>265</v>
      </c>
      <c r="E316" s="5"/>
      <c r="F316" s="9">
        <f>+ROUND(D316*E316, 2)</f>
        <v>0</v>
      </c>
    </row>
    <row r="317" spans="1:6" ht="57">
      <c r="A317" s="1" t="s">
        <v>412</v>
      </c>
      <c r="B317" s="17" t="s">
        <v>66</v>
      </c>
      <c r="C317" s="16" t="s">
        <v>53</v>
      </c>
      <c r="D317" s="12">
        <v>225</v>
      </c>
      <c r="E317" s="5"/>
      <c r="F317" s="9">
        <f>+ROUND(D317*E317, 2)</f>
        <v>0</v>
      </c>
    </row>
    <row r="318" spans="1:6" ht="71.25">
      <c r="A318" s="1" t="s">
        <v>413</v>
      </c>
      <c r="B318" s="17" t="s">
        <v>609</v>
      </c>
      <c r="C318" s="16" t="s">
        <v>53</v>
      </c>
      <c r="D318" s="12">
        <v>856</v>
      </c>
      <c r="E318" s="5"/>
      <c r="F318" s="9">
        <f>+ROUND(D318*E318, 2)</f>
        <v>0</v>
      </c>
    </row>
    <row r="319" spans="1:6" ht="71.25">
      <c r="A319" s="1" t="s">
        <v>414</v>
      </c>
      <c r="B319" s="17" t="s">
        <v>610</v>
      </c>
      <c r="C319" s="16" t="s">
        <v>53</v>
      </c>
      <c r="D319" s="12">
        <v>160.68</v>
      </c>
      <c r="E319" s="5"/>
      <c r="F319" s="9">
        <f>+ROUND(D319*E319, 2)</f>
        <v>0</v>
      </c>
    </row>
    <row r="320" spans="1:6" ht="114">
      <c r="A320" s="1" t="s">
        <v>415</v>
      </c>
      <c r="B320" s="91" t="s">
        <v>879</v>
      </c>
      <c r="C320" s="16" t="s">
        <v>53</v>
      </c>
      <c r="D320" s="12">
        <v>150</v>
      </c>
      <c r="E320" s="5"/>
      <c r="F320" s="9">
        <f>+ROUND(D320*E320, 2)</f>
        <v>0</v>
      </c>
    </row>
    <row r="321" spans="1:6" ht="85.5">
      <c r="A321" s="1" t="s">
        <v>416</v>
      </c>
      <c r="B321" s="17" t="s">
        <v>67</v>
      </c>
      <c r="C321" s="16" t="s">
        <v>53</v>
      </c>
      <c r="D321" s="12">
        <v>63</v>
      </c>
      <c r="E321" s="5"/>
      <c r="F321" s="9">
        <f>+ROUND(D321*E321, 2)</f>
        <v>0</v>
      </c>
    </row>
    <row r="322" spans="1:6" ht="85.5">
      <c r="A322" s="1" t="s">
        <v>417</v>
      </c>
      <c r="B322" s="17" t="s">
        <v>586</v>
      </c>
      <c r="C322" s="16" t="s">
        <v>53</v>
      </c>
      <c r="D322" s="12">
        <v>75</v>
      </c>
      <c r="E322" s="5"/>
      <c r="F322" s="9">
        <f>+ROUND(D322*E322, 2)</f>
        <v>0</v>
      </c>
    </row>
    <row r="323" spans="1:6" ht="71.25">
      <c r="A323" s="1" t="s">
        <v>418</v>
      </c>
      <c r="B323" s="17" t="s">
        <v>587</v>
      </c>
      <c r="C323" s="16" t="s">
        <v>13</v>
      </c>
      <c r="D323" s="12">
        <v>75</v>
      </c>
      <c r="E323" s="10"/>
      <c r="F323" s="9">
        <f>+ROUND(D323*E323, 2)</f>
        <v>0</v>
      </c>
    </row>
    <row r="324" spans="1:6" ht="57">
      <c r="A324" s="1" t="s">
        <v>419</v>
      </c>
      <c r="B324" s="17" t="s">
        <v>588</v>
      </c>
      <c r="C324" s="16" t="s">
        <v>53</v>
      </c>
      <c r="D324" s="12">
        <v>6</v>
      </c>
      <c r="E324" s="5"/>
      <c r="F324" s="9">
        <f>+ROUND(D324*E324, 2)</f>
        <v>0</v>
      </c>
    </row>
    <row r="325" spans="1:6" ht="57">
      <c r="A325" s="1" t="s">
        <v>420</v>
      </c>
      <c r="B325" s="17" t="s">
        <v>68</v>
      </c>
      <c r="C325" s="16" t="s">
        <v>53</v>
      </c>
      <c r="D325" s="12">
        <v>76</v>
      </c>
      <c r="E325" s="5"/>
      <c r="F325" s="9">
        <f>+ROUND(D325*E325, 2)</f>
        <v>0</v>
      </c>
    </row>
    <row r="326" spans="1:6" ht="85.5">
      <c r="A326" s="1" t="s">
        <v>421</v>
      </c>
      <c r="B326" s="17" t="s">
        <v>589</v>
      </c>
      <c r="C326" s="16" t="s">
        <v>13</v>
      </c>
      <c r="D326" s="12">
        <v>75</v>
      </c>
      <c r="E326" s="5"/>
      <c r="F326" s="9">
        <f>+ROUND(D326*E326, 2)</f>
        <v>0</v>
      </c>
    </row>
    <row r="327" spans="1:6" ht="57">
      <c r="A327" s="1" t="s">
        <v>422</v>
      </c>
      <c r="B327" s="17" t="s">
        <v>590</v>
      </c>
      <c r="C327" s="16" t="s">
        <v>53</v>
      </c>
      <c r="D327" s="12">
        <v>32</v>
      </c>
      <c r="E327" s="5"/>
      <c r="F327" s="9">
        <f>+ROUND(D327*E327, 2)</f>
        <v>0</v>
      </c>
    </row>
    <row r="328" spans="1:6" ht="15">
      <c r="A328" s="56" t="s">
        <v>423</v>
      </c>
      <c r="B328" s="22" t="s">
        <v>69</v>
      </c>
      <c r="C328" s="23"/>
      <c r="D328" s="40"/>
      <c r="E328" s="24"/>
      <c r="F328" s="83">
        <f>SUM(F329:F329)</f>
        <v>0</v>
      </c>
    </row>
    <row r="329" spans="1:6" ht="85.5">
      <c r="A329" s="57" t="s">
        <v>424</v>
      </c>
      <c r="B329" s="17" t="s">
        <v>591</v>
      </c>
      <c r="C329" s="15" t="s">
        <v>43</v>
      </c>
      <c r="D329" s="12">
        <v>118</v>
      </c>
      <c r="E329" s="5"/>
      <c r="F329" s="9">
        <f>+ROUND(D329*E329, 2)</f>
        <v>0</v>
      </c>
    </row>
    <row r="330" spans="1:6" ht="15">
      <c r="A330" s="56" t="s">
        <v>425</v>
      </c>
      <c r="B330" s="22" t="s">
        <v>70</v>
      </c>
      <c r="C330" s="23"/>
      <c r="D330" s="40"/>
      <c r="E330" s="24"/>
      <c r="F330" s="83">
        <f>SUM(F331:F339)</f>
        <v>0</v>
      </c>
    </row>
    <row r="331" spans="1:6" ht="99.75">
      <c r="A331" s="58" t="s">
        <v>426</v>
      </c>
      <c r="B331" s="17" t="s">
        <v>723</v>
      </c>
      <c r="C331" s="15" t="s">
        <v>34</v>
      </c>
      <c r="D331" s="34">
        <v>1</v>
      </c>
      <c r="E331" s="18"/>
      <c r="F331" s="9">
        <f>+ROUND(D331*E331, 2)</f>
        <v>0</v>
      </c>
    </row>
    <row r="332" spans="1:6" ht="99.75">
      <c r="A332" s="58" t="s">
        <v>427</v>
      </c>
      <c r="B332" s="17" t="s">
        <v>724</v>
      </c>
      <c r="C332" s="15" t="s">
        <v>13</v>
      </c>
      <c r="D332" s="34">
        <v>45</v>
      </c>
      <c r="E332" s="18"/>
      <c r="F332" s="9">
        <f>+ROUND(D332*E332, 2)</f>
        <v>0</v>
      </c>
    </row>
    <row r="333" spans="1:6" ht="85.5">
      <c r="A333" s="58" t="s">
        <v>428</v>
      </c>
      <c r="B333" s="17" t="s">
        <v>725</v>
      </c>
      <c r="C333" s="15" t="s">
        <v>13</v>
      </c>
      <c r="D333" s="34">
        <v>5</v>
      </c>
      <c r="E333" s="18"/>
      <c r="F333" s="9">
        <f>+ROUND(D333*E333, 2)</f>
        <v>0</v>
      </c>
    </row>
    <row r="334" spans="1:6" ht="99.75">
      <c r="A334" s="58" t="s">
        <v>429</v>
      </c>
      <c r="B334" s="17" t="s">
        <v>726</v>
      </c>
      <c r="C334" s="15" t="s">
        <v>13</v>
      </c>
      <c r="D334" s="34">
        <v>115</v>
      </c>
      <c r="E334" s="18"/>
      <c r="F334" s="9">
        <f>+ROUND(D334*E334, 2)</f>
        <v>0</v>
      </c>
    </row>
    <row r="335" spans="1:6" ht="85.5">
      <c r="A335" s="58" t="s">
        <v>430</v>
      </c>
      <c r="B335" s="17" t="s">
        <v>592</v>
      </c>
      <c r="C335" s="15" t="s">
        <v>71</v>
      </c>
      <c r="D335" s="34">
        <v>1</v>
      </c>
      <c r="E335" s="18"/>
      <c r="F335" s="9">
        <f>+ROUND(D335*E335, 2)</f>
        <v>0</v>
      </c>
    </row>
    <row r="336" spans="1:6" ht="85.5">
      <c r="A336" s="58" t="s">
        <v>431</v>
      </c>
      <c r="B336" s="17" t="s">
        <v>593</v>
      </c>
      <c r="C336" s="15" t="s">
        <v>71</v>
      </c>
      <c r="D336" s="34">
        <v>18</v>
      </c>
      <c r="E336" s="18"/>
      <c r="F336" s="9">
        <f>+ROUND(D336*E336, 2)</f>
        <v>0</v>
      </c>
    </row>
    <row r="337" spans="1:6" ht="85.5">
      <c r="A337" s="58" t="s">
        <v>432</v>
      </c>
      <c r="B337" s="17" t="s">
        <v>594</v>
      </c>
      <c r="C337" s="15" t="s">
        <v>71</v>
      </c>
      <c r="D337" s="34">
        <v>3</v>
      </c>
      <c r="E337" s="18"/>
      <c r="F337" s="9">
        <f>+ROUND(D337*E337, 2)</f>
        <v>0</v>
      </c>
    </row>
    <row r="338" spans="1:6" ht="114">
      <c r="A338" s="58" t="s">
        <v>433</v>
      </c>
      <c r="B338" s="17" t="s">
        <v>55</v>
      </c>
      <c r="C338" s="15" t="s">
        <v>34</v>
      </c>
      <c r="D338" s="34">
        <v>1</v>
      </c>
      <c r="E338" s="18"/>
      <c r="F338" s="9">
        <f>+ROUND(D338*E338, 2)</f>
        <v>0</v>
      </c>
    </row>
    <row r="339" spans="1:6" ht="128.25">
      <c r="A339" s="58" t="s">
        <v>434</v>
      </c>
      <c r="B339" s="17" t="s">
        <v>760</v>
      </c>
      <c r="C339" s="15" t="s">
        <v>34</v>
      </c>
      <c r="D339" s="34">
        <v>1</v>
      </c>
      <c r="E339" s="18"/>
      <c r="F339" s="9">
        <f>+ROUND(D339*E339, 2)</f>
        <v>0</v>
      </c>
    </row>
    <row r="340" spans="1:6" ht="15">
      <c r="A340" s="56" t="s">
        <v>435</v>
      </c>
      <c r="B340" s="22" t="s">
        <v>72</v>
      </c>
      <c r="C340" s="23"/>
      <c r="D340" s="40"/>
      <c r="E340" s="24"/>
      <c r="F340" s="83">
        <f>SUM(F341:F348)</f>
        <v>0</v>
      </c>
    </row>
    <row r="341" spans="1:6" ht="114">
      <c r="A341" s="58" t="s">
        <v>436</v>
      </c>
      <c r="B341" s="17" t="s">
        <v>821</v>
      </c>
      <c r="C341" s="15" t="s">
        <v>13</v>
      </c>
      <c r="D341" s="34">
        <v>22</v>
      </c>
      <c r="E341" s="18"/>
      <c r="F341" s="9">
        <f>+ROUND(D341*E341, 2)</f>
        <v>0</v>
      </c>
    </row>
    <row r="342" spans="1:6" ht="114">
      <c r="A342" s="58" t="s">
        <v>437</v>
      </c>
      <c r="B342" s="17" t="s">
        <v>822</v>
      </c>
      <c r="C342" s="15" t="s">
        <v>13</v>
      </c>
      <c r="D342" s="43">
        <v>43</v>
      </c>
      <c r="E342" s="18"/>
      <c r="F342" s="9">
        <f>+ROUND(D342*E342, 2)</f>
        <v>0</v>
      </c>
    </row>
    <row r="343" spans="1:6" ht="114">
      <c r="A343" s="58" t="s">
        <v>438</v>
      </c>
      <c r="B343" s="17" t="s">
        <v>886</v>
      </c>
      <c r="C343" s="15" t="s">
        <v>13</v>
      </c>
      <c r="D343" s="43">
        <v>70</v>
      </c>
      <c r="E343" s="18"/>
      <c r="F343" s="9">
        <f>+ROUND(D343*E343, 2)</f>
        <v>0</v>
      </c>
    </row>
    <row r="344" spans="1:6" ht="57">
      <c r="A344" s="58" t="s">
        <v>439</v>
      </c>
      <c r="B344" s="17" t="s">
        <v>595</v>
      </c>
      <c r="C344" s="15" t="s">
        <v>71</v>
      </c>
      <c r="D344" s="34">
        <v>5</v>
      </c>
      <c r="E344" s="18"/>
      <c r="F344" s="9">
        <f>+ROUND(D344*E344, 2)</f>
        <v>0</v>
      </c>
    </row>
    <row r="345" spans="1:6" ht="57">
      <c r="A345" s="58" t="s">
        <v>440</v>
      </c>
      <c r="B345" s="17" t="s">
        <v>596</v>
      </c>
      <c r="C345" s="15" t="s">
        <v>71</v>
      </c>
      <c r="D345" s="34">
        <v>13</v>
      </c>
      <c r="E345" s="18"/>
      <c r="F345" s="9">
        <f>+ROUND(D345*E345, 2)</f>
        <v>0</v>
      </c>
    </row>
    <row r="346" spans="1:6" ht="57">
      <c r="A346" s="58" t="s">
        <v>441</v>
      </c>
      <c r="B346" s="17" t="s">
        <v>727</v>
      </c>
      <c r="C346" s="15" t="s">
        <v>71</v>
      </c>
      <c r="D346" s="34">
        <v>5</v>
      </c>
      <c r="E346" s="18"/>
      <c r="F346" s="9">
        <f>+ROUND(D346*E346, 2)</f>
        <v>0</v>
      </c>
    </row>
    <row r="347" spans="1:6" ht="71.25">
      <c r="A347" s="58" t="s">
        <v>442</v>
      </c>
      <c r="B347" s="17" t="s">
        <v>597</v>
      </c>
      <c r="C347" s="15" t="s">
        <v>71</v>
      </c>
      <c r="D347" s="34">
        <v>4</v>
      </c>
      <c r="E347" s="18"/>
      <c r="F347" s="9">
        <f>+ROUND(D347*E347, 2)</f>
        <v>0</v>
      </c>
    </row>
    <row r="348" spans="1:6" ht="128.25">
      <c r="A348" s="58" t="s">
        <v>443</v>
      </c>
      <c r="B348" s="17" t="s">
        <v>73</v>
      </c>
      <c r="C348" s="15" t="s">
        <v>34</v>
      </c>
      <c r="D348" s="34">
        <v>4</v>
      </c>
      <c r="E348" s="18"/>
      <c r="F348" s="9">
        <f>+ROUND(D348*E348, 2)</f>
        <v>0</v>
      </c>
    </row>
    <row r="349" spans="1:6" ht="15">
      <c r="A349" s="56" t="s">
        <v>444</v>
      </c>
      <c r="B349" s="25" t="s">
        <v>74</v>
      </c>
      <c r="C349" s="23"/>
      <c r="D349" s="40"/>
      <c r="E349" s="24"/>
      <c r="F349" s="83">
        <f>SUM(F350:F372)</f>
        <v>0</v>
      </c>
    </row>
    <row r="350" spans="1:6" ht="99.75">
      <c r="A350" s="57" t="s">
        <v>445</v>
      </c>
      <c r="B350" s="17" t="s">
        <v>728</v>
      </c>
      <c r="C350" s="15" t="s">
        <v>34</v>
      </c>
      <c r="D350" s="34">
        <v>8</v>
      </c>
      <c r="E350" s="18"/>
      <c r="F350" s="9">
        <f>+ROUND(D350*E350, 2)</f>
        <v>0</v>
      </c>
    </row>
    <row r="351" spans="1:6" ht="99.75">
      <c r="A351" s="57" t="s">
        <v>446</v>
      </c>
      <c r="B351" s="17" t="s">
        <v>729</v>
      </c>
      <c r="C351" s="15" t="s">
        <v>34</v>
      </c>
      <c r="D351" s="34">
        <v>3</v>
      </c>
      <c r="E351" s="18"/>
      <c r="F351" s="9">
        <f>+ROUND(D351*E351, 2)</f>
        <v>0</v>
      </c>
    </row>
    <row r="352" spans="1:6" ht="128.25">
      <c r="A352" s="57" t="s">
        <v>447</v>
      </c>
      <c r="B352" s="17" t="s">
        <v>730</v>
      </c>
      <c r="C352" s="15" t="s">
        <v>34</v>
      </c>
      <c r="D352" s="34">
        <v>4</v>
      </c>
      <c r="E352" s="18"/>
      <c r="F352" s="9">
        <f>+ROUND(D352*E352, 2)</f>
        <v>0</v>
      </c>
    </row>
    <row r="353" spans="1:6" ht="128.25">
      <c r="A353" s="57" t="s">
        <v>448</v>
      </c>
      <c r="B353" s="17" t="s">
        <v>731</v>
      </c>
      <c r="C353" s="15" t="s">
        <v>34</v>
      </c>
      <c r="D353" s="34">
        <v>2</v>
      </c>
      <c r="E353" s="18"/>
      <c r="F353" s="9">
        <f>+ROUND(D353*E353, 2)</f>
        <v>0</v>
      </c>
    </row>
    <row r="354" spans="1:6" ht="71.25">
      <c r="A354" s="57" t="s">
        <v>449</v>
      </c>
      <c r="B354" s="17" t="s">
        <v>732</v>
      </c>
      <c r="C354" s="15" t="s">
        <v>34</v>
      </c>
      <c r="D354" s="34">
        <v>5</v>
      </c>
      <c r="E354" s="18"/>
      <c r="F354" s="9">
        <f>+ROUND(D354*E354, 2)</f>
        <v>0</v>
      </c>
    </row>
    <row r="355" spans="1:6" ht="42.75">
      <c r="A355" s="57" t="s">
        <v>450</v>
      </c>
      <c r="B355" s="17" t="s">
        <v>75</v>
      </c>
      <c r="C355" s="15" t="s">
        <v>34</v>
      </c>
      <c r="D355" s="34">
        <v>2</v>
      </c>
      <c r="E355" s="18"/>
      <c r="F355" s="9">
        <f>+ROUND(D355*E355, 2)</f>
        <v>0</v>
      </c>
    </row>
    <row r="356" spans="1:6" ht="57">
      <c r="A356" s="57" t="s">
        <v>451</v>
      </c>
      <c r="B356" s="17" t="s">
        <v>76</v>
      </c>
      <c r="C356" s="15" t="s">
        <v>34</v>
      </c>
      <c r="D356" s="34">
        <v>2</v>
      </c>
      <c r="E356" s="18"/>
      <c r="F356" s="9">
        <f>+ROUND(D356*E356, 2)</f>
        <v>0</v>
      </c>
    </row>
    <row r="357" spans="1:6" ht="57">
      <c r="A357" s="57" t="s">
        <v>452</v>
      </c>
      <c r="B357" s="17" t="s">
        <v>650</v>
      </c>
      <c r="C357" s="15" t="s">
        <v>34</v>
      </c>
      <c r="D357" s="34">
        <v>2</v>
      </c>
      <c r="E357" s="18"/>
      <c r="F357" s="9">
        <f>+ROUND(D357*E357, 2)</f>
        <v>0</v>
      </c>
    </row>
    <row r="358" spans="1:6" ht="57">
      <c r="A358" s="57" t="s">
        <v>453</v>
      </c>
      <c r="B358" s="17" t="s">
        <v>77</v>
      </c>
      <c r="C358" s="15" t="s">
        <v>34</v>
      </c>
      <c r="D358" s="34">
        <v>8</v>
      </c>
      <c r="E358" s="18"/>
      <c r="F358" s="9">
        <f>+ROUND(D358*E358, 2)</f>
        <v>0</v>
      </c>
    </row>
    <row r="359" spans="1:6" ht="85.5">
      <c r="A359" s="57" t="s">
        <v>454</v>
      </c>
      <c r="B359" s="17" t="s">
        <v>78</v>
      </c>
      <c r="C359" s="15" t="s">
        <v>34</v>
      </c>
      <c r="D359" s="34">
        <v>2</v>
      </c>
      <c r="E359" s="18"/>
      <c r="F359" s="9">
        <f>+ROUND(D359*E359, 2)</f>
        <v>0</v>
      </c>
    </row>
    <row r="360" spans="1:6" ht="185.25">
      <c r="A360" s="57" t="s">
        <v>455</v>
      </c>
      <c r="B360" s="17" t="s">
        <v>79</v>
      </c>
      <c r="C360" s="15" t="s">
        <v>43</v>
      </c>
      <c r="D360" s="34">
        <v>16</v>
      </c>
      <c r="E360" s="18"/>
      <c r="F360" s="9">
        <f>+ROUND(D360*E360, 2)</f>
        <v>0</v>
      </c>
    </row>
    <row r="361" spans="1:6" ht="199.5">
      <c r="A361" s="57" t="s">
        <v>456</v>
      </c>
      <c r="B361" s="17" t="s">
        <v>80</v>
      </c>
      <c r="C361" s="15" t="s">
        <v>43</v>
      </c>
      <c r="D361" s="12">
        <v>12</v>
      </c>
      <c r="E361" s="18"/>
      <c r="F361" s="9">
        <f>+ROUND(D361*E361, 2)</f>
        <v>0</v>
      </c>
    </row>
    <row r="362" spans="1:6" ht="156.75">
      <c r="A362" s="57" t="s">
        <v>457</v>
      </c>
      <c r="B362" s="17" t="s">
        <v>888</v>
      </c>
      <c r="C362" s="15" t="s">
        <v>34</v>
      </c>
      <c r="D362" s="34">
        <v>1</v>
      </c>
      <c r="E362" s="18"/>
      <c r="F362" s="9">
        <f>+ROUND(D362*E362, 2)</f>
        <v>0</v>
      </c>
    </row>
    <row r="363" spans="1:6" ht="71.25">
      <c r="A363" s="57" t="s">
        <v>458</v>
      </c>
      <c r="B363" s="17" t="s">
        <v>709</v>
      </c>
      <c r="C363" s="15" t="s">
        <v>34</v>
      </c>
      <c r="D363" s="34">
        <v>2</v>
      </c>
      <c r="E363" s="18"/>
      <c r="F363" s="9">
        <f>+ROUND(D363*E363, 2)</f>
        <v>0</v>
      </c>
    </row>
    <row r="364" spans="1:6" ht="57">
      <c r="A364" s="57" t="s">
        <v>459</v>
      </c>
      <c r="B364" s="17" t="s">
        <v>81</v>
      </c>
      <c r="C364" s="15" t="s">
        <v>34</v>
      </c>
      <c r="D364" s="34">
        <v>4</v>
      </c>
      <c r="E364" s="18"/>
      <c r="F364" s="9">
        <f>+ROUND(D364*E364, 2)</f>
        <v>0</v>
      </c>
    </row>
    <row r="365" spans="1:6" ht="57">
      <c r="A365" s="57" t="s">
        <v>460</v>
      </c>
      <c r="B365" s="17" t="s">
        <v>82</v>
      </c>
      <c r="C365" s="15" t="s">
        <v>34</v>
      </c>
      <c r="D365" s="34">
        <v>2</v>
      </c>
      <c r="E365" s="18"/>
      <c r="F365" s="9">
        <f>+ROUND(D365*E365, 2)</f>
        <v>0</v>
      </c>
    </row>
    <row r="366" spans="1:6" ht="57">
      <c r="A366" s="57" t="s">
        <v>461</v>
      </c>
      <c r="B366" s="17" t="s">
        <v>83</v>
      </c>
      <c r="C366" s="15" t="s">
        <v>34</v>
      </c>
      <c r="D366" s="34">
        <v>3</v>
      </c>
      <c r="E366" s="18"/>
      <c r="F366" s="9">
        <f>+ROUND(D366*E366, 2)</f>
        <v>0</v>
      </c>
    </row>
    <row r="367" spans="1:6" ht="57">
      <c r="A367" s="57" t="s">
        <v>462</v>
      </c>
      <c r="B367" s="17" t="s">
        <v>84</v>
      </c>
      <c r="C367" s="15" t="s">
        <v>34</v>
      </c>
      <c r="D367" s="34">
        <v>6</v>
      </c>
      <c r="E367" s="18"/>
      <c r="F367" s="9">
        <f>+ROUND(D367*E367, 2)</f>
        <v>0</v>
      </c>
    </row>
    <row r="368" spans="1:6" ht="57">
      <c r="A368" s="57" t="s">
        <v>463</v>
      </c>
      <c r="B368" s="17" t="s">
        <v>85</v>
      </c>
      <c r="C368" s="15" t="s">
        <v>34</v>
      </c>
      <c r="D368" s="34">
        <v>8</v>
      </c>
      <c r="E368" s="18"/>
      <c r="F368" s="9">
        <f>+ROUND(D368*E368, 2)</f>
        <v>0</v>
      </c>
    </row>
    <row r="369" spans="1:6" ht="57">
      <c r="A369" s="57" t="s">
        <v>464</v>
      </c>
      <c r="B369" s="17" t="s">
        <v>86</v>
      </c>
      <c r="C369" s="15" t="s">
        <v>34</v>
      </c>
      <c r="D369" s="34">
        <v>2</v>
      </c>
      <c r="E369" s="18"/>
      <c r="F369" s="9">
        <f>+ROUND(D369*E369, 2)</f>
        <v>0</v>
      </c>
    </row>
    <row r="370" spans="1:6" ht="71.25">
      <c r="A370" s="57" t="s">
        <v>465</v>
      </c>
      <c r="B370" s="17" t="s">
        <v>87</v>
      </c>
      <c r="C370" s="15" t="s">
        <v>34</v>
      </c>
      <c r="D370" s="34">
        <v>3</v>
      </c>
      <c r="E370" s="18"/>
      <c r="F370" s="9">
        <f>+ROUND(D370*E370, 2)</f>
        <v>0</v>
      </c>
    </row>
    <row r="371" spans="1:6" ht="42.75">
      <c r="A371" s="57" t="s">
        <v>466</v>
      </c>
      <c r="B371" s="17" t="s">
        <v>88</v>
      </c>
      <c r="C371" s="15" t="s">
        <v>34</v>
      </c>
      <c r="D371" s="34">
        <v>1</v>
      </c>
      <c r="E371" s="18"/>
      <c r="F371" s="9">
        <f>+ROUND(D371*E371, 2)</f>
        <v>0</v>
      </c>
    </row>
    <row r="372" spans="1:6" ht="57">
      <c r="A372" s="57" t="s">
        <v>467</v>
      </c>
      <c r="B372" s="17" t="s">
        <v>887</v>
      </c>
      <c r="C372" s="15" t="s">
        <v>34</v>
      </c>
      <c r="D372" s="34">
        <v>1</v>
      </c>
      <c r="E372" s="18"/>
      <c r="F372" s="9">
        <f>+ROUND(D372*E372, 2)</f>
        <v>0</v>
      </c>
    </row>
    <row r="373" spans="1:6" ht="15">
      <c r="A373" s="56" t="s">
        <v>468</v>
      </c>
      <c r="B373" s="25" t="s">
        <v>89</v>
      </c>
      <c r="C373" s="23"/>
      <c r="D373" s="40"/>
      <c r="E373" s="24"/>
      <c r="F373" s="83">
        <f>SUM(F374:F380)</f>
        <v>0</v>
      </c>
    </row>
    <row r="374" spans="1:6" ht="85.5">
      <c r="A374" s="57" t="s">
        <v>469</v>
      </c>
      <c r="B374" s="17" t="s">
        <v>90</v>
      </c>
      <c r="C374" s="18" t="s">
        <v>34</v>
      </c>
      <c r="D374" s="12">
        <v>3</v>
      </c>
      <c r="E374" s="5"/>
      <c r="F374" s="9">
        <f>+ROUND(D374*E374, 2)</f>
        <v>0</v>
      </c>
    </row>
    <row r="375" spans="1:6" ht="85.5">
      <c r="A375" s="57" t="s">
        <v>470</v>
      </c>
      <c r="B375" s="17" t="s">
        <v>598</v>
      </c>
      <c r="C375" s="18" t="s">
        <v>34</v>
      </c>
      <c r="D375" s="12">
        <v>2</v>
      </c>
      <c r="E375" s="5"/>
      <c r="F375" s="9">
        <f>+ROUND(D375*E375, 2)</f>
        <v>0</v>
      </c>
    </row>
    <row r="376" spans="1:6" ht="85.5">
      <c r="A376" s="57" t="s">
        <v>471</v>
      </c>
      <c r="B376" s="17" t="s">
        <v>599</v>
      </c>
      <c r="C376" s="18" t="s">
        <v>34</v>
      </c>
      <c r="D376" s="12">
        <v>2</v>
      </c>
      <c r="E376" s="5"/>
      <c r="F376" s="9">
        <f>+ROUND(D376*E376, 2)</f>
        <v>0</v>
      </c>
    </row>
    <row r="377" spans="1:6" ht="85.5">
      <c r="A377" s="57" t="s">
        <v>472</v>
      </c>
      <c r="B377" s="17" t="s">
        <v>91</v>
      </c>
      <c r="C377" s="18" t="s">
        <v>34</v>
      </c>
      <c r="D377" s="12">
        <v>1</v>
      </c>
      <c r="E377" s="5"/>
      <c r="F377" s="9">
        <f>+ROUND(D377*E377, 2)</f>
        <v>0</v>
      </c>
    </row>
    <row r="378" spans="1:6" ht="114">
      <c r="A378" s="57" t="s">
        <v>473</v>
      </c>
      <c r="B378" s="17" t="s">
        <v>710</v>
      </c>
      <c r="C378" s="18" t="s">
        <v>34</v>
      </c>
      <c r="D378" s="12">
        <v>2</v>
      </c>
      <c r="E378" s="5"/>
      <c r="F378" s="9">
        <f>+ROUND(D378*E378, 2)</f>
        <v>0</v>
      </c>
    </row>
    <row r="379" spans="1:6" ht="114">
      <c r="A379" s="57" t="s">
        <v>474</v>
      </c>
      <c r="B379" s="17" t="s">
        <v>711</v>
      </c>
      <c r="C379" s="18" t="s">
        <v>34</v>
      </c>
      <c r="D379" s="12">
        <v>1</v>
      </c>
      <c r="E379" s="5"/>
      <c r="F379" s="9">
        <f>+ROUND(D379*E379, 2)</f>
        <v>0</v>
      </c>
    </row>
    <row r="380" spans="1:6" ht="114">
      <c r="A380" s="57" t="s">
        <v>475</v>
      </c>
      <c r="B380" s="17" t="s">
        <v>600</v>
      </c>
      <c r="C380" s="18" t="s">
        <v>34</v>
      </c>
      <c r="D380" s="12">
        <v>1</v>
      </c>
      <c r="E380" s="5"/>
      <c r="F380" s="9">
        <f>+ROUND(D380*E380, 2)</f>
        <v>0</v>
      </c>
    </row>
    <row r="381" spans="1:6" ht="15">
      <c r="A381" s="56" t="s">
        <v>476</v>
      </c>
      <c r="B381" s="25" t="s">
        <v>92</v>
      </c>
      <c r="C381" s="23"/>
      <c r="D381" s="40"/>
      <c r="E381" s="24"/>
      <c r="F381" s="83">
        <f>SUM(F382:F383)</f>
        <v>0</v>
      </c>
    </row>
    <row r="382" spans="1:6" ht="114">
      <c r="A382" s="57" t="s">
        <v>477</v>
      </c>
      <c r="B382" s="17" t="s">
        <v>93</v>
      </c>
      <c r="C382" s="19" t="s">
        <v>34</v>
      </c>
      <c r="D382" s="12">
        <v>3</v>
      </c>
      <c r="E382" s="5"/>
      <c r="F382" s="9">
        <f>+ROUND(D382*E382, 2)</f>
        <v>0</v>
      </c>
    </row>
    <row r="383" spans="1:6" ht="142.5">
      <c r="A383" s="57" t="s">
        <v>478</v>
      </c>
      <c r="B383" s="17" t="s">
        <v>864</v>
      </c>
      <c r="C383" s="18" t="s">
        <v>34</v>
      </c>
      <c r="D383" s="12">
        <v>1</v>
      </c>
      <c r="E383" s="14"/>
      <c r="F383" s="9">
        <f>+ROUND(D383*E383, 2)</f>
        <v>0</v>
      </c>
    </row>
    <row r="384" spans="1:6" ht="15">
      <c r="A384" s="56" t="s">
        <v>479</v>
      </c>
      <c r="B384" s="25" t="s">
        <v>94</v>
      </c>
      <c r="C384" s="23"/>
      <c r="D384" s="40"/>
      <c r="E384" s="24"/>
      <c r="F384" s="83">
        <f>SUM(F385:F390)</f>
        <v>0</v>
      </c>
    </row>
    <row r="385" spans="1:6" ht="156.75">
      <c r="A385" s="57" t="s">
        <v>480</v>
      </c>
      <c r="B385" s="17" t="s">
        <v>871</v>
      </c>
      <c r="C385" s="19" t="s">
        <v>34</v>
      </c>
      <c r="D385" s="12">
        <v>3</v>
      </c>
      <c r="E385" s="5"/>
      <c r="F385" s="9">
        <f>+ROUND(D385*E385, 2)</f>
        <v>0</v>
      </c>
    </row>
    <row r="386" spans="1:6" ht="156.75">
      <c r="A386" s="57" t="s">
        <v>481</v>
      </c>
      <c r="B386" s="17" t="s">
        <v>872</v>
      </c>
      <c r="C386" s="19" t="s">
        <v>34</v>
      </c>
      <c r="D386" s="12">
        <v>1</v>
      </c>
      <c r="E386" s="5"/>
      <c r="F386" s="9">
        <f>+ROUND(D386*E386, 2)</f>
        <v>0</v>
      </c>
    </row>
    <row r="387" spans="1:6" ht="171">
      <c r="A387" s="57" t="s">
        <v>482</v>
      </c>
      <c r="B387" s="17" t="s">
        <v>873</v>
      </c>
      <c r="C387" s="19" t="s">
        <v>34</v>
      </c>
      <c r="D387" s="12">
        <v>1</v>
      </c>
      <c r="E387" s="5"/>
      <c r="F387" s="9">
        <f>+ROUND(D387*E387, 2)</f>
        <v>0</v>
      </c>
    </row>
    <row r="388" spans="1:6" ht="142.5">
      <c r="A388" s="57" t="s">
        <v>483</v>
      </c>
      <c r="B388" s="17" t="s">
        <v>761</v>
      </c>
      <c r="C388" s="19" t="s">
        <v>34</v>
      </c>
      <c r="D388" s="12">
        <v>1</v>
      </c>
      <c r="E388" s="5"/>
      <c r="F388" s="9">
        <f>+ROUND(D388*E388, 2)</f>
        <v>0</v>
      </c>
    </row>
    <row r="389" spans="1:6" ht="171">
      <c r="A389" s="57" t="s">
        <v>484</v>
      </c>
      <c r="B389" s="17" t="s">
        <v>874</v>
      </c>
      <c r="C389" s="19" t="s">
        <v>34</v>
      </c>
      <c r="D389" s="12">
        <v>1</v>
      </c>
      <c r="E389" s="5"/>
      <c r="F389" s="9">
        <f>+ROUND(D389*E389, 2)</f>
        <v>0</v>
      </c>
    </row>
    <row r="390" spans="1:6" ht="85.5">
      <c r="A390" s="57" t="s">
        <v>485</v>
      </c>
      <c r="B390" s="17" t="s">
        <v>823</v>
      </c>
      <c r="C390" s="19" t="s">
        <v>34</v>
      </c>
      <c r="D390" s="12">
        <v>1</v>
      </c>
      <c r="E390" s="5"/>
      <c r="F390" s="9">
        <f>+ROUND(D390*E390, 2)</f>
        <v>0</v>
      </c>
    </row>
    <row r="391" spans="1:6" ht="15">
      <c r="A391" s="56" t="s">
        <v>486</v>
      </c>
      <c r="B391" s="25" t="s">
        <v>95</v>
      </c>
      <c r="C391" s="23"/>
      <c r="D391" s="40"/>
      <c r="E391" s="24"/>
      <c r="F391" s="83">
        <f>SUM(F392:F428)</f>
        <v>0</v>
      </c>
    </row>
    <row r="392" spans="1:6" ht="85.5">
      <c r="A392" s="59" t="s">
        <v>487</v>
      </c>
      <c r="B392" s="17" t="s">
        <v>601</v>
      </c>
      <c r="C392" s="13" t="s">
        <v>34</v>
      </c>
      <c r="D392" s="12">
        <v>1</v>
      </c>
      <c r="E392" s="18"/>
      <c r="F392" s="9">
        <f>+ROUND(D392*E392, 2)</f>
        <v>0</v>
      </c>
    </row>
    <row r="393" spans="1:6" ht="185.25">
      <c r="A393" s="59" t="s">
        <v>488</v>
      </c>
      <c r="B393" s="17" t="s">
        <v>602</v>
      </c>
      <c r="C393" s="13" t="s">
        <v>34</v>
      </c>
      <c r="D393" s="12">
        <v>1</v>
      </c>
      <c r="E393" s="18"/>
      <c r="F393" s="9">
        <f>+ROUND(D393*E393, 2)</f>
        <v>0</v>
      </c>
    </row>
    <row r="394" spans="1:6" ht="128.25">
      <c r="A394" s="59" t="s">
        <v>489</v>
      </c>
      <c r="B394" s="91" t="s">
        <v>889</v>
      </c>
      <c r="C394" s="13" t="s">
        <v>34</v>
      </c>
      <c r="D394" s="12">
        <v>1</v>
      </c>
      <c r="E394" s="18"/>
      <c r="F394" s="9">
        <f>+ROUND(D394*E394, 2)</f>
        <v>0</v>
      </c>
    </row>
    <row r="395" spans="1:6" ht="128.25">
      <c r="A395" s="59" t="s">
        <v>490</v>
      </c>
      <c r="B395" s="17" t="s">
        <v>96</v>
      </c>
      <c r="C395" s="13" t="s">
        <v>34</v>
      </c>
      <c r="D395" s="12">
        <v>1</v>
      </c>
      <c r="E395" s="18"/>
      <c r="F395" s="9">
        <f>+ROUND(D395*E395, 2)</f>
        <v>0</v>
      </c>
    </row>
    <row r="396" spans="1:6" ht="114">
      <c r="A396" s="59" t="s">
        <v>491</v>
      </c>
      <c r="B396" s="17" t="s">
        <v>97</v>
      </c>
      <c r="C396" s="13" t="s">
        <v>34</v>
      </c>
      <c r="D396" s="12">
        <v>1</v>
      </c>
      <c r="E396" s="18"/>
      <c r="F396" s="9">
        <f>+ROUND(D396*E396, 2)</f>
        <v>0</v>
      </c>
    </row>
    <row r="397" spans="1:6" ht="85.5">
      <c r="A397" s="59" t="s">
        <v>492</v>
      </c>
      <c r="B397" s="17" t="s">
        <v>603</v>
      </c>
      <c r="C397" s="13" t="s">
        <v>34</v>
      </c>
      <c r="D397" s="12">
        <v>4</v>
      </c>
      <c r="E397" s="18"/>
      <c r="F397" s="9">
        <f>+ROUND(D397*E397, 2)</f>
        <v>0</v>
      </c>
    </row>
    <row r="398" spans="1:6" ht="71.25">
      <c r="A398" s="59" t="s">
        <v>493</v>
      </c>
      <c r="B398" s="91" t="s">
        <v>890</v>
      </c>
      <c r="C398" s="13" t="s">
        <v>13</v>
      </c>
      <c r="D398" s="12">
        <v>25</v>
      </c>
      <c r="E398" s="18"/>
      <c r="F398" s="9">
        <f>+ROUND(D398*E398, 2)</f>
        <v>0</v>
      </c>
    </row>
    <row r="399" spans="1:6" ht="71.25">
      <c r="A399" s="59" t="s">
        <v>494</v>
      </c>
      <c r="B399" s="91" t="s">
        <v>891</v>
      </c>
      <c r="C399" s="13" t="s">
        <v>13</v>
      </c>
      <c r="D399" s="12">
        <v>150</v>
      </c>
      <c r="E399" s="18"/>
      <c r="F399" s="9">
        <f>+ROUND(D399*E399, 2)</f>
        <v>0</v>
      </c>
    </row>
    <row r="400" spans="1:6" ht="71.25">
      <c r="A400" s="59" t="s">
        <v>495</v>
      </c>
      <c r="B400" s="17" t="s">
        <v>617</v>
      </c>
      <c r="C400" s="13" t="s">
        <v>13</v>
      </c>
      <c r="D400" s="12">
        <v>40</v>
      </c>
      <c r="E400" s="18"/>
      <c r="F400" s="9">
        <f>+ROUND(D400*E400, 2)</f>
        <v>0</v>
      </c>
    </row>
    <row r="401" spans="1:6" ht="71.25">
      <c r="A401" s="59" t="s">
        <v>496</v>
      </c>
      <c r="B401" s="91" t="s">
        <v>892</v>
      </c>
      <c r="C401" s="13" t="s">
        <v>13</v>
      </c>
      <c r="D401" s="12">
        <v>100</v>
      </c>
      <c r="E401" s="18"/>
      <c r="F401" s="9">
        <f>+ROUND(D401*E401, 2)</f>
        <v>0</v>
      </c>
    </row>
    <row r="402" spans="1:6" ht="71.25">
      <c r="A402" s="59" t="s">
        <v>497</v>
      </c>
      <c r="B402" s="91" t="s">
        <v>893</v>
      </c>
      <c r="C402" s="13" t="s">
        <v>13</v>
      </c>
      <c r="D402" s="12">
        <v>120</v>
      </c>
      <c r="E402" s="18"/>
      <c r="F402" s="9">
        <f>+ROUND(D402*E402, 2)</f>
        <v>0</v>
      </c>
    </row>
    <row r="403" spans="1:6" ht="85.5">
      <c r="A403" s="59" t="s">
        <v>498</v>
      </c>
      <c r="B403" s="91" t="s">
        <v>894</v>
      </c>
      <c r="C403" s="13" t="s">
        <v>13</v>
      </c>
      <c r="D403" s="12">
        <v>60</v>
      </c>
      <c r="E403" s="18"/>
      <c r="F403" s="9">
        <f>+ROUND(D403*E403, 2)</f>
        <v>0</v>
      </c>
    </row>
    <row r="404" spans="1:6" ht="85.5">
      <c r="A404" s="59" t="s">
        <v>499</v>
      </c>
      <c r="B404" s="17" t="s">
        <v>604</v>
      </c>
      <c r="C404" s="13" t="s">
        <v>34</v>
      </c>
      <c r="D404" s="12">
        <v>11</v>
      </c>
      <c r="E404" s="18"/>
      <c r="F404" s="9">
        <f>+ROUND(D404*E404, 2)</f>
        <v>0</v>
      </c>
    </row>
    <row r="405" spans="1:6" ht="99.75">
      <c r="A405" s="59" t="s">
        <v>500</v>
      </c>
      <c r="B405" s="91" t="s">
        <v>895</v>
      </c>
      <c r="C405" s="13" t="s">
        <v>34</v>
      </c>
      <c r="D405" s="12">
        <v>1</v>
      </c>
      <c r="E405" s="18"/>
      <c r="F405" s="9">
        <f>+ROUND(D405*E405, 2)</f>
        <v>0</v>
      </c>
    </row>
    <row r="406" spans="1:6" ht="99.75">
      <c r="A406" s="59" t="s">
        <v>501</v>
      </c>
      <c r="B406" s="17" t="s">
        <v>733</v>
      </c>
      <c r="C406" s="13" t="s">
        <v>34</v>
      </c>
      <c r="D406" s="12">
        <v>3</v>
      </c>
      <c r="E406" s="18"/>
      <c r="F406" s="9">
        <f>+ROUND(D406*E406, 2)</f>
        <v>0</v>
      </c>
    </row>
    <row r="407" spans="1:6" ht="99.75">
      <c r="A407" s="59" t="s">
        <v>502</v>
      </c>
      <c r="B407" s="17" t="s">
        <v>734</v>
      </c>
      <c r="C407" s="13" t="s">
        <v>34</v>
      </c>
      <c r="D407" s="12">
        <v>1</v>
      </c>
      <c r="E407" s="18"/>
      <c r="F407" s="9">
        <f>+ROUND(D407*E407, 2)</f>
        <v>0</v>
      </c>
    </row>
    <row r="408" spans="1:6" ht="85.5">
      <c r="A408" s="59" t="s">
        <v>503</v>
      </c>
      <c r="B408" s="17" t="s">
        <v>605</v>
      </c>
      <c r="C408" s="13" t="s">
        <v>34</v>
      </c>
      <c r="D408" s="12">
        <v>1</v>
      </c>
      <c r="E408" s="18"/>
      <c r="F408" s="9">
        <f>+ROUND(D408*E408, 2)</f>
        <v>0</v>
      </c>
    </row>
    <row r="409" spans="1:6" ht="114">
      <c r="A409" s="59" t="s">
        <v>504</v>
      </c>
      <c r="B409" s="17" t="s">
        <v>618</v>
      </c>
      <c r="C409" s="13" t="s">
        <v>13</v>
      </c>
      <c r="D409" s="12">
        <v>37</v>
      </c>
      <c r="E409" s="18"/>
      <c r="F409" s="9">
        <f>+ROUND(D409*E409, 2)</f>
        <v>0</v>
      </c>
    </row>
    <row r="410" spans="1:6" ht="114">
      <c r="A410" s="59" t="s">
        <v>505</v>
      </c>
      <c r="B410" s="17" t="s">
        <v>619</v>
      </c>
      <c r="C410" s="13" t="s">
        <v>13</v>
      </c>
      <c r="D410" s="12">
        <f>+D409*2</f>
        <v>74</v>
      </c>
      <c r="E410" s="18"/>
      <c r="F410" s="9">
        <f>+ROUND(D410*E410, 2)</f>
        <v>0</v>
      </c>
    </row>
    <row r="411" spans="1:6" ht="114">
      <c r="A411" s="59" t="s">
        <v>506</v>
      </c>
      <c r="B411" s="17" t="s">
        <v>620</v>
      </c>
      <c r="C411" s="13" t="s">
        <v>13</v>
      </c>
      <c r="D411" s="12">
        <v>37</v>
      </c>
      <c r="E411" s="18"/>
      <c r="F411" s="9">
        <f>+ROUND(D411*E411, 2)</f>
        <v>0</v>
      </c>
    </row>
    <row r="412" spans="1:6" ht="114">
      <c r="A412" s="59" t="s">
        <v>507</v>
      </c>
      <c r="B412" s="17" t="s">
        <v>735</v>
      </c>
      <c r="C412" s="13" t="s">
        <v>13</v>
      </c>
      <c r="D412" s="12">
        <f>+(25*3)+(12*3)</f>
        <v>111</v>
      </c>
      <c r="E412" s="18"/>
      <c r="F412" s="9">
        <f>+ROUND(D412*E412, 2)</f>
        <v>0</v>
      </c>
    </row>
    <row r="413" spans="1:6" ht="114">
      <c r="A413" s="59" t="s">
        <v>508</v>
      </c>
      <c r="B413" s="17" t="s">
        <v>736</v>
      </c>
      <c r="C413" s="13" t="s">
        <v>13</v>
      </c>
      <c r="D413" s="12">
        <f>25+10</f>
        <v>35</v>
      </c>
      <c r="E413" s="18"/>
      <c r="F413" s="9">
        <f>+ROUND(D413*E413, 2)</f>
        <v>0</v>
      </c>
    </row>
    <row r="414" spans="1:6" ht="114">
      <c r="A414" s="59" t="s">
        <v>509</v>
      </c>
      <c r="B414" s="17" t="s">
        <v>737</v>
      </c>
      <c r="C414" s="13" t="s">
        <v>13</v>
      </c>
      <c r="D414" s="12">
        <f>+(25*3)+(40*3)</f>
        <v>195</v>
      </c>
      <c r="E414" s="18"/>
      <c r="F414" s="9">
        <f>+ROUND(D414*E414, 2)</f>
        <v>0</v>
      </c>
    </row>
    <row r="415" spans="1:6" ht="114">
      <c r="A415" s="59" t="s">
        <v>510</v>
      </c>
      <c r="B415" s="17" t="s">
        <v>738</v>
      </c>
      <c r="C415" s="13" t="s">
        <v>13</v>
      </c>
      <c r="D415" s="12">
        <f>15*30</f>
        <v>450</v>
      </c>
      <c r="E415" s="18"/>
      <c r="F415" s="9">
        <f>+ROUND(D415*E415, 2)</f>
        <v>0</v>
      </c>
    </row>
    <row r="416" spans="1:6" ht="114">
      <c r="A416" s="59" t="s">
        <v>511</v>
      </c>
      <c r="B416" s="17" t="s">
        <v>606</v>
      </c>
      <c r="C416" s="13" t="s">
        <v>34</v>
      </c>
      <c r="D416" s="12">
        <v>3</v>
      </c>
      <c r="E416" s="18"/>
      <c r="F416" s="9">
        <f>+ROUND(D416*E416, 2)</f>
        <v>0</v>
      </c>
    </row>
    <row r="417" spans="1:6" ht="99.75">
      <c r="A417" s="59" t="s">
        <v>512</v>
      </c>
      <c r="B417" s="17" t="s">
        <v>607</v>
      </c>
      <c r="C417" s="13" t="s">
        <v>34</v>
      </c>
      <c r="D417" s="12">
        <v>1</v>
      </c>
      <c r="E417" s="18"/>
      <c r="F417" s="9">
        <f>+ROUND(D417*E417, 2)</f>
        <v>0</v>
      </c>
    </row>
    <row r="418" spans="1:6" ht="85.5">
      <c r="A418" s="59" t="s">
        <v>513</v>
      </c>
      <c r="B418" s="17" t="s">
        <v>621</v>
      </c>
      <c r="C418" s="13" t="s">
        <v>34</v>
      </c>
      <c r="D418" s="12">
        <v>10</v>
      </c>
      <c r="E418" s="18"/>
      <c r="F418" s="9">
        <f>+ROUND(D418*E418, 2)</f>
        <v>0</v>
      </c>
    </row>
    <row r="419" spans="1:6" ht="85.5">
      <c r="A419" s="59" t="s">
        <v>514</v>
      </c>
      <c r="B419" s="17" t="s">
        <v>651</v>
      </c>
      <c r="C419" s="13" t="s">
        <v>34</v>
      </c>
      <c r="D419" s="12">
        <v>23</v>
      </c>
      <c r="E419" s="18"/>
      <c r="F419" s="9">
        <f>+ROUND(D419*E419, 2)</f>
        <v>0</v>
      </c>
    </row>
    <row r="420" spans="1:6" ht="85.5">
      <c r="A420" s="59" t="s">
        <v>515</v>
      </c>
      <c r="B420" s="17" t="s">
        <v>652</v>
      </c>
      <c r="C420" s="13" t="s">
        <v>34</v>
      </c>
      <c r="D420" s="12">
        <v>5</v>
      </c>
      <c r="E420" s="18"/>
      <c r="F420" s="9">
        <f>+ROUND(D420*E420, 2)</f>
        <v>0</v>
      </c>
    </row>
    <row r="421" spans="1:6" ht="71.25">
      <c r="A421" s="59" t="s">
        <v>516</v>
      </c>
      <c r="B421" s="17" t="s">
        <v>622</v>
      </c>
      <c r="C421" s="13" t="s">
        <v>34</v>
      </c>
      <c r="D421" s="12">
        <v>2</v>
      </c>
      <c r="E421" s="18"/>
      <c r="F421" s="9">
        <f>+ROUND(D421*E421, 2)</f>
        <v>0</v>
      </c>
    </row>
    <row r="422" spans="1:6" ht="99.75">
      <c r="A422" s="59" t="s">
        <v>517</v>
      </c>
      <c r="B422" s="17" t="s">
        <v>623</v>
      </c>
      <c r="C422" s="13" t="s">
        <v>34</v>
      </c>
      <c r="D422" s="12">
        <v>7</v>
      </c>
      <c r="E422" s="18"/>
      <c r="F422" s="9">
        <f>+ROUND(D422*E422, 2)</f>
        <v>0</v>
      </c>
    </row>
    <row r="423" spans="1:6" ht="99.75">
      <c r="A423" s="59" t="s">
        <v>518</v>
      </c>
      <c r="B423" s="17" t="s">
        <v>624</v>
      </c>
      <c r="C423" s="13" t="s">
        <v>34</v>
      </c>
      <c r="D423" s="12">
        <v>30</v>
      </c>
      <c r="E423" s="18"/>
      <c r="F423" s="9">
        <f>+ROUND(D423*E423, 2)</f>
        <v>0</v>
      </c>
    </row>
    <row r="424" spans="1:6" ht="99.75">
      <c r="A424" s="59" t="s">
        <v>519</v>
      </c>
      <c r="B424" s="17" t="s">
        <v>625</v>
      </c>
      <c r="C424" s="13" t="s">
        <v>34</v>
      </c>
      <c r="D424" s="12">
        <v>13</v>
      </c>
      <c r="E424" s="18"/>
      <c r="F424" s="9">
        <f>+ROUND(D424*E424, 2)</f>
        <v>0</v>
      </c>
    </row>
    <row r="425" spans="1:6" ht="57">
      <c r="A425" s="59" t="s">
        <v>520</v>
      </c>
      <c r="B425" s="17" t="s">
        <v>626</v>
      </c>
      <c r="C425" s="13" t="s">
        <v>71</v>
      </c>
      <c r="D425" s="12">
        <f>SUM(D422:D424)</f>
        <v>50</v>
      </c>
      <c r="E425" s="18"/>
      <c r="F425" s="9">
        <f>+ROUND(D425*E425, 2)</f>
        <v>0</v>
      </c>
    </row>
    <row r="426" spans="1:6" ht="71.25">
      <c r="A426" s="59" t="s">
        <v>521</v>
      </c>
      <c r="B426" s="17" t="s">
        <v>627</v>
      </c>
      <c r="C426" s="13" t="s">
        <v>71</v>
      </c>
      <c r="D426" s="12">
        <v>6</v>
      </c>
      <c r="E426" s="18"/>
      <c r="F426" s="9">
        <f>+ROUND(D426*E426, 2)</f>
        <v>0</v>
      </c>
    </row>
    <row r="427" spans="1:6" ht="142.5">
      <c r="A427" s="59" t="s">
        <v>522</v>
      </c>
      <c r="B427" s="17" t="s">
        <v>98</v>
      </c>
      <c r="C427" s="13" t="s">
        <v>34</v>
      </c>
      <c r="D427" s="12">
        <v>3</v>
      </c>
      <c r="E427" s="18"/>
      <c r="F427" s="9">
        <f>+ROUND(D427*E427, 2)</f>
        <v>0</v>
      </c>
    </row>
    <row r="428" spans="1:6" ht="142.5">
      <c r="A428" s="59" t="s">
        <v>523</v>
      </c>
      <c r="B428" s="17" t="s">
        <v>99</v>
      </c>
      <c r="C428" s="13" t="s">
        <v>34</v>
      </c>
      <c r="D428" s="12">
        <v>1</v>
      </c>
      <c r="E428" s="18"/>
      <c r="F428" s="9">
        <f>+ROUND(D428*E428, 2)</f>
        <v>0</v>
      </c>
    </row>
    <row r="429" spans="1:6" ht="15">
      <c r="A429" s="56" t="s">
        <v>524</v>
      </c>
      <c r="B429" s="25" t="s">
        <v>100</v>
      </c>
      <c r="C429" s="23"/>
      <c r="D429" s="40"/>
      <c r="E429" s="24"/>
      <c r="F429" s="83">
        <f>SUM(F430:F431)</f>
        <v>0</v>
      </c>
    </row>
    <row r="430" spans="1:6" ht="57">
      <c r="A430" s="59" t="s">
        <v>525</v>
      </c>
      <c r="B430" s="17" t="s">
        <v>101</v>
      </c>
      <c r="C430" s="13" t="s">
        <v>34</v>
      </c>
      <c r="D430" s="12">
        <v>6</v>
      </c>
      <c r="E430" s="18"/>
      <c r="F430" s="9">
        <f>+ROUND(D430*E430, 2)</f>
        <v>0</v>
      </c>
    </row>
    <row r="431" spans="1:6" ht="57">
      <c r="A431" s="59" t="s">
        <v>526</v>
      </c>
      <c r="B431" s="17" t="s">
        <v>102</v>
      </c>
      <c r="C431" s="13" t="s">
        <v>34</v>
      </c>
      <c r="D431" s="12">
        <v>5</v>
      </c>
      <c r="E431" s="18"/>
      <c r="F431" s="9">
        <f>+ROUND(D431*E431, 2)</f>
        <v>0</v>
      </c>
    </row>
    <row r="432" spans="1:6" ht="15">
      <c r="A432" s="56" t="s">
        <v>566</v>
      </c>
      <c r="B432" s="25" t="s">
        <v>10</v>
      </c>
      <c r="C432" s="23"/>
      <c r="D432" s="40"/>
      <c r="E432" s="24"/>
      <c r="F432" s="83">
        <f>SUM(F433:F454)</f>
        <v>0</v>
      </c>
    </row>
    <row r="433" spans="1:6" ht="42.75">
      <c r="A433" s="58" t="s">
        <v>527</v>
      </c>
      <c r="B433" s="17" t="s">
        <v>103</v>
      </c>
      <c r="C433" s="14" t="s">
        <v>13</v>
      </c>
      <c r="D433" s="37">
        <v>70</v>
      </c>
      <c r="E433" s="14"/>
      <c r="F433" s="9">
        <f>+ROUND(D433*E433, 2)</f>
        <v>0</v>
      </c>
    </row>
    <row r="434" spans="1:6" ht="114">
      <c r="A434" s="58" t="s">
        <v>528</v>
      </c>
      <c r="B434" s="17" t="s">
        <v>616</v>
      </c>
      <c r="C434" s="14" t="s">
        <v>34</v>
      </c>
      <c r="D434" s="37">
        <v>2</v>
      </c>
      <c r="E434" s="14"/>
      <c r="F434" s="9">
        <f>+ROUND(D434*E434, 2)</f>
        <v>0</v>
      </c>
    </row>
    <row r="435" spans="1:6" ht="71.25">
      <c r="A435" s="58" t="s">
        <v>529</v>
      </c>
      <c r="B435" s="17" t="s">
        <v>767</v>
      </c>
      <c r="C435" s="14" t="s">
        <v>37</v>
      </c>
      <c r="D435" s="37">
        <v>110</v>
      </c>
      <c r="E435" s="14"/>
      <c r="F435" s="9">
        <f>+ROUND(D435*E435, 2)</f>
        <v>0</v>
      </c>
    </row>
    <row r="436" spans="1:6" ht="71.25">
      <c r="A436" s="58" t="s">
        <v>530</v>
      </c>
      <c r="B436" s="17" t="s">
        <v>656</v>
      </c>
      <c r="C436" s="14" t="s">
        <v>34</v>
      </c>
      <c r="D436" s="37">
        <v>18</v>
      </c>
      <c r="E436" s="14"/>
      <c r="F436" s="9">
        <f>+ROUND(D436*E436, 2)</f>
        <v>0</v>
      </c>
    </row>
    <row r="437" spans="1:6" ht="71.25">
      <c r="A437" s="58" t="s">
        <v>531</v>
      </c>
      <c r="B437" s="17" t="s">
        <v>657</v>
      </c>
      <c r="C437" s="14" t="s">
        <v>34</v>
      </c>
      <c r="D437" s="37">
        <v>13</v>
      </c>
      <c r="E437" s="14"/>
      <c r="F437" s="9">
        <f>+ROUND(D437*E437, 2)</f>
        <v>0</v>
      </c>
    </row>
    <row r="438" spans="1:6" ht="85.5">
      <c r="A438" s="58" t="s">
        <v>532</v>
      </c>
      <c r="B438" s="17" t="s">
        <v>104</v>
      </c>
      <c r="C438" s="14" t="s">
        <v>34</v>
      </c>
      <c r="D438" s="37">
        <v>20</v>
      </c>
      <c r="E438" s="14"/>
      <c r="F438" s="9">
        <f>+ROUND(D438*E438, 2)</f>
        <v>0</v>
      </c>
    </row>
    <row r="439" spans="1:6" ht="85.5">
      <c r="A439" s="58" t="s">
        <v>533</v>
      </c>
      <c r="B439" s="17" t="s">
        <v>658</v>
      </c>
      <c r="C439" s="15" t="s">
        <v>34</v>
      </c>
      <c r="D439" s="34">
        <v>4</v>
      </c>
      <c r="E439" s="5"/>
      <c r="F439" s="9">
        <f>+ROUND(D439*E439, 2)</f>
        <v>0</v>
      </c>
    </row>
    <row r="440" spans="1:6" ht="71.25">
      <c r="A440" s="58" t="s">
        <v>534</v>
      </c>
      <c r="B440" s="17" t="s">
        <v>762</v>
      </c>
      <c r="C440" s="15" t="s">
        <v>34</v>
      </c>
      <c r="D440" s="34">
        <v>2</v>
      </c>
      <c r="E440" s="5"/>
      <c r="F440" s="9">
        <f>+ROUND(D440*E440, 2)</f>
        <v>0</v>
      </c>
    </row>
    <row r="441" spans="1:6" ht="57">
      <c r="A441" s="58" t="s">
        <v>535</v>
      </c>
      <c r="B441" s="17" t="s">
        <v>659</v>
      </c>
      <c r="C441" s="15" t="s">
        <v>34</v>
      </c>
      <c r="D441" s="34">
        <v>12</v>
      </c>
      <c r="E441" s="5"/>
      <c r="F441" s="9">
        <f>+ROUND(D441*E441, 2)</f>
        <v>0</v>
      </c>
    </row>
    <row r="442" spans="1:6" ht="57">
      <c r="A442" s="58" t="s">
        <v>536</v>
      </c>
      <c r="B442" s="17" t="s">
        <v>660</v>
      </c>
      <c r="C442" s="15" t="s">
        <v>34</v>
      </c>
      <c r="D442" s="34">
        <v>12</v>
      </c>
      <c r="E442" s="5"/>
      <c r="F442" s="9">
        <f>+ROUND(D442*E442, 2)</f>
        <v>0</v>
      </c>
    </row>
    <row r="443" spans="1:6" ht="57">
      <c r="A443" s="58" t="s">
        <v>537</v>
      </c>
      <c r="B443" s="17" t="s">
        <v>661</v>
      </c>
      <c r="C443" s="15" t="s">
        <v>34</v>
      </c>
      <c r="D443" s="34">
        <v>1</v>
      </c>
      <c r="E443" s="5"/>
      <c r="F443" s="9">
        <f>+ROUND(D443*E443, 2)</f>
        <v>0</v>
      </c>
    </row>
    <row r="444" spans="1:6" ht="57">
      <c r="A444" s="58" t="s">
        <v>538</v>
      </c>
      <c r="B444" s="17" t="s">
        <v>662</v>
      </c>
      <c r="C444" s="15" t="s">
        <v>34</v>
      </c>
      <c r="D444" s="34">
        <v>2</v>
      </c>
      <c r="E444" s="5"/>
      <c r="F444" s="9">
        <f>+ROUND(D444*E444, 2)</f>
        <v>0</v>
      </c>
    </row>
    <row r="445" spans="1:6" ht="85.5">
      <c r="A445" s="58" t="s">
        <v>539</v>
      </c>
      <c r="B445" s="17" t="s">
        <v>663</v>
      </c>
      <c r="C445" s="15" t="s">
        <v>34</v>
      </c>
      <c r="D445" s="34">
        <v>1</v>
      </c>
      <c r="E445" s="5"/>
      <c r="F445" s="9">
        <f>+ROUND(D445*E445, 2)</f>
        <v>0</v>
      </c>
    </row>
    <row r="446" spans="1:6" ht="85.5">
      <c r="A446" s="58" t="s">
        <v>540</v>
      </c>
      <c r="B446" s="17" t="s">
        <v>664</v>
      </c>
      <c r="C446" s="15" t="s">
        <v>34</v>
      </c>
      <c r="D446" s="34">
        <v>1</v>
      </c>
      <c r="E446" s="5"/>
      <c r="F446" s="9">
        <f>+ROUND(D446*E446, 2)</f>
        <v>0</v>
      </c>
    </row>
    <row r="447" spans="1:6" ht="57">
      <c r="A447" s="58" t="s">
        <v>541</v>
      </c>
      <c r="B447" s="17" t="s">
        <v>665</v>
      </c>
      <c r="C447" s="15" t="s">
        <v>34</v>
      </c>
      <c r="D447" s="34">
        <v>1</v>
      </c>
      <c r="E447" s="5"/>
      <c r="F447" s="9">
        <f>+ROUND(D447*E447, 2)</f>
        <v>0</v>
      </c>
    </row>
    <row r="448" spans="1:6" ht="114">
      <c r="A448" s="58" t="s">
        <v>542</v>
      </c>
      <c r="B448" s="17" t="s">
        <v>666</v>
      </c>
      <c r="C448" s="15" t="s">
        <v>34</v>
      </c>
      <c r="D448" s="34">
        <v>1</v>
      </c>
      <c r="E448" s="5"/>
      <c r="F448" s="9">
        <f>+ROUND(D448*E448, 2)</f>
        <v>0</v>
      </c>
    </row>
    <row r="449" spans="1:6" ht="99.75">
      <c r="A449" s="58" t="s">
        <v>543</v>
      </c>
      <c r="B449" s="17" t="s">
        <v>667</v>
      </c>
      <c r="C449" s="15" t="s">
        <v>34</v>
      </c>
      <c r="D449" s="34">
        <v>1</v>
      </c>
      <c r="E449" s="5"/>
      <c r="F449" s="9">
        <f>+ROUND(D449*E449, 2)</f>
        <v>0</v>
      </c>
    </row>
    <row r="450" spans="1:6" ht="99.75">
      <c r="A450" s="58" t="s">
        <v>544</v>
      </c>
      <c r="B450" s="17" t="s">
        <v>668</v>
      </c>
      <c r="C450" s="15" t="s">
        <v>34</v>
      </c>
      <c r="D450" s="34">
        <v>2</v>
      </c>
      <c r="E450" s="5"/>
      <c r="F450" s="9">
        <f>+ROUND(D450*E450, 2)</f>
        <v>0</v>
      </c>
    </row>
    <row r="451" spans="1:6" ht="57">
      <c r="A451" s="58" t="s">
        <v>545</v>
      </c>
      <c r="B451" s="17" t="s">
        <v>669</v>
      </c>
      <c r="C451" s="15" t="s">
        <v>34</v>
      </c>
      <c r="D451" s="34">
        <v>14</v>
      </c>
      <c r="E451" s="5"/>
      <c r="F451" s="9">
        <f>+ROUND(D451*E451, 2)</f>
        <v>0</v>
      </c>
    </row>
    <row r="452" spans="1:6" ht="71.25">
      <c r="A452" s="58" t="s">
        <v>546</v>
      </c>
      <c r="B452" s="17" t="s">
        <v>824</v>
      </c>
      <c r="C452" s="15" t="s">
        <v>34</v>
      </c>
      <c r="D452" s="34">
        <v>1</v>
      </c>
      <c r="E452" s="5"/>
      <c r="F452" s="9">
        <f>+ROUND(D452*E452, 2)</f>
        <v>0</v>
      </c>
    </row>
    <row r="453" spans="1:6" ht="71.25">
      <c r="A453" s="58" t="s">
        <v>547</v>
      </c>
      <c r="B453" s="17" t="s">
        <v>825</v>
      </c>
      <c r="C453" s="15" t="s">
        <v>34</v>
      </c>
      <c r="D453" s="34">
        <v>1</v>
      </c>
      <c r="E453" s="5"/>
      <c r="F453" s="9">
        <f>+ROUND(D453*E453, 2)</f>
        <v>0</v>
      </c>
    </row>
    <row r="454" spans="1:6" ht="57">
      <c r="A454" s="58" t="s">
        <v>548</v>
      </c>
      <c r="B454" s="17" t="s">
        <v>670</v>
      </c>
      <c r="C454" s="15" t="s">
        <v>34</v>
      </c>
      <c r="D454" s="34">
        <v>6</v>
      </c>
      <c r="E454" s="5"/>
      <c r="F454" s="9">
        <f>+ROUND(D454*E454, 2)</f>
        <v>0</v>
      </c>
    </row>
    <row r="455" spans="1:6" ht="15">
      <c r="A455" s="56" t="s">
        <v>549</v>
      </c>
      <c r="B455" s="25" t="s">
        <v>105</v>
      </c>
      <c r="C455" s="23"/>
      <c r="D455" s="40"/>
      <c r="E455" s="24"/>
      <c r="F455" s="83">
        <f>SUM(F456:F464)</f>
        <v>0</v>
      </c>
    </row>
    <row r="456" spans="1:6" ht="114">
      <c r="A456" s="58" t="s">
        <v>550</v>
      </c>
      <c r="B456" s="17" t="s">
        <v>875</v>
      </c>
      <c r="C456" s="15" t="s">
        <v>34</v>
      </c>
      <c r="D456" s="34">
        <v>1</v>
      </c>
      <c r="E456" s="18"/>
      <c r="F456" s="9">
        <f>+ROUND(D456*E456, 2)</f>
        <v>0</v>
      </c>
    </row>
    <row r="457" spans="1:6" ht="57">
      <c r="A457" s="58" t="s">
        <v>551</v>
      </c>
      <c r="B457" s="17" t="s">
        <v>826</v>
      </c>
      <c r="C457" s="15" t="s">
        <v>34</v>
      </c>
      <c r="D457" s="34">
        <v>1</v>
      </c>
      <c r="E457" s="18"/>
      <c r="F457" s="9">
        <f>+ROUND(D457*E457, 2)</f>
        <v>0</v>
      </c>
    </row>
    <row r="458" spans="1:6" ht="114">
      <c r="A458" s="58" t="s">
        <v>552</v>
      </c>
      <c r="B458" s="17" t="s">
        <v>876</v>
      </c>
      <c r="C458" s="15" t="s">
        <v>34</v>
      </c>
      <c r="D458" s="34">
        <v>1</v>
      </c>
      <c r="E458" s="18"/>
      <c r="F458" s="9">
        <f>+ROUND(D458*E458, 2)</f>
        <v>0</v>
      </c>
    </row>
    <row r="459" spans="1:6" ht="71.25">
      <c r="A459" s="58" t="s">
        <v>553</v>
      </c>
      <c r="B459" s="17" t="s">
        <v>827</v>
      </c>
      <c r="C459" s="15" t="s">
        <v>34</v>
      </c>
      <c r="D459" s="34">
        <v>5</v>
      </c>
      <c r="E459" s="18"/>
      <c r="F459" s="9">
        <f>+ROUND(D459*E459, 2)</f>
        <v>0</v>
      </c>
    </row>
    <row r="460" spans="1:6" ht="57">
      <c r="A460" s="58" t="s">
        <v>554</v>
      </c>
      <c r="B460" s="17" t="s">
        <v>828</v>
      </c>
      <c r="C460" s="15" t="s">
        <v>34</v>
      </c>
      <c r="D460" s="34">
        <v>6</v>
      </c>
      <c r="E460" s="18"/>
      <c r="F460" s="9">
        <f>+ROUND(D460*E460, 2)</f>
        <v>0</v>
      </c>
    </row>
    <row r="461" spans="1:6" ht="57">
      <c r="A461" s="58" t="s">
        <v>555</v>
      </c>
      <c r="B461" s="17" t="s">
        <v>829</v>
      </c>
      <c r="C461" s="15" t="s">
        <v>34</v>
      </c>
      <c r="D461" s="34">
        <v>6</v>
      </c>
      <c r="E461" s="18"/>
      <c r="F461" s="9">
        <f>+ROUND(D461*E461, 2)</f>
        <v>0</v>
      </c>
    </row>
    <row r="462" spans="1:6" ht="57">
      <c r="A462" s="58" t="s">
        <v>556</v>
      </c>
      <c r="B462" s="17" t="s">
        <v>830</v>
      </c>
      <c r="C462" s="15" t="s">
        <v>34</v>
      </c>
      <c r="D462" s="34">
        <v>6</v>
      </c>
      <c r="E462" s="18"/>
      <c r="F462" s="9">
        <f>+ROUND(D462*E462, 2)</f>
        <v>0</v>
      </c>
    </row>
    <row r="463" spans="1:6" ht="57">
      <c r="A463" s="58" t="s">
        <v>557</v>
      </c>
      <c r="B463" s="17" t="s">
        <v>831</v>
      </c>
      <c r="C463" s="15" t="s">
        <v>34</v>
      </c>
      <c r="D463" s="34">
        <v>6</v>
      </c>
      <c r="E463" s="18"/>
      <c r="F463" s="9">
        <f>+ROUND(D463*E463, 2)</f>
        <v>0</v>
      </c>
    </row>
    <row r="464" spans="1:6" ht="57">
      <c r="A464" s="58" t="s">
        <v>558</v>
      </c>
      <c r="B464" s="17" t="s">
        <v>832</v>
      </c>
      <c r="C464" s="15" t="s">
        <v>34</v>
      </c>
      <c r="D464" s="34">
        <v>4</v>
      </c>
      <c r="E464" s="18"/>
      <c r="F464" s="9">
        <f>+ROUND(D464*E464, 2)</f>
        <v>0</v>
      </c>
    </row>
    <row r="465" spans="5:6" ht="15">
      <c r="E465" s="88" t="s">
        <v>575</v>
      </c>
      <c r="F465" s="89">
        <f>F8+F183+F219+F239</f>
        <v>0</v>
      </c>
    </row>
    <row r="466" spans="5:6" ht="15">
      <c r="E466" s="88" t="s">
        <v>573</v>
      </c>
      <c r="F466" s="89">
        <f>F465*0.16</f>
        <v>0</v>
      </c>
    </row>
    <row r="467" spans="5:6" ht="15">
      <c r="E467" s="88" t="s">
        <v>574</v>
      </c>
      <c r="F467" s="89">
        <f>F465*1.16</f>
        <v>0</v>
      </c>
    </row>
    <row r="468" spans="5:6">
      <c r="E468" s="53"/>
    </row>
  </sheetData>
  <mergeCells count="4">
    <mergeCell ref="A1:C5"/>
    <mergeCell ref="A6:F6"/>
    <mergeCell ref="D1:F5"/>
    <mergeCell ref="B8:E8"/>
  </mergeCells>
  <phoneticPr fontId="19" type="noConversion"/>
  <pageMargins left="0.31496062992125984" right="0.31496062992125984" top="0.55118110236220474" bottom="0.35433070866141736" header="0.31496062992125984" footer="0.31496062992125984"/>
  <pageSetup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Loperena</dc:creator>
  <cp:lastModifiedBy>Kenia</cp:lastModifiedBy>
  <cp:lastPrinted>2026-04-14T00:42:47Z</cp:lastPrinted>
  <dcterms:created xsi:type="dcterms:W3CDTF">2026-04-06T19:56:39Z</dcterms:created>
  <dcterms:modified xsi:type="dcterms:W3CDTF">2026-04-14T03:20:22Z</dcterms:modified>
</cp:coreProperties>
</file>