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CITACIONES XVIII 2024-2027\2025\Licitaciones 2025\PUBLICAS 2025\FAUR202520_REHABILITACION VILLAS DE GUADALUPE\1 CONVOCATORIA\ANEXO D CATALOGO DE CONCEPTOS\"/>
    </mc:Choice>
  </mc:AlternateContent>
  <bookViews>
    <workbookView xWindow="-120" yWindow="-120" windowWidth="24240" windowHeight="13140"/>
  </bookViews>
  <sheets>
    <sheet name="CATALOGO" sheetId="9" r:id="rId1"/>
  </sheets>
  <externalReferences>
    <externalReference r:id="rId2"/>
  </externalReferences>
  <definedNames>
    <definedName name="A_IMPRESIÓN_IM" localSheetId="0">[1]SINNOMB!#REF!</definedName>
    <definedName name="A_IMPRESIÓN_IM">[1]SINNOMB!#REF!</definedName>
    <definedName name="NUMERO" localSheetId="0">#REF!</definedName>
    <definedName name="NUMERO">#REF!</definedName>
    <definedName name="OJETE" localSheetId="0">#REF!</definedName>
    <definedName name="OJETE">#REF!</definedName>
    <definedName name="PASE" localSheetId="0">#REF!</definedName>
    <definedName name="PASE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_xlnm.Print_Titles" localSheetId="0">CATALOGO!$1:$11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9" l="1"/>
  <c r="G76" i="9"/>
  <c r="G67" i="9" l="1"/>
  <c r="G82" i="9"/>
  <c r="G83" i="9"/>
  <c r="G84" i="9"/>
  <c r="G106" i="9"/>
  <c r="G105" i="9"/>
  <c r="G104" i="9"/>
  <c r="G102" i="9"/>
  <c r="G101" i="9"/>
  <c r="G99" i="9"/>
  <c r="G98" i="9"/>
  <c r="G97" i="9"/>
  <c r="G96" i="9"/>
  <c r="G95" i="9"/>
  <c r="G93" i="9"/>
  <c r="G92" i="9"/>
  <c r="G90" i="9"/>
  <c r="G89" i="9"/>
  <c r="G88" i="9"/>
  <c r="G87" i="9"/>
  <c r="G86" i="9"/>
  <c r="G85" i="9"/>
  <c r="G81" i="9"/>
  <c r="G80" i="9"/>
  <c r="G79" i="9"/>
  <c r="G35" i="9" l="1"/>
  <c r="G109" i="9" l="1"/>
  <c r="G108" i="9"/>
  <c r="G73" i="9"/>
  <c r="G72" i="9"/>
  <c r="G71" i="9"/>
  <c r="G70" i="9"/>
  <c r="G68" i="9"/>
  <c r="G66" i="9"/>
  <c r="G65" i="9"/>
  <c r="G64" i="9"/>
  <c r="G63" i="9"/>
  <c r="G62" i="9"/>
  <c r="G61" i="9"/>
  <c r="G59" i="9"/>
  <c r="G56" i="9"/>
  <c r="G55" i="9"/>
  <c r="G54" i="9"/>
  <c r="G53" i="9"/>
  <c r="G52" i="9"/>
  <c r="G50" i="9"/>
  <c r="G49" i="9"/>
  <c r="G47" i="9"/>
  <c r="G111" i="9" s="1"/>
  <c r="G46" i="9"/>
  <c r="G45" i="9"/>
  <c r="G44" i="9"/>
  <c r="G42" i="9"/>
  <c r="G41" i="9"/>
  <c r="G40" i="9"/>
  <c r="G38" i="9"/>
  <c r="G37" i="9"/>
  <c r="G36" i="9"/>
  <c r="G34" i="9"/>
  <c r="G33" i="9"/>
  <c r="G32" i="9"/>
  <c r="G31" i="9"/>
  <c r="D28" i="9"/>
  <c r="G28" i="9" s="1"/>
  <c r="D26" i="9"/>
  <c r="D27" i="9" s="1"/>
  <c r="G27" i="9" s="1"/>
  <c r="G25" i="9"/>
  <c r="G18" i="9"/>
  <c r="G22" i="9"/>
  <c r="G21" i="9"/>
  <c r="G20" i="9"/>
  <c r="G19" i="9"/>
  <c r="G17" i="9"/>
  <c r="G16" i="9"/>
  <c r="G15" i="9"/>
  <c r="G14" i="9"/>
  <c r="G13" i="9"/>
  <c r="G26" i="9" l="1"/>
  <c r="G112" i="9" l="1"/>
  <c r="G113" i="9" s="1"/>
</calcChain>
</file>

<file path=xl/sharedStrings.xml><?xml version="1.0" encoding="utf-8"?>
<sst xmlns="http://schemas.openxmlformats.org/spreadsheetml/2006/main" count="276" uniqueCount="196">
  <si>
    <t>CLAVE</t>
  </si>
  <si>
    <t>DIRECCION DE OBRAS PUBLICAS</t>
  </si>
  <si>
    <t>CONCEPTO</t>
  </si>
  <si>
    <t>UNIDAD</t>
  </si>
  <si>
    <t>CANTIDAD</t>
  </si>
  <si>
    <t>PRECIO UNITARIO</t>
  </si>
  <si>
    <t>IMPORTE</t>
  </si>
  <si>
    <t>DIRECCIÓN GENERAL DE GESTIÓN INTEGRAL DE LA CIUDAD</t>
  </si>
  <si>
    <t>M2</t>
  </si>
  <si>
    <t>ML</t>
  </si>
  <si>
    <t>PZA</t>
  </si>
  <si>
    <t>PRELIMINARES</t>
  </si>
  <si>
    <t>TRAZO Y NIVELACION, INDICANDO EL PERÍMETRO Y ÁREA GENERAL DE TRABAJO, NIVELES Y REFERENCIAS GENERALES: MARCAS DE CAL EN SITIO, TRAZO CON EQUIPO TOPOGRÁFICO, MANO DE OBRA, EQUIPO, HERRAMIENTA Y TODO LO NECESARIO PARA SU CORRECTA EJECUCIÓN A LÍNEA DE PROYECTO.</t>
  </si>
  <si>
    <t>M3</t>
  </si>
  <si>
    <t>KG</t>
  </si>
  <si>
    <t>JUEGOS INFANTILES</t>
  </si>
  <si>
    <t>FABRICACION E INSTALACION DE LETRERO DE OBRA DE 1.22 X 2.44 MTS., DE LONA IMPRESA EN VINIL CON LETRERO INFORMATIVO DE OBRA Y LOGO DE LA INSTITUCION, CON OJILLOS A CADA 30CM, HILO NYLON PARA SUJETAR LA LONA EN EL BASTIDOR; BASTIDOR FABRICADO CON PERFIL C-200, CAL. 14 CON PINTURA ANTICORROSIVA Y PINTURA ESMALTE, POSTES ANCLADOS EN DADOS DE 30X30X80 CM DE CONCRETO F'C=200KG/CM2 CONTRA EXCAVACION; INCLUYE: SUMINISTRO DE TODOS LOS MATERIALES, HERRAMIENTA, EQUIPO Y MANO DE OBRA (VER DETALLE EN PLANO).</t>
  </si>
  <si>
    <t>ACERO DE REFUERZO 3/8" (#3) FY= 4200 KG/CM2, INCLUYE: GANCHOS, DOBLECES,  MATERIALES, AMARRES, GANCHOS, TRASLAPES, DESPERDICIOS, MANO DE OBRA, EQUIPO Y HERRAMIENTA Y TODO LO NECESARIO PARA SU CORRECTA EJECUCIÓN.</t>
  </si>
  <si>
    <t>SUBTOTAL</t>
  </si>
  <si>
    <t>IVA</t>
  </si>
  <si>
    <t>TOTAL</t>
  </si>
  <si>
    <t>PLACA DE OBRA</t>
  </si>
  <si>
    <t>CONSTRUCCION  DE BASE PARA PLACA CON MEDIDAS DE 0.80 X 1.20 MTS. DE CONCRETO F'C=200 KG/CM2, REFORZADA CON VARILLA DE 3/8" A CADA 20CM EN AMBOS SENTIDOS, ACABADO APARENTE, EL COLOR DEBERA ESTAR INTEGRADO EN EL CONCRETO; INCLUYE: SUMINISTRO DE TODOS LOS MATERIALES,  ACCESORIOS, DESPERDICIOS, ACARREOS, MANO DE OBRA, HERRAMIENTA Y EQUIPO (PARA EL CORRECTO ANALISIS DE ESTE CONCEPTO, VER DETALLE EN PLANO).</t>
  </si>
  <si>
    <t>SUMINISTRO E INSTALACION DE PLACA DE OBRA, DE 60 X 45 CM, CON INFORMACION DE LA OBRA GRABADA EN LA PLACA DE GRANITO COLOR ARENA CON LETRAS EN RELIEVE, PLACA COLOCADA CON ADHESIVO TIPO PEGAVITRO O SIMILAR; INCLUYE: SUMINISTRO DE TODOS LOS MATERIALES,  ACCESORIOS, DESPERDICIOS, ACARREOS, MANO DE OBRA, HERRAMIENTA Y EQUIPO (PARA EL CORRECTO ANALISIS DE ESTE CONCEPTO, VER DETALLE EN PLANO).</t>
  </si>
  <si>
    <t>TRAZO Y NIVELACION EN AREAS DE PARQUE, INDICANDO EL PERÍMETRO Y ÁREA GENERAL DE TRABAJO, NIVELES Y REFERENCIAS GENERALES: MARCAS DE CAL EN SITIO, TRAZO CON EQUIPO TOPOGRÁFICO, MANO DE OBRA, EQUIPO, HERRAMIENTA Y TODO LO NECESARIO PARA SU CORRECTA EJECUCIÓN A LÍNEA DE PROYECTO.</t>
  </si>
  <si>
    <t>PLANTILLA  DE  CONCRETO DE 5 CMS. DE ESPESOR,  HECHA  EN  OBRA DE CONCRETO F"c= 100 KG/CM2 , APALILLADA Y NIVELADA, INCLUYE: SUMINISTRO DE MATERIALES, HERRAMIENTA, EQUIPO Y MANO DE OBRA.</t>
  </si>
  <si>
    <t xml:space="preserve">RELLENO COMPACTADO CON EQUIPO MECANICO CON MATERIAL SELECCIONADO PRODUCTO DE BANCO, LIBRE DE BOLEO MAYOR DE 3", EN CAPAS DE 20 CM, COMPACTADO AL 90% PROCTOR, CONSIDERAR EL ABUNDAMIENTO EN EL ANALISIS DEL PRECIO; INCLUYE: INCORPORACION DE HUMEDAD, MANO DE OBRA, HERRAMIENTA Y EQUIPO NECESARIO. </t>
  </si>
  <si>
    <t>DEMOLICION DE BANQUETA O PISO DE CONCRETO DE 10 CM DE ESPESOR; INCLUYE: CARGA Y RETIRO DE ESCOMBRO FUERA DE LA OBRA A LUGAR INDICADO POR LAS AUTORIDADES, HERRAMIENTA, EQUIPO Y MANO DE OBRA.</t>
  </si>
  <si>
    <t>RETIRO DE CERCO DE REJACERO DE DIFERENTES ALTURAS, INCLUYE: CARGA Y RETIRO FUERA DE LA OBRA A LUGAR INDICADO POR LAS AUTORIDADES, HERRAMIENTA, EQUIPO Y MANO DE OBRA.</t>
  </si>
  <si>
    <t>II</t>
  </si>
  <si>
    <t>II.2</t>
  </si>
  <si>
    <t>GUARNICIONES, PISOS, ANDADORES Y BANQUETAS</t>
  </si>
  <si>
    <t xml:space="preserve">CIMBRA ACABADO APARENTE CON CHAFLAN EN ARISTAS, INCLUYE: MATERIALES, ACARREOS, CORTES, HABILITADOS, CIMBRADO, DESCIMBRADO, RETIRO DE DESPERDICIOS, MANO DE OBRA, EQUIPO, HERRAMIENTA Y TODO LO NECESARIO PARA SU CORRECTA EJECUCIÓN. </t>
  </si>
  <si>
    <t>BANCAS</t>
  </si>
  <si>
    <t>CONSTRUCCION DE BANCA (MB-01) DE 50 CM DE ALTO POR 50 CM DE ANCHO COLADAS MONOLITICAMENTE, A BASE DE MUROS DE 12 CMS DE ESPESOR Y LOSA SUPERIOR DE 10 CMS DE ESPESOR, CON CONCRETO F'C=200 KG/CM2  CON COLOR INTEGRADO PREVIAMENTE APROBADO POR SUPERVISION COLORADO AL 4%, ARMADAS EN SU PARTE INFERIOR CON BASTONES DE VARILLA DE 3/8" @ 40 CMS Y EN TODO SU PERIMETRO CON MALLA ELECTROSOLDADA 6-6/10-10, ACABADO APARENTE CON CHAFLAN DE 45º EN SUS CANTOS, RELLLENO CON CASETON (POLIESTIRENO EXPANDIDO). INCLUYE: ZOCLO EN TODA LA PARTE INFERIOR, DE AMBOS LADOS, NIVELACION, AFINE, MANO DE OBRA, HERRAMIENTA, EQUIPO Y TODO LO NECESARIO PARA LA CORRECTA EJECUCION DE LOS TRABAJOS. (PARA EL CORRECTO ANALISIS DE PRECIO, DEBERA CONSIDERAR LOS DETALLES CONSTRUCTIVOS EN PLANO).</t>
  </si>
  <si>
    <t>REUBICACION Y RESTAURACION DE SUBE Y BAJA EXISTENTE.  INCLUYE: LIMPIEZA, RASPADO O DESBASTE DE PINTURA EXISTENTE Y REBABEO,  ACABADO CON 2 MANOS DE PRIMER ANTICORROSIVO O SIMILAR Y APLICACION FINAL DE PINTURA ESMALTE, APLICADA CON PISTOLA Y COMPRESOR. CON 2 DADOS DE CIMENTACION DE 40X40X40CM, INCORPORACION DE ELEMENTOS FALTANTES SI SON NECESARIOS, LUBRICACION, FIJACIONES,  EXCAVACIÓN Y ACARREO DE MATERIAL SOBRANTE A ZONA DESTINADA POR SUPERVISIÓN, HERRAMIENTA Y EQUIPO PARA SU CORRECTA EJECUCIÓN.</t>
  </si>
  <si>
    <t>____________________________________________________</t>
  </si>
  <si>
    <t>ING. HECTOR GERMAN JUAREZ OCAMPO</t>
  </si>
  <si>
    <t>DIRECTOR DE OBRAS PUBLICAS</t>
  </si>
  <si>
    <t>FAUR202520.-REHABILITACIÓN DE PARQUE “IMPULSO VILLAS DE GUADALUPE” EN LA CIUDAD DE LA PAZ B.C.S.</t>
  </si>
  <si>
    <t>JUNIO 2025</t>
  </si>
  <si>
    <t>H. XVIIl AYUNTAMIENTO DE LA PAZ</t>
  </si>
  <si>
    <t>DEMOLICION DE KIOSKO DE CONCRETO ARMADO,  INCLUYE: RETIRO DE ESCOMBRO A SITIO DE ACOPIO AUTORIZADO, ACARREOS, CARGA, MANO DE OBRA, HERRAMIENTA Y EQUIPO.</t>
  </si>
  <si>
    <t>RETIRO DE POSTE CON LUMINARIA EXISTENTE; INCLUYE: CARGA Y RETIRO FUERA DE LA OBRA A LUGAR INDICADO POR SUPERVISION, HERRAMIENTA, EQUIPO Y MANO DE OBRA.</t>
  </si>
  <si>
    <t>1.10</t>
  </si>
  <si>
    <t>DEMOLICIÓN DE GUARNICIÓN DE CONCRETO, INCLUYE: RETIRO DE LOS MATERIALES FUERA DE LA OBRA), CARGA Y ACARREOS FUERA DE OBRA HASTA EL SITIO AUTORIZADO, LA MANO DE OBRA, HERRAMIENTA Y EQUIPO NECESARIO.</t>
  </si>
  <si>
    <t>ll.1</t>
  </si>
  <si>
    <t>TERRACERIAS</t>
  </si>
  <si>
    <t>TRAZO Y NIVELACIÓN TOPOGRÁFICA DEL TERRENO PARA CAMPOS DEPORTIVOS, ESTABLECIENDO EJES, NIVELES Y REFERENCIAS; INCLUYE: LEVANTAMIENTO TOPOGRAFICO, ENTREGA DE ARCHIVO DIGITAL DEL LEVANTAMIENTO TOPOGRAFICO INICIAL, MATERIALES, MANO DE OBRA, HERRAMIENTA Y EQUIPO NECESARIO PARA SU CORRECTA EJECUCIÓN.</t>
  </si>
  <si>
    <t>CORTE DEL TERRENO NATURAL; INCLUYE: REMANEJO DEL MATERIAL PRODUCTO DE CORTE A 1RA ESTACION A NO MAS DE 100 M, INCLUYE: HERRAMIENTAS, EQUIPO Y MANO DE OBRA.</t>
  </si>
  <si>
    <t>CARGA Y ACARREO  DEL MATERIAL PRODUCTO DE CORTES DE DESPERDICIO NO UTILIZABLE PARA EL PRIMER KILOMETRO DE DISTANCIA. INCLUYE EL EQUIPO NECESARIO</t>
  </si>
  <si>
    <t>CONSTRUCCION Y FORMACION DE TERRAPLENES UTILIZANDO MATERIALES COMPACTABLES PROCEDENTES DE CORTE Y MEJORAMIENTO CON MATERIAL DE BANCO EN 50%. INCLUYE: AFINE DE TERRACERIA PARA DAR NIVEL DE PROYECTO, ESCARIFICADO, TENDIDO, INCORPORACION DE HUMEDAD, ACAMELLONADO EN ALAS, AFINE Y COMPACTACION AL 95% DE SU P.V.S.M. DE LA PRUEBA PROCTOR, LA MANO DE OBRA, HERRAMIENTA Y EQUIPO NECESARIO.</t>
  </si>
  <si>
    <t>SUMINISTRO Y COLOCACIÓN DE BASE HIDRAULICA DE 15 CMSDE ESPESOR TMA 1 1/2 COMPACTADA AL 100% PROCTORMODIFICADO, SEGUN NORMA AASTM D 1557-91, INCLUYE ELSUMINISTRO DE LOS MATERIALES, ACAMELLONAMIENTO,INCORPORACION DE HUMEDAD, TENDIDO,MEZCLADO,HOMOGENIZADO, AFINE, HERRAMEINTA, EQUIPO Y MANO DEOBRA.</t>
  </si>
  <si>
    <t>SUMINISTRO  Y APLICACION  DE   HERVICIDA  PARA AREA DE CANCHA, PARA ELIMINACION DE MATERIAL ORGANICO. INCLUYE: SUMINISTRO DE MATERIALES NECESARIOS, HERRAMIENTAS, EQUIPO Y MANO DE OBRA.</t>
  </si>
  <si>
    <t xml:space="preserve">RIEGO DE IMPREGNACION CON ASFALTO FM-1 A RAZON DE 1.5 LTS/M2; INCLUYE: SUMINISTRO, CALENTAMIENTO, RIEGO Y APLICACIÓN, HERRAMIENTAS, EQUIPO Y MANO DE OBRA. </t>
  </si>
  <si>
    <t>CANCHA DE FUTBOL RAPIDO</t>
  </si>
  <si>
    <t>ll.1.1</t>
  </si>
  <si>
    <t>ll.1.2</t>
  </si>
  <si>
    <t>ll.1.3</t>
  </si>
  <si>
    <t>ll.1.4</t>
  </si>
  <si>
    <t>PASTO SINTETICO</t>
  </si>
  <si>
    <t>ll.2.1</t>
  </si>
  <si>
    <t>ll.2.2</t>
  </si>
  <si>
    <t>ll.2.3</t>
  </si>
  <si>
    <t>ll.2.4</t>
  </si>
  <si>
    <t>SUMINISTRO E INSTALACION DE PASTO SINTETICO EN AREA DE CANCHA, MARCA BESTURF, MODELO SUPERFAST, O SIMILAR EN CALIDAD Y PRECIO, MONO FILAMENTO, DE LATEX IMPORTADO DE 50 MM DE ALTURA, VERDE  FIELD/VERDE OLIVO, CON UN PESO DE LA FIBRA DE 1,200 GRS/M2. INCLUYE: AGREGADO DE ARENA Y CAUCHO, DELINEADO CON PASTO SINTETICO COLOR BLANCO, LIMPIEZA DE DESECHOS Y RETIRO DE LOS MISMOS. MANO DE OBRA, EQUIPO, MATERIALES Y TODO LO NECESARIO PARA LA CORRECTA EJECUCION DE LOS TRABAJOS (CONSIDERAR DIMENSIONES DE ACUERDO A PLANO DE PROYECTO).</t>
  </si>
  <si>
    <t>CIMENTACION</t>
  </si>
  <si>
    <t>II.3</t>
  </si>
  <si>
    <t>TRAZO Y NIVELACIÓN DE TERRENO NATURAL, EMPLEANDO EQUIPO TOPOGRÁFICO, ASI COMO BANCO DE NIVEL Y REFERENCIA EN TODAS LAS ARISTAS DEL AREA A AFECTAR, ESTABLECIENDO EJES Y REFERENCIA, INCLUYE: ACARREO DE MATERIAL RESULTANTE DENTRO Y FUERA DE LA OBRA HASTA PUNTO DE ACOPIO INDICADO POR SUPERVISIÓN, MANO DE OBRA, HERRAMIENTA Y EQUIPO.</t>
  </si>
  <si>
    <t>SUMINISTRO Y APLICACIÓN DE IMPERMEABILIZANTE EN CIMENTACION CON IMPERFEST "E" O SIMILAR.  INCLUYE: SUMINISTRO DE TODOS LOS MATERIALES, CONFINAMIENTO DE DESPERDICIOS, HERRAMIENTA, EQUIPO Y MANO DE OBRA.</t>
  </si>
  <si>
    <t>II.4</t>
  </si>
  <si>
    <t>ALBAÑILERIA Y ESTRUCTURA</t>
  </si>
  <si>
    <t>II.4.1</t>
  </si>
  <si>
    <t>CONSTRUCCION DE ZAPATA CORRIDA Z-1, DE 0.60X0.15 M. DE CONCRETO F15=250KG/CM2, REFORZADACON VARILLA 3/8" @ 20 CM. EN AMBOS SENTIDOS;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</si>
  <si>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>CONSTRUCCION DE TRABE T-1 DE 0.15 X 0.20 M. DE CONCRETO F'C=250 KG/CM2  CON COLOR INTEGRADO PREVIAMENTE APROBADO POR SUPERVISION COLORADO AL 4%, ACABADO APARENTE, REFORZADO CON 4 VARILLAS LONGITUDINALES DE 3/8" Y ESTRIBOS DE 1/4" @ 20 CM. EN AMBOS SENTIDOS;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</si>
  <si>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>CONSTRUCCION DE CASTILLO K-1 DE 0.15 X 0.15 M. DE CONCRETO F'C=250 KG/CM2  CON COLOR INTEGRADO PREVIAMENTE APROBADO POR SUPERVISION COLORADO AL 4%, ACABADO APARENTE, REFORZADO CON 4 VARILLAS LONGITUDINALES DE 3/8" Y ESTRIBOS DE 1/4" @ 20 CM. EN AMBOS SENTIDOS;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</si>
  <si>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>CERCO</t>
  </si>
  <si>
    <t>II.5</t>
  </si>
  <si>
    <t>II.3.1</t>
  </si>
  <si>
    <t>II.3.2</t>
  </si>
  <si>
    <t>II.3.3</t>
  </si>
  <si>
    <t>II.3.4</t>
  </si>
  <si>
    <t>II.3.5</t>
  </si>
  <si>
    <t>II.3.6</t>
  </si>
  <si>
    <t>II.3.7</t>
  </si>
  <si>
    <t>II.4.2</t>
  </si>
  <si>
    <t>II.4.3</t>
  </si>
  <si>
    <t>II.5.1</t>
  </si>
  <si>
    <t>II.5.2</t>
  </si>
  <si>
    <t>SUMINISTRO E INSTALACION DE PUERTA DE ACCESO PEATONAL DE 2.00 X 2.50 MTS. DE DOS HOJAS ABATIBLES A BASE DE DE REJA TIPO CERCA REY, REYLAZ, COLOR AUTORIZADO POR SUPERVISION, CAL. 6, POSTES ARRANQUE DE 2"X2" CAL. 16 CON TAPA, CON PINTURA ELECTROSTATICA , ABRAZADERAS DEL MISMO SISTEMA DE INSTALACION, BISAGRAS Y PASADOR CON PORTACANDADO, POSTES AHOGADOS EN DADOS DE CONCRETO 0.60 MTS. DE PROFUNDIDAD X 0.35 MTS. DE DIAMETRO  F´C=200KG/CM2 CONTRA EXCAVACION; INCLUYE: SUMINISTRO DE TODOS LOS MATERIALES,  ACCESORIOS, DESPERDICIOS, ACARREOS, MANO DE OBRA, HERRAMIENTA Y EQUIPO.</t>
  </si>
  <si>
    <t>III</t>
  </si>
  <si>
    <t>RETIRO DE JUEGO INFANTIL, INCLUYE: DEMOLICION DE BASES, CARGA Y RETIRO FUERA DE LA OBRA A LUGAR INDICADO POR LAS AUTORIDADES, PARA SU RESGUARDO, HERRAMIENTA, EQUIPO Y MANO DE OBRA.</t>
  </si>
  <si>
    <t>CONSTRUCCION DE GUARNICION DE 15x30 CMS. DE SECCION RECTANGULAR, DE CONCRETO f'c=200 kg/cm²,  BOLEADO EN PARTE SUPERIOR PARA AREA DE JUEGOS INFANTILES Y APARATOS DE EJERCICIO, INCLUYE: EXCAVACION, CIMBRA, DESCIMBRADO, ELABORACION, COLADO Y VIBRADO DEL CONCRETO, CURADO, CONFINAMIENTO DE GUARNICION CON MATERIAL PRODUCTO DE EXCAVACION, MATERIALES, MANO DE OBRA Y HERRAMIENTA.</t>
  </si>
  <si>
    <t>GRADAS</t>
  </si>
  <si>
    <t>4.3.1</t>
  </si>
  <si>
    <t>4.3.2</t>
  </si>
  <si>
    <t>4.3.3</t>
  </si>
  <si>
    <t xml:space="preserve">CIMBRA ACABADO APARENTE EN MUROS DE BANCAS Y ELEMENTOS DE CONCRETO DEL PARQUE, INCLUYE: MATERIALES, ACARREOS, CORTES, HABILITADOS, CIMBRADO, DESCIMBRADO, RETIRO DE DESPERDICIOS, MANO DE OBRA, EQUIPO, HERRAMIENTA Y TODO LO NECESARIO PARA SU CORRECTA EJECUCIÓN. </t>
  </si>
  <si>
    <t>4.3.4</t>
  </si>
  <si>
    <t>4.3.5</t>
  </si>
  <si>
    <t>4.3.6</t>
  </si>
  <si>
    <t>CONSTRUCCION DE PISO O BANQUETA DE 10 CM DE ESPESOR, ACABADO PULIDO Y ESCOBILLADO FINO, CON CONCRETO F´C= 200 KG/CM2. T.M.A. 3/4". REV. DE 8 A 10 CM PREMEZCLADO ELABORADO EN PLANTA, REFORZADO CON MALLA ELECTROSOLDADA 6-6/10-10; INCLUYE: PREPARACION DE LA SUPERFICIE DEL TERRENO, TRAZO Y NIVELACION, AFINE, COMPACTACION AL 90 %, CIMBRA EN FRONTERAS, SUMINISTRO, COLADO, EXTENDIDO DEL CONCRETO,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</si>
  <si>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CONSTRUCCION DE PISO, BANQUETA O ANDADOR DE 8 CM DE ESPESOR,  CON PIGMENTO INTEGRAL MARCA CEMIX O SIMILAR COLOR AL 4% PREVIAMENTE AUTORIZADO POR SUPERVISION, ACABADO LAVADO S.M.A., CON CONCRETO SERA F´C= 200 KG/CM2. T.M.A. 3/4". REV. DE 8 A 10 CM PREMEZCLADO ELABORADO EN PLANTA, REFORZADO CON MALLA ELECTROSOLDADA 6-6/10-10; INCLUYE: TRAZO Y NIVELACION, PREPARACION DE LA SUPERFICIE DEL TERRENO, AFINE, COMPACTACION AL 90 %, CIMBRA EN FRONTERAS, SUMINISTRO, COLADO, EXTENDIDO DEL CONCRETO,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</si>
  <si>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CONSTRUCCION DE RAMPA DE 10 CM DE ESPESOR, ACABADO PULIDO Y ESCOBILLADO FINO, CON CONCRETO F´C= 200 KG/CM2. T.M.A. 3/4". REV. DE 8 A 10 CM PREMEZCLADO ELABORADO EN PLANTA, REFORZADO CON MALLA ELECTROSOLDADA 6-6/10-10; INCLUYE: PREPARACION DE LA SUPERFICIE DEL TERRENO, TRAZO Y NIVELACION, AFINE, COMPACTACION AL 90 %, CIMBRA EN FRONTERAS, SUMINISTRO, COLADO, EXTENDIDO DEL CONCRETO, SUMINISTRO DE TODOS LOS MATERIALES NECESARIOS, ACARREOS, DESPERDICIOS, MANO DE OBRA,  HERRAMIENTA Y EQUIPO NECESARIO, LIMPIEZA GENERAL ANTES Y UNA VEZ CONCLUIDOS LOS TRABAJOS, CARGA Y ACARREO DE LOS MATERIALES NO UTILIZABLES HASTA EL LUGAR INDICADO POR SUPERVISION.</t>
  </si>
  <si>
    <t>III.1</t>
  </si>
  <si>
    <t>III.2</t>
  </si>
  <si>
    <t>III.3</t>
  </si>
  <si>
    <t>III.4</t>
  </si>
  <si>
    <t>III.5</t>
  </si>
  <si>
    <t>BANCAS Y GRADAS</t>
  </si>
  <si>
    <t>IV</t>
  </si>
  <si>
    <t>IV.1</t>
  </si>
  <si>
    <t>IV.1.1</t>
  </si>
  <si>
    <t>IV.2</t>
  </si>
  <si>
    <t>V</t>
  </si>
  <si>
    <t>REUBICACION Y RESTAURACION DE PASA MANOS EXISTENTE.  INCLUYE: LIMPIEZA, RASPADO O DESBASTE DE PINTURA EXISTENTE Y REBABEO,  ACABADO CON 2 MANOS DE PRIMER ANTICORROSIVO O SIMILAR Y APLICACION FINAL DE PINTURA ESMALTE, APLICADA CON PISTOLA Y COMPRESOR. CON 2 DADOS DE CIMENTACION DE 40X40X40CM, INCORPORACION DE ELEMENTOS FALTANTES SI SON NECESARIOS, LUBRICACION, FIJACIONES,  EXCAVACIÓN Y ACARREO DE MATERIAL SOBRANTE A ZONA DESTINADA POR SUPERVISIÓN, HERRAMIENTA Y EQUIPO PARA SU CORRECTA EJECUCIÓN.</t>
  </si>
  <si>
    <t>REUBICACION Y RESTAURACION DE RUEDA GIRATORIA EXISTENTE.  INCLUYE: LIMPIEZA, RASPADO O DESBASTE DE PINTURA EXISTENTE Y REBABEO,  ACABADO CON 2 MANOS DE PRIMER ANTICORROSIVO O SIMILAR Y APLICACION FINAL DE PINTURA ESMALTE, APLICADA CON PISTOLA Y COMPRESOR. CON 4 DADOS DE CIMENTACION DE 40X40X60CM, INCORPORACION DE ELEMENTOS FALTANTES SI SON NECESARIOS, FIJACIONES,  EXCAVACIÓN Y ACARREO DE MATERIAL SOBRANTE A ZONA DESTINADA POR SUPERVISIÓN, HERRAMIENTA Y EQUIPO PARA SU CORRECTA EJECUCIÓN.</t>
  </si>
  <si>
    <t>REUBICACION Y RESTAURACION DE COLUMPIO DOBLE EXISTENTE.  INCLUYE: LIMPIEZA, RASPADO O DESBASTE DE PINTURA EXISTENTE Y REBABEO,  ACABADO CON 2 MANOS DE PRIMER ANTICORROSIVO O SIMILAR Y APLICACION FINAL DE PINTURA ESMALTE, APLICADA CON PISTOLA Y COMPRESOR. CON 4 DADOS DE CIMENTACION DE 40X40X60CM, INCORPORACION DE ELEMENTOS FALTANTES SI SON NECESARIOS, FIJACIONES,  EXCAVACIÓN Y ACARREO DE MATERIAL SOBRANTE A ZONA DESTINADA POR SUPERVISIÓN, HERRAMIENTA Y EQUIPO PARA SU CORRECTA EJECUCIÓN.</t>
  </si>
  <si>
    <t>DEMOLICION Y RETIRO DE BANCA EXISTENTE; INCLUYE: CARGA Y RETIRO FUERA DE LA OBRA A LUGAR INDICADO POR SUPERVISION, HERRAMIENTA, EQUIPO Y MANO DE OBRA.</t>
  </si>
  <si>
    <t>RETIRO DE APARATO DE EJERCICIOS, INCLUYE: DEMOLICION DE BASES, CARGA Y RETIRO FUERA DE LA OBRA A LUGAR INDICADO POR LAS AUTORIDADES, PARA SU RESGUARDO, HERRAMIENTA, EQUIPO Y MANO DE OBRA.</t>
  </si>
  <si>
    <t>RETIRO DE REGISTRO DE POSTE DE LUMINARIA EXISTENTE; INCLUYE: CARGA Y RETIRO FUERA DE LA OBRA A LUGAR INDICADO POR SUPERVISION, HERRAMIENTA, EQUIPO Y MANO DE OBRA.</t>
  </si>
  <si>
    <t>4.3.7</t>
  </si>
  <si>
    <t>4.3.8</t>
  </si>
  <si>
    <t>V.1</t>
  </si>
  <si>
    <t>V.2</t>
  </si>
  <si>
    <t>V.3</t>
  </si>
  <si>
    <t>V.4</t>
  </si>
  <si>
    <t>V.5</t>
  </si>
  <si>
    <t>CONSTRUCCION DE RESBALADILLA TRIPLE DE 4.20 X 1.90 X 1.68 MTS DE ALTO, A BASE DE CONCRETO F'C=250 KG/CM2  CON COLOR INTEGRADO PREVIAMENTE APROBADO POR SUPERVISION COLORADO AL 4%, REFORZADA CON MALLA ELECTROSOLDADA 6-6/10-10, 2 VARILLAS DEL NO. 3 EN LOS PASAMANOS, CON ZAPATA DE CIMENTACION EN LA PARTE DE ECALERA DE 0.40 X1.80 X 0.15 DE CONCRETO F'C=200 KG/CM2 ARMADO CON 8 VARILLAS DEL #4 Y ESTRIBOS DEL #3@20 CM Y CONTRATRABE DE 0.30 X 1.70 X 0.15 MTS ARMADO CON 4 VARILLAS DEL #4Y ESTRIBOS DEL #3@20, Y EN LA PARTE BAJA DE LA RAMPA ZAPATA DE 0.15 X 0.30 X 1.70 ABASE DE CONCRETO GRIS F'C= 200 KG/CM2  CON 6 VARILLAS DEL #4 Y ESTRIBOS DEL #3@20 Y PLANTILLA DE CONCRETO SIMPLE DE F'C= 100 KG/CM2, INCLUYE: EXCAVACIONES, RELLENOS, CIMBRA, DESCIMBRADO, ARMADO DE ACERO, DESPERDICIOS, AMARRES, GANCHOS, ACARREOS, MATERIALES, MANO DE OBRA, HERRAMIENTA, EQUIPO Y TODO LO NECESARIO PARA LA CORRECTA EJECUCION DE LOS TRABAJOS.</t>
  </si>
  <si>
    <t>JARDINERIA</t>
  </si>
  <si>
    <t>VI</t>
  </si>
  <si>
    <t>VI.1</t>
  </si>
  <si>
    <t>REUBICACION DE ARBOLES EXISTENTES DE DIFERENTES MEDIDAS, INCLUYE: EXCAVACION, PREPARACIÓN DE TERRENO, TIERRA JARDINADA,LIMPIEZA DURANTE Y AL FINALIZAR LA OBRA, RIEGO PREVIO, DURANTE Y HASTA LA ENTREGA DE LA OBRA, MANO DE OBRA, HERRAMIENTA, EQUIPO, MATERIAL Y TODO LO NECESARIO PARA LA CORRECTA EJECUCION DE LOS TRABAJOS.</t>
  </si>
  <si>
    <t>MEDICION</t>
  </si>
  <si>
    <t>VIII</t>
  </si>
  <si>
    <t>VIII.1</t>
  </si>
  <si>
    <t>VIII.2</t>
  </si>
  <si>
    <t>VII.3.2</t>
  </si>
  <si>
    <t>VII.3.3</t>
  </si>
  <si>
    <t>VII.3.4</t>
  </si>
  <si>
    <t>CONSTRUCCION DE MURO DE 15 CM. DE ESPESOR DE CONCRETO F'C=250 KG/CM2  CON COLOR INTEGRADO PREVIAMENTE APROBADO POR SUPERVISION COLORADO AL 4%, ACABADO APARENTE, REFORZADO CON VARILLA 3/8" @ 20 CM. EN AMBOS SENTIDOS;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</si>
  <si>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>MUROS DE CONCRETO APARENTE</t>
  </si>
  <si>
    <t>SUMINISTRO Y COLOCACION DE CERCO DE 1.00 MTS. DE ALTURA, A BASE DE REJA TIPO CERCA REY, REYLAZ O SIMILAR, PREFABRICADA DE LINEA, COLOR AUTORIZADO POR SUPERVISION, CAL. 6, POSTES ARRANQUE DE 2"X2" CAL. 16 CON TAPA, CON PINTURA ELECTROSTATICA , ABRAZADERAS DEL MISMO SISTEMA DE INSTALACION, POSTES CON PLACA BASE INCLUIDA, PARA ANCLARSE SOBRE MURO DE CONCRETO CON TAQUETE EXPANSIVO DE 3/8" X 3"; INCLUYE: SUMINISTRO DE TODOS LOS MATERIALES,  ACCESORIOS, DESPERDICIOS, ACARREOS, MANO DE OBRA, HERRAMIENTA Y EQUIPO (VER DETALLE EN PLANO).</t>
  </si>
  <si>
    <t>EXCAVACIÓN CON EQUIPO Y AFINE A MANO, EN TERRENO TIPO B; INCLUYE:  AFINE DE TALUDES, SOBREEXCAVACION POR ANGULO DE REPOSO DE MATERIAL, COMPACTACIÓN DE FONDO DE CEPAS,  ACARREO  DENTRO  Y FUERA  DE LA OBRA DEL MATERIAL NO UTILIZABLE.</t>
  </si>
  <si>
    <t>CONSTRUCCION DE CONTRATRABE CT-1 DE 60X25 CM. DE CONCRETO F'C=250KG/CM2 REFORZADACON 6 VARILLAS LONGITUDINALES DE 3/8" Y ESTRIBOS DE 3/8" @ 20 CM 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</si>
  <si>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>CONSTRUCCION DE TRABE TL-1 DE 45X25 CM. DE CONCRETO F'C=250KG/CM2 REFORZADACON 6 VARILLAS LONGITUDINALES DE 3/8" Y ESTRIBOS DE ALAMBRON DE 1/4" @ 20 CM ; INCLUYE: CIMBRA, HABILITADO DE ACERO DE REFUERZO, GANCHOS, ESCUADRAS, DESPERDICIOS, VACIADO Y VIBRADO DE CONCRETO, DESCIMBRA, CURADO, EQUIPO, HERRAMIENTA, MATERIAL, MANO DE OBRA, Y TODO LOS NECESARIO PARA LA CORRECTA EJECUCIÓN DE LOS TRABAJOS (VER DETALLE EN PLANO).</t>
  </si>
  <si>
    <t xml:space="preserve">RELLENO COMPACTADO CON EQUIPO MECANICO CON MATERIAL PRODUCTO DE EXCAVACION, EN CAPAS NO MAYORES DE 20 CM, COMPACTADO AL 90% PROCTOR, CONSIDERAR EL ABUNDAMIENTO EN EL ANALISIS DEL PRECIO; INCLUYE: INCORPORACION DE HUMEDAD, MANO DE OBRA, HERRAMIENTA Y EQUIPO NECESARIO. </t>
  </si>
  <si>
    <t>ALUMBRADO</t>
  </si>
  <si>
    <t>11.1.1</t>
  </si>
  <si>
    <t>SUMINISTRO E INSTALACION DE REFLECTOR 206 WATTS LED, MODELO RE10, MARCA FORLIGHTING., INCLUYE: MATERIAL, HERRAMIENTA Y MANO DE OBRA..   INCLUYE: PRUEBAS DE FUNCIONAMIENTO, MATERIAL, MANO DE OBRA, HERRAMIENTA, EQUIPO, Y TODO LO NECESARIO PARA SU CORRECTA INSTALACIÓN</t>
  </si>
  <si>
    <t>11.1.2</t>
  </si>
  <si>
    <t>SUMINISTRO, COLOCACIÓN Y CONEXIÓN DE CABLE DE ALUMINIO  TRIPLEX XLP (2-2 + 1-2), CALIBRE # 2 INCLUYE: CINTA AISLANTE VULCANIZADA, PONCHADO DE TERMINAL BIMETALICA PARA COBRE Y ALUMINIO, COCAS, DESPERDICIOS, MATERIALES, MANO DE OBRA, HERRAMIENTAS, EQUIPO Y TODO LO NECESARIO PARA SU CORRECTA EJECUCIÓN.</t>
  </si>
  <si>
    <t>11.1.3</t>
  </si>
  <si>
    <t>SUMINISTRO Y TENDIDO DE RED DE ALIMENTACIÓN DE LUMINARIAS A BASE DE TUBO PVC CONDUIT PESADO DE 1 1/4 ", INCLUYE: EXCAVACIÓN, CAMA DE ARENA, TENDIDO, RELLENO, MATERILES, MANO DE OBRA, HERRAMIENTA Y EQUIPO NECESARIO PARA SU BUEN FUNCIONAMIENTO.</t>
  </si>
  <si>
    <t>11.1.5</t>
  </si>
  <si>
    <t>SUMINISTRO Y COLOCACIÓN DE  COMBINACION DE ALUMBRADO MONOFASICO, INCLUYE : BASE PARA FOTOCELDA, FOTOCELDA, BOBINA DE PROTECCIÓN (CONTACTOR) CON CAPACIDAD DE 40 AMP SEGÚN PROYECTO, INTERRUPTOR TERMOMAGENICO DE 40 A, CONEXIONES,MANO DE OBRA, MATERIALES Y TODO LO NECESARIO PARA SU CORRECTO FUNCIONAMIENTO.</t>
  </si>
  <si>
    <t>11.1.6</t>
  </si>
  <si>
    <t>SUMINISTRO Y COLOCACIÓN DE INTERRUPTOR TERMOMAGNETICO  MONOFASICO DOBLE DE 30 A SQUARED. INCLUYE INSTALACIÓN, CONEXIÓN AJUSTES Y TODO LO NECESARIO PARA SU CORRECTA INSTALACIÓN.</t>
  </si>
  <si>
    <t>11.1.7</t>
  </si>
  <si>
    <t>SUMINISTRO  E INSTALACION DE ALIMENTACIÓN ELECTRICA DE PARA COMBINACION DE ALUMBRADO,  A BASE DE TUBO PVC CONDUIT PESADO DE 3/4  ", DOS CONDUCTORES DE COBRE CALIBRE 10 AWG PARA FASES,1 CONDUCTOR DE COBRE CALIBRE 14 AWG PARA TIERRA FISICA. INCLUYE:  CONEXION  DE CABLEADO EN  OPRESORES DE BRAKE PRINCIPAL DE  COMANDANCIA, CANALIZACION HACIA PARTE TRASERA DEL MURETE DE MEDICION, , TENDIDO, RELLENO, MATERILES, MANO DE OBRA, HERRAMIENTA Y EQUIPO NECESARIO PARA SU BUEN FUNCIONAMIENTO.</t>
  </si>
  <si>
    <t>11.1.8</t>
  </si>
  <si>
    <t>SUMINISTRO E INSTALACION DE DESCONECTADOR DE NAVAJAS 2 POLOS 30 AMPERES SIN PORTAFUSIBLES UNO EXTERIOR, INCLUYE: FIJACION, CONEXIONES, MATERIA, HERRAMIENTA Y MANO DE OBRA.</t>
  </si>
  <si>
    <t>11.1.9</t>
  </si>
  <si>
    <t>SUMINISTRO E INSTALACION DE CHICOTE DE LIQUID TIGHT DE 1/2" CON 3 CABLES CAL 12 AWG (NEGRO PARA FASES, VERDE PARA TIERRA), INCLUYE: CONECTORES LIQUID TIGHT, CONDULET TIPO C, CONECTOR TIPO GLANDULA DE 1/2", ABRAZADERA DE UÑA DE 1/2", PIJAS AUTO ROSCABLES, CAPUCHONES, CINTA, CONEXIONES, HERRAMIENTA, EQUIPO Y MANO DE OBRA.</t>
  </si>
  <si>
    <t>11.1.10</t>
  </si>
  <si>
    <t>SUMINISTRO Y CONSTRUCCION DE BASE DE HERRERIA DE 3M DE LONGITUD PARA MONTAJE DE REFLECTORES EN POSTES METALICO  INCL: , COLOCACION DE ANGULO DE 3"X 1/4", TIRANTES TIPO SOLERA PARA REFORZAMIENTO DE 3/16" X 1", SOLDADURA, PINTURA, MANO DE OBRA, EQUIPO, LIMPIEZA Y TODO LO NECESARIO PARA LA CORRECTA EJECUCIÓN DE LOS TRABAJOS.</t>
  </si>
  <si>
    <t>ALBAÑILERIA</t>
  </si>
  <si>
    <t>11.2.1</t>
  </si>
  <si>
    <t>REGISTRO ELECTRICO 60X60X60 CMS CON CONCRETO ARMADO F'C=150 KG/CM2 Y MALLA ELECTROSOLDADA 6X6 10/10, MARCO Y CONTRAMARCO METALICO CON SOLERA DE 1 1/2" X 3/16 Y 1 1/4"X3/16",  FONDO DE GRAVA, TAPA DE CONCRETO, INCLUYE: MANO DE OBRA, HERRAMIENTA Y EQUIPO.</t>
  </si>
  <si>
    <t>11.2.2</t>
  </si>
  <si>
    <t>REGISTRO ELECTRICO 40X40X40 CMS PREFABRICADO CON CONCRETO ARMADO F'C=150 KG/CM2 Y MALLA ELECTROSOLDADA 6X6 10/10, MARCO Y CONTRAMARCO METALICO CON SOLERA DE 1 1/2" X 3/16 Y 1 1/4"X3/16",  FONDO DE GRAVA, TAPA DE CONCRETO, INCLUYE: MANO DE OBRA, HERRAMIENTA Y EQUIPO.</t>
  </si>
  <si>
    <t>11.5.1</t>
  </si>
  <si>
    <t>SUMINISTRO Y COLOCACIÓN DE LUMINARIA VIAL LED  , DE 70 W, 110- 240 V,  6000 K. MARCA FORGHTING, MODELO FORLITE. INCLUYE: PRUEBAS DE FUNCIONAMIENTO, MATERIAL, MANO DE OBRA, HERRAMIENTA, EQUIPO, Y TODO LO NECESARIO PARA SU CORRECTA INSTALACIÓN</t>
  </si>
  <si>
    <t>11.5.2</t>
  </si>
  <si>
    <t>11.5.3</t>
  </si>
  <si>
    <t>11.5.4</t>
  </si>
  <si>
    <t>11.5.5</t>
  </si>
  <si>
    <t>LOTE</t>
  </si>
  <si>
    <t>11.6.1</t>
  </si>
  <si>
    <t>BASE  PARA POSTE METALICO A BASE DE CONCRETO DE 30X60X80CM, INCLUYE: ANCLAS ., TUBO CONDUIT PVC DE 1 1/2" DE DIAM. HACIA EL REGISTRO, EXCAVACIÓN, RELLENO COMPACTADO, CIMBRA, DESCIMBRA, MATERIALES, MANO DE OBRA, HERRAMIENTA Y EQUIPO NECESARIO.</t>
  </si>
  <si>
    <t>11.6.2</t>
  </si>
  <si>
    <t>11.9.1</t>
  </si>
  <si>
    <t>SUMINSITRO Y COLOCACION DE SISTEMA DE MEDICION NORMA CFE  M-3, MONOFASICO 2F-3H , HASTA 24 KW EN 240 V ,INCLUYE: BASE DE MEDICION DE 5 TERMINALES CON CAPACIDAD DE 100A EN BARRAS, MUFA Y TUBO METALICO 1 1/4" GALVANIZADO PARED DELGADA CON ACCESORIOS A PRUEBA DE INTEMPERIE, CABLE CAL. 2 PARA FASES Y CAL. 4  PARA NEUTRO, INTERRUPTOR TERMOMAGNETICO DE 2X100A, TUBO CONDUIT METALICO 1/2" PARED DELGADA PARA BAJANTE A ELECTRODO DE TIERRA,  ELECTRODO DE 1/2" POR 3 METROS DE LARGO, REGISTRO PARA ELECTRODO DE TIERRA, CABLEADO ESPECIFICADO EN PROYECTO, MATERIAL, HERRAMIENTA Y MANO DE OBRA.</t>
  </si>
  <si>
    <t>11.9.2</t>
  </si>
  <si>
    <t>SUMINISTRO E INSTALACION DE CENTRO DE CARGA 1F-3H DE 24 CIRCUITOS,  INTEMPERIE, ZAPATAS PRINCIPALES DE 125 A,  MARCA SQUARE D O SIMILAR EN CALIDAD Y PRECIO, INCLUYE:  CONEXIÓN, MATERIAL, HERRAMIENTA Y MANO DE OBRA.</t>
  </si>
  <si>
    <t>11.9.3</t>
  </si>
  <si>
    <t>ALIMENTACION ELECTRICA DE BASE DE MEDICION A CENTRO DE CARGA CON  TUBERIA GALVANIZADA PARED DELGADA 1 1/4", CABLE CAL. 2  PARA FASES Y NEUTRO, CABLE CAL. 8 COLOR VERDE PARA TIERRA, INCLUYE. CURVAS, COPLES, CONECTORES, CONDULET, CONEXIONES, PASO EN MURO, RESANES, MATERIAL, MANO DE OBRA, HERRAMIENTA Y EQUIPO.</t>
  </si>
  <si>
    <t>CIRCUITO DE ALUMBRADO PEATONAL</t>
  </si>
  <si>
    <t>SUMINISTRO Y COLOCACION   DE POSTE  METALICO CONICO HEXAGONAL DE 5.00 MTS. DE ALTO, CON 1 HASTA 4 PERCHAS (SEGUN PROYECTO), INCLUYE: COLOCACION DE POSTE , APLICACION PRIMER Y DOBLE CAPA DE PINTURA ANTICORROSIVA PARA METAL (COLOR AUTORIZADO POR SUPERVISION), GRUA PARA MANOBRA, HERRAMIENTA, MANO DE OBRA, EQUIPO, LIMPIEZA Y TODO LO NECESARIO PARA LA CORRECTA EJECUCIÓN DE LOS TRABAJOS., HERRAMIENTA, MANO DE OBRA, EQUIPO Y LIMPIEZA.</t>
  </si>
  <si>
    <t>SUMINISTRO E INSTALACION DE CIRCUITO PARA LUMINARIA EN POSTE DE 5 M CON DOBLE PERCHA, INCLUYE: EL DOBLE DEL CABLEADOO, 2 CABLES CAL 12 AWG COLOR NEGRO PARA FASE, 2 CABLES CAL 14 AWG COLOR VERDE PARA TIERRAS FISICAS, TRAYECTORIA DESDE REGISTRO EN PISO HASTA CADA UNA DE LAS LUMINARIAS O DESCONECTADOR EN POSTE (SEGUN SEA EL CASO), PONCHADO DE TERMINALES DERIVADORAS BIMETALICAS EN REGISTRO (UNA POR  DOS CABLES), CINTA VULCANIZABLE SOBRE CADA TERMINAL, HERRAMIENTA, EQUIPO Y MANO DE OBRA.</t>
  </si>
  <si>
    <t>SUMINISTRO Y COLOCACION DE REGISTRO ELECTRICO 40X40X60 CM, PREFABRICADO DE CONCRETO, CON TAPA DE CONCRETO POLIMERICO Y MARCO DE ACERO GALVANIZADO, INCLUYE: EXCAVACION, FONDO DE GRAVA DE 5 CM DE ESPESOR, RESANE CON MOERTERO DE PASOS PARA TUBERIA, APLICACION DE POLIURETANO A TUBERIAS QUE LLEGAN AL REGISTRO, MANO DE OBRA, HERRAMIENTA Y EQUIPO.</t>
  </si>
  <si>
    <t>SUMINISTRO Y COLOCACION   DE POSTE  METALICO CONICO HEXAGONAL DE 9.00 MTS. DE ALTO, CON 1 HASTA 4 PERCHAS (SEGUN PROYECTO), INCLUYE: COLOCACION DE POSTE , APLICACION PRIMER Y DOBLE CAPA DE PINTURA ANTICORROSIVA PARA METAL (COLOR AUTORIZADO POR SUPERVISION), GRUA PARA MANOBRA, HERRAMIENTA, MANO DE OBRA, EQUIPO, LIMPIEZA Y TODO LO NECESARIO PARA LA CORRECTA EJECUCIÓN DE LOS TRABAJOS., HERRAMIENTA, MANO DE OBRA, EQUIPO Y LIMPIEZA.</t>
  </si>
  <si>
    <t>BASE  PIRAMIDAL 30X70X90CM PREFABRICADA PARA POSTE METALICO DE 9 MTS DE ALTURA MAXIMO, HECHA DE CONCRETO CON ANCLAS PARA TORNILLOS DE 3/4", SEPARACION DE 19 CENTRIMETROS, Y TUBO CONDUIT PARA PASAR CABLEADO, INCLUYE: EXCAVACIÓN, RELLENO COMPACTADO, GRUA, MANIOBRAS, MATERIALES, MANO DE OBRA, HERRAMIENTA Y EQUIPO NECESARIO.</t>
  </si>
  <si>
    <t>INSTALACIONES ELECTRICAS CANCHA</t>
  </si>
  <si>
    <t>PRECIO UNITARIO CON LETRA</t>
  </si>
  <si>
    <t>CATALOGO DE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</si>
</sst>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\ _€_-;\-* #,##0\ _€_-;_-* &quot;-&quot;\ _€_-;_-@_-"/>
    <numFmt numFmtId="166" formatCode="_-* #,##0.00\ _€_-;\-* #,##0.00\ _€_-;_-* &quot;-&quot;??\ _€_-;_-@_-"/>
    <numFmt numFmtId="167" formatCode="_-[$€-2]* #,##0.00_-;\-[$€-2]* #,##0.00_-;_-[$€-2]* &quot;-&quot;??_-"/>
    <numFmt numFmtId="168" formatCode="0\+000"/>
    <numFmt numFmtId="169" formatCode="_ * #,##0.00_)\ _N_$_ ;_ * \(#,##0.00\)\ _N_$_ ;_ * &quot;-&quot;??_)\ _N_$_ ;_ @_ "/>
  </numFmts>
  <fonts count="53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8"/>
      <name val="Century Gothic"/>
      <family val="2"/>
    </font>
    <font>
      <sz val="8"/>
      <name val="Century Gothic"/>
      <family val="2"/>
    </font>
    <font>
      <sz val="11"/>
      <name val="Century Gothic"/>
      <family val="2"/>
    </font>
    <font>
      <sz val="10"/>
      <name val="Courier"/>
      <family val="3"/>
    </font>
    <font>
      <b/>
      <sz val="10"/>
      <name val="Century Gothic"/>
      <family val="2"/>
    </font>
    <font>
      <b/>
      <sz val="8"/>
      <name val="Century Gothic"/>
      <family val="2"/>
    </font>
    <font>
      <sz val="11"/>
      <name val="Calibri"/>
      <family val="2"/>
      <scheme val="minor"/>
    </font>
    <font>
      <sz val="10"/>
      <name val="Century Gothic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Arial Narrow"/>
      <family val="2"/>
    </font>
    <font>
      <sz val="8"/>
      <name val="Arial Narrow"/>
      <family val="2"/>
    </font>
    <font>
      <u/>
      <sz val="11"/>
      <color theme="10"/>
      <name val="Arial Narrow"/>
      <family val="2"/>
    </font>
    <font>
      <b/>
      <sz val="11"/>
      <name val="Arial Narrow"/>
      <family val="2"/>
    </font>
    <font>
      <sz val="9"/>
      <color rgb="FF000000"/>
      <name val="Times New Roman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64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0"/>
      <color indexed="9"/>
      <name val="Arial"/>
      <family val="2"/>
    </font>
    <font>
      <b/>
      <sz val="18"/>
      <color indexed="56"/>
      <name val="Cambria"/>
      <family val="2"/>
    </font>
    <font>
      <sz val="10"/>
      <name val="Tahoma"/>
      <family val="2"/>
    </font>
    <font>
      <sz val="10"/>
      <name val="Courier"/>
    </font>
    <font>
      <sz val="10"/>
      <name val="MS Sans Serif"/>
    </font>
    <font>
      <b/>
      <sz val="10"/>
      <color theme="8" tint="-0.499984740745262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5" tint="-0.499984740745262"/>
      <name val="Arial"/>
      <family val="2"/>
    </font>
    <font>
      <b/>
      <sz val="10"/>
      <color rgb="FF00206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0"/>
        <bgColor indexed="21"/>
      </patternFill>
    </fill>
    <fill>
      <patternFill patternType="solid">
        <fgColor indexed="55"/>
      </patternFill>
    </fill>
    <fill>
      <patternFill patternType="solid">
        <fgColor indexed="12"/>
        <bgColor indexed="10"/>
      </patternFill>
    </fill>
    <fill>
      <patternFill patternType="solid">
        <fgColor indexed="26"/>
      </patternFill>
    </fill>
    <fill>
      <patternFill patternType="solid">
        <fgColor indexed="11"/>
        <bgColor indexed="10"/>
      </patternFill>
    </fill>
    <fill>
      <patternFill patternType="solid">
        <fgColor indexed="13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57">
    <xf numFmtId="0" fontId="0" fillId="0" borderId="0"/>
    <xf numFmtId="43" fontId="3" fillId="0" borderId="0" applyFont="0" applyFill="0" applyBorder="0" applyAlignment="0" applyProtection="0"/>
    <xf numFmtId="39" fontId="8" fillId="0" borderId="0"/>
    <xf numFmtId="0" fontId="17" fillId="0" borderId="0"/>
    <xf numFmtId="40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0" fillId="0" borderId="6">
      <alignment horizontal="center"/>
    </xf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17" fillId="22" borderId="11">
      <alignment horizontal="centerContinuous" vertical="center"/>
    </xf>
    <xf numFmtId="0" fontId="32" fillId="23" borderId="13" applyNumberFormat="0" applyAlignment="0" applyProtection="0"/>
    <xf numFmtId="165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12" applyNumberFormat="0" applyAlignment="0" applyProtection="0"/>
    <xf numFmtId="168" fontId="16" fillId="0" borderId="0">
      <alignment horizontal="left"/>
    </xf>
    <xf numFmtId="0" fontId="39" fillId="0" borderId="17" applyNumberFormat="0" applyFill="0" applyAlignment="0" applyProtection="0"/>
    <xf numFmtId="0" fontId="17" fillId="24" borderId="11">
      <alignment horizontal="centerContinuous" vertical="center"/>
    </xf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40" fillId="0" borderId="0"/>
    <xf numFmtId="166" fontId="1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7" fillId="25" borderId="18" applyNumberFormat="0" applyFont="0" applyAlignment="0" applyProtection="0"/>
    <xf numFmtId="0" fontId="42" fillId="21" borderId="19" applyNumberFormat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26" borderId="11">
      <alignment horizontal="centerContinuous" vertical="center"/>
    </xf>
    <xf numFmtId="0" fontId="43" fillId="27" borderId="11">
      <alignment horizontal="centerContinuous" vertical="center"/>
    </xf>
    <xf numFmtId="0" fontId="4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39" fontId="46" fillId="0" borderId="0"/>
    <xf numFmtId="16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7" fillId="0" borderId="0"/>
    <xf numFmtId="43" fontId="17" fillId="0" borderId="0" applyFont="0" applyFill="0" applyBorder="0" applyAlignment="0" applyProtection="0"/>
    <xf numFmtId="0" fontId="17" fillId="0" borderId="0"/>
    <xf numFmtId="39" fontId="8" fillId="0" borderId="0"/>
    <xf numFmtId="40" fontId="18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43" fontId="11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43" fontId="11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top" wrapText="1"/>
    </xf>
    <xf numFmtId="43" fontId="17" fillId="0" borderId="6" xfId="1" applyFont="1" applyFill="1" applyBorder="1" applyAlignment="1">
      <alignment vertical="center"/>
    </xf>
    <xf numFmtId="164" fontId="17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vertical="center"/>
    </xf>
    <xf numFmtId="16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3" fontId="17" fillId="0" borderId="1" xfId="1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9" fillId="0" borderId="0" xfId="0" applyFont="1"/>
    <xf numFmtId="164" fontId="4" fillId="0" borderId="6" xfId="0" applyNumberFormat="1" applyFont="1" applyBorder="1" applyAlignment="1">
      <alignment horizontal="right" vertical="center"/>
    </xf>
    <xf numFmtId="2" fontId="17" fillId="0" borderId="6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0" borderId="0" xfId="8"/>
    <xf numFmtId="2" fontId="10" fillId="0" borderId="0" xfId="0" applyNumberFormat="1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 vertical="center"/>
    </xf>
    <xf numFmtId="43" fontId="10" fillId="0" borderId="0" xfId="0" applyNumberFormat="1" applyFont="1" applyAlignment="1">
      <alignment vertical="top"/>
    </xf>
    <xf numFmtId="164" fontId="26" fillId="0" borderId="0" xfId="0" applyNumberFormat="1" applyFont="1"/>
    <xf numFmtId="164" fontId="27" fillId="0" borderId="0" xfId="0" applyNumberFormat="1" applyFont="1"/>
    <xf numFmtId="0" fontId="23" fillId="0" borderId="0" xfId="0" applyFont="1" applyAlignment="1">
      <alignment horizontal="center" vertical="top" readingOrder="1"/>
    </xf>
    <xf numFmtId="0" fontId="24" fillId="0" borderId="0" xfId="0" applyFont="1" applyAlignment="1">
      <alignment horizontal="center" vertical="top" readingOrder="1"/>
    </xf>
    <xf numFmtId="49" fontId="25" fillId="0" borderId="0" xfId="0" applyNumberFormat="1" applyFont="1" applyAlignment="1">
      <alignment horizontal="center" vertical="top" wrapText="1" readingOrder="1"/>
    </xf>
    <xf numFmtId="49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right" vertical="center"/>
    </xf>
    <xf numFmtId="0" fontId="17" fillId="0" borderId="10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 indent="1"/>
    </xf>
    <xf numFmtId="0" fontId="48" fillId="0" borderId="6" xfId="0" applyFont="1" applyBorder="1" applyAlignment="1">
      <alignment horizontal="center" vertical="center"/>
    </xf>
    <xf numFmtId="0" fontId="17" fillId="28" borderId="6" xfId="0" applyFont="1" applyFill="1" applyBorder="1" applyAlignment="1">
      <alignment vertical="top" wrapText="1"/>
    </xf>
    <xf numFmtId="4" fontId="16" fillId="0" borderId="1" xfId="1" applyNumberFormat="1" applyFont="1" applyFill="1" applyBorder="1" applyAlignment="1">
      <alignment horizontal="center" vertical="center"/>
    </xf>
    <xf numFmtId="0" fontId="17" fillId="28" borderId="1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center" vertical="center" readingOrder="1"/>
    </xf>
    <xf numFmtId="49" fontId="16" fillId="0" borderId="1" xfId="0" applyNumberFormat="1" applyFont="1" applyBorder="1" applyAlignment="1">
      <alignment horizontal="center" vertical="center"/>
    </xf>
    <xf numFmtId="0" fontId="17" fillId="28" borderId="1" xfId="0" applyFont="1" applyFill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readingOrder="1"/>
    </xf>
    <xf numFmtId="43" fontId="17" fillId="28" borderId="6" xfId="1" applyFont="1" applyFill="1" applyBorder="1" applyAlignment="1">
      <alignment vertical="center"/>
    </xf>
    <xf numFmtId="164" fontId="17" fillId="28" borderId="6" xfId="0" applyNumberFormat="1" applyFont="1" applyFill="1" applyBorder="1" applyAlignment="1">
      <alignment horizontal="right" vertical="center"/>
    </xf>
    <xf numFmtId="0" fontId="17" fillId="28" borderId="9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left" vertical="center" wrapText="1"/>
    </xf>
    <xf numFmtId="0" fontId="17" fillId="28" borderId="1" xfId="0" applyFont="1" applyFill="1" applyBorder="1" applyAlignment="1">
      <alignment horizontal="center" vertical="top" wrapText="1"/>
    </xf>
    <xf numFmtId="43" fontId="17" fillId="28" borderId="1" xfId="1" applyFont="1" applyFill="1" applyBorder="1" applyAlignment="1">
      <alignment horizontal="right" vertical="top"/>
    </xf>
    <xf numFmtId="164" fontId="17" fillId="28" borderId="1" xfId="0" applyNumberFormat="1" applyFont="1" applyFill="1" applyBorder="1" applyAlignment="1">
      <alignment horizontal="right" vertical="top"/>
    </xf>
    <xf numFmtId="164" fontId="14" fillId="28" borderId="1" xfId="0" applyNumberFormat="1" applyFont="1" applyFill="1" applyBorder="1" applyAlignment="1">
      <alignment horizontal="right" vertical="center"/>
    </xf>
    <xf numFmtId="0" fontId="17" fillId="28" borderId="1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 wrapText="1"/>
    </xf>
    <xf numFmtId="44" fontId="0" fillId="0" borderId="0" xfId="0" applyNumberFormat="1"/>
    <xf numFmtId="44" fontId="17" fillId="0" borderId="0" xfId="0" applyNumberFormat="1" applyFont="1"/>
    <xf numFmtId="0" fontId="17" fillId="0" borderId="0" xfId="0" applyFont="1"/>
    <xf numFmtId="0" fontId="51" fillId="0" borderId="1" xfId="0" applyFont="1" applyBorder="1" applyAlignment="1">
      <alignment horizontal="left" vertical="center" wrapText="1" indent="1"/>
    </xf>
    <xf numFmtId="0" fontId="51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top" wrapText="1"/>
    </xf>
    <xf numFmtId="0" fontId="52" fillId="0" borderId="6" xfId="0" applyFont="1" applyBorder="1" applyAlignment="1">
      <alignment horizontal="center" vertical="top" wrapText="1"/>
    </xf>
    <xf numFmtId="0" fontId="52" fillId="0" borderId="6" xfId="0" applyFont="1" applyBorder="1" applyAlignment="1">
      <alignment horizontal="left" vertical="top" wrapText="1" indent="1"/>
    </xf>
    <xf numFmtId="164" fontId="0" fillId="0" borderId="0" xfId="0" applyNumberFormat="1"/>
    <xf numFmtId="0" fontId="49" fillId="0" borderId="1" xfId="0" applyFont="1" applyBorder="1" applyAlignment="1">
      <alignment vertical="center" wrapText="1"/>
    </xf>
    <xf numFmtId="164" fontId="17" fillId="0" borderId="0" xfId="0" applyNumberFormat="1" applyFont="1" applyAlignment="1">
      <alignment horizontal="center" vertical="center"/>
    </xf>
    <xf numFmtId="0" fontId="26" fillId="0" borderId="0" xfId="0" applyFont="1"/>
    <xf numFmtId="0" fontId="10" fillId="0" borderId="0" xfId="0" applyFont="1" applyBorder="1" applyAlignment="1">
      <alignment vertical="top"/>
    </xf>
    <xf numFmtId="164" fontId="17" fillId="0" borderId="0" xfId="0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39" fontId="9" fillId="0" borderId="0" xfId="2" applyFont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57"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arpeta" xfId="47"/>
    <cellStyle name="Check Cell" xfId="48"/>
    <cellStyle name="Comma [0]" xfId="49"/>
    <cellStyle name="Currency [0]" xfId="50"/>
    <cellStyle name="Euro" xfId="9"/>
    <cellStyle name="Euro 2" xfId="52"/>
    <cellStyle name="Euro 3" xfId="51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ipervínculo" xfId="8" builtinId="8"/>
    <cellStyle name="Input" xfId="59"/>
    <cellStyle name="Kilómetraje" xfId="60"/>
    <cellStyle name="Linked Cell" xfId="61"/>
    <cellStyle name="Microcarpeta" xfId="62"/>
    <cellStyle name="Millares" xfId="1" builtinId="3"/>
    <cellStyle name="Millares [0] 2" xfId="63"/>
    <cellStyle name="Millares 10" xfId="64"/>
    <cellStyle name="Millares 11" xfId="65"/>
    <cellStyle name="Millares 12" xfId="66"/>
    <cellStyle name="Millares 13" xfId="15"/>
    <cellStyle name="Millares 14" xfId="120"/>
    <cellStyle name="Millares 15" xfId="129"/>
    <cellStyle name="Millares 16" xfId="122"/>
    <cellStyle name="Millares 16 2" xfId="139"/>
    <cellStyle name="Millares 17" xfId="128"/>
    <cellStyle name="Millares 18" xfId="123"/>
    <cellStyle name="Millares 19" xfId="127"/>
    <cellStyle name="Millares 19 2" xfId="137"/>
    <cellStyle name="Millares 2" xfId="4"/>
    <cellStyle name="Millares 2 2" xfId="68"/>
    <cellStyle name="Millares 2 3" xfId="69"/>
    <cellStyle name="Millares 2 4" xfId="67"/>
    <cellStyle name="Millares 2 5" xfId="145"/>
    <cellStyle name="Millares 2 5 2" xfId="11"/>
    <cellStyle name="Millares 2 5 2 2" xfId="119"/>
    <cellStyle name="Millares 2 6" xfId="156"/>
    <cellStyle name="Millares 2 7" xfId="10"/>
    <cellStyle name="Millares 20" xfId="124"/>
    <cellStyle name="Millares 21" xfId="121"/>
    <cellStyle name="Millares 22" xfId="130"/>
    <cellStyle name="Millares 23" xfId="131"/>
    <cellStyle name="Millares 24" xfId="125"/>
    <cellStyle name="Millares 25" xfId="126"/>
    <cellStyle name="Millares 26" xfId="134"/>
    <cellStyle name="Millares 27" xfId="136"/>
    <cellStyle name="Millares 28" xfId="143"/>
    <cellStyle name="Millares 29" xfId="153"/>
    <cellStyle name="Millares 3" xfId="70"/>
    <cellStyle name="Millares 3 2" xfId="71"/>
    <cellStyle name="Millares 3 3" xfId="144"/>
    <cellStyle name="Millares 4" xfId="18"/>
    <cellStyle name="Millares 4 2" xfId="72"/>
    <cellStyle name="Millares 5" xfId="73"/>
    <cellStyle name="Millares 6" xfId="74"/>
    <cellStyle name="Millares 6 2" xfId="75"/>
    <cellStyle name="Millares 7" xfId="76"/>
    <cellStyle name="Millares 8" xfId="77"/>
    <cellStyle name="Millares 9" xfId="78"/>
    <cellStyle name="Moneda 2" xfId="17"/>
    <cellStyle name="Moneda 2 2" xfId="6"/>
    <cellStyle name="Moneda 2 2 2" xfId="79"/>
    <cellStyle name="Moneda 3" xfId="80"/>
    <cellStyle name="Moneda 4" xfId="81"/>
    <cellStyle name="Moneda 4 2" xfId="82"/>
    <cellStyle name="Moneda 4 3" xfId="140"/>
    <cellStyle name="Moneda 5" xfId="83"/>
    <cellStyle name="Moneda 6" xfId="84"/>
    <cellStyle name="Moneda 7" xfId="85"/>
    <cellStyle name="Moneda 8" xfId="16"/>
    <cellStyle name="Moneda 9" xfId="148"/>
    <cellStyle name="Normal" xfId="0" builtinId="0"/>
    <cellStyle name="Normal 10" xfId="86"/>
    <cellStyle name="Normal 10 2" xfId="138"/>
    <cellStyle name="Normal 11" xfId="87"/>
    <cellStyle name="Normal 12" xfId="88"/>
    <cellStyle name="Normal 13" xfId="116"/>
    <cellStyle name="Normal 14" xfId="117"/>
    <cellStyle name="Normal 15" xfId="14"/>
    <cellStyle name="Normal 16" xfId="132"/>
    <cellStyle name="Normal 17" xfId="135"/>
    <cellStyle name="Normal 18" xfId="141"/>
    <cellStyle name="Normal 18 2" xfId="149"/>
    <cellStyle name="Normal 19" xfId="142"/>
    <cellStyle name="Normal 2" xfId="12"/>
    <cellStyle name="Normal 2 2" xfId="2"/>
    <cellStyle name="Normal 2 2 2" xfId="89"/>
    <cellStyle name="Normal 2 2 3" xfId="155"/>
    <cellStyle name="Normal 2 2 4" xfId="13"/>
    <cellStyle name="Normal 2 3" xfId="90"/>
    <cellStyle name="Normal 2 4" xfId="133"/>
    <cellStyle name="Normal 20" xfId="152"/>
    <cellStyle name="Normal 3" xfId="3"/>
    <cellStyle name="Normal 3 2" xfId="91"/>
    <cellStyle name="Normal 3 2 2" xfId="154"/>
    <cellStyle name="Normal 3 3" xfId="5"/>
    <cellStyle name="Normal 3 3 2" xfId="147"/>
    <cellStyle name="Normal 3 3 3" xfId="151"/>
    <cellStyle name="Normal 3 3 4" xfId="92"/>
    <cellStyle name="Normal 4" xfId="93"/>
    <cellStyle name="Normal 4 2" xfId="94"/>
    <cellStyle name="Normal 4 2 2" xfId="146"/>
    <cellStyle name="Normal 4 2 3" xfId="150"/>
    <cellStyle name="Normal 4 3" xfId="95"/>
    <cellStyle name="Normal 5" xfId="96"/>
    <cellStyle name="Normal 5 2" xfId="97"/>
    <cellStyle name="Normal 6" xfId="7"/>
    <cellStyle name="Normal 6 2" xfId="98"/>
    <cellStyle name="Normal 7" xfId="99"/>
    <cellStyle name="Normal 7 2" xfId="100"/>
    <cellStyle name="Normal 8" xfId="101"/>
    <cellStyle name="Normal 9" xfId="102"/>
    <cellStyle name="Note" xfId="103"/>
    <cellStyle name="Output" xfId="104"/>
    <cellStyle name="Porcentaje 2" xfId="105"/>
    <cellStyle name="Porcentaje 3" xfId="106"/>
    <cellStyle name="Porcentaje 3 2" xfId="107"/>
    <cellStyle name="Porcentaje 4" xfId="108"/>
    <cellStyle name="Porcentaje 5" xfId="115"/>
    <cellStyle name="Porcentaje 6" xfId="118"/>
    <cellStyle name="Porcentual 2" xfId="109"/>
    <cellStyle name="Porcentual 2 2" xfId="110"/>
    <cellStyle name="Porcentual 3" xfId="19"/>
    <cellStyle name="Recuperación" xfId="111"/>
    <cellStyle name="Riego de Sello" xfId="112"/>
    <cellStyle name="Title" xfId="113"/>
    <cellStyle name="Warning Text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40968</xdr:rowOff>
    </xdr:from>
    <xdr:to>
      <xdr:col>1</xdr:col>
      <xdr:colOff>850278</xdr:colOff>
      <xdr:row>6</xdr:row>
      <xdr:rowOff>83354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463" y="40968"/>
          <a:ext cx="1358265" cy="1461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1</xdr:row>
      <xdr:rowOff>21167</xdr:rowOff>
    </xdr:from>
    <xdr:to>
      <xdr:col>6</xdr:col>
      <xdr:colOff>973706</xdr:colOff>
      <xdr:row>4</xdr:row>
      <xdr:rowOff>101094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E3ABE5C-014B-4055-AFD2-B28CCB452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373592"/>
          <a:ext cx="878456" cy="6514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yva\Users\Usuario\Documents\EJEMPLOS\PARQUE%20VILLAS%20DEL%20ENCANTO\Users\Jesus%20Gil%20Aviles_2\Desktop\Mis%20documentos\DOCUMENTOS%20VARIOS\CONCURSOS%202000\CONCURSOS%20OBRAS%20PUBLICAS\CASA%20ESTUDIANTE%20O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NOMB"/>
      <sheetName val="by Martin Lopez E 55765 25918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tabSelected="1" zoomScaleNormal="100" workbookViewId="0">
      <selection activeCell="A11" sqref="A11"/>
    </sheetView>
  </sheetViews>
  <sheetFormatPr baseColWidth="10" defaultColWidth="10.7109375" defaultRowHeight="16.5" outlineLevelCol="1" x14ac:dyDescent="0.3"/>
  <cols>
    <col min="1" max="1" width="8.28515625" style="1" customWidth="1"/>
    <col min="2" max="2" width="70.7109375" customWidth="1"/>
    <col min="3" max="3" width="9" style="1" customWidth="1"/>
    <col min="4" max="4" width="14" style="1" customWidth="1"/>
    <col min="5" max="5" width="9.85546875" customWidth="1"/>
    <col min="6" max="6" width="18.42578125" customWidth="1"/>
    <col min="7" max="7" width="19.140625" customWidth="1" outlineLevel="1"/>
    <col min="8" max="8" width="11.7109375" customWidth="1"/>
    <col min="9" max="10" width="13.5703125" customWidth="1"/>
    <col min="11" max="11" width="14.5703125" customWidth="1"/>
  </cols>
  <sheetData>
    <row r="1" spans="1:15" s="2" customFormat="1" ht="27.75" customHeight="1" x14ac:dyDescent="0.3">
      <c r="A1" s="101" t="s">
        <v>41</v>
      </c>
      <c r="B1" s="101"/>
      <c r="C1" s="101"/>
      <c r="D1" s="101"/>
      <c r="E1" s="101"/>
      <c r="F1" s="101"/>
      <c r="G1" s="101"/>
    </row>
    <row r="2" spans="1:15" s="2" customFormat="1" ht="15" customHeight="1" x14ac:dyDescent="0.3">
      <c r="A2" s="102" t="s">
        <v>7</v>
      </c>
      <c r="B2" s="102"/>
      <c r="C2" s="102"/>
      <c r="D2" s="102"/>
      <c r="E2" s="102"/>
      <c r="F2" s="102"/>
      <c r="G2" s="102"/>
    </row>
    <row r="3" spans="1:15" s="2" customFormat="1" ht="15" customHeight="1" x14ac:dyDescent="0.3">
      <c r="A3" s="103" t="s">
        <v>1</v>
      </c>
      <c r="B3" s="103"/>
      <c r="C3" s="103"/>
      <c r="D3" s="103"/>
      <c r="E3" s="103"/>
      <c r="F3" s="103"/>
      <c r="G3" s="103"/>
    </row>
    <row r="4" spans="1:15" s="3" customFormat="1" ht="15" customHeight="1" x14ac:dyDescent="0.3">
      <c r="B4" s="4"/>
      <c r="C4" s="5"/>
      <c r="D4" s="6"/>
      <c r="G4" s="7"/>
    </row>
    <row r="5" spans="1:15" s="3" customFormat="1" ht="27" customHeight="1" x14ac:dyDescent="0.3">
      <c r="A5" s="101" t="s">
        <v>195</v>
      </c>
      <c r="B5" s="101"/>
      <c r="C5" s="101"/>
      <c r="D5" s="101"/>
      <c r="E5" s="101"/>
      <c r="F5" s="101"/>
      <c r="G5" s="101"/>
    </row>
    <row r="6" spans="1:15" s="3" customFormat="1" ht="12" customHeight="1" x14ac:dyDescent="0.3">
      <c r="B6" s="4"/>
      <c r="C6" s="5"/>
      <c r="D6" s="6"/>
      <c r="G6" s="7"/>
    </row>
    <row r="7" spans="1:15" s="3" customFormat="1" ht="17.25" customHeight="1" x14ac:dyDescent="0.3">
      <c r="B7" s="4"/>
      <c r="C7" s="5"/>
      <c r="D7" s="6"/>
      <c r="E7" s="8"/>
      <c r="F7" s="93"/>
      <c r="G7" s="57" t="s">
        <v>40</v>
      </c>
    </row>
    <row r="8" spans="1:15" s="3" customFormat="1" ht="10.5" customHeight="1" thickBot="1" x14ac:dyDescent="0.35">
      <c r="B8" s="4"/>
      <c r="C8" s="5"/>
      <c r="D8" s="6"/>
      <c r="E8" s="9"/>
      <c r="F8" s="9"/>
      <c r="G8" s="10"/>
    </row>
    <row r="9" spans="1:15" s="3" customFormat="1" ht="21.75" customHeight="1" thickBot="1" x14ac:dyDescent="0.35">
      <c r="A9" s="104" t="s">
        <v>39</v>
      </c>
      <c r="B9" s="105"/>
      <c r="C9" s="105"/>
      <c r="D9" s="105"/>
      <c r="E9" s="105"/>
      <c r="F9" s="105"/>
      <c r="G9" s="106"/>
    </row>
    <row r="10" spans="1:15" s="3" customFormat="1" ht="7.5" customHeight="1" x14ac:dyDescent="0.3">
      <c r="A10" s="11"/>
      <c r="B10" s="12"/>
      <c r="C10" s="13"/>
      <c r="D10" s="14"/>
      <c r="E10" s="15"/>
      <c r="F10" s="15"/>
      <c r="G10" s="18"/>
    </row>
    <row r="11" spans="1:15" s="3" customFormat="1" ht="25.5" customHeight="1" x14ac:dyDescent="0.3">
      <c r="A11" s="45" t="s">
        <v>0</v>
      </c>
      <c r="B11" s="16" t="s">
        <v>2</v>
      </c>
      <c r="C11" s="16" t="s">
        <v>3</v>
      </c>
      <c r="D11" s="16" t="s">
        <v>4</v>
      </c>
      <c r="E11" s="17" t="s">
        <v>5</v>
      </c>
      <c r="F11" s="17" t="s">
        <v>194</v>
      </c>
      <c r="G11" s="16" t="s">
        <v>6</v>
      </c>
    </row>
    <row r="12" spans="1:15" s="3" customFormat="1" ht="25.5" customHeight="1" x14ac:dyDescent="0.3">
      <c r="A12" s="31">
        <v>1</v>
      </c>
      <c r="B12" s="25" t="s">
        <v>11</v>
      </c>
      <c r="C12" s="32"/>
      <c r="D12" s="32"/>
      <c r="E12" s="33"/>
      <c r="F12" s="33"/>
      <c r="G12" s="26"/>
    </row>
    <row r="13" spans="1:15" s="3" customFormat="1" ht="106.5" customHeight="1" x14ac:dyDescent="0.3">
      <c r="A13" s="27">
        <v>1.1000000000000001</v>
      </c>
      <c r="B13" s="28" t="s">
        <v>16</v>
      </c>
      <c r="C13" s="23" t="s">
        <v>10</v>
      </c>
      <c r="D13" s="29">
        <v>1</v>
      </c>
      <c r="E13" s="30"/>
      <c r="F13" s="30"/>
      <c r="G13" s="30">
        <f>D13*E13</f>
        <v>0</v>
      </c>
      <c r="K13" s="95"/>
    </row>
    <row r="14" spans="1:15" s="3" customFormat="1" ht="46.5" customHeight="1" x14ac:dyDescent="0.3">
      <c r="A14" s="27">
        <v>1.2</v>
      </c>
      <c r="B14" s="28" t="s">
        <v>118</v>
      </c>
      <c r="C14" s="24" t="s">
        <v>10</v>
      </c>
      <c r="D14" s="34">
        <v>10</v>
      </c>
      <c r="E14" s="35"/>
      <c r="F14" s="35"/>
      <c r="G14" s="35">
        <f t="shared" ref="G14:G16" si="0">ROUND(E14*D14,2)</f>
        <v>0</v>
      </c>
      <c r="H14" s="47"/>
      <c r="I14" s="47"/>
      <c r="J14" s="47"/>
      <c r="K14" s="96"/>
      <c r="L14" s="47"/>
      <c r="M14" s="47"/>
      <c r="N14" s="47"/>
      <c r="O14" s="47"/>
    </row>
    <row r="15" spans="1:15" s="3" customFormat="1" ht="46.5" customHeight="1" x14ac:dyDescent="0.3">
      <c r="A15" s="27">
        <v>1.3</v>
      </c>
      <c r="B15" s="28" t="s">
        <v>91</v>
      </c>
      <c r="C15" s="24" t="s">
        <v>10</v>
      </c>
      <c r="D15" s="40">
        <v>6</v>
      </c>
      <c r="E15" s="35"/>
      <c r="F15" s="35"/>
      <c r="G15" s="35">
        <f t="shared" si="0"/>
        <v>0</v>
      </c>
      <c r="H15" s="47"/>
      <c r="I15" s="47"/>
      <c r="J15" s="47"/>
      <c r="K15" s="96"/>
      <c r="L15" s="47"/>
      <c r="M15" s="47"/>
      <c r="N15" s="47"/>
      <c r="O15" s="47"/>
    </row>
    <row r="16" spans="1:15" s="3" customFormat="1" ht="54.75" customHeight="1" x14ac:dyDescent="0.3">
      <c r="A16" s="27">
        <v>1.4</v>
      </c>
      <c r="B16" s="28" t="s">
        <v>119</v>
      </c>
      <c r="C16" s="24" t="s">
        <v>10</v>
      </c>
      <c r="D16" s="40">
        <v>7</v>
      </c>
      <c r="E16" s="35"/>
      <c r="F16" s="30"/>
      <c r="G16" s="35">
        <f t="shared" si="0"/>
        <v>0</v>
      </c>
      <c r="H16" s="47"/>
      <c r="I16" s="47"/>
      <c r="J16" s="47"/>
      <c r="K16" s="96"/>
      <c r="L16" s="47"/>
      <c r="M16" s="47"/>
      <c r="N16" s="47"/>
      <c r="O16" s="47"/>
    </row>
    <row r="17" spans="1:15" s="3" customFormat="1" ht="62.25" customHeight="1" x14ac:dyDescent="0.3">
      <c r="A17" s="27">
        <v>1.5</v>
      </c>
      <c r="B17" s="28" t="s">
        <v>27</v>
      </c>
      <c r="C17" s="24" t="s">
        <v>8</v>
      </c>
      <c r="D17" s="40">
        <v>509.53</v>
      </c>
      <c r="E17" s="35"/>
      <c r="F17" s="35"/>
      <c r="G17" s="35">
        <f>ROUND(E17*D17,2)</f>
        <v>0</v>
      </c>
      <c r="H17" s="47"/>
      <c r="I17" s="47"/>
      <c r="J17" s="47"/>
      <c r="K17" s="97"/>
      <c r="L17" s="47"/>
      <c r="M17" s="47"/>
      <c r="N17" s="47"/>
      <c r="O17" s="47"/>
    </row>
    <row r="18" spans="1:15" s="3" customFormat="1" ht="53.25" customHeight="1" x14ac:dyDescent="0.3">
      <c r="A18" s="60" t="s">
        <v>44</v>
      </c>
      <c r="B18" s="28" t="s">
        <v>45</v>
      </c>
      <c r="C18" s="59" t="s">
        <v>9</v>
      </c>
      <c r="D18" s="29">
        <v>241.21</v>
      </c>
      <c r="E18" s="30"/>
      <c r="F18" s="30"/>
      <c r="G18" s="35">
        <f>ROUND(E18*D18,2)</f>
        <v>0</v>
      </c>
      <c r="H18" s="47"/>
      <c r="I18" s="47"/>
      <c r="J18" s="47"/>
      <c r="K18" s="58"/>
      <c r="L18" s="47"/>
      <c r="M18" s="47"/>
      <c r="N18" s="47"/>
      <c r="O18" s="47"/>
    </row>
    <row r="19" spans="1:15" s="3" customFormat="1" ht="46.5" customHeight="1" x14ac:dyDescent="0.3">
      <c r="A19" s="27">
        <v>1.6</v>
      </c>
      <c r="B19" s="28" t="s">
        <v>28</v>
      </c>
      <c r="C19" s="24" t="s">
        <v>9</v>
      </c>
      <c r="D19" s="40">
        <v>120</v>
      </c>
      <c r="E19" s="35"/>
      <c r="F19" s="30"/>
      <c r="G19" s="35">
        <f t="shared" ref="G19:G22" si="1">ROUND(E19*D19,2)</f>
        <v>0</v>
      </c>
      <c r="H19" s="47"/>
      <c r="I19" s="47"/>
      <c r="J19" s="47"/>
      <c r="K19" s="35"/>
      <c r="L19" s="47"/>
      <c r="M19" s="47"/>
      <c r="N19" s="47"/>
      <c r="O19" s="47"/>
    </row>
    <row r="20" spans="1:15" s="3" customFormat="1" ht="46.5" customHeight="1" x14ac:dyDescent="0.3">
      <c r="A20" s="27">
        <v>1.7</v>
      </c>
      <c r="B20" s="28" t="s">
        <v>42</v>
      </c>
      <c r="C20" s="59" t="s">
        <v>10</v>
      </c>
      <c r="D20" s="29">
        <v>1</v>
      </c>
      <c r="E20" s="30"/>
      <c r="F20" s="30"/>
      <c r="G20" s="35">
        <f t="shared" si="1"/>
        <v>0</v>
      </c>
      <c r="H20" s="47"/>
      <c r="I20" s="47"/>
      <c r="J20" s="47"/>
      <c r="K20" s="58"/>
      <c r="L20" s="47"/>
      <c r="M20" s="47"/>
      <c r="N20" s="47"/>
      <c r="O20" s="47"/>
    </row>
    <row r="21" spans="1:15" s="3" customFormat="1" ht="46.5" customHeight="1" x14ac:dyDescent="0.3">
      <c r="A21" s="27">
        <v>1.8</v>
      </c>
      <c r="B21" s="28" t="s">
        <v>43</v>
      </c>
      <c r="C21" s="24" t="s">
        <v>10</v>
      </c>
      <c r="D21" s="34">
        <v>9</v>
      </c>
      <c r="E21" s="35"/>
      <c r="F21" s="30"/>
      <c r="G21" s="35">
        <f t="shared" si="1"/>
        <v>0</v>
      </c>
      <c r="H21" s="47"/>
      <c r="I21" s="47"/>
      <c r="J21" s="47"/>
      <c r="K21" s="58"/>
      <c r="L21" s="47"/>
      <c r="M21" s="47"/>
      <c r="N21" s="47"/>
      <c r="O21" s="47"/>
    </row>
    <row r="22" spans="1:15" s="3" customFormat="1" ht="46.5" customHeight="1" x14ac:dyDescent="0.3">
      <c r="A22" s="27">
        <v>1.9</v>
      </c>
      <c r="B22" s="28" t="s">
        <v>120</v>
      </c>
      <c r="C22" s="24" t="s">
        <v>10</v>
      </c>
      <c r="D22" s="34">
        <v>9</v>
      </c>
      <c r="E22" s="35"/>
      <c r="F22" s="30"/>
      <c r="G22" s="35">
        <f t="shared" si="1"/>
        <v>0</v>
      </c>
      <c r="H22" s="47"/>
      <c r="I22" s="47"/>
      <c r="J22" s="47"/>
      <c r="K22" s="58"/>
      <c r="L22" s="47"/>
      <c r="M22" s="47"/>
      <c r="N22" s="47"/>
      <c r="O22" s="47"/>
    </row>
    <row r="23" spans="1:15" s="3" customFormat="1" ht="27" customHeight="1" x14ac:dyDescent="0.3">
      <c r="A23" s="37" t="s">
        <v>29</v>
      </c>
      <c r="B23" s="25" t="s">
        <v>55</v>
      </c>
      <c r="C23" s="32"/>
      <c r="D23" s="29"/>
      <c r="E23" s="30"/>
      <c r="F23" s="35"/>
      <c r="G23" s="35"/>
    </row>
    <row r="24" spans="1:15" s="3" customFormat="1" ht="27" customHeight="1" x14ac:dyDescent="0.3">
      <c r="A24" s="69" t="s">
        <v>46</v>
      </c>
      <c r="B24" s="61" t="s">
        <v>47</v>
      </c>
      <c r="C24" s="24"/>
      <c r="D24" s="29"/>
      <c r="E24" s="35"/>
      <c r="F24" s="30"/>
      <c r="G24" s="35"/>
    </row>
    <row r="25" spans="1:15" ht="68.25" customHeight="1" x14ac:dyDescent="0.3">
      <c r="A25" s="44" t="s">
        <v>56</v>
      </c>
      <c r="B25" s="36" t="s">
        <v>48</v>
      </c>
      <c r="C25" s="23" t="s">
        <v>8</v>
      </c>
      <c r="D25" s="29">
        <v>1015</v>
      </c>
      <c r="E25" s="30"/>
      <c r="F25" s="30"/>
      <c r="G25" s="35">
        <f t="shared" ref="G25:G28" si="2">ROUND(E25*D25,2)</f>
        <v>0</v>
      </c>
    </row>
    <row r="26" spans="1:15" s="3" customFormat="1" ht="49.5" customHeight="1" x14ac:dyDescent="0.3">
      <c r="A26" s="27" t="s">
        <v>57</v>
      </c>
      <c r="B26" s="36" t="s">
        <v>49</v>
      </c>
      <c r="C26" s="23" t="s">
        <v>13</v>
      </c>
      <c r="D26" s="29">
        <f>D25*0.15</f>
        <v>152.25</v>
      </c>
      <c r="E26" s="30"/>
      <c r="F26" s="30"/>
      <c r="G26" s="35">
        <f>ROUND(E26*D26,2)</f>
        <v>0</v>
      </c>
      <c r="I26" s="51"/>
    </row>
    <row r="27" spans="1:15" ht="44.25" customHeight="1" x14ac:dyDescent="0.3">
      <c r="A27" s="44" t="s">
        <v>58</v>
      </c>
      <c r="B27" s="36" t="s">
        <v>50</v>
      </c>
      <c r="C27" s="23" t="s">
        <v>13</v>
      </c>
      <c r="D27" s="29">
        <f>D26*1.3</f>
        <v>197.92500000000001</v>
      </c>
      <c r="E27" s="30"/>
      <c r="F27" s="30"/>
      <c r="G27" s="35">
        <f>ROUND(E27*D27,2)</f>
        <v>0</v>
      </c>
    </row>
    <row r="28" spans="1:15" ht="88.5" customHeight="1" x14ac:dyDescent="0.3">
      <c r="A28" s="27" t="s">
        <v>59</v>
      </c>
      <c r="B28" s="36" t="s">
        <v>51</v>
      </c>
      <c r="C28" s="23" t="s">
        <v>13</v>
      </c>
      <c r="D28" s="29">
        <f>D25*0.15</f>
        <v>152.25</v>
      </c>
      <c r="E28" s="30"/>
      <c r="F28" s="35"/>
      <c r="G28" s="35">
        <f t="shared" si="2"/>
        <v>0</v>
      </c>
    </row>
    <row r="29" spans="1:15" x14ac:dyDescent="0.3">
      <c r="A29" s="62" t="s">
        <v>67</v>
      </c>
      <c r="B29" s="61" t="s">
        <v>141</v>
      </c>
      <c r="C29" s="23"/>
      <c r="D29" s="29"/>
      <c r="E29" s="30"/>
      <c r="F29" s="35"/>
      <c r="G29" s="35"/>
    </row>
    <row r="30" spans="1:15" x14ac:dyDescent="0.3">
      <c r="A30" s="62" t="s">
        <v>67</v>
      </c>
      <c r="B30" s="86" t="s">
        <v>66</v>
      </c>
      <c r="C30" s="23"/>
      <c r="D30" s="29"/>
      <c r="E30" s="30"/>
      <c r="F30" s="35"/>
      <c r="G30" s="35"/>
    </row>
    <row r="31" spans="1:15" ht="76.5" x14ac:dyDescent="0.3">
      <c r="A31" s="27" t="s">
        <v>78</v>
      </c>
      <c r="B31" s="63" t="s">
        <v>68</v>
      </c>
      <c r="C31" s="24" t="s">
        <v>8</v>
      </c>
      <c r="D31" s="29">
        <v>100</v>
      </c>
      <c r="E31" s="35"/>
      <c r="F31" s="35"/>
      <c r="G31" s="35">
        <f t="shared" ref="G31:G37" si="3">ROUND(E31*D31,2)</f>
        <v>0</v>
      </c>
    </row>
    <row r="32" spans="1:15" ht="51" x14ac:dyDescent="0.3">
      <c r="A32" s="27" t="s">
        <v>79</v>
      </c>
      <c r="B32" s="28" t="s">
        <v>143</v>
      </c>
      <c r="C32" s="66" t="s">
        <v>13</v>
      </c>
      <c r="D32" s="29">
        <v>65</v>
      </c>
      <c r="E32" s="35"/>
      <c r="F32" s="35"/>
      <c r="G32" s="35">
        <f t="shared" si="3"/>
        <v>0</v>
      </c>
    </row>
    <row r="33" spans="1:20" ht="45" customHeight="1" x14ac:dyDescent="0.3">
      <c r="A33" s="27" t="s">
        <v>80</v>
      </c>
      <c r="B33" s="28" t="s">
        <v>25</v>
      </c>
      <c r="C33" s="23" t="s">
        <v>8</v>
      </c>
      <c r="D33" s="29">
        <v>100</v>
      </c>
      <c r="E33" s="30"/>
      <c r="F33" s="35"/>
      <c r="G33" s="35">
        <f t="shared" si="3"/>
        <v>0</v>
      </c>
    </row>
    <row r="34" spans="1:20" ht="97.5" customHeight="1" x14ac:dyDescent="0.3">
      <c r="A34" s="27" t="s">
        <v>81</v>
      </c>
      <c r="B34" s="65" t="s">
        <v>73</v>
      </c>
      <c r="C34" s="67" t="s">
        <v>9</v>
      </c>
      <c r="D34" s="29">
        <v>142</v>
      </c>
      <c r="E34" s="35"/>
      <c r="F34" s="35"/>
      <c r="G34" s="35">
        <f t="shared" si="3"/>
        <v>0</v>
      </c>
    </row>
    <row r="35" spans="1:20" ht="99" customHeight="1" x14ac:dyDescent="0.3">
      <c r="A35" s="27" t="s">
        <v>82</v>
      </c>
      <c r="B35" s="87" t="s">
        <v>144</v>
      </c>
      <c r="C35" s="67" t="s">
        <v>9</v>
      </c>
      <c r="D35" s="29">
        <v>142</v>
      </c>
      <c r="E35" s="35"/>
      <c r="F35" s="35"/>
      <c r="G35" s="35">
        <f t="shared" ref="G35" si="4">ROUND(E35*D35,2)</f>
        <v>0</v>
      </c>
    </row>
    <row r="36" spans="1:20" ht="99" customHeight="1" x14ac:dyDescent="0.3">
      <c r="A36" s="27" t="s">
        <v>82</v>
      </c>
      <c r="B36" s="87" t="s">
        <v>145</v>
      </c>
      <c r="C36" s="67" t="s">
        <v>9</v>
      </c>
      <c r="D36" s="29">
        <v>8</v>
      </c>
      <c r="E36" s="35"/>
      <c r="F36" s="35"/>
      <c r="G36" s="35">
        <f t="shared" si="3"/>
        <v>0</v>
      </c>
    </row>
    <row r="37" spans="1:20" ht="63.75" customHeight="1" x14ac:dyDescent="0.3">
      <c r="A37" s="27" t="s">
        <v>83</v>
      </c>
      <c r="B37" s="68" t="s">
        <v>69</v>
      </c>
      <c r="C37" s="24" t="s">
        <v>8</v>
      </c>
      <c r="D37" s="29">
        <v>221</v>
      </c>
      <c r="E37" s="35"/>
      <c r="F37" s="35"/>
      <c r="G37" s="35">
        <f t="shared" si="3"/>
        <v>0</v>
      </c>
    </row>
    <row r="38" spans="1:20" ht="76.5" customHeight="1" x14ac:dyDescent="0.3">
      <c r="A38" s="27" t="s">
        <v>84</v>
      </c>
      <c r="B38" s="63" t="s">
        <v>146</v>
      </c>
      <c r="C38" s="24" t="s">
        <v>13</v>
      </c>
      <c r="D38" s="29">
        <v>31</v>
      </c>
      <c r="E38" s="35"/>
      <c r="F38" s="30"/>
      <c r="G38" s="35">
        <f>ROUND(D38*E38,2)</f>
        <v>0</v>
      </c>
    </row>
    <row r="39" spans="1:20" x14ac:dyDescent="0.3">
      <c r="A39" s="62" t="s">
        <v>70</v>
      </c>
      <c r="B39" s="85" t="s">
        <v>71</v>
      </c>
      <c r="C39" s="23"/>
      <c r="D39" s="29"/>
      <c r="E39" s="30"/>
      <c r="F39" s="30"/>
      <c r="G39" s="35"/>
    </row>
    <row r="40" spans="1:20" ht="111.75" customHeight="1" x14ac:dyDescent="0.3">
      <c r="A40" s="27" t="s">
        <v>72</v>
      </c>
      <c r="B40" s="65" t="s">
        <v>140</v>
      </c>
      <c r="C40" s="67" t="s">
        <v>8</v>
      </c>
      <c r="D40" s="64">
        <v>170</v>
      </c>
      <c r="E40" s="30"/>
      <c r="F40" s="30"/>
      <c r="G40" s="35">
        <f t="shared" ref="G40:G42" si="5">ROUND(E40*D40,2)</f>
        <v>0</v>
      </c>
    </row>
    <row r="41" spans="1:20" ht="119.25" customHeight="1" x14ac:dyDescent="0.3">
      <c r="A41" s="27" t="s">
        <v>85</v>
      </c>
      <c r="B41" s="87" t="s">
        <v>74</v>
      </c>
      <c r="C41" s="67" t="s">
        <v>9</v>
      </c>
      <c r="D41" s="64">
        <v>202</v>
      </c>
      <c r="E41" s="30"/>
      <c r="F41" s="30"/>
      <c r="G41" s="35">
        <f t="shared" si="5"/>
        <v>0</v>
      </c>
    </row>
    <row r="42" spans="1:20" ht="119.25" customHeight="1" x14ac:dyDescent="0.3">
      <c r="A42" s="27" t="s">
        <v>86</v>
      </c>
      <c r="B42" s="87" t="s">
        <v>75</v>
      </c>
      <c r="C42" s="67" t="s">
        <v>9</v>
      </c>
      <c r="D42" s="64">
        <v>56</v>
      </c>
      <c r="E42" s="30"/>
      <c r="F42" s="33"/>
      <c r="G42" s="35">
        <f t="shared" si="5"/>
        <v>0</v>
      </c>
    </row>
    <row r="43" spans="1:20" x14ac:dyDescent="0.3">
      <c r="A43" s="62" t="s">
        <v>30</v>
      </c>
      <c r="B43" s="61" t="s">
        <v>60</v>
      </c>
      <c r="C43" s="24"/>
      <c r="D43" s="29"/>
      <c r="E43" s="35"/>
      <c r="F43" s="30"/>
      <c r="G43" s="35"/>
    </row>
    <row r="44" spans="1:20" ht="82.5" customHeight="1" x14ac:dyDescent="0.3">
      <c r="A44" s="27" t="s">
        <v>61</v>
      </c>
      <c r="B44" s="36" t="s">
        <v>52</v>
      </c>
      <c r="C44" s="23" t="s">
        <v>8</v>
      </c>
      <c r="D44" s="29">
        <v>1015</v>
      </c>
      <c r="E44" s="30"/>
      <c r="F44" s="30"/>
      <c r="G44" s="35">
        <f>ROUND(E44*D44,2)</f>
        <v>0</v>
      </c>
      <c r="S44" s="42"/>
      <c r="T44" s="42"/>
    </row>
    <row r="45" spans="1:20" ht="48" customHeight="1" x14ac:dyDescent="0.3">
      <c r="A45" s="27" t="s">
        <v>62</v>
      </c>
      <c r="B45" s="36" t="s">
        <v>53</v>
      </c>
      <c r="C45" s="23" t="s">
        <v>8</v>
      </c>
      <c r="D45" s="29">
        <v>1015</v>
      </c>
      <c r="E45" s="30"/>
      <c r="F45" s="30"/>
      <c r="G45" s="35">
        <f>ROUND(E45*D45,2)</f>
        <v>0</v>
      </c>
    </row>
    <row r="46" spans="1:20" ht="44.25" customHeight="1" x14ac:dyDescent="0.3">
      <c r="A46" s="27" t="s">
        <v>63</v>
      </c>
      <c r="B46" s="36" t="s">
        <v>54</v>
      </c>
      <c r="C46" s="23" t="s">
        <v>8</v>
      </c>
      <c r="D46" s="29">
        <v>1015</v>
      </c>
      <c r="E46" s="30"/>
      <c r="F46" s="30"/>
      <c r="G46" s="35">
        <f>ROUND(E46*D46,2)</f>
        <v>0</v>
      </c>
    </row>
    <row r="47" spans="1:20" ht="119.25" customHeight="1" x14ac:dyDescent="0.3">
      <c r="A47" s="27" t="s">
        <v>64</v>
      </c>
      <c r="B47" s="36" t="s">
        <v>65</v>
      </c>
      <c r="C47" s="23" t="s">
        <v>8</v>
      </c>
      <c r="D47" s="29">
        <v>1015</v>
      </c>
      <c r="E47" s="30"/>
      <c r="F47" s="30"/>
      <c r="G47" s="35">
        <f>ROUND(E47*D47,2)</f>
        <v>0</v>
      </c>
    </row>
    <row r="48" spans="1:20" x14ac:dyDescent="0.3">
      <c r="A48" s="62" t="s">
        <v>77</v>
      </c>
      <c r="B48" s="61" t="s">
        <v>76</v>
      </c>
      <c r="C48" s="32"/>
      <c r="D48" s="32"/>
      <c r="E48" s="33"/>
      <c r="F48" s="30"/>
      <c r="G48" s="35"/>
    </row>
    <row r="49" spans="1:20" ht="119.25" customHeight="1" x14ac:dyDescent="0.3">
      <c r="A49" s="27" t="s">
        <v>87</v>
      </c>
      <c r="B49" s="28" t="s">
        <v>142</v>
      </c>
      <c r="C49" s="23" t="s">
        <v>9</v>
      </c>
      <c r="D49" s="29">
        <v>46</v>
      </c>
      <c r="E49" s="30"/>
      <c r="F49" s="30"/>
      <c r="G49" s="30">
        <f>ROUND(E49*D49,2)</f>
        <v>0</v>
      </c>
    </row>
    <row r="50" spans="1:20" ht="146.25" customHeight="1" x14ac:dyDescent="0.3">
      <c r="A50" s="27" t="s">
        <v>88</v>
      </c>
      <c r="B50" s="28" t="s">
        <v>89</v>
      </c>
      <c r="C50" s="23" t="s">
        <v>10</v>
      </c>
      <c r="D50" s="29">
        <v>1</v>
      </c>
      <c r="E50" s="30"/>
      <c r="F50" s="35"/>
      <c r="G50" s="30">
        <f>ROUND(E50*D50,2)</f>
        <v>0</v>
      </c>
    </row>
    <row r="51" spans="1:20" s="3" customFormat="1" ht="27" customHeight="1" x14ac:dyDescent="0.3">
      <c r="A51" s="37" t="s">
        <v>90</v>
      </c>
      <c r="B51" s="25" t="s">
        <v>31</v>
      </c>
      <c r="C51" s="32"/>
      <c r="D51" s="29"/>
      <c r="E51" s="30"/>
      <c r="F51" s="30"/>
      <c r="G51" s="35"/>
    </row>
    <row r="52" spans="1:20" ht="63.75" x14ac:dyDescent="0.3">
      <c r="A52" s="27" t="s">
        <v>104</v>
      </c>
      <c r="B52" s="28" t="s">
        <v>24</v>
      </c>
      <c r="C52" s="23" t="s">
        <v>8</v>
      </c>
      <c r="D52" s="29">
        <v>380</v>
      </c>
      <c r="E52" s="30"/>
      <c r="F52" s="30"/>
      <c r="G52" s="30">
        <f>D52*E52</f>
        <v>0</v>
      </c>
    </row>
    <row r="53" spans="1:20" ht="51" x14ac:dyDescent="0.3">
      <c r="A53" s="27" t="s">
        <v>105</v>
      </c>
      <c r="B53" s="28" t="s">
        <v>143</v>
      </c>
      <c r="C53" s="24" t="s">
        <v>13</v>
      </c>
      <c r="D53" s="40">
        <v>40</v>
      </c>
      <c r="E53" s="35"/>
      <c r="F53" s="30"/>
      <c r="G53" s="35">
        <f>ROUND(E53*D53,2)</f>
        <v>0</v>
      </c>
    </row>
    <row r="54" spans="1:20" ht="63.75" x14ac:dyDescent="0.3">
      <c r="A54" s="27" t="s">
        <v>106</v>
      </c>
      <c r="B54" s="28" t="s">
        <v>26</v>
      </c>
      <c r="C54" s="23" t="s">
        <v>13</v>
      </c>
      <c r="D54" s="29">
        <v>21</v>
      </c>
      <c r="E54" s="30"/>
      <c r="F54" s="30"/>
      <c r="G54" s="30">
        <f>ROUND(E54*D54,2)</f>
        <v>0</v>
      </c>
    </row>
    <row r="55" spans="1:20" ht="93" customHeight="1" x14ac:dyDescent="0.3">
      <c r="A55" s="27" t="s">
        <v>107</v>
      </c>
      <c r="B55" s="28" t="s">
        <v>92</v>
      </c>
      <c r="C55" s="23" t="s">
        <v>9</v>
      </c>
      <c r="D55" s="29">
        <v>271</v>
      </c>
      <c r="E55" s="30"/>
      <c r="F55" s="30"/>
      <c r="G55" s="30">
        <f>ROUND(E55*D55,2)</f>
        <v>0</v>
      </c>
    </row>
    <row r="56" spans="1:20" ht="161.25" customHeight="1" x14ac:dyDescent="0.3">
      <c r="A56" s="27" t="s">
        <v>108</v>
      </c>
      <c r="B56" s="28" t="s">
        <v>101</v>
      </c>
      <c r="C56" s="23" t="s">
        <v>8</v>
      </c>
      <c r="D56" s="29">
        <v>368</v>
      </c>
      <c r="E56" s="30"/>
      <c r="F56" s="30"/>
      <c r="G56" s="30">
        <f t="shared" ref="G56" si="6">D56*E56</f>
        <v>0</v>
      </c>
    </row>
    <row r="57" spans="1:20" x14ac:dyDescent="0.3">
      <c r="A57" s="31" t="s">
        <v>110</v>
      </c>
      <c r="B57" s="25" t="s">
        <v>109</v>
      </c>
      <c r="C57" s="32"/>
      <c r="D57" s="48"/>
      <c r="E57" s="49"/>
      <c r="F57" s="30"/>
      <c r="G57" s="50"/>
    </row>
    <row r="58" spans="1:20" x14ac:dyDescent="0.3">
      <c r="A58" s="69" t="s">
        <v>111</v>
      </c>
      <c r="B58" s="61" t="s">
        <v>33</v>
      </c>
      <c r="C58" s="23"/>
      <c r="D58" s="29"/>
      <c r="E58" s="30"/>
      <c r="F58" s="30"/>
      <c r="G58" s="30"/>
    </row>
    <row r="59" spans="1:20" ht="186" customHeight="1" x14ac:dyDescent="0.3">
      <c r="A59" s="27" t="s">
        <v>112</v>
      </c>
      <c r="B59" s="28" t="s">
        <v>34</v>
      </c>
      <c r="C59" s="23" t="s">
        <v>9</v>
      </c>
      <c r="D59" s="29">
        <v>24</v>
      </c>
      <c r="E59" s="43"/>
      <c r="F59" s="30"/>
      <c r="G59" s="35">
        <f>ROUND(E59*D59,2)</f>
        <v>0</v>
      </c>
    </row>
    <row r="60" spans="1:20" x14ac:dyDescent="0.3">
      <c r="A60" s="69" t="s">
        <v>113</v>
      </c>
      <c r="B60" s="61" t="s">
        <v>93</v>
      </c>
      <c r="C60" s="23"/>
      <c r="D60" s="29"/>
      <c r="E60" s="30"/>
      <c r="F60" s="30"/>
      <c r="G60" s="30"/>
    </row>
    <row r="61" spans="1:20" ht="73.5" customHeight="1" x14ac:dyDescent="0.3">
      <c r="A61" s="41" t="s">
        <v>94</v>
      </c>
      <c r="B61" s="28" t="s">
        <v>12</v>
      </c>
      <c r="C61" s="23" t="s">
        <v>8</v>
      </c>
      <c r="D61" s="29">
        <v>29</v>
      </c>
      <c r="E61" s="30"/>
      <c r="F61" s="30"/>
      <c r="G61" s="35">
        <f t="shared" ref="G61:G66" si="7">ROUND(E61*D61,2)</f>
        <v>0</v>
      </c>
      <c r="S61" s="42"/>
      <c r="T61" s="42"/>
    </row>
    <row r="62" spans="1:20" ht="52.5" customHeight="1" x14ac:dyDescent="0.3">
      <c r="A62" s="41" t="s">
        <v>95</v>
      </c>
      <c r="B62" s="28" t="s">
        <v>25</v>
      </c>
      <c r="C62" s="23" t="s">
        <v>8</v>
      </c>
      <c r="D62" s="29">
        <v>19</v>
      </c>
      <c r="E62" s="30"/>
      <c r="F62" s="30"/>
      <c r="G62" s="35">
        <f t="shared" si="7"/>
        <v>0</v>
      </c>
    </row>
    <row r="63" spans="1:20" ht="63.75" x14ac:dyDescent="0.3">
      <c r="A63" s="41" t="s">
        <v>96</v>
      </c>
      <c r="B63" s="28" t="s">
        <v>97</v>
      </c>
      <c r="C63" s="23" t="s">
        <v>8</v>
      </c>
      <c r="D63" s="29">
        <v>67.319999999999993</v>
      </c>
      <c r="E63" s="30"/>
      <c r="F63" s="30"/>
      <c r="G63" s="35">
        <f t="shared" si="7"/>
        <v>0</v>
      </c>
    </row>
    <row r="64" spans="1:20" ht="61.5" customHeight="1" x14ac:dyDescent="0.3">
      <c r="A64" s="41" t="s">
        <v>98</v>
      </c>
      <c r="B64" s="28" t="s">
        <v>32</v>
      </c>
      <c r="C64" s="23" t="s">
        <v>8</v>
      </c>
      <c r="D64" s="29">
        <v>17.7</v>
      </c>
      <c r="E64" s="30"/>
      <c r="F64" s="30"/>
      <c r="G64" s="35">
        <f t="shared" si="7"/>
        <v>0</v>
      </c>
    </row>
    <row r="65" spans="1:14" ht="60.75" customHeight="1" x14ac:dyDescent="0.3">
      <c r="A65" s="41" t="s">
        <v>99</v>
      </c>
      <c r="B65" s="28" t="s">
        <v>17</v>
      </c>
      <c r="C65" s="23" t="s">
        <v>14</v>
      </c>
      <c r="D65" s="29">
        <v>533</v>
      </c>
      <c r="E65" s="30"/>
      <c r="F65" s="30"/>
      <c r="G65" s="35">
        <f t="shared" si="7"/>
        <v>0</v>
      </c>
    </row>
    <row r="66" spans="1:14" ht="173.25" customHeight="1" x14ac:dyDescent="0.3">
      <c r="A66" s="41" t="s">
        <v>100</v>
      </c>
      <c r="B66" s="28" t="s">
        <v>102</v>
      </c>
      <c r="C66" s="23" t="s">
        <v>8</v>
      </c>
      <c r="D66" s="29">
        <v>5.9</v>
      </c>
      <c r="E66" s="30"/>
      <c r="F66" s="30"/>
      <c r="G66" s="30">
        <f t="shared" si="7"/>
        <v>0</v>
      </c>
    </row>
    <row r="67" spans="1:14" ht="151.5" customHeight="1" x14ac:dyDescent="0.3">
      <c r="A67" s="41" t="s">
        <v>121</v>
      </c>
      <c r="B67" s="28" t="s">
        <v>101</v>
      </c>
      <c r="C67" s="23" t="s">
        <v>8</v>
      </c>
      <c r="D67" s="29">
        <v>5.9</v>
      </c>
      <c r="E67" s="30"/>
      <c r="F67" s="30"/>
      <c r="G67" s="30">
        <f t="shared" ref="G67:G68" si="8">D67*E67</f>
        <v>0</v>
      </c>
    </row>
    <row r="68" spans="1:14" ht="154.5" customHeight="1" x14ac:dyDescent="0.3">
      <c r="A68" s="41" t="s">
        <v>122</v>
      </c>
      <c r="B68" s="28" t="s">
        <v>103</v>
      </c>
      <c r="C68" s="23" t="s">
        <v>8</v>
      </c>
      <c r="D68" s="29">
        <v>14</v>
      </c>
      <c r="E68" s="30"/>
      <c r="F68" s="30"/>
      <c r="G68" s="30">
        <f t="shared" si="8"/>
        <v>0</v>
      </c>
    </row>
    <row r="69" spans="1:14" x14ac:dyDescent="0.3">
      <c r="A69" s="38" t="s">
        <v>114</v>
      </c>
      <c r="B69" s="25" t="s">
        <v>15</v>
      </c>
      <c r="C69" s="23"/>
      <c r="D69" s="29"/>
      <c r="E69" s="30"/>
      <c r="F69" s="30"/>
      <c r="G69" s="26"/>
    </row>
    <row r="70" spans="1:14" ht="132" customHeight="1" x14ac:dyDescent="0.3">
      <c r="A70" s="39" t="s">
        <v>123</v>
      </c>
      <c r="B70" s="28" t="s">
        <v>35</v>
      </c>
      <c r="C70" s="23" t="s">
        <v>10</v>
      </c>
      <c r="D70" s="29">
        <v>2</v>
      </c>
      <c r="E70" s="30"/>
      <c r="F70" s="30"/>
      <c r="G70" s="35">
        <f>ROUND(E70*D70,2)</f>
        <v>0</v>
      </c>
      <c r="I70" s="98"/>
      <c r="J70" s="21"/>
      <c r="K70" s="99"/>
      <c r="L70" s="99"/>
      <c r="M70" s="100"/>
      <c r="N70" s="100"/>
    </row>
    <row r="71" spans="1:14" ht="126" customHeight="1" x14ac:dyDescent="0.3">
      <c r="A71" s="39" t="s">
        <v>124</v>
      </c>
      <c r="B71" s="28" t="s">
        <v>117</v>
      </c>
      <c r="C71" s="24" t="s">
        <v>10</v>
      </c>
      <c r="D71" s="34">
        <v>2</v>
      </c>
      <c r="E71" s="35"/>
      <c r="F71" s="30"/>
      <c r="G71" s="35">
        <f>ROUND(E71*D71,2)</f>
        <v>0</v>
      </c>
    </row>
    <row r="72" spans="1:14" ht="125.25" customHeight="1" x14ac:dyDescent="0.3">
      <c r="A72" s="39" t="s">
        <v>125</v>
      </c>
      <c r="B72" s="28" t="s">
        <v>115</v>
      </c>
      <c r="C72" s="24" t="s">
        <v>10</v>
      </c>
      <c r="D72" s="34">
        <v>2</v>
      </c>
      <c r="E72" s="35"/>
      <c r="F72" s="30"/>
      <c r="G72" s="35">
        <f>ROUND(E72*D72,2)</f>
        <v>0</v>
      </c>
    </row>
    <row r="73" spans="1:14" ht="127.5" customHeight="1" x14ac:dyDescent="0.3">
      <c r="A73" s="39" t="s">
        <v>126</v>
      </c>
      <c r="B73" s="28" t="s">
        <v>116</v>
      </c>
      <c r="C73" s="24" t="s">
        <v>10</v>
      </c>
      <c r="D73" s="34">
        <v>1</v>
      </c>
      <c r="E73" s="35"/>
      <c r="F73" s="30"/>
      <c r="G73" s="35">
        <f t="shared" ref="G73:G74" si="9">ROUND(E73*D73,2)</f>
        <v>0</v>
      </c>
    </row>
    <row r="74" spans="1:14" ht="205.5" customHeight="1" x14ac:dyDescent="0.3">
      <c r="A74" s="39" t="s">
        <v>127</v>
      </c>
      <c r="B74" s="28" t="s">
        <v>128</v>
      </c>
      <c r="C74" s="24" t="s">
        <v>10</v>
      </c>
      <c r="D74" s="34">
        <v>1</v>
      </c>
      <c r="E74" s="35"/>
      <c r="F74" s="30"/>
      <c r="G74" s="35">
        <f t="shared" si="9"/>
        <v>0</v>
      </c>
      <c r="I74" s="91"/>
      <c r="K74" s="91"/>
    </row>
    <row r="75" spans="1:14" x14ac:dyDescent="0.3">
      <c r="A75" s="38" t="s">
        <v>130</v>
      </c>
      <c r="B75" s="25" t="s">
        <v>129</v>
      </c>
      <c r="C75" s="24"/>
      <c r="D75" s="34"/>
      <c r="E75" s="35"/>
      <c r="F75" s="30"/>
      <c r="G75" s="26"/>
    </row>
    <row r="76" spans="1:14" ht="84.75" customHeight="1" x14ac:dyDescent="0.3">
      <c r="A76" s="39" t="s">
        <v>131</v>
      </c>
      <c r="B76" s="36" t="s">
        <v>132</v>
      </c>
      <c r="C76" s="24" t="s">
        <v>10</v>
      </c>
      <c r="D76" s="34">
        <v>23</v>
      </c>
      <c r="E76" s="35"/>
      <c r="F76" s="30"/>
      <c r="G76" s="35">
        <f t="shared" ref="G76" si="10">ROUND(E76*D76,2)</f>
        <v>0</v>
      </c>
      <c r="I76" s="46"/>
    </row>
    <row r="77" spans="1:14" x14ac:dyDescent="0.3">
      <c r="A77" s="38">
        <v>11</v>
      </c>
      <c r="B77" s="88" t="s">
        <v>147</v>
      </c>
      <c r="C77" s="24"/>
      <c r="D77" s="40"/>
      <c r="E77" s="35"/>
      <c r="F77" s="30"/>
      <c r="G77" s="35"/>
    </row>
    <row r="78" spans="1:14" x14ac:dyDescent="0.3">
      <c r="A78" s="89">
        <v>11.1</v>
      </c>
      <c r="B78" s="90" t="s">
        <v>193</v>
      </c>
      <c r="C78" s="24"/>
      <c r="D78" s="40"/>
      <c r="E78" s="35"/>
      <c r="F78" s="30"/>
      <c r="G78" s="35"/>
    </row>
    <row r="79" spans="1:14" ht="63.75" x14ac:dyDescent="0.3">
      <c r="A79" s="39" t="s">
        <v>148</v>
      </c>
      <c r="B79" s="36" t="s">
        <v>149</v>
      </c>
      <c r="C79" s="24" t="s">
        <v>10</v>
      </c>
      <c r="D79" s="40">
        <v>4</v>
      </c>
      <c r="E79" s="35"/>
      <c r="F79" s="30"/>
      <c r="G79" s="35">
        <f t="shared" ref="G79:G90" si="11">ROUND(E79*D79,2)</f>
        <v>0</v>
      </c>
      <c r="I79" s="91"/>
    </row>
    <row r="80" spans="1:14" ht="63.75" x14ac:dyDescent="0.3">
      <c r="A80" s="39" t="s">
        <v>150</v>
      </c>
      <c r="B80" s="36" t="s">
        <v>151</v>
      </c>
      <c r="C80" s="24" t="s">
        <v>9</v>
      </c>
      <c r="D80" s="40">
        <v>64</v>
      </c>
      <c r="E80" s="35"/>
      <c r="F80" s="30"/>
      <c r="G80" s="35">
        <f t="shared" si="11"/>
        <v>0</v>
      </c>
      <c r="I80" s="91"/>
    </row>
    <row r="81" spans="1:9" ht="51" x14ac:dyDescent="0.3">
      <c r="A81" s="39" t="s">
        <v>152</v>
      </c>
      <c r="B81" s="36" t="s">
        <v>153</v>
      </c>
      <c r="C81" s="24" t="s">
        <v>9</v>
      </c>
      <c r="D81" s="40">
        <v>64</v>
      </c>
      <c r="E81" s="35"/>
      <c r="F81" s="30"/>
      <c r="G81" s="35">
        <f t="shared" si="11"/>
        <v>0</v>
      </c>
      <c r="I81" s="91"/>
    </row>
    <row r="82" spans="1:9" ht="102" x14ac:dyDescent="0.3">
      <c r="A82" s="73" t="s">
        <v>137</v>
      </c>
      <c r="B82" s="92" t="s">
        <v>191</v>
      </c>
      <c r="C82" s="59" t="s">
        <v>10</v>
      </c>
      <c r="D82" s="29">
        <v>4</v>
      </c>
      <c r="E82" s="30"/>
      <c r="F82" s="30"/>
      <c r="G82" s="35">
        <f t="shared" si="11"/>
        <v>0</v>
      </c>
      <c r="I82" s="46"/>
    </row>
    <row r="83" spans="1:9" ht="76.5" x14ac:dyDescent="0.3">
      <c r="A83" s="73" t="s">
        <v>138</v>
      </c>
      <c r="B83" s="92" t="s">
        <v>192</v>
      </c>
      <c r="C83" s="59" t="s">
        <v>10</v>
      </c>
      <c r="D83" s="29">
        <v>4</v>
      </c>
      <c r="E83" s="30"/>
      <c r="F83" s="30"/>
      <c r="G83" s="35">
        <f t="shared" si="11"/>
        <v>0</v>
      </c>
      <c r="I83" s="46"/>
    </row>
    <row r="84" spans="1:9" ht="76.5" x14ac:dyDescent="0.3">
      <c r="A84" s="73" t="s">
        <v>139</v>
      </c>
      <c r="B84" s="92" t="s">
        <v>190</v>
      </c>
      <c r="C84" s="59" t="s">
        <v>10</v>
      </c>
      <c r="D84" s="29">
        <v>4</v>
      </c>
      <c r="E84" s="30"/>
      <c r="F84" s="30"/>
      <c r="G84" s="35">
        <f t="shared" si="11"/>
        <v>0</v>
      </c>
      <c r="I84" s="46"/>
    </row>
    <row r="85" spans="1:9" ht="76.5" x14ac:dyDescent="0.3">
      <c r="A85" s="39" t="s">
        <v>154</v>
      </c>
      <c r="B85" s="36" t="s">
        <v>155</v>
      </c>
      <c r="C85" s="24" t="s">
        <v>10</v>
      </c>
      <c r="D85" s="40">
        <v>1</v>
      </c>
      <c r="E85" s="35"/>
      <c r="F85" s="30"/>
      <c r="G85" s="35">
        <f t="shared" si="11"/>
        <v>0</v>
      </c>
      <c r="I85" s="91"/>
    </row>
    <row r="86" spans="1:9" ht="51" x14ac:dyDescent="0.3">
      <c r="A86" s="39" t="s">
        <v>156</v>
      </c>
      <c r="B86" s="36" t="s">
        <v>157</v>
      </c>
      <c r="C86" s="24" t="s">
        <v>10</v>
      </c>
      <c r="D86" s="40">
        <v>1</v>
      </c>
      <c r="E86" s="35"/>
      <c r="F86" s="30"/>
      <c r="G86" s="35">
        <f t="shared" si="11"/>
        <v>0</v>
      </c>
      <c r="I86" s="91"/>
    </row>
    <row r="87" spans="1:9" ht="108" customHeight="1" x14ac:dyDescent="0.3">
      <c r="A87" s="39" t="s">
        <v>158</v>
      </c>
      <c r="B87" s="36" t="s">
        <v>159</v>
      </c>
      <c r="C87" s="24" t="s">
        <v>10</v>
      </c>
      <c r="D87" s="40">
        <v>1</v>
      </c>
      <c r="E87" s="35"/>
      <c r="F87" s="30"/>
      <c r="G87" s="35">
        <f t="shared" si="11"/>
        <v>0</v>
      </c>
      <c r="I87" s="91"/>
    </row>
    <row r="88" spans="1:9" ht="45.75" customHeight="1" x14ac:dyDescent="0.3">
      <c r="A88" s="39" t="s">
        <v>160</v>
      </c>
      <c r="B88" s="36" t="s">
        <v>161</v>
      </c>
      <c r="C88" s="24" t="s">
        <v>10</v>
      </c>
      <c r="D88" s="40">
        <v>4</v>
      </c>
      <c r="E88" s="35"/>
      <c r="F88" s="30"/>
      <c r="G88" s="35">
        <f t="shared" si="11"/>
        <v>0</v>
      </c>
      <c r="I88" s="91"/>
    </row>
    <row r="89" spans="1:9" ht="76.5" x14ac:dyDescent="0.3">
      <c r="A89" s="39" t="s">
        <v>162</v>
      </c>
      <c r="B89" s="36" t="s">
        <v>163</v>
      </c>
      <c r="C89" s="24" t="s">
        <v>10</v>
      </c>
      <c r="D89" s="40">
        <v>4</v>
      </c>
      <c r="E89" s="35"/>
      <c r="F89" s="30"/>
      <c r="G89" s="35">
        <f t="shared" si="11"/>
        <v>0</v>
      </c>
      <c r="I89" s="91"/>
    </row>
    <row r="90" spans="1:9" ht="76.5" x14ac:dyDescent="0.3">
      <c r="A90" s="39" t="s">
        <v>164</v>
      </c>
      <c r="B90" s="36" t="s">
        <v>165</v>
      </c>
      <c r="C90" s="24" t="s">
        <v>10</v>
      </c>
      <c r="D90" s="40">
        <v>4</v>
      </c>
      <c r="E90" s="35"/>
      <c r="F90" s="30"/>
      <c r="G90" s="35">
        <f t="shared" si="11"/>
        <v>0</v>
      </c>
      <c r="I90" s="91"/>
    </row>
    <row r="91" spans="1:9" x14ac:dyDescent="0.3">
      <c r="A91" s="89">
        <v>11.2</v>
      </c>
      <c r="B91" s="90" t="s">
        <v>166</v>
      </c>
      <c r="C91" s="24"/>
      <c r="D91" s="40"/>
      <c r="E91" s="35"/>
      <c r="F91" s="30"/>
      <c r="G91" s="35"/>
      <c r="I91" s="91"/>
    </row>
    <row r="92" spans="1:9" ht="51" x14ac:dyDescent="0.3">
      <c r="A92" s="39" t="s">
        <v>167</v>
      </c>
      <c r="B92" s="36" t="s">
        <v>168</v>
      </c>
      <c r="C92" s="24" t="s">
        <v>10</v>
      </c>
      <c r="D92" s="40">
        <v>2</v>
      </c>
      <c r="E92" s="35"/>
      <c r="F92" s="30"/>
      <c r="G92" s="35">
        <f>ROUND(E92*D92,2)</f>
        <v>0</v>
      </c>
      <c r="I92" s="91"/>
    </row>
    <row r="93" spans="1:9" ht="63.75" x14ac:dyDescent="0.3">
      <c r="A93" s="39" t="s">
        <v>169</v>
      </c>
      <c r="B93" s="36" t="s">
        <v>170</v>
      </c>
      <c r="C93" s="24" t="s">
        <v>10</v>
      </c>
      <c r="D93" s="40">
        <v>4</v>
      </c>
      <c r="E93" s="35"/>
      <c r="F93" s="30"/>
      <c r="G93" s="35">
        <f>ROUND(E93*D93,2)</f>
        <v>0</v>
      </c>
      <c r="I93" s="91"/>
    </row>
    <row r="94" spans="1:9" x14ac:dyDescent="0.3">
      <c r="A94" s="89">
        <v>11.5</v>
      </c>
      <c r="B94" s="90" t="s">
        <v>187</v>
      </c>
      <c r="C94" s="24"/>
      <c r="D94" s="40"/>
      <c r="E94" s="35"/>
      <c r="F94" s="30"/>
      <c r="G94" s="35"/>
      <c r="I94" s="91"/>
    </row>
    <row r="95" spans="1:9" ht="51" x14ac:dyDescent="0.3">
      <c r="A95" s="39" t="s">
        <v>171</v>
      </c>
      <c r="B95" s="36" t="s">
        <v>172</v>
      </c>
      <c r="C95" s="24" t="s">
        <v>10</v>
      </c>
      <c r="D95" s="40">
        <v>8</v>
      </c>
      <c r="E95" s="35"/>
      <c r="F95" s="30"/>
      <c r="G95" s="35">
        <f>ROUND(E95*D95,2)</f>
        <v>0</v>
      </c>
      <c r="I95" s="91"/>
    </row>
    <row r="96" spans="1:9" ht="63.75" x14ac:dyDescent="0.3">
      <c r="A96" s="39" t="s">
        <v>173</v>
      </c>
      <c r="B96" s="36" t="s">
        <v>151</v>
      </c>
      <c r="C96" s="24" t="s">
        <v>9</v>
      </c>
      <c r="D96" s="40">
        <v>96</v>
      </c>
      <c r="E96" s="35"/>
      <c r="F96" s="30"/>
      <c r="G96" s="35">
        <f>ROUND(E96*D96,2)</f>
        <v>0</v>
      </c>
      <c r="I96" s="91"/>
    </row>
    <row r="97" spans="1:10" ht="51" x14ac:dyDescent="0.3">
      <c r="A97" s="39" t="s">
        <v>174</v>
      </c>
      <c r="B97" s="36" t="s">
        <v>153</v>
      </c>
      <c r="C97" s="24" t="s">
        <v>9</v>
      </c>
      <c r="D97" s="40">
        <v>96</v>
      </c>
      <c r="E97" s="35"/>
      <c r="F97" s="30"/>
      <c r="G97" s="35">
        <f>ROUND(E97*D97,2)</f>
        <v>0</v>
      </c>
      <c r="I97" s="91"/>
    </row>
    <row r="98" spans="1:10" ht="102" x14ac:dyDescent="0.3">
      <c r="A98" s="39" t="s">
        <v>175</v>
      </c>
      <c r="B98" s="36" t="s">
        <v>188</v>
      </c>
      <c r="C98" s="24" t="s">
        <v>10</v>
      </c>
      <c r="D98" s="40">
        <v>8</v>
      </c>
      <c r="E98" s="35"/>
      <c r="F98" s="30"/>
      <c r="G98" s="35">
        <f>ROUND(E98*D98,2)</f>
        <v>0</v>
      </c>
      <c r="I98" s="91"/>
    </row>
    <row r="99" spans="1:10" ht="114.75" x14ac:dyDescent="0.3">
      <c r="A99" s="39" t="s">
        <v>176</v>
      </c>
      <c r="B99" s="36" t="s">
        <v>189</v>
      </c>
      <c r="C99" s="24" t="s">
        <v>177</v>
      </c>
      <c r="D99" s="40">
        <v>2</v>
      </c>
      <c r="E99" s="35"/>
      <c r="F99" s="30"/>
      <c r="G99" s="35">
        <f>ROUND(E99*D99,2)</f>
        <v>0</v>
      </c>
      <c r="I99" s="91"/>
    </row>
    <row r="100" spans="1:10" x14ac:dyDescent="0.3">
      <c r="A100" s="89">
        <v>11.6</v>
      </c>
      <c r="B100" s="90" t="s">
        <v>166</v>
      </c>
      <c r="C100" s="24"/>
      <c r="D100" s="40"/>
      <c r="E100" s="35"/>
      <c r="F100" s="30"/>
      <c r="G100" s="35"/>
      <c r="I100" s="91"/>
    </row>
    <row r="101" spans="1:10" ht="51" x14ac:dyDescent="0.3">
      <c r="A101" s="39" t="s">
        <v>178</v>
      </c>
      <c r="B101" s="36" t="s">
        <v>179</v>
      </c>
      <c r="C101" s="24" t="s">
        <v>10</v>
      </c>
      <c r="D101" s="40">
        <v>8</v>
      </c>
      <c r="E101" s="35"/>
      <c r="F101" s="30"/>
      <c r="G101" s="35">
        <f>ROUND(E101*D101,2)</f>
        <v>0</v>
      </c>
      <c r="I101" s="91"/>
    </row>
    <row r="102" spans="1:10" ht="63.75" x14ac:dyDescent="0.3">
      <c r="A102" s="39" t="s">
        <v>180</v>
      </c>
      <c r="B102" s="36" t="s">
        <v>170</v>
      </c>
      <c r="C102" s="24" t="s">
        <v>10</v>
      </c>
      <c r="D102" s="40">
        <v>8</v>
      </c>
      <c r="E102" s="35"/>
      <c r="F102" s="30"/>
      <c r="G102" s="35">
        <f>ROUND(E102*D102,2)</f>
        <v>0</v>
      </c>
      <c r="I102" s="91"/>
    </row>
    <row r="103" spans="1:10" x14ac:dyDescent="0.3">
      <c r="A103" s="89">
        <v>11.9</v>
      </c>
      <c r="B103" s="90" t="s">
        <v>133</v>
      </c>
      <c r="C103" s="24"/>
      <c r="D103" s="40"/>
      <c r="E103" s="35"/>
      <c r="F103" s="30"/>
      <c r="G103" s="35"/>
      <c r="I103" s="91"/>
    </row>
    <row r="104" spans="1:10" ht="127.5" x14ac:dyDescent="0.3">
      <c r="A104" s="39" t="s">
        <v>181</v>
      </c>
      <c r="B104" s="36" t="s">
        <v>182</v>
      </c>
      <c r="C104" s="24" t="s">
        <v>10</v>
      </c>
      <c r="D104" s="40">
        <v>1</v>
      </c>
      <c r="E104" s="35"/>
      <c r="F104" s="30"/>
      <c r="G104" s="35">
        <f>ROUND(E104*D104,2)</f>
        <v>0</v>
      </c>
      <c r="I104" s="91"/>
    </row>
    <row r="105" spans="1:10" ht="51" x14ac:dyDescent="0.3">
      <c r="A105" s="39" t="s">
        <v>183</v>
      </c>
      <c r="B105" s="36" t="s">
        <v>184</v>
      </c>
      <c r="C105" s="24" t="s">
        <v>10</v>
      </c>
      <c r="D105" s="40">
        <v>1</v>
      </c>
      <c r="E105" s="35"/>
      <c r="F105" s="30"/>
      <c r="G105" s="35">
        <f>ROUND(E105*D105,2)</f>
        <v>0</v>
      </c>
      <c r="I105" s="91"/>
    </row>
    <row r="106" spans="1:10" ht="63.75" x14ac:dyDescent="0.3">
      <c r="A106" s="39" t="s">
        <v>185</v>
      </c>
      <c r="B106" s="36" t="s">
        <v>186</v>
      </c>
      <c r="C106" s="24" t="s">
        <v>9</v>
      </c>
      <c r="D106" s="40">
        <v>15</v>
      </c>
      <c r="E106" s="35"/>
      <c r="F106" s="30"/>
      <c r="G106" s="35">
        <f>ROUND(E106*D106,2)</f>
        <v>0</v>
      </c>
      <c r="I106" s="91"/>
    </row>
    <row r="107" spans="1:10" x14ac:dyDescent="0.3">
      <c r="A107" s="74" t="s">
        <v>134</v>
      </c>
      <c r="B107" s="75" t="s">
        <v>21</v>
      </c>
      <c r="C107" s="76"/>
      <c r="D107" s="77"/>
      <c r="E107" s="78"/>
      <c r="F107" s="30"/>
      <c r="G107" s="79"/>
    </row>
    <row r="108" spans="1:10" ht="89.25" x14ac:dyDescent="0.3">
      <c r="A108" s="80" t="s">
        <v>135</v>
      </c>
      <c r="B108" s="63" t="s">
        <v>22</v>
      </c>
      <c r="C108" s="81" t="s">
        <v>10</v>
      </c>
      <c r="D108" s="71">
        <v>1</v>
      </c>
      <c r="E108" s="72"/>
      <c r="F108" s="30"/>
      <c r="G108" s="72">
        <f>ROUND(E108*D108,2)</f>
        <v>0</v>
      </c>
    </row>
    <row r="109" spans="1:10" ht="92.25" customHeight="1" x14ac:dyDescent="0.3">
      <c r="A109" s="80" t="s">
        <v>136</v>
      </c>
      <c r="B109" s="63" t="s">
        <v>23</v>
      </c>
      <c r="C109" s="81" t="s">
        <v>10</v>
      </c>
      <c r="D109" s="71">
        <v>1</v>
      </c>
      <c r="E109" s="72"/>
      <c r="F109" s="30"/>
      <c r="G109" s="72">
        <f>ROUND(E109*D109,2)</f>
        <v>0</v>
      </c>
    </row>
    <row r="110" spans="1:10" ht="15.75" customHeight="1" x14ac:dyDescent="0.3">
      <c r="B110" s="19"/>
      <c r="C110" s="20"/>
      <c r="D110" s="21"/>
      <c r="E110" s="22"/>
      <c r="F110" s="21"/>
      <c r="G110" s="22"/>
    </row>
    <row r="111" spans="1:10" ht="15" customHeight="1" x14ac:dyDescent="0.3">
      <c r="F111" t="s">
        <v>18</v>
      </c>
      <c r="G111" s="52">
        <f>SUM(G13:G109)</f>
        <v>0</v>
      </c>
      <c r="H111" s="84"/>
      <c r="I111" s="83"/>
      <c r="J111" s="82"/>
    </row>
    <row r="112" spans="1:10" x14ac:dyDescent="0.3">
      <c r="F112" t="s">
        <v>19</v>
      </c>
      <c r="G112" s="52">
        <f>G111*0.16</f>
        <v>0</v>
      </c>
    </row>
    <row r="113" spans="2:9" x14ac:dyDescent="0.3">
      <c r="F113" t="s">
        <v>20</v>
      </c>
      <c r="G113" s="53">
        <f>SUM(G111:G112)</f>
        <v>0</v>
      </c>
      <c r="I113" s="82"/>
    </row>
    <row r="114" spans="2:9" x14ac:dyDescent="0.3">
      <c r="F114" s="1"/>
    </row>
    <row r="115" spans="2:9" x14ac:dyDescent="0.3">
      <c r="B115" s="54"/>
      <c r="C115" s="54"/>
      <c r="D115" s="54"/>
      <c r="E115" s="54"/>
      <c r="F115" s="54"/>
      <c r="G115" s="54"/>
    </row>
    <row r="116" spans="2:9" x14ac:dyDescent="0.3">
      <c r="B116" s="55"/>
      <c r="C116" s="55"/>
      <c r="D116" s="55"/>
      <c r="E116" s="55"/>
      <c r="G116" s="55"/>
    </row>
    <row r="117" spans="2:9" x14ac:dyDescent="0.3">
      <c r="B117" s="56"/>
      <c r="C117" s="54" t="s">
        <v>36</v>
      </c>
      <c r="D117" s="56"/>
      <c r="E117" s="56"/>
      <c r="G117" s="56"/>
    </row>
    <row r="118" spans="2:9" x14ac:dyDescent="0.3">
      <c r="C118" s="55" t="s">
        <v>37</v>
      </c>
    </row>
    <row r="119" spans="2:9" x14ac:dyDescent="0.3">
      <c r="C119" s="70" t="s">
        <v>38</v>
      </c>
    </row>
    <row r="121" spans="2:9" x14ac:dyDescent="0.3">
      <c r="F121" s="94"/>
    </row>
    <row r="122" spans="2:9" x14ac:dyDescent="0.3">
      <c r="F122" s="94"/>
    </row>
    <row r="123" spans="2:9" x14ac:dyDescent="0.3">
      <c r="F123" s="94"/>
    </row>
    <row r="125" spans="2:9" x14ac:dyDescent="0.3">
      <c r="F125" s="56"/>
    </row>
  </sheetData>
  <protectedRanges>
    <protectedRange sqref="B52" name="Rango1_4_6_1_19_6_3_1_1_1_1"/>
    <protectedRange sqref="C70" name="Rango1_4_6_1_19_6_3_2"/>
    <protectedRange sqref="B54:C55" name="Rango1_4_6_1_19_6_3_1_1_1_1_2"/>
    <protectedRange sqref="B56:C56 B58:C60 B67:C68" name="Rango1_4_6_1_19_6_3_1_1_1_1_5"/>
    <protectedRange sqref="C73:C74" name="Rango1_4_6_1_19_6_3_2_2"/>
    <protectedRange sqref="B73:B74 B71:C71 C72" name="Rango1_4_6_1_19_6_3_2_4"/>
    <protectedRange sqref="B108:C109" name="Rango1_4_6_1_19_6_3_2_1_1"/>
    <protectedRange sqref="I70" name="Rango1_4_6_1_19_6_3_2_10"/>
    <protectedRange sqref="B33:C33" name="Rango1_4_6_1_19_6_3_1_1_1_1_1_1"/>
    <protectedRange sqref="B61:C65" name="Rango1_4_6_1_19_6_3_1_1_1_1_1_2"/>
    <protectedRange sqref="B66:C66" name="Rango1_4_6_1_19_6_3_1_1_1_1_5_1"/>
  </protectedRanges>
  <mergeCells count="5">
    <mergeCell ref="A1:G1"/>
    <mergeCell ref="A2:G2"/>
    <mergeCell ref="A3:G3"/>
    <mergeCell ref="A5:G5"/>
    <mergeCell ref="A9:G9"/>
  </mergeCells>
  <printOptions horizontalCentered="1"/>
  <pageMargins left="0.31496062992125984" right="0.51181102362204722" top="0.15748031496062992" bottom="0.55118110236220474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</vt:lpstr>
      <vt:lpstr>CATALOGO!Títulos_a_imprimir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topo1</cp:lastModifiedBy>
  <cp:lastPrinted>2024-09-11T20:49:54Z</cp:lastPrinted>
  <dcterms:created xsi:type="dcterms:W3CDTF">2020-10-06T23:18:23Z</dcterms:created>
  <dcterms:modified xsi:type="dcterms:W3CDTF">2025-06-20T21:05:20Z</dcterms:modified>
</cp:coreProperties>
</file>