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AURELIA\"/>
    </mc:Choice>
  </mc:AlternateContent>
  <xr:revisionPtr revIDLastSave="0" documentId="13_ncr:1_{4B32E055-6888-4C7C-8748-EBC82C654E17}" xr6:coauthVersionLast="47" xr6:coauthVersionMax="47" xr10:uidLastSave="{00000000-0000-0000-0000-000000000000}"/>
  <bookViews>
    <workbookView xWindow="-120" yWindow="-120" windowWidth="29040" windowHeight="15840" xr2:uid="{00000000-000D-0000-FFFF-FFFF00000000}"/>
  </bookViews>
  <sheets>
    <sheet name="PRESUPUESTO DRC" sheetId="1" r:id="rId1"/>
    <sheet name="RESUMEN" sheetId="3" r:id="rId2"/>
  </sheets>
  <definedNames>
    <definedName name="_xlnm._FilterDatabase" localSheetId="0" hidden="1">'PRESUPUESTO DRC'!$B$14:$H$805</definedName>
    <definedName name="_xlnm.Print_Area" localSheetId="0">'PRESUPUESTO DRC'!$A$1:$H$808</definedName>
    <definedName name="_xlnm.Print_Area" localSheetId="1">RESUMEN!$A$1:$H$43</definedName>
    <definedName name="_xlnm.Print_Titles" localSheetId="0">'PRESUPUESTO DRC'!$1:$14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02" i="1" l="1"/>
  <c r="H801" i="1"/>
  <c r="H800" i="1"/>
  <c r="H799" i="1"/>
  <c r="H798" i="1"/>
  <c r="H797" i="1"/>
  <c r="H796" i="1"/>
  <c r="H795" i="1"/>
  <c r="H794" i="1"/>
  <c r="H793" i="1"/>
  <c r="H792" i="1"/>
  <c r="H791" i="1"/>
  <c r="H789" i="1"/>
  <c r="H788" i="1"/>
  <c r="H787" i="1"/>
  <c r="H786" i="1"/>
  <c r="H785" i="1"/>
  <c r="H784" i="1"/>
  <c r="H780" i="1"/>
  <c r="H779" i="1"/>
  <c r="H778" i="1"/>
  <c r="H777" i="1"/>
  <c r="H776" i="1"/>
  <c r="H775" i="1"/>
  <c r="H774" i="1"/>
  <c r="H773" i="1"/>
  <c r="H770" i="1"/>
  <c r="H769" i="1"/>
  <c r="H768" i="1"/>
  <c r="H767" i="1"/>
  <c r="H766" i="1"/>
  <c r="H763" i="1"/>
  <c r="H762" i="1"/>
  <c r="H761" i="1"/>
  <c r="H760" i="1"/>
  <c r="H759" i="1"/>
  <c r="H758" i="1"/>
  <c r="H757" i="1"/>
  <c r="H756" i="1"/>
  <c r="H755" i="1"/>
  <c r="H754" i="1"/>
  <c r="H753" i="1"/>
  <c r="H752" i="1"/>
  <c r="H751" i="1"/>
  <c r="H747" i="1"/>
  <c r="H746" i="1"/>
  <c r="H745" i="1"/>
  <c r="H744" i="1"/>
  <c r="H743" i="1"/>
  <c r="H742" i="1"/>
  <c r="H741" i="1"/>
  <c r="H740" i="1"/>
  <c r="H739" i="1"/>
  <c r="H738" i="1"/>
  <c r="H737" i="1"/>
  <c r="H736" i="1"/>
  <c r="H735" i="1"/>
  <c r="H734" i="1"/>
  <c r="H731" i="1"/>
  <c r="H730" i="1"/>
  <c r="H729" i="1"/>
  <c r="H728" i="1"/>
  <c r="H727" i="1"/>
  <c r="H724" i="1"/>
  <c r="H720" i="1"/>
  <c r="H719" i="1"/>
  <c r="H718" i="1"/>
  <c r="H717" i="1"/>
  <c r="H716" i="1"/>
  <c r="H715" i="1"/>
  <c r="H714" i="1"/>
  <c r="H713" i="1"/>
  <c r="H712" i="1"/>
  <c r="H711" i="1"/>
  <c r="H710" i="1"/>
  <c r="H709" i="1"/>
  <c r="H708" i="1"/>
  <c r="H707" i="1"/>
  <c r="H706" i="1"/>
  <c r="H705" i="1"/>
  <c r="H704" i="1"/>
  <c r="H703" i="1"/>
  <c r="H702" i="1"/>
  <c r="H701" i="1"/>
  <c r="H698" i="1"/>
  <c r="H697" i="1"/>
  <c r="H696" i="1"/>
  <c r="H695" i="1"/>
  <c r="H692" i="1"/>
  <c r="H691" i="1"/>
  <c r="H690" i="1"/>
  <c r="H689" i="1"/>
  <c r="H688" i="1"/>
  <c r="H687" i="1"/>
  <c r="H682" i="1"/>
  <c r="H681" i="1"/>
  <c r="H680" i="1"/>
  <c r="H679" i="1"/>
  <c r="H678" i="1"/>
  <c r="H677" i="1"/>
  <c r="H676" i="1"/>
  <c r="H675" i="1"/>
  <c r="H674" i="1"/>
  <c r="H673" i="1"/>
  <c r="H672" i="1"/>
  <c r="H671" i="1"/>
  <c r="H670" i="1"/>
  <c r="H669" i="1"/>
  <c r="H668" i="1"/>
  <c r="H667" i="1"/>
  <c r="H666" i="1"/>
  <c r="H663" i="1"/>
  <c r="H662" i="1"/>
  <c r="H661" i="1"/>
  <c r="H660" i="1"/>
  <c r="H657" i="1"/>
  <c r="H656" i="1"/>
  <c r="H655" i="1"/>
  <c r="H654" i="1"/>
  <c r="H653" i="1"/>
  <c r="H652" i="1"/>
  <c r="H651" i="1"/>
  <c r="H650" i="1"/>
  <c r="H649" i="1"/>
  <c r="H648" i="1"/>
  <c r="H647" i="1"/>
  <c r="H646" i="1"/>
  <c r="H645" i="1"/>
  <c r="H644" i="1"/>
  <c r="H643" i="1"/>
  <c r="H642" i="1"/>
  <c r="H641" i="1"/>
  <c r="H640" i="1"/>
  <c r="H639" i="1"/>
  <c r="H636" i="1"/>
  <c r="H635" i="1"/>
  <c r="H634" i="1"/>
  <c r="H633" i="1"/>
  <c r="H632" i="1"/>
  <c r="H631" i="1"/>
  <c r="H630" i="1"/>
  <c r="H627" i="1"/>
  <c r="H626" i="1"/>
  <c r="H625" i="1"/>
  <c r="H624" i="1"/>
  <c r="H623" i="1"/>
  <c r="H620" i="1"/>
  <c r="H619" i="1"/>
  <c r="H618" i="1"/>
  <c r="H617" i="1"/>
  <c r="H616" i="1"/>
  <c r="H615" i="1"/>
  <c r="H614" i="1"/>
  <c r="H611" i="1"/>
  <c r="H610" i="1"/>
  <c r="H609" i="1"/>
  <c r="H608" i="1"/>
  <c r="H607" i="1"/>
  <c r="H606" i="1"/>
  <c r="H605"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399" i="1"/>
  <c r="H398" i="1"/>
  <c r="H397" i="1"/>
  <c r="H396" i="1"/>
  <c r="H395" i="1"/>
  <c r="H394" i="1"/>
  <c r="H393" i="1"/>
  <c r="H392" i="1"/>
  <c r="H391" i="1"/>
  <c r="H390" i="1"/>
  <c r="H389" i="1"/>
  <c r="H388" i="1"/>
  <c r="H387" i="1"/>
  <c r="H386" i="1"/>
  <c r="H385" i="1"/>
  <c r="H384" i="1"/>
  <c r="H383" i="1"/>
  <c r="H382" i="1"/>
  <c r="H381" i="1"/>
  <c r="H380" i="1"/>
  <c r="H379" i="1"/>
  <c r="H378" i="1"/>
  <c r="H377" i="1"/>
  <c r="H376" i="1"/>
  <c r="H372" i="1"/>
  <c r="H371" i="1"/>
  <c r="H370" i="1"/>
  <c r="H369" i="1"/>
  <c r="H368" i="1"/>
  <c r="H367" i="1"/>
  <c r="H366" i="1"/>
  <c r="H365" i="1"/>
  <c r="H364" i="1"/>
  <c r="H363" i="1"/>
  <c r="H362" i="1"/>
  <c r="H361" i="1"/>
  <c r="H360" i="1"/>
  <c r="H359" i="1"/>
  <c r="H358" i="1"/>
  <c r="H357" i="1"/>
  <c r="H356" i="1"/>
  <c r="H355" i="1"/>
  <c r="H352" i="1"/>
  <c r="H351" i="1"/>
  <c r="H350" i="1"/>
  <c r="H348" i="1"/>
  <c r="H347" i="1"/>
  <c r="H345" i="1"/>
  <c r="H342" i="1"/>
  <c r="H341" i="1"/>
  <c r="H340" i="1"/>
  <c r="H339" i="1"/>
  <c r="H338" i="1"/>
  <c r="H336" i="1"/>
  <c r="H335" i="1"/>
  <c r="H334" i="1"/>
  <c r="H333" i="1"/>
  <c r="H331" i="1"/>
  <c r="H328" i="1"/>
  <c r="H327" i="1"/>
  <c r="H326" i="1"/>
  <c r="H325" i="1"/>
  <c r="H324" i="1"/>
  <c r="H323" i="1"/>
  <c r="H322" i="1"/>
  <c r="H321" i="1"/>
  <c r="H320" i="1"/>
  <c r="H318" i="1"/>
  <c r="H317" i="1"/>
  <c r="H316" i="1"/>
  <c r="H315" i="1"/>
  <c r="H314" i="1"/>
  <c r="H312" i="1"/>
  <c r="H311" i="1"/>
  <c r="H310" i="1"/>
  <c r="H308" i="1"/>
  <c r="H307" i="1"/>
  <c r="H306" i="1"/>
  <c r="H305" i="1"/>
  <c r="H303" i="1"/>
  <c r="H302" i="1"/>
  <c r="H301" i="1"/>
  <c r="H299" i="1"/>
  <c r="H298" i="1"/>
  <c r="H297" i="1"/>
  <c r="H296" i="1"/>
  <c r="H294" i="1"/>
  <c r="H293" i="1"/>
  <c r="H292" i="1"/>
  <c r="H291" i="1"/>
  <c r="H289" i="1"/>
  <c r="H288" i="1"/>
  <c r="H287" i="1"/>
  <c r="H285" i="1"/>
  <c r="H284" i="1"/>
  <c r="H283" i="1"/>
  <c r="H282" i="1"/>
  <c r="H280" i="1"/>
  <c r="H279" i="1"/>
  <c r="H278" i="1"/>
  <c r="H276" i="1"/>
  <c r="H275" i="1"/>
  <c r="H274" i="1"/>
  <c r="H273" i="1"/>
  <c r="H271" i="1"/>
  <c r="H270" i="1"/>
  <c r="H269" i="1"/>
  <c r="H267" i="1"/>
  <c r="H266" i="1"/>
  <c r="H265" i="1"/>
  <c r="H264" i="1"/>
  <c r="H262" i="1"/>
  <c r="H261" i="1"/>
  <c r="H260" i="1"/>
  <c r="H259" i="1"/>
  <c r="H258" i="1"/>
  <c r="H257" i="1"/>
  <c r="H255" i="1"/>
  <c r="H254" i="1"/>
  <c r="H253" i="1"/>
  <c r="H252" i="1"/>
  <c r="H251" i="1"/>
  <c r="H250" i="1"/>
  <c r="H249" i="1"/>
  <c r="H247" i="1"/>
  <c r="H244" i="1"/>
  <c r="H243" i="1"/>
  <c r="H242" i="1"/>
  <c r="H241" i="1"/>
  <c r="H240" i="1"/>
  <c r="H239" i="1"/>
  <c r="H238" i="1"/>
  <c r="H237" i="1"/>
  <c r="H234" i="1"/>
  <c r="H233" i="1"/>
  <c r="H232" i="1"/>
  <c r="H231" i="1"/>
  <c r="H230" i="1"/>
  <c r="H229" i="1"/>
  <c r="H228" i="1"/>
  <c r="H227" i="1"/>
  <c r="H226" i="1"/>
  <c r="H225" i="1"/>
  <c r="H224" i="1"/>
  <c r="H220" i="1"/>
  <c r="H219" i="1"/>
  <c r="H216" i="1"/>
  <c r="H214" i="1"/>
  <c r="H213" i="1"/>
  <c r="H212" i="1"/>
  <c r="H209" i="1"/>
  <c r="H208" i="1"/>
  <c r="H207" i="1"/>
  <c r="H206" i="1"/>
  <c r="H205" i="1"/>
  <c r="H204" i="1"/>
  <c r="H203" i="1"/>
  <c r="H202" i="1"/>
  <c r="H201" i="1"/>
  <c r="H200" i="1"/>
  <c r="H199" i="1"/>
  <c r="H198" i="1"/>
  <c r="H197" i="1"/>
  <c r="H196" i="1"/>
  <c r="H195" i="1"/>
  <c r="H194" i="1"/>
  <c r="H193" i="1"/>
  <c r="H192" i="1"/>
  <c r="H191" i="1"/>
  <c r="H188" i="1"/>
  <c r="H187" i="1"/>
  <c r="H186" i="1"/>
  <c r="H185" i="1"/>
  <c r="H184" i="1"/>
  <c r="H183" i="1"/>
  <c r="H182" i="1"/>
  <c r="H181" i="1"/>
  <c r="H179" i="1"/>
  <c r="H178" i="1"/>
  <c r="H177" i="1"/>
  <c r="H176" i="1"/>
  <c r="H172" i="1"/>
  <c r="H171" i="1"/>
  <c r="H170" i="1"/>
  <c r="H169" i="1"/>
  <c r="H168" i="1"/>
  <c r="H167" i="1"/>
  <c r="H166" i="1"/>
  <c r="H165" i="1"/>
  <c r="H164" i="1"/>
  <c r="H163" i="1"/>
  <c r="H162" i="1"/>
  <c r="H161" i="1"/>
  <c r="H160" i="1"/>
  <c r="H159" i="1"/>
  <c r="H158" i="1"/>
  <c r="H154" i="1"/>
  <c r="H153" i="1"/>
  <c r="H152" i="1"/>
  <c r="H151" i="1"/>
  <c r="H150" i="1"/>
  <c r="H149" i="1"/>
  <c r="H148" i="1"/>
  <c r="H147" i="1"/>
  <c r="H146" i="1"/>
  <c r="H145" i="1"/>
  <c r="H144" i="1"/>
  <c r="H143" i="1"/>
  <c r="H142" i="1"/>
  <c r="H141" i="1"/>
  <c r="H140" i="1"/>
  <c r="H139" i="1"/>
  <c r="H138" i="1"/>
  <c r="H137" i="1"/>
  <c r="H136" i="1"/>
  <c r="H133" i="1"/>
  <c r="H131" i="1"/>
  <c r="H130" i="1"/>
  <c r="H129" i="1"/>
  <c r="H128" i="1"/>
  <c r="H127" i="1"/>
  <c r="H126" i="1"/>
  <c r="H124" i="1"/>
  <c r="H123" i="1"/>
  <c r="H122" i="1"/>
  <c r="H121" i="1"/>
  <c r="H120" i="1"/>
  <c r="H119" i="1"/>
  <c r="H118" i="1"/>
  <c r="H117" i="1"/>
  <c r="H116" i="1"/>
  <c r="H114" i="1"/>
  <c r="H113" i="1"/>
  <c r="H112" i="1"/>
  <c r="H111" i="1"/>
  <c r="H110" i="1"/>
  <c r="H109" i="1"/>
  <c r="H108" i="1"/>
  <c r="H107" i="1"/>
  <c r="H106" i="1"/>
  <c r="H104" i="1"/>
  <c r="H103" i="1"/>
  <c r="H102" i="1"/>
  <c r="H101" i="1"/>
  <c r="H100" i="1"/>
  <c r="H99" i="1"/>
  <c r="H98" i="1"/>
  <c r="H97" i="1"/>
  <c r="H96" i="1"/>
  <c r="H92" i="1"/>
  <c r="H91" i="1"/>
  <c r="H90" i="1"/>
  <c r="H89" i="1"/>
  <c r="H87" i="1"/>
  <c r="H86" i="1"/>
  <c r="H85" i="1"/>
  <c r="H84" i="1"/>
  <c r="H83" i="1"/>
  <c r="H81" i="1"/>
  <c r="H80" i="1"/>
  <c r="H79" i="1"/>
  <c r="H77" i="1"/>
  <c r="H76" i="1"/>
  <c r="H75" i="1"/>
  <c r="H74" i="1"/>
  <c r="H73" i="1"/>
  <c r="H71" i="1"/>
  <c r="H70" i="1"/>
  <c r="H69" i="1"/>
  <c r="H68" i="1"/>
  <c r="H67" i="1"/>
  <c r="H66" i="1"/>
  <c r="H64" i="1"/>
  <c r="H63" i="1"/>
  <c r="H62" i="1"/>
  <c r="H61" i="1"/>
  <c r="H60" i="1"/>
  <c r="H58" i="1"/>
  <c r="H57" i="1"/>
  <c r="H56" i="1"/>
  <c r="H55" i="1"/>
  <c r="H54" i="1"/>
  <c r="H53" i="1"/>
  <c r="H51" i="1"/>
  <c r="H50" i="1"/>
  <c r="H49" i="1"/>
  <c r="H48" i="1"/>
  <c r="H47" i="1"/>
  <c r="H45" i="1"/>
  <c r="H44" i="1"/>
  <c r="H43" i="1"/>
  <c r="H42" i="1"/>
  <c r="H41" i="1"/>
  <c r="H40" i="1"/>
  <c r="H38" i="1"/>
  <c r="H37" i="1"/>
  <c r="H36" i="1"/>
  <c r="H35" i="1"/>
  <c r="H19" i="1"/>
  <c r="H20" i="1"/>
  <c r="H21" i="1"/>
  <c r="H22" i="1"/>
  <c r="H24" i="1"/>
  <c r="H25" i="1"/>
  <c r="H26" i="1"/>
  <c r="H27" i="1"/>
  <c r="H28" i="1"/>
  <c r="H29" i="1"/>
  <c r="H30" i="1"/>
  <c r="H18" i="1"/>
  <c r="H771" i="1" l="1"/>
  <c r="H781" i="1"/>
  <c r="H699" i="1"/>
  <c r="H721" i="1"/>
  <c r="H658" i="1"/>
  <c r="H693" i="1"/>
  <c r="H217" i="1"/>
  <c r="H221" i="1"/>
  <c r="G33" i="3" l="1"/>
  <c r="H329" i="1"/>
  <c r="H353" i="1"/>
  <c r="H343" i="1"/>
  <c r="H621" i="1"/>
  <c r="H628" i="1"/>
  <c r="H612" i="1"/>
  <c r="H603" i="1"/>
  <c r="H569" i="1"/>
  <c r="H534" i="1"/>
  <c r="H400" i="1"/>
  <c r="H748" i="1" l="1"/>
  <c r="H764" i="1" l="1"/>
  <c r="G35" i="3" l="1"/>
  <c r="H725" i="1" l="1"/>
  <c r="H637" i="1"/>
  <c r="H189" i="1"/>
  <c r="G24" i="3" s="1"/>
  <c r="H454" i="1" l="1"/>
  <c r="G30" i="3" s="1"/>
  <c r="G27" i="3"/>
  <c r="H235" i="1"/>
  <c r="H245" i="1"/>
  <c r="G36" i="3"/>
  <c r="H173" i="1"/>
  <c r="G23" i="3" s="1"/>
  <c r="G31" i="3"/>
  <c r="G37" i="3"/>
  <c r="H803" i="1"/>
  <c r="H93" i="1"/>
  <c r="G20" i="3" s="1"/>
  <c r="H155" i="1"/>
  <c r="G22" i="3" s="1"/>
  <c r="H732" i="1"/>
  <c r="G34" i="3" s="1"/>
  <c r="H134" i="1"/>
  <c r="G21" i="3" s="1"/>
  <c r="H210" i="1"/>
  <c r="G25" i="3" s="1"/>
  <c r="H664" i="1"/>
  <c r="H683" i="1"/>
  <c r="H373" i="1"/>
  <c r="G29" i="3" s="1"/>
  <c r="G28" i="3" l="1"/>
  <c r="G32" i="3"/>
  <c r="G38" i="3"/>
  <c r="C28" i="3"/>
  <c r="C27" i="3"/>
  <c r="C26" i="3"/>
  <c r="C25" i="3"/>
  <c r="G26" i="3" l="1"/>
  <c r="C38" i="3" l="1"/>
  <c r="C37" i="3"/>
  <c r="C35" i="3"/>
  <c r="C34" i="3"/>
  <c r="C33" i="3"/>
  <c r="C32" i="3"/>
  <c r="C31" i="3"/>
  <c r="C30" i="3"/>
  <c r="C29" i="3"/>
  <c r="C24" i="3"/>
  <c r="C23" i="3"/>
  <c r="C22" i="3"/>
  <c r="C21" i="3"/>
  <c r="C20" i="3"/>
  <c r="C19" i="3"/>
  <c r="C17" i="3"/>
  <c r="E23" i="1" l="1"/>
  <c r="H23" i="1" s="1"/>
  <c r="H31" i="1" l="1"/>
  <c r="G19" i="3" l="1"/>
  <c r="G40" i="3" s="1"/>
  <c r="G42" i="3" s="1"/>
  <c r="H804" i="1"/>
  <c r="G41" i="3" l="1"/>
</calcChain>
</file>

<file path=xl/sharedStrings.xml><?xml version="1.0" encoding="utf-8"?>
<sst xmlns="http://schemas.openxmlformats.org/spreadsheetml/2006/main" count="2237" uniqueCount="1348">
  <si>
    <t>GOBIERNO DEL ESTADO DE BAJA CALIFORNIA SUR</t>
  </si>
  <si>
    <t>CLAVE</t>
  </si>
  <si>
    <t>CONCEPTO</t>
  </si>
  <si>
    <t>UNIDAD</t>
  </si>
  <si>
    <t>CANTIDAD</t>
  </si>
  <si>
    <t>IMPORTE</t>
  </si>
  <si>
    <t>EDIFICIO: DIRECCION DE REGISTRO CIVIL Y EXTERIORES</t>
  </si>
  <si>
    <t>1 CIM</t>
  </si>
  <si>
    <t>CIMENTACION</t>
  </si>
  <si>
    <t>NIVEL 0 (-1.50 A +0.00)</t>
  </si>
  <si>
    <t>DRC-CIM-01</t>
  </si>
  <si>
    <t>DRC-CIM-02</t>
  </si>
  <si>
    <t>DRC-CIM-03</t>
  </si>
  <si>
    <t>DRC-CIM-04</t>
  </si>
  <si>
    <t>DRC-CIM-05</t>
  </si>
  <si>
    <t>DRC-CIM-06</t>
  </si>
  <si>
    <t>DRC-CIM-08</t>
  </si>
  <si>
    <t>DRC-CIM-09</t>
  </si>
  <si>
    <t>DRC-CIM-10</t>
  </si>
  <si>
    <t>DRC-CIM-11</t>
  </si>
  <si>
    <t>SUBTOTAL DE CIMENTACIÓN</t>
  </si>
  <si>
    <t>2 ESTR</t>
  </si>
  <si>
    <t>ESTRUCTURA</t>
  </si>
  <si>
    <t>NIVEL 1 (+0.00 A +4.60)</t>
  </si>
  <si>
    <t>DRC-ESTR-01</t>
  </si>
  <si>
    <t>DRC-ESTR-02</t>
  </si>
  <si>
    <t>NIVEL 2 (+4.60 A +9.20)</t>
  </si>
  <si>
    <t>DRC-ESTR-03</t>
  </si>
  <si>
    <t>DRC-ESTR-04</t>
  </si>
  <si>
    <t>DRC-ESTR-05</t>
  </si>
  <si>
    <t>DRC-ESTR-06</t>
  </si>
  <si>
    <t>DRC-ESTR-07</t>
  </si>
  <si>
    <t>DRC-ESTR-08</t>
  </si>
  <si>
    <t>DRC-ESTR-09</t>
  </si>
  <si>
    <t>NIVEL 3 (+9.20 A +13.80)</t>
  </si>
  <si>
    <t>DRC-ESTR-10</t>
  </si>
  <si>
    <t>DRC-ESTR-11</t>
  </si>
  <si>
    <t>DRC-ESTR-12</t>
  </si>
  <si>
    <t>DRC-ESTR-13</t>
  </si>
  <si>
    <t>DRC-ESTR-14</t>
  </si>
  <si>
    <t>DRC-ESTR-15</t>
  </si>
  <si>
    <t>DRC-ESTR-16</t>
  </si>
  <si>
    <t>NIVEL 4 (+13.80 A +16.20)</t>
  </si>
  <si>
    <t>DRC-ESTR-17</t>
  </si>
  <si>
    <t>DRC-ESTR-18</t>
  </si>
  <si>
    <t>DRC-ESTR-19</t>
  </si>
  <si>
    <t>DRC-ESTR-20</t>
  </si>
  <si>
    <t>DRC-ESTR-21</t>
  </si>
  <si>
    <t>DRC-ESTR-22</t>
  </si>
  <si>
    <t>DRC-ESTR-23</t>
  </si>
  <si>
    <t>NIVEL 5 (+16.20)</t>
  </si>
  <si>
    <t>DRC-ESTR-24</t>
  </si>
  <si>
    <t>DRC-ESTR-25</t>
  </si>
  <si>
    <t>SUBTOTAL DE ESTRUCTURA</t>
  </si>
  <si>
    <t>3 ALB</t>
  </si>
  <si>
    <t>ALBAÑILERIA</t>
  </si>
  <si>
    <t>DRC-ALB-02</t>
  </si>
  <si>
    <t>DRC-ALB-03</t>
  </si>
  <si>
    <t>DRC-ALB-04</t>
  </si>
  <si>
    <t>DRC-ALB-05</t>
  </si>
  <si>
    <t>DRC-ALB-10</t>
  </si>
  <si>
    <t>DRC-ALB-11</t>
  </si>
  <si>
    <t>DRC-ALB-13</t>
  </si>
  <si>
    <t>DRC-ALB-15</t>
  </si>
  <si>
    <t>DRC-ALB-16</t>
  </si>
  <si>
    <t>DRC-ALB-18</t>
  </si>
  <si>
    <t>DRC-ALB-19</t>
  </si>
  <si>
    <t>DRC-ALB-21</t>
  </si>
  <si>
    <t>SUBTOTAL ALBAÑILERIA</t>
  </si>
  <si>
    <t>4 ACA</t>
  </si>
  <si>
    <t>ACABADOS</t>
  </si>
  <si>
    <t>SUBTOTAL ACABADOS</t>
  </si>
  <si>
    <t>5 CAN</t>
  </si>
  <si>
    <t>CANCELERIA</t>
  </si>
  <si>
    <t>DRC- CAN- 01</t>
  </si>
  <si>
    <t>DRC- CAN- 01.1</t>
  </si>
  <si>
    <t>DRC- CAN- 01.2</t>
  </si>
  <si>
    <t>DRC- CAN- 01.3</t>
  </si>
  <si>
    <t>DRC- CAN- 01.4</t>
  </si>
  <si>
    <t>DRC- CAN- 01.5</t>
  </si>
  <si>
    <t>DRC- CAN- 01.6</t>
  </si>
  <si>
    <t>DRC- CAN- 01.7</t>
  </si>
  <si>
    <t>DRC- CAN- 01.8</t>
  </si>
  <si>
    <t>DRC- CAN- 01.9</t>
  </si>
  <si>
    <t>DRC- CAN- 01.10</t>
  </si>
  <si>
    <t>DRC- CAN- 01.11</t>
  </si>
  <si>
    <t>DRC- CAN- 01.12</t>
  </si>
  <si>
    <t>DRC- CAN- 01.13</t>
  </si>
  <si>
    <t>DRC- CAN- 01.14</t>
  </si>
  <si>
    <t>DRC- CAN- 02</t>
  </si>
  <si>
    <t>SUBTOTAL CANCELERIA</t>
  </si>
  <si>
    <t>6 PTA</t>
  </si>
  <si>
    <t>DRC- PTA- 01</t>
  </si>
  <si>
    <t>DRC- PTA- 01-1</t>
  </si>
  <si>
    <t>DRC- PTA- 01-2</t>
  </si>
  <si>
    <t>DRC- PTA- 01-3</t>
  </si>
  <si>
    <t>DRC- PTA- 01-4</t>
  </si>
  <si>
    <t>DRC- PTA- 02</t>
  </si>
  <si>
    <t>DRC- PTA- 03</t>
  </si>
  <si>
    <t>DRC- PTA- 04</t>
  </si>
  <si>
    <t>SUBTOTAL PUERTAS</t>
  </si>
  <si>
    <t>DRC- VTA- 01</t>
  </si>
  <si>
    <t>DRC- VTA- 02</t>
  </si>
  <si>
    <t>7 MAB</t>
  </si>
  <si>
    <t>MUEBLES Y ACCESORIOS DE BAÑO</t>
  </si>
  <si>
    <t>DRC- MAB- 01</t>
  </si>
  <si>
    <t>DRC- MAB- 03</t>
  </si>
  <si>
    <t>DRC- MAB- 04</t>
  </si>
  <si>
    <t>DRC- MAB- 05</t>
  </si>
  <si>
    <t>DRC- MAB- 06</t>
  </si>
  <si>
    <t>DRC- MAB- 07</t>
  </si>
  <si>
    <t>DRC- MAB- 08</t>
  </si>
  <si>
    <t>DRC- MAB- 09</t>
  </si>
  <si>
    <t>DRC- MAB- 10</t>
  </si>
  <si>
    <t>DRC- MAB- 11</t>
  </si>
  <si>
    <t>DRC- MAB- 12</t>
  </si>
  <si>
    <t>DRC- MAB- 13</t>
  </si>
  <si>
    <t>DRC- MAB- 14</t>
  </si>
  <si>
    <t>DRC- MAB- 15</t>
  </si>
  <si>
    <t>DRC- MAB- 16</t>
  </si>
  <si>
    <t>DRC- MAB- 17</t>
  </si>
  <si>
    <t>SUBTOTAL MUEBLES Y ACCESORIOS DE BAÑO</t>
  </si>
  <si>
    <t>INSTALACIONES ELECTROMECANICAS</t>
  </si>
  <si>
    <t>DRC-IEM-01</t>
  </si>
  <si>
    <t>DRC-IEM-02</t>
  </si>
  <si>
    <t>INSTALACIONES ELECTRICAS</t>
  </si>
  <si>
    <t>ALUMBRADO Y CONTACTOS</t>
  </si>
  <si>
    <t>DRC-IE-01</t>
  </si>
  <si>
    <t>DRC-IE-02</t>
  </si>
  <si>
    <t>DRC-IE-03</t>
  </si>
  <si>
    <t>DRC-IE-04</t>
  </si>
  <si>
    <t>DRC-IE-05</t>
  </si>
  <si>
    <t>DRC-IE-06</t>
  </si>
  <si>
    <t>DRC-IE-07</t>
  </si>
  <si>
    <t>SUMINISTRO E INSTALACIÓN DE SALIDA ELÉCTRICA PARA DOS CONTACTO DOBLE POLARIZADO, TIERRA AISLADA 127V VOLTAJE REGULADO 360 W SERVICIO EMERGENCIA COLOR  NARANJA CON TAPA ALIMENTADO POR CABLE 12 DE COBRE THW-LS 75/90C, 600V, 2F+TS, EN TUBERÍA METÁLICA. INCLUYE: CONTACTO DOBLE POLARIZADO PARA CAJA REGISTRO 2"X4" EN PISO, TAPA METÁLICA, CONDUCTORES ELÉCTRICOS, COPLES, CONECTORES, CURVAS, TAPE, CONEXIÓN, PRUEBAS Y TODO LO NECESARIO PARA SU CORRECTA EJECUCION, VER PLANOS (SFyA-RPPC-ELE-03.5, SFyA-DRC-ELE-03.06 y SFyA-DRC-ELE-03.07 )</t>
  </si>
  <si>
    <t>DRC-IE-08</t>
  </si>
  <si>
    <t>DRC-IE-09</t>
  </si>
  <si>
    <t>DRC-IE-10</t>
  </si>
  <si>
    <t>DRC-IE-11</t>
  </si>
  <si>
    <t>SUMINISTRO E INSTALACIÓN DE REGISTRO ELECTRICO 10.16CmX10.16Cm CON TAPA, INSTALADO EN MURO O TECHUMBRE, INCLUYE: CAJA REGISTRO, TAPA, PRUEBAS Y TODO LO NECESARIO PARA SU CORRECTA EJECUCION, VER PLANOS (SFyA-DRC-ELE-03.1 al 03.3)</t>
  </si>
  <si>
    <t>SUBTOTAL ALUMBRADO Y CONTACTOS</t>
  </si>
  <si>
    <t xml:space="preserve"> LUMINARIAS</t>
  </si>
  <si>
    <t>DRC-IE-12</t>
  </si>
  <si>
    <t>SUMINISTRO E INSTALACION DE LUMINARIA LED PARA EMPOTRAR EN TECHO DE 40W 100-277V, MARCA DOWNLIGH 3200 LUMNES 4000K 50000 HRS o SIMILAR EN CALIDAD Y PRECIO, INCLUYE TODOS LOS ACCESORIOS NECESARIOS PARA SU CORRECTA INSTALACIÓN, VER PLANOS (SFyA-DRC-ELE-02.1/02.2/02.3)</t>
  </si>
  <si>
    <t>DRC-IE-13</t>
  </si>
  <si>
    <t>SUMINISTRO E INSTALACION DE LUMINARIA LED PARA SUPENDER EN TECHO DE 30W 100-277V CON PINTURA COLOR SATIN  MARCA DOWNLIGH MODELO DL-4001S40,  2350 LUMENS  4000K  30000 HRS o SIMILAR EN CALIDAD Y PRECIO, INCLUYE TODOS LOS ACCESORIOS NECESARIOS PARA SU CORRECTA INSTALACIÓN, VER PLANOS (SFyA-DRC-ELE-02.1/02.2/02.3)</t>
  </si>
  <si>
    <t>DRC-IE-14</t>
  </si>
  <si>
    <t xml:space="preserve">SUMINISTRO E INSTALACION DE LUMINARIA LED PARA SOBREPONER EN TECHO DE 40W 127 VCA  DE 1219 MMX 254 MM X 70 MM COLOR BLANCO, MARCA LITHONIA  MODELO LBL4,  2800 LUMNES  4000K o SIMILAR EN CALIDAD Y PRECIO, INCLUYE TODOS LOS ACCESORIOS NECESARIOS PARA SU CORRECTA INSTALACIÓN, VER PLANOS (SFyA-DRC-ELE-02.1/02.2/02.3) </t>
  </si>
  <si>
    <t>DRC-IE-15</t>
  </si>
  <si>
    <t xml:space="preserve">SUMINISTRO E INSTALACION DE LUMINARIA LED TIPO ARBOTANTE DE 26 WATTS 127V CON TAPA DE VIDRIO TIPO  EXTERIOR PARA PONER EN MURO, INCLUYE TODOS LOS ACCESORIOS NECESARIOS PARA SU CORRECTA INSTALACIÓN, VER PLANOS (SFyA-DRC-ELE-02.1/02.2/02.3) </t>
  </si>
  <si>
    <t>DRC-IE-16</t>
  </si>
  <si>
    <t>SUMINISTRO E INSTALACION DE LUMINARIA LED DE EMERGENCIA TIPO CONEJO CON BATERIA DE RESPALDO DE 90 MIN  127V  1.5W  MARCA LITHONIA CON DOS LAMPARAS TIPO LED UNA ALTURADE 8ft s.n.p.t.  PARA PONER EN MUROS Y PLAFONES o SIMILAR EN CALIDAD Y PRECIO, INCLUYE TODOS LOS ACCESORIOS NECESARIOS PARA SU CORRECTA INSTALACIÓN, VER PLANOS (SFyA-DRC-ELE-02.1/02.2/02.3)</t>
  </si>
  <si>
    <t>DRC-IE-17</t>
  </si>
  <si>
    <t xml:space="preserve">SUMINISTRO E INSTALACION DE LUMINARIA LED PARA EMPOTRAR EN PLAFON 30 WATTS 100V-227V  MARCA ILLUX MODELO: TL-1530.B40 BLANCO o SIMILAR EN CALIDAD Y PRECIO, 3000 LUMENES, 4000K, 20,000 HRS, 2 LUMINARIAS INTERCONECTADAS, INCLUYE TODOS LOS ACCESORIOS NECESARIOS PARA SU CORRECTA INSTALACIÓN, VER PLANO (SFyA-DRC-ELE-02.1) </t>
  </si>
  <si>
    <t>DRC-IE-18</t>
  </si>
  <si>
    <t xml:space="preserve">SUMINISTRO E INSTALACION DE LETRERO DE SALIDA COLOR VERDE LED DE EMERGENCIA CON BATERIA DE RESPALDO DE 90 MIN  120V  15W  MARCA LITHONIA MODELO LQM P W PARA PONER EN MUROS Y PLAFONES o SIMILAR EN CALIDAD Y PRECIO, INCLUYE TODOS LOS ACCESORIOS NECESARIOS PARA SU CORRECTA INSTALACIÓN, VER PLANO (SFyA-DRC-ELE-02.1) </t>
  </si>
  <si>
    <t>DRC-IE-19</t>
  </si>
  <si>
    <t>SUMINISTRO Y COLOCACION DE SENSOR DE MOVIMIENTO CON RELEVADOR DE ALUMBRADO, INCLUYE: CONEXIONES, REGISTROS, PRUEBAS Y TODOS LOS ACCESORIOS NECESARIOS PARA SU CORRECTA INSTALACIÓN, VER PLANOS (SFyA-DRC-ELE-02.1/02.2/02.3/02.4) .</t>
  </si>
  <si>
    <t>SUBTOTAL LUMINARIAS</t>
  </si>
  <si>
    <t>TABLEROS ELECTRICOS Y ALIMENTADORES PARA TABLEROS EN GENERAL</t>
  </si>
  <si>
    <t>DRC-IE-22</t>
  </si>
  <si>
    <t>DRC-IE-23</t>
  </si>
  <si>
    <t>DRC-IE-24</t>
  </si>
  <si>
    <t>DRC-IE-25</t>
  </si>
  <si>
    <t>DRC-IE-26</t>
  </si>
  <si>
    <t>DRC-IE-27</t>
  </si>
  <si>
    <t>DRC-IE-28</t>
  </si>
  <si>
    <t>DRC-IE-29</t>
  </si>
  <si>
    <t>DRC-IE-30</t>
  </si>
  <si>
    <t>DRC-IE-31</t>
  </si>
  <si>
    <t>DRC-IE-32</t>
  </si>
  <si>
    <t>DRC-IE-33</t>
  </si>
  <si>
    <t>DRC-IE-34</t>
  </si>
  <si>
    <t>DRC-IE-35</t>
  </si>
  <si>
    <t>DRC-IE-36</t>
  </si>
  <si>
    <t>DRC-IE-37</t>
  </si>
  <si>
    <t>DRC-IE-38</t>
  </si>
  <si>
    <t>DRC-IE-39</t>
  </si>
  <si>
    <t>DRC-IE-40</t>
  </si>
  <si>
    <t>DRC-IE-41</t>
  </si>
  <si>
    <t>DRC-IE-42</t>
  </si>
  <si>
    <t>DRC-IE-43</t>
  </si>
  <si>
    <t>DRC-IE-44</t>
  </si>
  <si>
    <t>DRC-IE-45</t>
  </si>
  <si>
    <t>DRC-IE-46</t>
  </si>
  <si>
    <t>DRC-IE-47</t>
  </si>
  <si>
    <t>DRC-IE-48</t>
  </si>
  <si>
    <t>DRC-IE-49</t>
  </si>
  <si>
    <t>DRC-IE-50</t>
  </si>
  <si>
    <t>DRC-IE-51</t>
  </si>
  <si>
    <t>DRC-IE-52</t>
  </si>
  <si>
    <t>DRC-IE-53</t>
  </si>
  <si>
    <t>DRC-IE-54</t>
  </si>
  <si>
    <t>DRC-IE-55</t>
  </si>
  <si>
    <t>DRC-IE-56</t>
  </si>
  <si>
    <t>DRC-IE-57</t>
  </si>
  <si>
    <t>DRC-IE-58</t>
  </si>
  <si>
    <t>SUBTOTAL 'TABLEROS ELECTRICOS Y ALIMENTADORES PARA TABLEROS EN GENERAL</t>
  </si>
  <si>
    <t>CENTROS DE CARGA Y ALIMENTADORES ELECTRICOS</t>
  </si>
  <si>
    <t>SUBTOTAL 'CENTROS DE CARGA Y ALIMENTADORES ELECTRICOS</t>
  </si>
  <si>
    <t xml:space="preserve">PLANTA DE EMERGENCIA </t>
  </si>
  <si>
    <t>DRC-IE-77</t>
  </si>
  <si>
    <t>DRC-IE-78</t>
  </si>
  <si>
    <t>DRC-IE-79</t>
  </si>
  <si>
    <t>INSTALACIONES HIDROSANITARIAS</t>
  </si>
  <si>
    <t>DRC-IHS-1</t>
  </si>
  <si>
    <t>SUMINISTRO Y COLOCACION DE TUBERIA PVC CED 40 DIAM 2"ø   INCLUYE: MATERIAL, MANO DE OBRA, HERRAMIENTA, EQUIPO, TUBOS, PEGAMENTO, LUBRICANTE, LIJAS, PRUEBAS Y LO NECESARIA PARA SUS CORRECTA EJECUCION. VER PLANO (SFyA-DRC-IHS-06, SFyA-DRC-IHS-07.0) PLANO ABASTECIMIENTO DE AGUA, ISOMETRICO HIDRAULICO</t>
  </si>
  <si>
    <t>DRC-IHS-2</t>
  </si>
  <si>
    <t>SUMINISTRO Y COLOCACION DE TUBERIA PVC CED 40 DIAM 1 1/2"ø  INCLUYE: MATERIAL, MANO DE OBRA, HERRAMIENTA, EQUIPO, TUBOS, PEGAMENTO, LUBRICANTE, LIJAS, PRUEBAS Y LO NECESARIA PARA SUS CORRECTA EJECUCION. VER PLANO (SFyA-DRC-IHS-06, SFyA-DRC-IHS-07.0) PLANO ABASTECIMIENTO DE AGUA, ISOMETRICO HIDRAULICO</t>
  </si>
  <si>
    <t>DRC-IHS-3</t>
  </si>
  <si>
    <t>SUMINISTRO Y COLOCACION DE TUBERIA PVC CED 40 DIAM 1 1/4"ø  INCLUYE: MATERIAL, MANO DE OBRA, HERRAMIENTA, EQUIPO, TUBOS, PEGAMENTO, LUBRICANTE, LIJAS, PRUEBAS Y LO NECESARIA PARA SUS CORRECTA EJECUCION. VER PLANO (SFyA-DRC-IHS-06/06.1/06.2, SFyA-DRC-IHS-07.0) PLANO ABASTECIMIENTO DE AGUA, ISOMETRICO HIDRAULICO</t>
  </si>
  <si>
    <t>DRC-IHS-4</t>
  </si>
  <si>
    <t>SUMINISTRO Y COLOCACION DE TUBERIA PVC CED 40 DIAM 3/4"ø   INCLUYE: MATERIAL, MANO DE OBRA, HERRAMIENTA, EQUIPO, TUBOS, PEGAMENTO, LUBRICANTE, LIJAS, PRUEBAS Y LO NECESARIA PARA SUS CORRECTA EJECUCION. VER PLANO (SFyA-DRC-IHS-06/06.1/06.2, SFyA-DRC-IHS-07.0) PLANO ABASTECIMIENTO DE AGUA, ISOMETRICO HIDRAULICO</t>
  </si>
  <si>
    <t>DRC-IHS-5</t>
  </si>
  <si>
    <t>SUMINISTRO Y COLOCACION DE SALIDA HIDRAULICA PARA WC,  INCLUYE: MATERIAL, MANO DE OBRA, HERRAMIENTA, EQUIPO, TUBOS, PEGAMENTO, LUBRICANTE, LIJAS, PRUEBAS Y LO NECESARIA PARA SUS CORRECTA EJECUCION</t>
  </si>
  <si>
    <t>DRC-IHS-6</t>
  </si>
  <si>
    <t>SUMINISTRO Y COLOCACION DE SALIDA HIDRAULICA PARA LAVAMANOS,  INCLUYE: MATERIAL, MANO DE OBRA, HERRAMIENTA, EQUIPO, TUBOS, PEGAMENTO, LUBRICANTE, LIJAS, PRUEBAS Y LO NECESARIA PARA SUS CORRECTA EJECUCION</t>
  </si>
  <si>
    <t>DRC-IHS-7</t>
  </si>
  <si>
    <t>SUMINISTRO Y COLOCACION DE SALIDA HIDRAULICA PARA MINGITORIO,  INCLUYE: MATERIAL, MANO DE OBRA, HERRAMIENTA, EQUIPO, TUBOS, PEGAMENTO, LUBRICANTE, LIJAS, PRUEBAS Y LO NECESARIA PARA SUS CORRECTA EJECUCION</t>
  </si>
  <si>
    <t>DRC-IHS-8</t>
  </si>
  <si>
    <t>SUMINISTRO Y COLOCACION DE RAMALEO INTERNO CON TUBO ABS DE 6"ø ,  INCLUYE: MATERIAL, MANO DE OBRA, HERRAMIENTA, EQUIPO, TUBOS, PEGAMENTO, LUBRICANTE, LIJAS, PRUEBAS Y LO NECESARIA PARA SUS CORRECTA EJECUCION. VER PLANO (SFyA-DRC-IHS-06-3, SFyA-DRC-IHS-07-1) PLANO HIDROSANITARIO, ISOMETRICO SANITARIO</t>
  </si>
  <si>
    <t>DRC-IHS-9</t>
  </si>
  <si>
    <t>SUMINISTRO Y COLOCACION DE RAMALEO INTERNO CON TUBO ABS DE 4"ø,  INCLUYE: MATERIAL, MANO DE OBRA, HERRAMIENTA, EQUIPO, TUBOS, PEGAMENTO, LUBRICANTE, LIJAS, PRUEBAS Y LO NECESARIA PARA SUS CORRECTA EJECUCION. VER PLANO (SFyA-DRC-IHS-06-4, SFyA-DRC-IHS-07-1) PLANO HIDROSANITARIO, ISOMETRICO SANITARIO</t>
  </si>
  <si>
    <t>DRC-IHS-10</t>
  </si>
  <si>
    <t>SUMINISTRO Y COLOCACION DE RAMALEO INTERNO CON TUBO ABS DE 2"ø,  INCLUYE: MATERIAL, MANO DE OBRA, HERRAMIENTA, EQUIPO, TUBOS, PEGAMENTO, LUBRICANTE, LIJAS, PRUEBAS Y LO NECESARIA PARA SUS CORRECTA EJECUCION. VER PLANO (SFyA-DRC-IHS-06-5, SFyA-DRC-IHS-07-1) PLANO HIDROSANITARIO, ISOMETRICO SANITARIO</t>
  </si>
  <si>
    <t>DRC-IHS-11</t>
  </si>
  <si>
    <t>SUMINISTRO Y COLOCACION DE DESCARGA SANITARIA DE WC,  INCLUYE: MATERIAL, MANO DE OBRA, HERRAMIENTA, EQUIPO, TUBOS, PEGAMENTO, LUBRICANTE, LIJAS, PRUEBAS Y LO NECESARIA PARA SUS CORRECTA EJECUCION</t>
  </si>
  <si>
    <t>DRC-IHS-12</t>
  </si>
  <si>
    <t>SUMINISTRO Y COLOCACION DE DESCARGA SANITARIA DE MINGITORIOS,  INCLUYE: MATERIAL, MANO DE OBRA, HERRAMIENTA, EQUIPO, TUBOS, PEGAMENTO, LUBRICANTE, LIJAS, PRUEBAS Y LO NECESARIA PARA SUS CORRECTA EJECUCION</t>
  </si>
  <si>
    <t>DRC-IHS-13</t>
  </si>
  <si>
    <t>SUMINISTRO Y COLOCACION DE DESCARGA SANITARIA DE LAVABOS, RED AGUAS GRISES,  INCLUYE: MATERIAL, MANO DE OBRA, HERRAMIENTA, EQUIPO, TUBOS, PEGAMENTO, LUBRICANTE, LIJAS, PRUEBAS Y LO NECESARIA PARA SUS CORRECTA EJECUCION</t>
  </si>
  <si>
    <t>DRC-IHS-14</t>
  </si>
  <si>
    <t>SUMINISTRO Y COLOCACION DE TUBERIA ABS C40 DE 2"ø PARA VENTILA INCLUYE: MATERIAL, MANO DE OBRA, HERRAMIENTA, EQUIPO, TUBOS, PEGAMENTO, LUBRICANTE, LIJAS, PRUEBAS Y LO NECESARIA PARA SUS CORRECTA EJECUCION</t>
  </si>
  <si>
    <t>DRC-IHS-15</t>
  </si>
  <si>
    <t>SUMINISTRO Y COLOCACION DE TUBERIA PLUVIAL ABS C40 DE 6"ø  INCLUYE: MATERIAL, MANO DE OBRA, HERRAMIENTA, EQUIPO, TUBOS, PEGAMENTO, LUBRICANTE, LIJAS, PRUEBAS Y LO NECESARIA PARA SUS CORRECTA EJECUCION, VER PLANO (SFyA-DRC-IHS-05, SFyA-DRC-IHS-07.2)PLANO CONJUNTO DRENAJE PLUVIAL  AZOTEA</t>
  </si>
  <si>
    <t>DRC-IHS-16</t>
  </si>
  <si>
    <t>SUMINISTRO Y COLOCACION DE TUBERIA PLUVIAL ABS C40 DE 4"ø  INCLUYE: MATERIAL, MANO DE OBRA, HERRAMIENTA, EQUIPO, TUBOS, PEGAMENTO, LUBRICANTE, LIJAS, PRUEBAS Y LO NECESARIA PARA SUS CORRECTA EJECUCION, VER PLANO (SFyA-DRC-IHS-05, SFyA-DRC-IHS-07.2)PLANO CONJUNTO DRENAJE PLUVIAL  AZOTEA</t>
  </si>
  <si>
    <t>DRC-IHS-17</t>
  </si>
  <si>
    <t>SUMINISTRO Y COLOCACION COLADERA HELVEX MODELO 5424 PARA 4"ø INCLUYE: MATERIAL, MANO DE OBRA, HERRAMIENTA, EQUIPO, TUBOS, PEGAMENTO, LUBRICANTE, LIJAS, PRUEBAS Y LO NECESARIO PARA SU CORRECTA EJECUCION. VER PLANO (SFyA-DRC-IHS-05, SFyA-DRC-IHS-07.2)PLANO CONJUNTO DRENAJE PLUVIAL  AZOTEA.</t>
  </si>
  <si>
    <t>DRC-IHS-18</t>
  </si>
  <si>
    <t>SUMINISTRO Y COLOCACION COLADERA HELVEX PARA PISO  MODELO 22VCHL PARA 2ø INCLUYE: MATERIAL. MANO DE OBRA, HERRAMIENTA, EQUIPO, TUBOS, PEGAMENTO, LUBRICANTE, LIJAS, PRUEBAS Y LO NECESARIA PARA SUS CORRECTA EJECUCION. VER PLANOS (SFyA-DRC-IHS-06.1)</t>
  </si>
  <si>
    <t>SUBTOTAL INSTALACIONES HIDROSANITARIAS</t>
  </si>
  <si>
    <t>AIRE ACONDICIONADO</t>
  </si>
  <si>
    <t xml:space="preserve">EQUIPO DIVIDIDO 10 TR </t>
  </si>
  <si>
    <t>DRC-AA-01</t>
  </si>
  <si>
    <t>DRC-AA-02</t>
  </si>
  <si>
    <t>SUMINISTRO E INSTALACION DE TERMOSTATO MARCA HONEYWELL MOD TH9320WF5003 INCLUYE CABLE 6X16, ACCESORIOS DE CONEXIÓN, SOPORTERIA, HERRAMIENTA MANO DE OBRA, Y TODO LO NECESARIO PARA SU CORRECTA INSTALACION</t>
  </si>
  <si>
    <t>DRC-AA-03</t>
  </si>
  <si>
    <t>SUMINISTRO E INSTALACION DE ENTRONQUE DE INYECCION DE LAMINA CA 22 AISLADO CON FIBRA DE VIDRIO DE 3/4 INCLUYE: ACCESORIOS DE CONEXIÓN, HERRAMIENTA SOPORTERIA, MANO DE OBRA Y TODO LO NECESARIO PARA SU CORRECTA INSTALACION</t>
  </si>
  <si>
    <t>DRC-AA-04</t>
  </si>
  <si>
    <t>SUMINISTRO E INSTALACION DE SPIRODUCTO DE 24" AISLADO CON FIBRA DE VIDRIO DE 3/4 INCLUYE: ACCESORIOS DE CONEXIÓN, HERRAMIENTA SOPORTERIA, MANO DE OBRA Y TODO LO NECESARIO PARA SU CORRECTA INSTALACION</t>
  </si>
  <si>
    <t>DRC-AA-05</t>
  </si>
  <si>
    <t>SUMINISTRO E INSTALACION DE SPIRODUCTO DE 22" AISLADO CON FIBRA DE VIDRIO DE 3/4 INCLUYE: ACCESORIOS DE CONEXIÓN, HERRAMIENTA SOPORTERIA, MANO DE OBRA Y TODO LO NECESARIO PARA SU CORRECTA INSTALACION</t>
  </si>
  <si>
    <t>DRC-AA-06</t>
  </si>
  <si>
    <t>SUMINISTRO E INSTALACION DE SPIRODUCTO DE 20" AISLADO CON FIBRA DE VIDRIO DE 3/4 INCLUYE: ACCESORIOS DE CONEXIÓN, HERRAMIENTA SOPORTERIA, MANO DE OBRA Y TODO LO NECESARIO PARA SU CORRECTA INSTALACION</t>
  </si>
  <si>
    <t>DRC-AA-07</t>
  </si>
  <si>
    <t>SUMINISTRO E INSTALACION DE SPIRODUCTO DE 18" AISLADO CON FIBRA DE VIDRIO DE 3/4 INCLUYE: ACCESORIOS DE CONEXIÓN, HERRAMIENTA SOPORTERIA, MANO DE OBRA Y TODO LO NECESARIO PARA SU CORRECTA INSTALACION</t>
  </si>
  <si>
    <t>DRC-AA-08</t>
  </si>
  <si>
    <t>SUMINISTRO E INSTALACION DE SPIRODUCTO DE 14" AISLADO CON FIBRA DE VIDRIO DE 3/4 INCLUYE: ACCESORIOS DE CONEXIÓN, HERRAMIENTA SOPORTERIA, MANO DE OBRA Y TODO LO NECESARIO PARA SU CORRECTA INSTALACION</t>
  </si>
  <si>
    <t>DRC-AA-09</t>
  </si>
  <si>
    <t>SUMINISTRO E INSTALACION DE SPIRODUCTO DE 10" AISLADO CON FIBRA DE VIDRIO DE 3/4 INCLUYE: ACCESORIOS DE CONEXIÓN, HERRAMIENTA SOPORTERIA, MANO DE OBRA Y TODO LO NECESARIO PARA SU CORRECTA INSTALACION</t>
  </si>
  <si>
    <t>DRC-AA-10</t>
  </si>
  <si>
    <t>SUMINISTRO E INSTALACION DE DUCTO FLEXIBLE DE 8" AISLADO CON FIBRA DE VIDRIO DE 3/4 INCLUYE: ACCESORIOS DE CONEXIÓN, DUCT TAPE, SINCHOS, HERRAMIENTA SOPORTERIA, MANO DE OBRA Y TODO LO NECESARIO PARA SU CORRECTA INSTALACION</t>
  </si>
  <si>
    <t>DRC-AA-11</t>
  </si>
  <si>
    <t>DRC-AA-12</t>
  </si>
  <si>
    <t>SUMINISTRO E INSTALACION DE ENTRONQUE DE RETORNO DE LAMINA CA 22 AISLADO CON FIBRA DE VIDRIO DE 3/4 INCLUYE: ACCESORIOS DE CONEXIÓN, HERRAMIENTA SOPORTERIA, MANO DE OBRA Y TODO LO NECESARIO PARA SU CORRECTA INSTALACION</t>
  </si>
  <si>
    <t>DRC-AA-13</t>
  </si>
  <si>
    <t>DRC-AA-14</t>
  </si>
  <si>
    <t>SUMINISTRO E INSTALACION DE TUBERIA DE COBRE TIPO L 1-1/8 INCLUYE: SOLDADURA CON PLATA 15%, ARMAFLEX, ACCESORIOS DE CONEXIÓN, SOPORTERIA, HERRAMIENTA, MANO DE OBRA, Y TODO LO NECESARIO PARA SU CORRECTA INSTALACION.</t>
  </si>
  <si>
    <t>DRC-AA-15</t>
  </si>
  <si>
    <t>SUMINISTRO E INSTALACION DE TUBERIA DE COBRE TIPO L 5/8 INCLUYE: SOLDADURA CON PLATA 15%, ARMAFLEX, ACCESORIOS DE CONEXIÓN, SOPORTERIA, HERRAMIENTA, MANO DE OBRA, Y TODO LO NECESARIO PARA SU CORRECTA INSTALACION.</t>
  </si>
  <si>
    <t xml:space="preserve">SUBTOTAL EQUIPO DIVIDIDO 10 TR </t>
  </si>
  <si>
    <t xml:space="preserve">EQUIPO DIVIDIDO 7.5 TR </t>
  </si>
  <si>
    <t>DRC-AA-16</t>
  </si>
  <si>
    <t>DRC-AA-17</t>
  </si>
  <si>
    <t>DRC-AA-18</t>
  </si>
  <si>
    <t>DRC-AA-19</t>
  </si>
  <si>
    <t>DRC-AA-20</t>
  </si>
  <si>
    <t>DRC-AA-21</t>
  </si>
  <si>
    <t>DRC-AA-22</t>
  </si>
  <si>
    <t>DRC-AA-23</t>
  </si>
  <si>
    <t>SUMINISTRO E INSTALACION DE SPIRODUCTO DE 16" AISLADO CON FIBRA DE VIDRIO DE 3/4 INCLUYE: ACCESORIOS DE CONEXIÓN, HERRAMIENTA SOPORTERIA, MANO DE OBRA Y TODO LO NECESARIO PARA SU CORRECTA INSTALACION</t>
  </si>
  <si>
    <t>DRC-AA-24</t>
  </si>
  <si>
    <t>DRC-AA-25</t>
  </si>
  <si>
    <t>SUMINISTRO E INSTALACION DE SPIRODUCTO DE 12" AISLADO CON FIBRA DE VIDRIO DE 3/4 INCLUYE: ACCESORIOS DE CONEXIÓN, HERRAMIENTA SOPORTERIA, MANO DE OBRA Y TODO LO NECESARIO PARA SU CORRECTA INSTALACION</t>
  </si>
  <si>
    <t>DRC-AA-26</t>
  </si>
  <si>
    <t>DRC-AA-27</t>
  </si>
  <si>
    <t>SUMINISTRO E INSTALACION DE SPIRODUCTO DE 8" AISLADO CON FIBRA DE VIDRIO DE 3/4 INCLUYE:  ACCESORIOS DE CONEXIÓN, HERRAMIENTA SOPORTERIA, MANO DE OBRA Y TODO LO NECESARIO PARA SU CORRECTA INSTALACION</t>
  </si>
  <si>
    <t>DRC-AA-28</t>
  </si>
  <si>
    <t>DRC-AA-29</t>
  </si>
  <si>
    <t>DRC-AA-30</t>
  </si>
  <si>
    <t>DRC-AA-31</t>
  </si>
  <si>
    <t>SUMINISTRO E INSTALACION DE REJILLA MARCA NAMM MOD PMRN CON CUELLO DE 18"  INCLUYE: ACCESORIOS DE CONEXIÓN, DUCT TAPE, SINCHOS, HERRAMIENTA SOPORTERIA, MANO DE OBRA Y TODO LO NECESARIO PARA SU CORRECTA INSTALACIO</t>
  </si>
  <si>
    <t>DRC-AA-32</t>
  </si>
  <si>
    <t>SUMINISTRO E INSTALACION DE REJILLA MARCA NAMM MOD DRG30AL CON CUELLO DE 10"  INCLUYE: ACCESORIOS DE CONEXIÓN, DUCT TAPE, SINCHOS, HERRAMIENTA SOPORTERIA, MANO DE OBRA Y TODO LO NECESARIO PARA SU CORRECTA INSTALACIO</t>
  </si>
  <si>
    <t>DRC-AA-33</t>
  </si>
  <si>
    <t>DRC-AA-34</t>
  </si>
  <si>
    <t>DRC-AA-35</t>
  </si>
  <si>
    <t>SUMINISTRO E INSTALACION DE DAMPER MOTORIZADO ZONEFIRST CUELLO DE 8" INCLUYE: RELAY, TRANSFORMADOR 110X24V, ACCESORIOS DE CONEXIÓN, SOPORTERIA, HERRAMIENTA, MANO DE OBRA Y TODO LO NECESARIO PARA SU CORRECTA INSTALACION.</t>
  </si>
  <si>
    <t xml:space="preserve">SUBTOTAL EQUIPO DIVIDIDO 7.5 TR </t>
  </si>
  <si>
    <t xml:space="preserve">EQUIPO DIVIDIDO 5 TR </t>
  </si>
  <si>
    <t>DRC-AA-36</t>
  </si>
  <si>
    <t>DRC-AA-37</t>
  </si>
  <si>
    <t>DRC-AA-38</t>
  </si>
  <si>
    <t>DRC-AA-39</t>
  </si>
  <si>
    <t>DRC-AA-40</t>
  </si>
  <si>
    <t>DRC-AA-41</t>
  </si>
  <si>
    <t>DRC-AA-42</t>
  </si>
  <si>
    <t>DRC-AA-43</t>
  </si>
  <si>
    <t>DRC-AA-44</t>
  </si>
  <si>
    <t>DRC-AA-45</t>
  </si>
  <si>
    <t>SUMINISTRO E INSTALACION DE SPIRODUCTO DE 6" AISLADO CON FIBRA DE VIDRIO DE 3/4 INCLUYE:  ACCESORIOS DE CONEXIÓN, HERRAMIENTA SOPORTERIA, MANO DE OBRA Y TODO LO NECESARIO PARA SU CORRECTA INSTALACION</t>
  </si>
  <si>
    <t>DRC-AA-46</t>
  </si>
  <si>
    <t>SUMINISTRO E INSTALACION DE DUCTO FLEXIBLE DE 12" AISLADO CON FIBRA DE VIDRIO DE 3/4 INCLUYE: ACCESORIOS DE CONEXIÓN, DUCT TAPE, SINCHOS, HERRAMIENTA SOPORTERIA, MANO DE OBRA Y TODO LO NECESARIO PARA SU CORRECTA INSTALACION</t>
  </si>
  <si>
    <t>DRC-AA-47</t>
  </si>
  <si>
    <t>SUMINISTRO E INSTALACION DE DUCTO FLEXIBLE DE 10" AISLADO CON FIBRA DE VIDRIO DE 3/4 INCLUYE: ACCESORIOS DE CONEXIÓN, DUCT TAPE, SINCHOS, HERRAMIENTA SOPORTERIA, MANO DE OBRA Y TODO LO NECESARIO PARA SU CORRECTA INSTALACION</t>
  </si>
  <si>
    <t>DRC-AA-48</t>
  </si>
  <si>
    <t>DRC-AA-49</t>
  </si>
  <si>
    <t>SUMINISTRO E INSTALACION DE DUCTO FLEXIBLE DE 6" AISLADO CON FIBRA DE VIDRIO DE 3/4 INCLUYE: ACCESORIOS DE CONEXIÓN, DUCT TAPE, SINCHOS, HERRAMIENTA SOPORTERIA, MANO DE OBRA Y TODO LO NECESARIO PARA SU CORRECTA INSTALACION</t>
  </si>
  <si>
    <t>DRC-AA-50</t>
  </si>
  <si>
    <t>DRC-AA-51</t>
  </si>
  <si>
    <t>DRC-AA-52</t>
  </si>
  <si>
    <t>DRC-AA-53</t>
  </si>
  <si>
    <t>DRC-AA-54</t>
  </si>
  <si>
    <t>DRC-AA-55</t>
  </si>
  <si>
    <t>SUMINISTRO E INSTALACION DE REJILLA MARCA NAMM MOD DRG30AL CON CUELLO DE 8"  INCLUYE: ACCESORIOS DE CONEXIÓN, DUCT TAPE, SINCHOS, HERRAMIENTA SOPORTERIA, MANO DE OBRA Y TODO LO NECESARIO PARA SU CORRECTA INSTALACION</t>
  </si>
  <si>
    <t>DRC-AA-56</t>
  </si>
  <si>
    <t>SUMINISTRO E INSTALACION DE REJILLA MARCA NAMM MOD DRG30AL CON CUELLO DE 6"  INCLUYE: ACCESORIOS DE CONEXIÓN, DUCT TAPE, SINCHOS, HERRAMIENTA SOPORTERIA, MANO DE OBRA Y TODO LO NECESARIO PARA SU CORRECTA INSTALACION</t>
  </si>
  <si>
    <t>DRC-AA-57</t>
  </si>
  <si>
    <t>DRC-AA-58</t>
  </si>
  <si>
    <t>SUMINISTRO E INSTALACION DE REJILLA MARCA NAMM MOD PMRN CON CUELLO DE 12"  INCLUYE: ACCESORIOS DE CONEXIÓN, DUCT TAPE, SINCHOS, HERRAMIENTA SOPORTERIA, MANO DE OBRA Y TODO LO NECESARIO PARA SU CORRECTA INSTALACIO</t>
  </si>
  <si>
    <t>DRC-AA-59</t>
  </si>
  <si>
    <t>SUMINISTRO E INSTALACION DE REJILLA MARCA NAMM MOD PMRN CON CUELLO DE 10"  INCLUYE: ACCESORIOS DE CONEXIÓN, DUCT TAPE, SINCHOS, HERRAMIENTA SOPORTERIA, MANO DE OBRA Y TODO LO NECESARIO PARA SU CORRECTA INSTALACIO</t>
  </si>
  <si>
    <t>DRC-AA-60</t>
  </si>
  <si>
    <t>SUMINISTRO E INSTALACION DE REJILLA MARCA NAMM MOD PMRN CON CUELLO DE 8"  INCLUYE: ACCESORIOS DE CONEXIÓN, DUCT TAPE, SINCHOS, HERRAMIENTA SOPORTERIA, MANO DE OBRA Y TODO LO NECESARIO PARA SU CORRECTA INSTALACIO</t>
  </si>
  <si>
    <t>DRC-AA-61</t>
  </si>
  <si>
    <t>SUMINISTRO E INSTALACION DE REJILLA MARCA NAMM MOD PMRN CON CUELLO DE 6"  INCLUYE: ACCESORIOS DE CONEXIÓN, DUCT TAPE, SINCHOS, HERRAMIENTA SOPORTERIA, MANO DE OBRA Y TODO LO NECESARIO PARA SU CORRECTA INSTALACIO</t>
  </si>
  <si>
    <t>DRC-AA-62</t>
  </si>
  <si>
    <t>DRC-AA-63</t>
  </si>
  <si>
    <t>DRC-AA-64</t>
  </si>
  <si>
    <t>DRC-AA-65</t>
  </si>
  <si>
    <t>SUMINISTRO E INSTALACION DE DAMPER MOTORIZADO ZONEFIRST CUELLO DE 6" INCLUYE: RELAY, TRANSFORMADOR 110X24V, ACCESORIOS DE CONEXIÓN, SOPORTERIA, HERRAMIENTA, MANO DE OBRA Y TODO LO NECESARIO PARA SU CORRECTA INSTALACION.</t>
  </si>
  <si>
    <t>DRC-AA-66</t>
  </si>
  <si>
    <t>SUMINISTRO E INSTALACION DE DAMPER DE GRAVEDAD DE 12" INCLUYE: ACCESORIOS DE CONEXIÓN, SOPORTERIA, HERRAMIENTA, MANO DE OBRA Y TODO LO NECESARIO PARA SU CORRECTA INSTALACION.</t>
  </si>
  <si>
    <t xml:space="preserve">SUBTOTAL EQUIPO DIVIDIDO 5 TR </t>
  </si>
  <si>
    <t xml:space="preserve">EQUIPO DIVIDIDO 4 TR </t>
  </si>
  <si>
    <t>DRC-AA-67</t>
  </si>
  <si>
    <t>DRC-AA-68</t>
  </si>
  <si>
    <t>DRC-AA-69</t>
  </si>
  <si>
    <t>DRC-AA-70</t>
  </si>
  <si>
    <t>DRC-AA-71</t>
  </si>
  <si>
    <t>DRC-AA-72</t>
  </si>
  <si>
    <t>DRC-AA-73</t>
  </si>
  <si>
    <t>DRC-AA-74</t>
  </si>
  <si>
    <t>DRC-AA-75</t>
  </si>
  <si>
    <t>DRC-AA-76</t>
  </si>
  <si>
    <t>DRC-AA-77</t>
  </si>
  <si>
    <t>DRC-AA-78</t>
  </si>
  <si>
    <t>SUMINISTRO E INSTALACION DE TUBERIA DE COBRE TIPO L 1-3/8 INCLUYE: SOLDADURA CON PLATA 15%, ARMAFLEX, ACCESORIOS DE CONEXIÓN, SOPORTERIA, HERRAMIENTA, MANO DE OBRA, Y TODO LO NECESARIO PARA SU CORRECTA INSTALACION.</t>
  </si>
  <si>
    <t>DRC-AA-79</t>
  </si>
  <si>
    <t>DRC-AA-80</t>
  </si>
  <si>
    <t xml:space="preserve">SUBTOTAL EQUIPO DIVIDIDO 4 TR </t>
  </si>
  <si>
    <t xml:space="preserve">EQUIPO DIVIDIDO 3 TR </t>
  </si>
  <si>
    <t>DRC-AA-81</t>
  </si>
  <si>
    <t>DRC-AA-82</t>
  </si>
  <si>
    <t>DRC-AA-83</t>
  </si>
  <si>
    <t>DRC-AA-84</t>
  </si>
  <si>
    <t>DRC-AA-85</t>
  </si>
  <si>
    <t>DRC-AA-86</t>
  </si>
  <si>
    <t>DRC-AA-87</t>
  </si>
  <si>
    <t>DRC-AA-88</t>
  </si>
  <si>
    <t>DRC-AA-89</t>
  </si>
  <si>
    <t>DRC-AA-90</t>
  </si>
  <si>
    <t>DRC-AA-91</t>
  </si>
  <si>
    <t>DRC-AA-92</t>
  </si>
  <si>
    <t>DRC-AA-93</t>
  </si>
  <si>
    <t>DRC-AA-94</t>
  </si>
  <si>
    <t>DRC-AA-95</t>
  </si>
  <si>
    <t>DRC-AA-96</t>
  </si>
  <si>
    <t>DRC-AA-97</t>
  </si>
  <si>
    <t>SUMINISTRO E INSTALACION DE DAMPER DE GRAVEDAD CUELLO DE 8" INCLUYE: RELAY, TRANSFORMADOR 110X24V, ACCESORIOS DE CONEXIÓN, SOPORTERIA, HERRAMIENTA, MANO DE OBRA Y TODO LO NECESARIO PARA SU CORRECTA INSTALACION.</t>
  </si>
  <si>
    <t xml:space="preserve">SUBTOTAL EQUIPO DIVIDIDO 3 TR </t>
  </si>
  <si>
    <t>EQUIPO 4TR TIPO CASETTE</t>
  </si>
  <si>
    <t>DRC-AA-98</t>
  </si>
  <si>
    <t>DRC-AA-99</t>
  </si>
  <si>
    <t>DRC-AA-100</t>
  </si>
  <si>
    <t>DRC-AA-101</t>
  </si>
  <si>
    <t>SUMINISTRO E INSTALACION DE DESHUMIDIFICADOR MARCA HONEYWELL MOD DR65A3000 INCLUYE: ACCESORIOS DE CONEXIÓN, SOPORTERIA, HERRAMIENTA, MANO DE OBRA Y TODO LO NECESARIO PARA SU CORRECTA INSTALACION</t>
  </si>
  <si>
    <t>SUBTOTAL 'EQUIPO 4TR TIPO CASETTE</t>
  </si>
  <si>
    <t>EQUIPO 1.5 TR TIPO MINISPLIT</t>
  </si>
  <si>
    <t>DRC-AA-102</t>
  </si>
  <si>
    <t>DRC-AA-103</t>
  </si>
  <si>
    <t>DRC-AA-104</t>
  </si>
  <si>
    <t>SUMINISTRO E INSTALACION DE TUBERIA DE COBRE TIPO L 1/4 INCLUYE: SOLDADURA CON PLATA 15%, ARMAFLEX, ACCESORIOS DE CONEXIÓN, SOPORTERIA, HERRAMIENTA, MANO DE OBRA, Y TODO LO NECESARIO PARA SU CORRECTA INSTALACION.</t>
  </si>
  <si>
    <t>DRC-AA-105</t>
  </si>
  <si>
    <t>SUBTOTAL EQUIPO 1.5 TR TIPO MINISPLIT</t>
  </si>
  <si>
    <t>EQUIPO 1.0 TR TIPO MINISPLIT</t>
  </si>
  <si>
    <t>DRC-AA-106</t>
  </si>
  <si>
    <t>DRC-AA-107</t>
  </si>
  <si>
    <t>SUMINISTRO E INSTALACION DE TUBERIA DE COBRE TIPO L 3/8 INCLUYE: SOLDADURA CON PLATA 15%, ARMAFLEX, ACCESORIOS DE CONEXIÓN, SOPORTERIA, HERRAMIENTA, MANO DE OBRA, Y TODO LO NECESARIO PARA SU CORRECTA INSTALACION.</t>
  </si>
  <si>
    <t>DRC-AA-108</t>
  </si>
  <si>
    <t>SUBTOTAL EQUIPO 1.0 TR TIPO MINISPLIT</t>
  </si>
  <si>
    <t>EQUIPO DE EXTRACCIÓN</t>
  </si>
  <si>
    <t>DRC-AA-109</t>
  </si>
  <si>
    <t>SUMINISTRO E INSTALACION DE EQUIPO DE EXTRACCION MARCA SOLER &amp; PALAU MODELO TD 2000 315, INCLUYE; ACCESORIOS DE CONEXIÓN, SOPORTERIA, HERRAMIENTA, MANO DE OBRA Y TODO LO NECESARIO PARA SU CORRECTA INSTALACION, VER PLANOS (SFyA-DRC-AVN-02 , SFyA-DRC-AVN-04.1/04.2/04.3)</t>
  </si>
  <si>
    <t>DRC-AA-110</t>
  </si>
  <si>
    <t>SUMINISTRO E INSTALACION DE EQUIPO DE EXTRACCION MARCA SOLER &amp; PALAU MODELO CFP225, INCLUYE; ACCESORIOS DE CONEXIÓN, SOPORTERIA, HERRAMIENTA, MANO DE OBRA Y TODO LO NECESARIO PARA SU CORRECTA INSTALACION, VER PLANOS (SFyA-DRC-AVN-02 , SFyA-DRC-AVN-04.1/04.2/04.3)</t>
  </si>
  <si>
    <t>DRC-AA-111</t>
  </si>
  <si>
    <t>SUMINISTRO E INSTALACION DE SPIRODUCTO DE 12" INCLUYE: ACCESORIOS DE CONEXIÓN, HERRAMIENTA SOPORTERIA, MANO DE OBRA Y TODO LO NECESARIO PARA SU CORRECTA INSTALACION</t>
  </si>
  <si>
    <t>DRC-AA-112</t>
  </si>
  <si>
    <t>SUMINISTRO E INSTALACION DE SPIRODUCTO DE 8" INCLUYE: ACCESORIOS DE CONEXIÓN, HERRAMIENTA SOPORTERIA, MANO DE OBRA Y TODO LO NECESARIO PARA SU CORRECTA INSTALACION</t>
  </si>
  <si>
    <t>DRC-AA-113</t>
  </si>
  <si>
    <t>SUMINISTRO E INSTALACION DE SPIRODUCTO DE 4" INCLUYE: ACCESORIOS DE CONEXIÓN, HERRAMIENTA SOPORTERIA, MANO DE OBRA Y TODO LO NECESARIO PARA SU CORRECTA INSTALACION</t>
  </si>
  <si>
    <t>DRC-AA-114</t>
  </si>
  <si>
    <t>DRC-AA-115</t>
  </si>
  <si>
    <t>SUMINISTRO E INSTALACION DE REJILLA MARCA NAMM MOD H CON CUELLO DE 8"  INCLUYE: ACCESORIOS DE CONEXIÓN, DUCT TAPE, SINCHOS, HERRAMIENTA SOPORTERIA, MANO DE OBRA Y TODO LO NECESARIO PARA SU CORRECTA INSTALACION</t>
  </si>
  <si>
    <t>SUBTOTAL 'EQUIPO DE EXTRACCIÓN</t>
  </si>
  <si>
    <t>TELEFONIA</t>
  </si>
  <si>
    <t>DRC-TEL-14</t>
  </si>
  <si>
    <t>SUMINISTRO E INSTALACION DE CHAROLA TIPO MALLA 66/150 MM, CON ACABADO ELECTRO ZINC, HASTA 157 CABLES CAT6</t>
  </si>
  <si>
    <t>DRC-TEL-15</t>
  </si>
  <si>
    <t>SUMINISTRO E INSTALACION DE CLIP RECTO AUTOMÁTICO PARA UNIR TRAMOS DE CHAROLA CON ACABADO ELECTRO ZINC</t>
  </si>
  <si>
    <t>DRC-TEL-16</t>
  </si>
  <si>
    <t>SUMINISTRO E INSTALACION PLACA SALIDA A TUBO CON ACABADO ELECTRO ZINC</t>
  </si>
  <si>
    <t>DRC-TEL-17</t>
  </si>
  <si>
    <t>SUMINISTRO E INSTALACION DE ABRAZADERA TIPO U DE 3/4" CON ACABADO ELECTRO ZINC, NO INCLUYE TUERCAS Y ARANDELAS</t>
  </si>
  <si>
    <t>DRC-TEL-18</t>
  </si>
  <si>
    <t>SUMINISTRO E INSTALACION DE ABRAZADERA TIPO U DE 2" CON ACABADO ELECTRO ZINC, NO INCLUYE TUERCAS Y ARANDELAS</t>
  </si>
  <si>
    <t>DRC-TEL-19</t>
  </si>
  <si>
    <t>SUMINISTRO E INSTALACION DE TUBERIA CAL. 3/4" PARED DELGADA, INCLUYE COPLES, CONECTORES, VER PLANOS (SFyA-DRC-RTI-04.1/04.2/04.3)</t>
  </si>
  <si>
    <t>DRC-TEL-20</t>
  </si>
  <si>
    <t>SUMINISTRO E INSTALACION DE TUBERIA CAL. 1" PARED DELGADA, INCLUYE COPLES, CONECTORES, VER PLANOS (SFyA-DRC-RTI-04.1/04.2/04.3)</t>
  </si>
  <si>
    <t>DRC-TEL-21</t>
  </si>
  <si>
    <t>SUMINISTRO E INSTALACION DE TUBERIA CAL. 2" PARED DELGADA, INCLUYE COPLES, CONECTORES, VER PLANOS (SFyA-DRC-RTI-04.1/04.2/04.3)</t>
  </si>
  <si>
    <t>DRC-TEL-22</t>
  </si>
  <si>
    <t>SUMINISTRO E INSTALACION DE TUBERIA PVC GRIS 3/4", INCLUYE TODOS LOS ACCESORIOS NECESARIOS PARA SU CORRECTA INSTALACIÓN, VER PLANOS (SFyA-DRC-RTI-04.1/04.2/04.3)</t>
  </si>
  <si>
    <t>DRC-TEL-23</t>
  </si>
  <si>
    <t>SUMINISTRO E INSTALACION DE TUBERIA PVC GRIS 2", INCLUYE TODOS LOS ACCESORIOS NECESARIOS PARA SU CORRECTA INSTALACIÓN, VER PLANOS (SFyA-DRC-RTI-04.1/04.2/04.3)</t>
  </si>
  <si>
    <t>DRC-TEL-24</t>
  </si>
  <si>
    <t>SUMINISTRO E INSTALACION DE  REGISTRO POLIMERICO M 60X60X60</t>
  </si>
  <si>
    <t>DRC-TEL-25</t>
  </si>
  <si>
    <t>EXCAVACION Y RELLENO DE ZANJA EN TIERRA (INCLUYE CINTA DE PRECAUCION, SIN CONCRETO)</t>
  </si>
  <si>
    <t>DRC-TEL-26</t>
  </si>
  <si>
    <t>SUMINISTRO E INSTALACION DE KIT 1 PARA UNIR TRAMOS DE CHAROLAS CON ACABADO ELECTRO ZINC</t>
  </si>
  <si>
    <t>DRC-TEL-27</t>
  </si>
  <si>
    <t>SUMINISTRO E INSTALACION DE VARILLA ROSCADA DE 1/4" X 3000MM, CON ACABADO ELECTRO ZINC</t>
  </si>
  <si>
    <t>DRC-TEL-28</t>
  </si>
  <si>
    <t>SUMINISTRO E INSTALACION DE SUSPENSIÓN CENTRAL, IDEAL PARA SUSPENDER CHAROLAS A TECHO, CON ACABADO ELECTRO ZINC</t>
  </si>
  <si>
    <t>DRC-TEL-29</t>
  </si>
  <si>
    <t>SUMINISTRO E INSTALACION DE ARANDELA PLANA GALVANIZADA DE 1/4", ACABADO ELECTRO ZINC</t>
  </si>
  <si>
    <t>DRC-TEL-30</t>
  </si>
  <si>
    <t>SUMINISTRO E INSTALACION DE TUERCA HEXAGONAL DE 1/4", CON ACABADO ELECTRO ZINC</t>
  </si>
  <si>
    <t>DRC-TEL-31</t>
  </si>
  <si>
    <t>SUMINISTRO E INSTALACION DE VAMPIRO CLIP DE SOPORTE VERTICAL 1/4"</t>
  </si>
  <si>
    <t>DRC-TEL-32</t>
  </si>
  <si>
    <t>SUMINISTRO DE COPLE HEXAGONAL ROSCADO CUERDA MÁQUINA GALVANIZADO DE 6.5 MM (1/4")</t>
  </si>
  <si>
    <t>SUBTOTAL TELEFONIA</t>
  </si>
  <si>
    <t>SISTEMA CONTRA INCENDIO Y ALARMAS</t>
  </si>
  <si>
    <t>SISTEMA CONTRA INCENDIO</t>
  </si>
  <si>
    <t>DRC-SCI-01</t>
  </si>
  <si>
    <t>SISTEMA CONTRA INCENCIO DENTRO DE CUARTO DE BOMBAS:</t>
  </si>
  <si>
    <t>(1) BOMBA PARA SISTEMA CONTRA INCENDIOS TIPO TURBINA DE 5500 GPM@130 PSI MARCA WARSON, ACOPLADA CON MOTOR DE COMBUSTION INTERNA DIESEL MARCA NMFIRE, TANQUE DIESEL, TABLERO DE CONTROL MARCA NASSAR UL-NOM, PARA BOMBA DIESEL, EQUIPOS, TABLERO UL-NFPA:  (1) BOMBA JOCKEY TIPO HORIZONTAL MULTIETAPAS MARCA WDM DE 1½ HP, 5 GPM@145 PSI, TRIFASICA. TABLERO DE CONTROL MARCA NASSAR UL-NOM / INTERCONEXION CON TUBERIA EN PUNTA PARA BOMBA JOKCEY, BOMBA DIESEL, VALVULA DE ALIVIO, ARREGLO DE MEDIDOR DE FLUJO, SOPORTERIA ESTANDAR, PINTURA Y MANO DE OBRA.  PARA BOMBEO DE 500 GPM EN 6" Y 4" DE DIAMETRO, INTERCONEXION CON TUBERIA EN PUNTA PARA BOMBA JOCKEY, BOMBA DIESEL, VALVULA DE ALIVIO, ARREGLO DE MEDIDOR DE FLUJO, LINEAS DE SENSADO DE PRESION DE AGUA HACIA TABLEROS DE CONTROL, LINEA DE DIESEL DE FIERRO NEGRO DE 1/2" INYECCION Y RETORNO DE TANOUE HACIA MOTOR, CANALIZACION Y CABLEADO DE CONTROL DE TABLERO HACIA BOMBA JOCKEY Y DE TABLERO DE CONTROL DE BOMBA DIESEL A CONTROL DE MOTOR DE COMBUSTION INTERNA, TUBERIA PARA DESCARGA DE GASES DE COMBUSTION DE 3" DE DIAMETRO, EN CALIBRE 30, CODOS, SOLDADURA, SOPORTERIA, AISLAMIENTO CON MEDIA CANA DE FIBRA DE VIDRIO DE 3" X 1" DE ESPESOR, PERFORACION EN MURO Y DESCARGA CON CUELLO A 45°, MONTAJE DE PANELES DE CONTROL EN MURO A BASE DE UNICANAL, CONSTRUCCION DE SARDINEL PARA TANQUE DIESEL, VER PLANOS (SFyA-DRC-ICI-03, SFyA-DRC-ICI-05 y SFyA-DRC-ICI-06)</t>
  </si>
  <si>
    <t>DRC-SCI-02</t>
  </si>
  <si>
    <t>SUMINISTRO E INSTALACION DE TUBERIA PARA SCI, DE 1.5" DE DIAMETRO RANURADA INCLUYE SOPORTERIA STANDAR YA SEA EN MURO o PARED, CONEXIONES RANURADAS, PINTURA Y MANO OE OBRA.</t>
  </si>
  <si>
    <t>DRC-SCI-03</t>
  </si>
  <si>
    <t>SUMINISTRO E INSTALACION DE RISER DE 4" COMPUESTO POR: VALVULA CHECK RISER VALVULA MARIPOSA DE 4", INTERRUPTOR DE FLUJO DE 4", NIPLES DE 4", TUBERIA DE 4" PARA ALMACEN MEZZANINE, VER PLANOS (SFyA-DRC-ICI-03, SFyA-DRC-ICI-04.7)</t>
  </si>
  <si>
    <t>DRC-SCI-04</t>
  </si>
  <si>
    <t>SUMINISTRO E INSTALACION DE GABINETES Y MANGUERAS TIPO III, INCLUYE MANGUERA DE 1½", RACK, VALVULA ANGULAR Y VALVULA PARA BOMBEROS DE 2-1/2'', VER PLANOS (SFyA-DRC-ICI-03, SFyA-DRC-ICI-04.7)</t>
  </si>
  <si>
    <t>DRC-SCI-05</t>
  </si>
  <si>
    <t>SUMINISTRO E INSTALACION DE TOMA SIAMESA SE INCLUYE: TOMA SIAMESA DE 4 X 2-1/2"X 2-1/2", VALVULA CHECK DE 4", NIPLE DE FONO@40 ROSCADO Y MANO DE OBRA, VER PLANOS (SFyA-DRC-ICI-03, SFyA-DRC-ICI-04.1)</t>
  </si>
  <si>
    <t>DRC-SCI-06</t>
  </si>
  <si>
    <t>SISTEMA DE ROCIADORES. OFICINAS, PASILLOS, ESCALERAS, ÁREAS COMUNES Y TODO LO COMPRENDIDO EN EL MÓDULO 1,  SISTEMA 2 DE ROCIADORES: INCLUYE CABEZAL 6" Y 4", RAMALES 2" Y 1.5", CONEXIONES, SOPORTES, ANTISÍSMICOS, PINTURA, INSTALACIÓN, SEÑALIZACIÓN, PRUEBA Y PUESTA EN SERVICIO, VER PLANOS (SFyA-DRC-ICI-03, SFyA-DRC-ICI-04.1/04.2/04.3 y SFyA-DRC-ICI-08)</t>
  </si>
  <si>
    <t>SUBTOTAL SISTEMA CONTRA INCENDIO</t>
  </si>
  <si>
    <t>SISTEMA DE SUPRESION POR AGENTE LIMPIO</t>
  </si>
  <si>
    <t>DRC-SCI-07</t>
  </si>
  <si>
    <t>SUMINISTRO E INSTALACION DE AGENTE LIMPIO ECARO 25, INCLUYE CILINDRO CON 615 Lbs DE GAS, BOQUILLA, TUBERIA, SWICH DE BAJA Y ALTA PRESION, MANO DE OBRA ESPECIALIZADA, CANALIZACION, CABLEADO, CONFIGURACION DEL SISTEMA Y PRUEBAS DE CORRECTO FUNCIONAMIENTO, VER PLANOS ( SFyA-DRC-ICI-04.10, SFyA-DRC-ICI-04.11)</t>
  </si>
  <si>
    <t>DRC-SCI-08</t>
  </si>
  <si>
    <t>SUMINISTRO E INSTALACION DE SISTEMA DE DETECCION, INCLUYE 6 DETECTORES, 2 BOCINAS CON ESTROBO, ESTACION MANUAL DE DESCARGA, ESTACION DE ABORTO, TUBERIA CONDUIT, CABLEADO, MANO DE OBRA ESPECIALIZADA, CANALIZACION, CONFIGURACION DEL SISTEMA Y PRUEBAS DE CORRECTO FUNCIONAMIENTO, VER PLANOS ( SFyA-DRC-ICI-04.10, SFyA-DRC-ICI-04.11)</t>
  </si>
  <si>
    <t>DRC-SCI-09</t>
  </si>
  <si>
    <t>SUMINISTRO E INSTALACION DE AGENTE LIMPIO ECARO 25, INCLUYE CILINDRO CON 615 Lbs DE GAS, BOQUILLA, TUBERIA, SWICH DE BAJA Y ALTA PRESION, MANO DE OBRA ESPECIALIZADA, CANALIZACION, CABLEADO, CONFIGURACION DEL SISTEMA Y PRUEBAS DE CORRECTO FUNCIONAMIENTO, VER PLANOS ( SFyA-DRC-ICI-04.10, SFyA-DRC-ICI-04.11 y SFyA-DRC-ICI-04.12)</t>
  </si>
  <si>
    <t>DRC-SCI-10</t>
  </si>
  <si>
    <t>SUMINISTRO E INSTALACION DE SISTEMA DE DETECCION, INCLUYE 6 DETECTORES, 2 BOCINAS CON ESTROBO, ESTACION MANUAL DE DESCARGA, ESTACION DE ABORTO, TUBERIA CONDUIT, CABLEADO, MANO DE OBRA ESPECIALIZADA, CANALIZACION, CONFIGURACION DEL SISTEMA Y PRUEBAS DE CORRECTO FUNCIONAMIENTO, VER PLANOS ( SFyA-DRC-ICI-04.10, SFyA-DRC-ICI-04.11 y SFyA-DRC-ICI-04.12)</t>
  </si>
  <si>
    <t>SISTEMA DE ALARMA</t>
  </si>
  <si>
    <t>DRC-SCI-11</t>
  </si>
  <si>
    <t>SUMINISTRO E INSTALACION DE PANEL DE DETECCIÓN DE INCENDIO, ANÁLOGO, DIRECCIONABLE, INTELIGENTE, 127 PUNTOS, EXPANDIBLE, SERIE FIRENET PLUS® (0100- 16380)MANO DE OBRA ESPECIALIZADA, CANALIZACIÓN, CABLEADO, DISPOSITIVOS DE NOTIFICACIÓN Y ACCIÓN, CONFIGURACION DEL SISTEMA GENERAL, PRUEBAS DE CORRECTO FUNCIONAMIENTO, VER PLANOS (SFyA-DRC-ICI-04.1, SFyA-DRC-ICI-07/08)</t>
  </si>
  <si>
    <t>DRC-SCI-12</t>
  </si>
  <si>
    <t>SUMINISTRO E INSTALACION DE  ANUNCIADOR DE RED PARA PANELES FIRENE, 320 CARACTERES, COLOR ROJO, MANO DE OBRA ESPECIALIZADA, CANALIZACIÓN, CABLEADO, DISPOSITIVOS DE NOTIFICACIÓN Y ACCIÓN, CONFIGURACION DEL SISTEMA GENERAL, PRUEBAS DE CORRECTO FUNCIONAMIENTO, VER PLANOS (SFyA-DRC-ICI-04.1, SFyA-DRC-ICI-07/08)</t>
  </si>
  <si>
    <t>DRC-SCI-13</t>
  </si>
  <si>
    <t>SUMINISTRO E INSTALACION DE  SENSOR DIRECCIONABLE INTELIGENTE DE HUMO FOTOELECTRICO, VER PLANO (SFyA-DRC-ICI-08)</t>
  </si>
  <si>
    <t>DRC-SCI-14</t>
  </si>
  <si>
    <t>SUMINISTRO E INSTALACION DE  SENSOR DIRECCIONABLE INTELIGENTE DE TEMPERATURA FOTOELECTRICO, VER PLANOS (SFyA-DRC-ICI-04.1/04.2/04.3)</t>
  </si>
  <si>
    <t>DRC-SCI-15</t>
  </si>
  <si>
    <t>SUMINISTRO E INSTALACION DE  BASE DE 6" (15.24 CM) PARA SENSORES ANALOGOS HOCHIKI</t>
  </si>
  <si>
    <t>DRC-SCI-16</t>
  </si>
  <si>
    <t>SUMINISTRO E INSTALACION DE  ESTACION MANUAL DIRECCIONABLE DE DOBLE ACCIÓN</t>
  </si>
  <si>
    <t>DRC-SCI-17</t>
  </si>
  <si>
    <t>SUMINISTRO E INSTALACION DE  MÓDULO AISLADOR DE CORTO CIRCUITO</t>
  </si>
  <si>
    <t>DRC-SCI-18</t>
  </si>
  <si>
    <t>SUMINISTRO E INSTALACION DE  MÓDULO DE SALIDA SUPERVISADA</t>
  </si>
  <si>
    <t>DRC-SCI-19</t>
  </si>
  <si>
    <t>SUMINISTRO E INSTALACION DE MÓDULO DE MONITOREO DE DOBLE ENTRADA</t>
  </si>
  <si>
    <t>DRC-SCI-20</t>
  </si>
  <si>
    <t>SUMINISTRO E INSTALACION DE SIRENA/ESTROBO, COLOR ROJO, 24 Vcc, 100dB, INTENSIDAD LUMINOSA SELECCIONABLE</t>
  </si>
  <si>
    <t>DRC-SCI-21</t>
  </si>
  <si>
    <t>SUMINISTRO E INSTALACION DE FUENTE DE PODER, SELECCIONABLE 12 o 24 Vcc 3A, GABINETE COLOR ROJO.</t>
  </si>
  <si>
    <t>DRC-SCI-22</t>
  </si>
  <si>
    <t>SUMINISTRO E INSTALACION DE BATERÍA ACIDO DE PLOMO, SELLADA, RECARGABLE, 12V, 12AH, 5 AÑOS VIDA ULIL, TEMINALES TIPO F2, RECONOCIDA UL</t>
  </si>
  <si>
    <t>DRC-SCI-23</t>
  </si>
  <si>
    <t>SUMINISTRO E INSTALACION DE BOBINA DE 305 METROS DE ALAMBRE, 2x18 Awg, TIPO FPLR-CL3R, FT4, DE COLOR ROJO, RESISTENTE A LA INTEMPERIE PARA APLICACIONES EN SISTEMAS DE DETECCIÓN DE INCENDIO Y SISTEMAS DE EVACUACIÓN.</t>
  </si>
  <si>
    <t>DRC-SCI-24</t>
  </si>
  <si>
    <t>SUMINISTRO E INSTALACION DE BOBINA DE 305 METROS DE ALAMBRE DE COBRE 2x16Awg, TIPO FPLR, CL2R, C (UL) FT4 / COLOR ROJO, PARA APLICACIONES EN SISTEMAS DE DETECCIÓN DE INCENDIO Y SISTEMAS DE EVACUACIÓN</t>
  </si>
  <si>
    <t>DRC-SCI-25</t>
  </si>
  <si>
    <t>SUMINISTRO E INSTALACION DE TUBERIA STEEL 3/4  INCLUYE TODOS LOS ACCESORIOS Y MANO DE OBRA NECESARIOS PARA SU CORRECTA INSTALACIÓN, VER PLANOS (SFyA-DRC-ICI-04.1/04.2/04.3)</t>
  </si>
  <si>
    <t>DRC-SCI-26</t>
  </si>
  <si>
    <t>SUMINISTRO E INSTALACION DE CAJA 4x4 REFORZADA</t>
  </si>
  <si>
    <t>DRC-SCI-27</t>
  </si>
  <si>
    <t>SUMINISTRO E INSTALACION DE TAPA CUADRADA CON ENTRADA DE 1/2" PARA CAJA DE 4".</t>
  </si>
  <si>
    <t>DRC-SCI-28</t>
  </si>
  <si>
    <t>SUMINISTRO E INSTALACION DE TUBO FLEXIBLE DE 1/2" (13 MM) EN ACERO GALVANIZADO, ROLLO CON 50 M.</t>
  </si>
  <si>
    <t>DRC-SCI-29</t>
  </si>
  <si>
    <t>SUMINISTRO E INSTALACION DE CONECTOR RECTO PARA TUBO FLEXIBLE 1/2" (13MM)</t>
  </si>
  <si>
    <t>DRC-SCI-30</t>
  </si>
  <si>
    <t>SUMINISTRO E INSTALACION DE MONITOR GALVANIZADO DE 1/2"</t>
  </si>
  <si>
    <t>SUBTOTAL SISTEMA DE ALARMA</t>
  </si>
  <si>
    <t>OBRA EXTERIOR</t>
  </si>
  <si>
    <t>TRABAJOS GENERALES</t>
  </si>
  <si>
    <t>DRC-OE-02</t>
  </si>
  <si>
    <t>SUBTOTAL TRABAJOS GENERALES</t>
  </si>
  <si>
    <t>TERRACERIAS</t>
  </si>
  <si>
    <t>DRC-OE-03</t>
  </si>
  <si>
    <t>DESPALME DE LA CAPA VEGETAL CON UN ESPESOR MÁXIMO DE 30 CM, UTILIZANDO MEDIOS MANUALES Y MECANICOS, INCLUYE: AFINE Y NIVELACIÓN DE LA SUPERFICIE, MANO DE OBRA, HERRAMIENTAS Y MAQUINARIA , EQUIPO Y TODO LO NECESARIO PARA SU CORRECTA EJECUCION.</t>
  </si>
  <si>
    <t>DRC-OE-04</t>
  </si>
  <si>
    <t>DRC-OE-05</t>
  </si>
  <si>
    <t>CONSTRUCCION DE PLATAFORMA CON MATERIAL PRODUCTO DE LA EXCAVACION EN CAPAS DE 20 CMS DE ESPESOR; INCLUYE COMPACTADO AL 90% DE PVSM DE LA PRUEVA PROCTOR MODIFICADA, ASI COMO TODO EL EQUIPO, HERRAMIENTA, MATERIALES CONSUMIBLES Y MANO DE OBRA NECESARIA PARA SU CORRECTA EJECUCION</t>
  </si>
  <si>
    <t>DRC-OE-06</t>
  </si>
  <si>
    <t>CONSTRUCCION DE PLATAFORMA CON MATERIAL DE BANCO, CALIDAD TERRAPLEN, EN CAPAS  DE 20 CMS DE ESPESOR; INCLUYE COMPACTADO AL 90% DE PVSM DE LA PRUEVA PROCTOR MODIFICADA, ASI COMO TODO EL EQUIPO, HERRAMIENTA, MATERIALES CONSUMIBLES Y MANO DE OBRA NECESARIA PARA SU CORRECTA EJECUCION</t>
  </si>
  <si>
    <t>DRC-OE-07</t>
  </si>
  <si>
    <t>SUBTOTAL TERRACERIAS</t>
  </si>
  <si>
    <t xml:space="preserve"> BANQUETAS</t>
  </si>
  <si>
    <t>DRC-OE-08</t>
  </si>
  <si>
    <t>DRC-OE-09</t>
  </si>
  <si>
    <t>SUBTOTAL BANQUETAS</t>
  </si>
  <si>
    <t>SERVICIOS PRIMARIOS</t>
  </si>
  <si>
    <t>REDES PRINCIPALES</t>
  </si>
  <si>
    <t>DRC-OE-14</t>
  </si>
  <si>
    <t>SUMINISTRO E INSTALACION DE EQUIPO HIDRONEUMATICO WDM PUMP MODELO: VSE 15 3500 RPM 105 GPM-70 PSI DE 10 HP, INCLUYE: EQUIPO, ACCESORIOS, SUPLEMENTOS NECESARIOS PARA LA CORRECTA INSTALACION, MANO DE OBRA ESPECIALIZADA, CABLEADO, CONFIGURACION DEL SISTEMA Y PRUEBAS DE CORRECTO FUNCIONAMIENTO. VER PLANOS (SFyA-DRC-IHS-06 y SFyA-DRC-IHS-10.06).</t>
  </si>
  <si>
    <t>DRC-OE-15</t>
  </si>
  <si>
    <t xml:space="preserve">SUMINISTRO Y COLOCACION DE  TUBERIA PVC CED 40 DIAM 2 1/2"ø PARA ACOMETIDA HIDRAUICA, INCLUYE: MATERIAL, MANO DE OBRA, HERRAMIENTA, EQUIPO, TUBOS, PEGAMENTO, LUBRICANTE, LIJAS, PRUEBAS, EXCAVACION, CAMA DE ARENA, RELLENO ACOSTILLADO, RELLENO COMPACTADO, CINTA INDICATIVA Y TODO LO NECESARIO PARA SUS CORRECTA EJECUCION.  VER PLANO (SFyA-DRC-IHS-06, SFyA-DRC-IHS-07.0) PLANO ABASTECIMIENTO DE AGUA, ISOMETRICO HIDRAULICO </t>
  </si>
  <si>
    <t>DRC-OE-16</t>
  </si>
  <si>
    <t>RED PRINCIPAL DE DRENAJE SANITARIO DE 8" SDR35, INCLUYE: TUBERIA, COPLES, PEGAMENTO, EXCAVACION, CAMA DE ARENA, RELLENO ACOSTILLADO, RELLENO COMPACTADO, CINTA INDICATIVA, Y LO NECESARIO PARA SU CORRECTA INSTALACION.   VER PLANO (SFyA-DRC-IHS-06-3, SFyA-DRC-IHS-07-1) PLANO RED PRINCIPAL SANITARIA, ISOMETRICO SANITARIO.</t>
  </si>
  <si>
    <t>DRC-OE-17</t>
  </si>
  <si>
    <t>POZO DE VISITA TIPO COMUN HASTA 3.00 METROS A BASE DE LADRILLO COMUN, INCLUYE: PLANTILLA DE 20 CMS. ARMADA CON VARILLAS #4 @ 15 CMS APLANADO INTERIOR, ESCALONES POLIETILENO, BROCAL Y TAPA DE FIERRO FUNDIDO DE 24"Ø (PARA TUBO DE 20 A 61 CMS, PLANTILLA DE 1.20 METROS DE DIAMETRO).</t>
  </si>
  <si>
    <t>DRC-OE-18</t>
  </si>
  <si>
    <t>REGISTRO SANITARIO 60X40 CMS INTERIOR AGUAS GRISES, A BASE DE MUROS DE BLOCK, JUNTEADO CON MORTERO VEM-AREANA, APLANADO INTERIOR CON IMPERMEABILZIANTE INTEGRAL, TAPA DE CONCRETO CON IMPERMEABILZIANTE INTEGRAL, EXCAVACION, COMPACTACION, COLADO, VIBRADO, MATERIAL MANO DE OBRA, HERRAMIENTA Y YEQUIPO</t>
  </si>
  <si>
    <t>SUBTOTAL REDES PRINCIPALES</t>
  </si>
  <si>
    <t>MEDIA TENSION</t>
  </si>
  <si>
    <t>DRC-OE-25</t>
  </si>
  <si>
    <t>DRC-OE-26</t>
  </si>
  <si>
    <t>DRC-OE-27</t>
  </si>
  <si>
    <t>DRC-OE-28</t>
  </si>
  <si>
    <t>SUBTOTAL MEDIA TENSION</t>
  </si>
  <si>
    <t>57.90</t>
  </si>
  <si>
    <t>CIRCUITO CERRADO</t>
  </si>
  <si>
    <t>DRC-CCTV-02</t>
  </si>
  <si>
    <t>SUMINISTRO E INSTALACION  DE CONDUIT BACK BOX</t>
  </si>
  <si>
    <t>DRC-CCTV-03</t>
  </si>
  <si>
    <t>SUMINISTRO E INSTALACION  DE ACI CONDUIT ADAPTER 3/4" NPS</t>
  </si>
  <si>
    <t>DRC-CCTV-07</t>
  </si>
  <si>
    <t>DRC-CCTV-08</t>
  </si>
  <si>
    <t>SUBTOTAL EQUIPO DE CAMARAS, SERVIDOR Y LICENCIAS</t>
  </si>
  <si>
    <t xml:space="preserve"> TUBERIA Y CANALIZACION</t>
  </si>
  <si>
    <t>DRC-CCTV-45</t>
  </si>
  <si>
    <t>SUMINISTRO E INSTALACION DE ANCLO CLIP U P/FIJAR BARRA ROSCADA DE 3/8 IN MU38</t>
  </si>
  <si>
    <t>DRC-CCTV-46</t>
  </si>
  <si>
    <t>SUMINISTRO E INSTALACION DE CLIP PARA TUBERIA CONDUIT DE 3/4"</t>
  </si>
  <si>
    <t>DRC-CCTV-47</t>
  </si>
  <si>
    <t>SUMINISTRO E INSTALACION DE TUBERIA CAL. 3/4" PARED DELGADA, INCLUYE COPLES, CONECTORES</t>
  </si>
  <si>
    <t>DRC-CCTV-48</t>
  </si>
  <si>
    <t>SUMINISTRO E INSTALACION DE TAQUETE EXPANSOR TIPO Z DE 1/4" X 1-3/4" (INCLUYE TORNILLO).</t>
  </si>
  <si>
    <t>DRC-CCTV-49</t>
  </si>
  <si>
    <t>SUMINISTRO E INSTALACION DE PLACA SALIDA A TUBO CON ACABADO ELECTRO ZINC</t>
  </si>
  <si>
    <t>DRC-CCTV-50</t>
  </si>
  <si>
    <t>SUMINISTRO E INSTALACION DE ABRAZADERA TIPO U DE 3/4", CON ACABADO ELECTRO ZINC</t>
  </si>
  <si>
    <t>DRC-CCTV-51</t>
  </si>
  <si>
    <t>SUMINISTRO E INSTALACION DE VARILLA ROSCADA DE 3/8" X 3000MM, CON ACABADO ELECTRO ZINC</t>
  </si>
  <si>
    <t>DRC-CCTV-52</t>
  </si>
  <si>
    <t>SUMINISTRO E INSTALACION DE TUERCA HEXAGONAL DE 3/8", CON ACABADO ELECTRO ZINC</t>
  </si>
  <si>
    <t>DRC-CCTV-53</t>
  </si>
  <si>
    <t>SUMINISTRO E INSTALACION DE ARANDELA PLANA 3/8"</t>
  </si>
  <si>
    <t>DRC-CCTV-54</t>
  </si>
  <si>
    <t>SUMINISTRO E INSTALACION DE ARANDELA DE PRESION 3/8"</t>
  </si>
  <si>
    <t>DRC-CCTV-55</t>
  </si>
  <si>
    <t>SUMINISTRO E INSTALACION DE TUBO FLEXIBLE TIPO LIQUIDTIGHT</t>
  </si>
  <si>
    <t>DRC-CCTV-56</t>
  </si>
  <si>
    <t>SUMINISTRO E INSTALACION DE CONECTOR RECTO</t>
  </si>
  <si>
    <t>DRC-CCTV-57</t>
  </si>
  <si>
    <t>SUMINISTRO E INSTALACION DE CAJA CONDULET 2 BOCAS FS</t>
  </si>
  <si>
    <t>DRC-CCTV-58</t>
  </si>
  <si>
    <t>SUMINISTRO E INSTALACION DE TAPA CIEGA CON EMPAQUE PVC</t>
  </si>
  <si>
    <t>DRC-CCTV-59</t>
  </si>
  <si>
    <t>SUMINISTRO E INSTALACION DE TUBERIA PVC GRIS 3/4", INCLUYE TODOS LOS ACCESORIOS NECESARIOS PARA SU CORRECTA INSTALACIÓN</t>
  </si>
  <si>
    <t>DRC-CCTV-60</t>
  </si>
  <si>
    <t>SUMINISTRO E INSTALACION DE REGISTRO POLIMERICO M 60X60X60</t>
  </si>
  <si>
    <t>DRC-CCTV-61</t>
  </si>
  <si>
    <t>SUBTOTAL TUBERIA Y CANALIZACION</t>
  </si>
  <si>
    <t>SUBTOTAL PLANTA DE EMERGENCIA</t>
  </si>
  <si>
    <t>SEÑALAMIENTO</t>
  </si>
  <si>
    <t>DRC-SEÑ-01</t>
  </si>
  <si>
    <t>SUMINISTRO E INSTALACIÓN DE LETRERO (TIPO SEÑALETICA INFORMATIVA) A BASE DE TROVISEL (PVC ESPUMADO, RIGIDO, LIVIANO, RETARDANTE AL FUEGO Y DURARADERO) FOTOLUMINISCENTE DE ACUERDO A PROYECTO DE SEÑALETICA, INCLUYE: MATERIALES, FLETE A OBRA, ACARREO, TRAZO, UBICACION, SOPORTES, ELEMENTOS DE FIJACION, NIVELACION, PRUEBA DE INSTALACION, RESANES, LIMPIEZA Y RETIRO DE SOBRANTES FUERA DE OBRA, HERRAMIENTA, EQUIPO Y MANO DE OBRA QUE INTERVENGAN Y TODO LO NECESARIO PARA LA CORRECTA EJECUCION DE LOS TRABAJOS EN CUALQUIER NIVEL, DE ACUERDO CON LA NORMA OFICIAL MEXICANA NOM-002-STPS-2010, NOM-003-SEGOB-2002, VER DETALLE EN PLANOS (SFyA-DRC-SÑ-03.1/SÑ-03.2 y SÑ-03.3)</t>
  </si>
  <si>
    <t>DRC-SEÑ-01.1</t>
  </si>
  <si>
    <t xml:space="preserve">SALIDA EN PUERTAS (FOTOLUMINISCENTE), CON CUERPO EN COLOR BLANCO, LEYENDA EN COLOR VERDE DE ALTA VISIBILIDAD, CON UN ALTO DE 15 X 30 CMS </t>
  </si>
  <si>
    <t>DRC-SEÑ-01.2</t>
  </si>
  <si>
    <t>SALIDA HACIA LA DERECHA (FOTOLUMINISCENTE)  CON CUERPO EN COLOR BLANCO, LEYENDA EN COLOR VERDE DE ALTA VISIBILIDAD, CON UN ALTO DE 15 X 30 CMS 15 X 30 CMS</t>
  </si>
  <si>
    <t>DRC-SEÑ-01.3</t>
  </si>
  <si>
    <t xml:space="preserve">SALIDA HACIA LA IZQUIERDA (FOTOLUMINISCENTE) CON CUERPO EN COLOR BLANCO, LEYENDA EN COLOR VERDE DE ALTA VISIBILIDAD, CON UN ALTO DE 15 X 30 CMS </t>
  </si>
  <si>
    <t>DRC-SEÑ-01.4</t>
  </si>
  <si>
    <t xml:space="preserve">BOTIQUIN (FOTOLUMINISCENTE)  CON CUERPO EN COLOR BLANCO, LEYENDA EN COLOR VERDE DE ALTA VISIBILIDAD, CON UN ALTO DE 20 X 30 CMS </t>
  </si>
  <si>
    <t>DRC-SEÑ-01.5</t>
  </si>
  <si>
    <t xml:space="preserve">AFORO TOTAL (FOTOLUMINISCENTE) CON CUERPO EN COLOR BLANCO, LEYENDA EN COLOR AZUL DE ALTA VISIBILIDAD, CON UN ALTO DE 15 X 30 CMS </t>
  </si>
  <si>
    <t>DRC-SEÑ-01.6</t>
  </si>
  <si>
    <t xml:space="preserve">SALIDA-BAJA ESCALERA DE EVACUACION DERECHA (FOTOLUMINISCENTE), CON CUERPO EN COLOR BLANCO, LEYENDA EN COLOR VERDE DE ALTA VISIBILIDAD, CON UN ALTO DE 15 X 30 CMS </t>
  </si>
  <si>
    <t>DRC-SEÑ-02</t>
  </si>
  <si>
    <t>SUMINISTRO E INSTALACIÓN DE LETRERO (TIPO SEÑALETICA REGLAMENTARIA) A BASE DE TROVISEL (PVC ESPUMADO, RIGIDO, LIVIANO, RETARDANTE AL FUEGO Y DURARADERO) FOTOLUMINISCENTE DE ACUERDO A PROYECTO DE SEÑALETICA, INCLUYE: MATERIALES, FLETE A OBRA, ACARREO, TRAZO, UBICACION, SOPORTES, ELEMENTOS DE FIJACION, NIVELACION, PRUEBA DE INSTALACION, RESANES, LIMPIEZA Y RETIRO DE SOBRANTES FUERA DE OBRA, HERRAMIENTA, EQUIPO Y MANO DE OBRA QUE INTERVENGAN Y TODO LO NECESARIO PARA LA CORRECTA EJECUCION DE LOS TRABAJOS EN CUALQUIER NIVEL, DE ACUERDO CON LA NORMA OFICIAL MEXICANA NOM-002-STPS-2010, NOM-003-SEGOB-2002, VER DETALLE EN PLANOS (SFyA-DRC-SÑ-03.1/SÑ-03.2 y SÑ-03.3)</t>
  </si>
  <si>
    <t>DRC-SEÑ-02.1</t>
  </si>
  <si>
    <t xml:space="preserve">PUERTA CORTAFUEGO (FOTOLUMINISCENTE) CON CUERPO EN COLOR BLANCO, LEYENDA EN COLOR ROJO DE ALTA VISIBILIDAD, CON UN ALTO DE 20 X 30 CMS </t>
  </si>
  <si>
    <t>DRC-SEÑ-02.2</t>
  </si>
  <si>
    <t xml:space="preserve">EXTINTOR POLVO QUIMICO SECO (FOTOLUMINISCENTE) CON CUERPO EN COLOR BLANCO, LEYENDA EN COLOR ROJO DE 20 X 30 CMS </t>
  </si>
  <si>
    <t>DRC-SEÑ-02.3</t>
  </si>
  <si>
    <t xml:space="preserve">GABINETE CONTRA INCENDIO (FOTOLUMINISCENTE) CON CUERPO EN COLOR BLANCO, LEYENDA EN COLOR ROJO DE 30 X 40 CMS </t>
  </si>
  <si>
    <t>DRC-SEÑ-02.4</t>
  </si>
  <si>
    <t xml:space="preserve">PASE MANGUERA CONTRA INCENDIO (FOTOLUMINISCENTE) CON CUERPO EN COLOR BLANCO, LEYENDA EN COLOR ROJO DE 30 X 40 CMS </t>
  </si>
  <si>
    <t>DRC-SEÑ-02.5</t>
  </si>
  <si>
    <t xml:space="preserve">SIRENA CON LUZ ESTROBOSCOPICA (FOTOLUMINISCENTE) CON CUERPO EN COLOR BLANCO, LEYENDA EN COLOR ROJO DE 20 X 30 CMS </t>
  </si>
  <si>
    <t>DRC-SEÑ-02.6</t>
  </si>
  <si>
    <t xml:space="preserve">PULSADOR DE ALARMA DE INCENDIO (FOTOLUMINISCENTE) CON CUERPO EN COLOR BLANCO, LEYENDA EN COLOR ROJO DE 20 X 30 CMS </t>
  </si>
  <si>
    <t>DRC-SEÑ-02.7</t>
  </si>
  <si>
    <t>PULSADOR Y CAMPANA DE ALARMA CONTRA INCENDIOS DE 20 X 30 CMS</t>
  </si>
  <si>
    <t>DRC-SEÑ-02.8</t>
  </si>
  <si>
    <t xml:space="preserve">PROHIBIDO FUMAR CON CUERPO EN COLOR NEGRO, LEYENDA EN COLOR ROJO DE 20 X 30 CMS </t>
  </si>
  <si>
    <t>DRC-SEÑ-02.9</t>
  </si>
  <si>
    <t xml:space="preserve">POZO PUESTA A TIERRA (FOTOLUMINISCENTE) CON CUERPO EN COLOR BLANCO, LEYENDA EN COLOR AMARILLO DE 20 X 30 CMS </t>
  </si>
  <si>
    <t>DRC-SEÑ-03</t>
  </si>
  <si>
    <t>SUMINISTRO E INSTALACIÓN DE LETRERO/DIRECCIONAL (TIPO SEÑALETICA EVACUACION PLASTICO ADHERIBLE) DE ACUERDO A PROYECTO DE SEÑALETICA, INCLUYE: MATERIALES, FLETE A OBRA, ACARREO, TRAZO, UBICACION, PRUEBA DE INSTALACION, LIMPIEZA Y RETIRO DE SOBRANTES FUERA DE OBRA, HERRAMIENTA, EQUIPO Y MANO DE OBRA QUE INTERVENGAN Y TODO LO NECESARIO PARA LA CORRECTA EJECUCION DE LOS TRABAJOS EN CUALQUIER NIVEL, DE ACUERDO CON LA NORMA OFICIAL MEXICANA NOM-002-STPS-2010, NOM-003-SEGOB-2002, VER DETALLE EN PLANOS (SFyA-DRC-SÑ-02/03.1/SÑ-03.2 y SÑ-03.3)</t>
  </si>
  <si>
    <t>DRC-SEÑ-04</t>
  </si>
  <si>
    <t>SUMINISTRO Y APLICACIÓN DE PINTURA REFLECTIVA PARA TRAFICO Y CIRCULACION EXTERIOR DE RUTA DE EVACUACION CONTINUA Y DISCONTINUA DE 10 CMS DE ANCHO EN COLOR PREVIAMENTE AUTORIZADO POR SUPERVISION SOBRE BANQUETA, INCLUYE: PREPARACION DE LA SUPERFICIE, MATERIALES, TRAZO, EQUIPOS PREVENTIVOS, EQUIPO PARA PINTURA Y MANO DE OBRA QUE INTERVENGAN Y TODO LO NECESARIO PARA LA CORRECTA EJECUCION DE LOS TRABAJOS. VER DETALLE EN PLANO (SFyA-DRC-SÑ-02)</t>
  </si>
  <si>
    <t>DRC-SEÑ-05</t>
  </si>
  <si>
    <t>SUMINISTRO E INSTALACIÓN DE SIMBOLO INTERNACIONAL DE PUNTO DE REUNION DE 3.00 x 3.00 MTS EN PISO CON APLICACION DE PINTURA EPOXICA MATE Y COLORES ESPECIFICOS EN PLANOS,  INCLUYE: MATERIALES, TRAZO, UBICACION, LIMPIEZA Y RETIRO DE SOBRANTES FUERA DE OBRA, HERRAMIENTA, EQUIPO Y MANO DE OBRA QUE INTERVENGAN Y TODO LO NECESARIO PARA LA CORRECTA EJECUCION DE LOS TRABAJOS, DE ACUERDO CON LA NORMA OFICIAL MEXICANA NOM-002-STPS-2010, NOM-003-SEGOB-2002, VER DETALLE EN PLANOS (SFyA-DRC-SÑ-02)</t>
  </si>
  <si>
    <t>SUBTOTAL SEÑALAMIENTO</t>
  </si>
  <si>
    <t>DRC-ESTR-16.1</t>
  </si>
  <si>
    <t>DRC-ESTR-16.2</t>
  </si>
  <si>
    <t>DRC-ESTR-16.3</t>
  </si>
  <si>
    <t>DRC-ESTR-16.4</t>
  </si>
  <si>
    <t>DRC-ESTR-16.5</t>
  </si>
  <si>
    <t>DRC-ESTR-09.1</t>
  </si>
  <si>
    <t>DRC-ESTR-09.2</t>
  </si>
  <si>
    <t>DRC-ESTR-09.3</t>
  </si>
  <si>
    <t>DRC-ESTR-09.4</t>
  </si>
  <si>
    <t>DRC-ESTR-09.5</t>
  </si>
  <si>
    <t>ACERO DE REFUERZO EN ESTRUCTURA DEL No 3 DE FY=4200 KG/CM2, INCLUYE: MATERIALES, ACARREOS, CORTES, DESPERDICIOS, HABILITADO, AMARRES, MANO DE OBRA, EQUIPO Y HERRAMIENTA.</t>
  </si>
  <si>
    <t>ACERO DE REFUERZO EN ESTRUCTURA DEL No 4 DE FY=4200 KG/CM2, INCLUYE: MATERIALES, ACARREOS, CORTES, DESPERDICIOS, HABILITADO, AMARRES, MANO DE OBRA, EQUIPO Y HERRAMIENTA.</t>
  </si>
  <si>
    <t>DRC-ESTR-23.1</t>
  </si>
  <si>
    <t>DRC-ESTR-23.2</t>
  </si>
  <si>
    <t>DRC-ESTR-23.3</t>
  </si>
  <si>
    <t>DRC-ESTR-23.4</t>
  </si>
  <si>
    <t>DRC-ESTR-23.5</t>
  </si>
  <si>
    <t>DRC-ESTR-26</t>
  </si>
  <si>
    <t>DRC-OE-31</t>
  </si>
  <si>
    <t>PAGO DE UNIDAD DE VERIFICACION CERTIFICADO POR LA SECRETARIA DE ENERGIA, AVALANDO LA INSTALACION ELECTRICA, INCLUYE: CARTA DE VERIFICACION DE INSTALACIONES EN ALTA Y BAJA TENSION Y SUBESTACION PARTICULAR, LOS PLANOS DE OBRA TERMINADA, FIRMADOS POR UN ING. ELECTRICO Y MEMORIA DE CALCULO, HACER LAS MODIFICACIONES A MEMORIA, CUADROS DE CARGA Y DIAGRAMAS UNIFILARES.</t>
  </si>
  <si>
    <t>PZA</t>
  </si>
  <si>
    <t>DRC-OE-32</t>
  </si>
  <si>
    <t xml:space="preserve">PV-1 CONFORMADA POR  VIDRIOS FIJOS, ANTEPECHO Y PUERTA  VIDRIO 9 MM TEMPLADO </t>
  </si>
  <si>
    <t xml:space="preserve">PV-2 CONFORMADA POR  VIDRIOS FIJOS, ANTEPECHO Y PUERTA  VIDRIO 9 MM TEMPLADO </t>
  </si>
  <si>
    <t xml:space="preserve">PV-3 CONFORMADA POR  VIDRIOS FIJOS, ANTEPECHO Y PUERTA  VIDRIO 9 MM TEMPLADO </t>
  </si>
  <si>
    <t xml:space="preserve">PV-4 CONFORMADA POR  VIDRIOS FIJOS, ANTEPECHO Y PUERTA  VIDRIO 9 MM TEMPLADO </t>
  </si>
  <si>
    <t xml:space="preserve">PV-5 CONFORMADA POR  VIDRIOS FIJOS, ANTEPECHO Y PUERTA  VIDRIO 9 MM TEMPLADO </t>
  </si>
  <si>
    <t xml:space="preserve">PV-6 CONFORMADA POR  VIDRIOS FIJOS, ANTEPECHO Y PUERTA  VIDRIO 9 MM TEMPLADO </t>
  </si>
  <si>
    <t xml:space="preserve">PV-7 CONFORMADA POR  VIDRIOS FIJOS, ANTEPECHO Y PUERTA  VIDRIO 9 MM TEMPLADO </t>
  </si>
  <si>
    <t xml:space="preserve">PV-8 CONFORMADA POR  VIDRIOS FIJOS, ANTEPECHO Y PUERTA  VIDRIO 9 MM TEMPLADO </t>
  </si>
  <si>
    <t xml:space="preserve">PV-9 CONFORMADA POR  VIDRIOS FIJOS, ANTEPECHO Y PUERTA  VIDRIO 9 MM TEMPLADO </t>
  </si>
  <si>
    <t xml:space="preserve">PV-10 CONFORMADA POR  VIDRIOS FIJOS, ANTEPECHO Y PUERTA  VIDRIO 9 MM TEMPLADO </t>
  </si>
  <si>
    <t xml:space="preserve">PV-12 CONFORMADA POR  VIDRIOS FIJOS, ANTEPECHO Y PUERTA  VIDRIO 9 MM TEMPLADO </t>
  </si>
  <si>
    <t xml:space="preserve">PV-13 CONFORMADA POR  VIDRIOS FIJOS, ANTEPECHO Y PUERTA  VIDRIO 9 MM TEMPLADO </t>
  </si>
  <si>
    <t xml:space="preserve">PV-14 CONFORMADA POR  VIDRIOS FIJOS, ANTEPECHO Y PUERTA  VIDRIO 9 MM TEMPLADO </t>
  </si>
  <si>
    <t>ML</t>
  </si>
  <si>
    <t>M2</t>
  </si>
  <si>
    <t>KG</t>
  </si>
  <si>
    <t>M3</t>
  </si>
  <si>
    <t xml:space="preserve">SUMINISTRO Y COLOCACION DE CASETON DE POLIESTIRENO EXPANDIDO DE 60x60X23 CM, INCLUYE: LIMPIEZA Y RETIRO DE SOBRANTES FUERA DE OBRA,  MANO DE OBRA QUE INTERVENGAN , FLETES,  ACARREO HASTA EL LUGAR  DE SU UTILIZACION, ELEVACION DE MATERIAL HASTA UNA ALTURA MAXIMA DE 4.60 MTS DE ALTURA , CORTES DESPERDICIOS FIJACION EQUIPO DE SEGURIDAD INSTALACIONES ESPECIFICAS DEPRECIACION Y DEMAS DERIVADOS DEL USO DE HERRAMIENTA Y EQUIPO. </t>
  </si>
  <si>
    <t xml:space="preserve">SUMINISTRO Y COLOCACION DE CASETON DE POLIESTIRENO EXPANDIDO DE 60x60X23 CM, INCLUYE: LIMPIEZA Y RETIRO DE SOBRANTES FUERA DE OBRA,  MANO DE OBRA QUE INTERVENGAN , FLETES,  ACARREO HASTA EL LUGAR  DE SU UTILIZACION, ELEVACION DE MATERIALES DE , ANDAMIOS, GRUAS CORTES DESPERDICIOS FIJACION EQUIPO DE SEGURIDAD INSTALACIONES ESPECIFICAS DEPRECIACION Y DEMAS DERIVADOS DEL USO DE HERRAMIENTA Y EQUIPO. </t>
  </si>
  <si>
    <t xml:space="preserve">SUMINISTRO Y COLOCACIÓN DE FALSO PLAFÓN A BASE DE  PANEL DE YESO CONTRA HUMEDAD DENSGLASS  (1/2´´) ,  SE DEBERÁ CONSIDERAR PARA ESTE TRABAJO: CARGO DIRECTO POR EL COSTO DE LOS MATERIALES Y MANO DE OBRA  QUE INTERVENGAN, FLETE A OBRA, DESPERDICIO, ACARREO HASTA EL LUGAR DE SU UTILIZACIÓN, ESTRUCTURA METÁLICA, SWETA CON COLGANTES DE ALAMBRE GALVANIZADO DEL No. 12 A CADA 0.90 M. FIJOS A LOSA, CANALETA DE CARGA DE LAMINA GALVANIZADA CAL.20 DE 38 MM. DE ANCHO A CADA 0.90 M., LISTÓN METÁLICO DE 67.8 X 22.2 X 14.2 MM. DE LAMINA GALVANIZADO CAL.26 A CADA 0.60 M., AMARRADOS CON ALAMBRE GALVANIZADO CAL.18, FIJADA CON TORNILLO AUTORROSCANTE A CAD 0.30 M., MALLA, EMPLASTECIDA CON PASTA Y CINTA, CALAFATEO, ANGULO REBORDE CAL. No. 26, JUNTA DE CONTROL Y/O JUNTA CONSTRUCTIVA EN EL LUGAR INDICADO POR LA SUPERVISIÓN, ESTIBA, ALMACENAJE, TRAZO Y NIVELACIÓN, HECHURA, CORTES,  RETIRO  DE OBRAS DE PROTECCIÓN , LIMPIEZA Y RETIRO DE SOBRANTES FUERA DE OBRA DEL MATERIAL NO UTILIZABLE O DESPERDICIO, EQUIPO DE SEGURIDAD, INSTALACIONES ESPECÍFICAS, ABRIR HUECOS PARA LAMPARAS, REJILLAS DE INYECCION DE AIRE ACONDICIONADO, RETORNOS, DEPRECIACIÓN Y DEMÁS DERIVADOS DEL USO DE HERRAMIENTA Y EQUIPO, EN CUALQUIER NIVEL.  </t>
  </si>
  <si>
    <t>'SUMINISTRO Y COLOCACIÓN DE LOSETA EN PISO MARCA INTERCERAMIC, MODELO SERENITY EN FORMATO DE 120X60 CMS. , COLOCACIÓN CON VERIFICACIÓN, COLOCADO A HUESO, SOBRE FIRME, NIVELADO Y VERIFICADO, INCLUYE; CARGO DIRECTO POR EL COSTO DE LOS MATERIALES Y MANO DE OBRA QUE INTERVENGAN, FLETE A OBRA, DESPERDICIO, ACARREO HASTA EL LUGAR DE SU UTILIZACIÓN, TRAZO A DOBLE HILO, MAESTREADO, NIVEL, PREPARACIÓN Y HUMEDECIDO DE LA SUPERFICIE, ELABORACIÓN DE MORTERO HECHO EN OBRA EN SU CASO, TRAZO,  CORTES, REMATES, LECHAREADO, RETAPADO, PULIDO Y BRILLADO EN SU CASO, LIMPIEZA Y RETIRO DE SOBRANTES FUERA DE OBRA A BASURERO MUNICIPAL O TIRO AUTORIZADO, EQUIPO DE SEGURIDAD, INSTALACIONES ESPECÍFICAS, DEPRECIACIÓN Y DEMÁS DERIVADOS DEL USO DE HERRAMIENTA Y EQUIPO, EN CUALQUIER NIVEL.</t>
  </si>
  <si>
    <t>'SUMINISTRO Y COLOCACIÓN DE RECUBRIMIENTO PÉTREO, VÍTREO O COMPRIMIDO EN MURO, MARCA INTERCERAMIC, MODELO EARTHSTONE  EN FORMATO 120X60 CMS INCLUYE; CARGO DIRECTO POR EL COSTO DE LOS MATERIALES Y MANO DE OBRA QUE INTERVENGAN, FLETE A OBRA, DESPERDICIO, ACARREO HASTA EL LUGAR DE SU UTILIZACIÓN, TRAZO, PREPARACIÓN DE LA SUPERFICIE, MAESTREADO, ELABORACIÓN DE MORTERO EN OBRA EN SU CASO, CORTES, REMATES A 45° , EMBOQUILLADO, LECHAREADO, LIMPIEZA Y RETIRO DE SOBRANTES FUERA DE OBRA, EQUIPO DE SEGURIDAD, INSTALACIONES ESPECÍFICAS, DEPRECIACIÓN Y DEMÁS DERIVADOS DEL USO DE HERRAMIENTA Y EQUIPO, EN CUALQUIER NIVEL.</t>
  </si>
  <si>
    <t>'SUMINISTRO Y COLOCACIÓN DE LOSETA EN PISO ANTIDERRAPANTE PARA EXTERIOR DE INTERCERAMIC, MODELO TECNIK FORMATO   DE 60X60 CMS. MODELO , COLOCACIÓN CON VERIFICACIÓN, COLOCADO A HUESO, SOBRE FIRME, NIVELADO Y VERIFICADO, INCLUYE; CARGO DIRECTO POR EL COSTO DE LOS MATERIALES Y MANO DE OBRA QUE INTERVENGAN, FLETE A OBRA, DESPERDICIO, ACARREO HASTA EL LUGAR DE SU UTILIZACIÓN, TRAZO A DOBLE HILO, MAESTREADO, NIVEL, PREPARACIÓN Y HUMEDECIDO DE LA SUPERFICIE, ELABORACIÓN DE MORTERO HECHO EN OBRA EN SU CASO, TRAZO,  CORTES, REMATES, LECHAREADO, RETAPADO, PULIDO Y BRILLADO EN SU CASO, LIMPIEZA Y RETIRO DE SOBRANTES FUERA DE OBRA A BASURERO MUNICIPAL O TIRO AUTORIZADO, EQUIPO DE SEGURIDAD, INSTALACIONES ESPECÍFICAS, DEPRECIACIÓN Y DEMÁS DERIVADOS DEL USO DE HERRAMIENTA Y EQUIPO, EN CUALQUIER NIVEL.</t>
  </si>
  <si>
    <t>DELIMITACION DEL AREA DE TRABAJO, MEDIANTE SUMINISTRO Y COLOCACION DE CERCO PERIMETRAL PROVISIONAL DE 2.50 MTS DE ALTURA A BASE DE MALLA CICLONICA Y TUBOS GALVANIZADOS A CADA 2 MTS, CON MALLA SOMBRA COLOR INDICADO POR LA RESIDENCIA PARA PROTECCION Y DELIMITACION DEL AREA DE TRABAJO Y MANIOBRAS DE MAQUINARIA Y EQUIPO. LOS TRABAJOS INCLUYEN MATERIAL Y MANOS DE OBRA, EQUIPO Y HERRAMIENTA</t>
  </si>
  <si>
    <t xml:space="preserve">CARGA Y ACARREO POR MEDIOS MECANICOS DEL MATERIAL PRODUCTO DE EXCAVACION Y/O CORTE; FUERA DE LA OBRA A TIRO AUTORIZADO O EN SU CASO AL BASURERO MUNICIPAL., INCLUYE: ABUNDAMIENTO, MANO DE OBRA, HERRAMIENTA , EQUIPO Y TODO LO NECESARIO PARA SU CORRECTA EJECUCION </t>
  </si>
  <si>
    <t>FT2</t>
  </si>
  <si>
    <t>EXCAVACION POR MEDIOS MECANICOS EN MATERIAL TIPO "B" INVESTIGADO EN OBRA POR EL CONTRATISTA A UNA PROFUNDIDAD HASTA 1.50m , INCLUYE: AFINE DE TALUDES SOBREEXCAVACION  POR ANGULO DE REPOSO COMPACTACION DE FONDO DE CEPAS, EQUIPO MECANICO, HERRAMIENTA, MATERIALES CONSUMIBLES Y MANO DE OBRA NECESARIA PARA SU CORRECTA EJECUCION</t>
  </si>
  <si>
    <t>SUBTOTAL INSTALACIONES ELECTROMECANICAS</t>
  </si>
  <si>
    <t>SAL</t>
  </si>
  <si>
    <t>MURO DE ESTRUCTURA LIGERA A BASE  TABLAROCA DE 12 CM DE ESPESOR CON PANEL DE YESO ESTANDAR DE 1/2", A DOS CARAS, CON BASTIDOR ARMADO A BASE DE CANALETA DE 1 1/2" Y CANAL LISTÓN CALIBRE 26 A CADA 0.61 M DE SEPARACIÓN, SE DEBERÁ CONSIDERAR PARA ESTE TRABAJO: CARGO DIRECTO POR EL COSTO DE LOS MATERIALES Y MANO DE OBRA QUE INTERVENGAN, FLETE A OBRA,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SUMINISTRO Y COLOCACIÓN DE MATERIALES, MANO DE OBRA, HERRAMIENTA, EQUIPO, ANDAMIOS, ELEVACIONES NECESARIAS, TRASLADOS VERTICALES Y HORIZONTALES , A CUALQUIER NIVEL  CORTES, DESPERDICIOS, ELEMENTOS FIJACIÓN, PASTA TERMINADO CON REDIMIX  REFUERZO CON CINTA  CALAFATEADO, PREPARACIÓN DE SUPERFICIE  LIJADO , ACOPIO Y RETIRO DE MATERIAL PRODUCTO DE LOS TRABAJOS  FUERA DE LA OBRA A BASURERO MUNICIPAL O TIRO AUTORIZADO Y LIMPIEZA FINAL DEL ÁREA DE TRABAJO.</t>
  </si>
  <si>
    <t>MURO LAMBRIN DE ESTRUCTURA LIGERA, A BASE DE POSTE METALICO CAL.22 CON UNA HOJA DE YESO CONTRA HUMEDAD DENGLASS DE 12 CMS DE ESPESOR, SE DEBERÁ CONSIDERAR PARA ESTE TRABAJO:  CARGO DIRECTO POR EL COSTO DE LOS MATERIALES Y MANO DE OBRA QUE INTERVENGAN, FLETE A OBRA,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SUMINISTRO Y COLOCACIÓN DE MATERIALES, MANO DE OBRA, HERRAMIENTA, EQUIPO, ANDAMIOS, ELEVACIONES NECESARIAS, TRASLADOS VERTICALES Y HORIZONTALES ,  A CUALQUIER NIVEL CORTES, DESPERDICIOS, ELEMENTOS FIJACIÓN, PASTA TERMINADO CON REDIMIX  REFUERZO CON CINTA  CALAFATEADO, PREPARACIÓN DE SUPERFICIE  LIJADO , ACOPIO Y RETIRO DE MATERIAL PRODUCTO DE LOS TRABAJOS  FUERA DE LA OBRA A BASURERO MUNICIPAL O TIRO AUTORIZADO Y LIMPIEZA FINAL DEL ÁREA DE TRABAJO.</t>
  </si>
  <si>
    <t>SUMINISTRO Y APLICACIÓN DE PINTURA VINÍLICA VINIMEX , MARCA COMEX, APLICADA A DOS MANOS COMO MINIMO ,DE PRIMERA CALIDAD, APLICADA EN MUROS , PLAFON, TRABES, COLUMNAS, DALAS Y SOBRE CUALQUIER ELEMENTO INDICADO, SOBRE CUALQUIER SUPERFICIE Y/O APLANADOS DE MORTERO, ACABADO FLOTEADO FINO Y/O PULIDO, INCLUYE:  INCLUYE; CARGO DIRECTO POR EL COSTO DE LOS MATERIALES  Y MANO DE OBRA QUE INTERVENGAN, FLETE A OBRA, DESPERDICIO, ACARREO HASTA EL LUGAR DE SU UTILIZACIÓN, ANDAMIOS , ELEVACIONES TRASLADOS HORIZONTALES Y VERTICALES A CAUQLUIER NIVEL PREPARACIÓN DE LA SUPERFICIE, FONDEO, SELLADOR, RETAPADO, EMPLASTECIDO Y APLICACIÓN DE DOS CAPAS COMO MÍNIMO, PROTECCIÓN CON HULE, CINTA O PAPEL, LIMPIEZA Y RETIRO DE SOBRANTES FUERA DE OBRA A BASURERO MUNICIPAL O TIRO AUTORIZADO, EQUIPO DE SEGURIDAD, INSTALACIONES ESPECÍFICAS, DEPRECIACIÓN Y DEMÁS DERIVADOS DEL USO DE HERRAMIENTA Y EQUIPO.</t>
  </si>
  <si>
    <t>APLANADO EN MUROS, ACABADO FINO CON MORTERO CEMENTO-ARENA 1:3 A PLOMO Y REGLA CURADO, ACABADO CON FLOTA O PLANA DE MADERA HASTA OBTENER TEXTURA UNIFORME, SIN OQUEDADES, RAYONES, PROTUBERANCIAS Y ACEPTADO POR LA SUPERVISIÓN, SE DEBERÁ DE CONSIDERAR PARA ESTE TRABAJO: REPELLADO PREVIO  CON MORTERO CEMENTO-ARENA 1:3 A PLOMO Y REGLA DE ACUERDO AL CONCEPTO PARTICULAR DEL PROPIO REPELLADO , DEJARLO PARTIR , MATERIALES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MAXIMO DEL APLANADO 2.5 CM, ACOPIO Y RETIRO DE DESPERDICIOS A BASURERO MUNICIPAL O  A TIRO AUTORIZADO, ANDAMIOS, A CUALQUIER NIVEL  Y LIMPIEZA DE ÁREA DE TRABAJO.</t>
  </si>
  <si>
    <t>SUMINISTRO Y COLOCACIÓN DE ZOCLO PÉTREO, MARCA INTERCERAMIC, MODELO SERENITY EN FORMATO DE 10 CMS DE ALTURA   CORTADO DE PIEZAS, INCLUYE; CARGO DIRECTO POR EL COSTO DE LOS MATERIALES Y MANO DE OBRA QUE INTERVENGAN, FLETE A OBRA, DESPERDICIO, ACARREO HASTA EL LUGAR DE SU UTILIZACIÓN, ELABORACIÓN DE MORTERO HECHO EN OBRA EN SU CASO, TRAZO, NIVELES, PREPARACIÓN DE LA SUPERFICIE, LECHAREADO, CORTES A 45°, BOQUILLAS, REMATES, CANTOS PULIDOS Y BOLEADOS,  PULIDO Y BRILLADO EN SU CASO, LIMPIEZA Y RETIRO DE SOBRANTES FUERA DE OBRA, EQUIPO DE SEGURIDAD, INSTALACIONES ESPECÍFICAS, DEPRECIACIÓN Y DEMÁS DERIVADOS DEL USO DE HERRAMIENTA Y EQUIPO, EN CUALQUIER NIVEL.</t>
  </si>
  <si>
    <t>SUMINISTRO Y COLOCACIÓN DE ZOCLO PÉTREO, MARCA INTERCERAMIC, MODELO TECNIK  EN FORMATO DE 10 CMS DE ALTURA   CORTADO DE PIEZAS, INCLUYE; CARGO DIRECTO POR EL COSTO DE LOS MATERIALES Y MANO DE OBRA QUE INTERVENGAN, FLETE A OBRA, DESPERDICIO, ACARREO HASTA EL LUGAR DE SU UTILIZACIÓN, ELABORACIÓN DE MORTERO HECHO EN OBRA EN SU CASO, TRAZO, NIVELES, PREPARACIÓN DE LA SUPERFICIE, LECHAREADO, CORTES A 45°, BOQUILLAS, REMATES, CANTOS PULIDOS Y BOLEADOS,  PULIDO Y BRILLADO EN SU CASO, LIMPIEZA Y RETIRO DE SOBRANTES FUERA DE OBRA, EQUIPO DE SEGURIDAD, INSTALACIONES ESPECÍFICAS, DEPRECIACIÓN Y DEMÁS DERIVADOS DEL USO DE HERRAMIENTA Y EQUIPO, EN CUALQUIER NIVEL.</t>
  </si>
  <si>
    <t>DRC-CIM-12</t>
  </si>
  <si>
    <t>DRC-CIM-13</t>
  </si>
  <si>
    <t>CIMBRA ACABADO COMUN EN LOSA A BASE DE TRIPLAY DE PINO DE 16 MM, HASTA 3 USOS CON CHAFLANES EN LAS ESQUINAS, INCLUYE: MATERIALES, ACARREOS, CORTES, DESPERDICIOS, HABILITADO, CIMBRADO,  DESCIMBRA, MANO DE OBRA, EQUIPO Y HERRAMIENTA.</t>
  </si>
  <si>
    <t>CONCRETO PREMEZCLADO EN ESTRUCTURA, DE F'C=250 KG/CM2, BOMBEABLE REV.14 AGREGADO 3/4´.INCLUYE: COLADO, VIBRADO, CURADO, AFINE, NIVELADO Y ACABADO PARA RECIBIR IMPERMEABILIZACIÓN EN PRIMER NIVEL O PISO DE CERÁMICA EN SEGUNDO NIVEL, PRUEBAS DE CONCRETO A 7,14 Y 28 DÍAS.  Y EN SU CASO SE DEBEN CONSIDERAR  ADITIVOS ESPECIFICADOS SEGÚN PROYECTO.</t>
  </si>
  <si>
    <t>CONCRETO PREMEZCLADO EN ESTRUCTURA, DE F'C=250 KG/CM2, BOMBEABLE REV.14 AGREGADO 3/4´.INCLUYE: COLADO, VIBRADO, CURADO, AFINE, NIVELADO Y ACABADO PARA RECIBIR IMPERMEABILIZACIÓN CUANDO SEA POSA DE AZOTEA O PISO DE CERÁMICA CUANDO SEA  PISO INTERMEDIO, PRUEBAS DE CONCRETO A 7,14 Y 28 DÍAS.  Y EN SU CASO SE DEBEN CONSIDERAR  ADITIVOS ESPECIFICADOS SEGÚN PROYECTO.</t>
  </si>
  <si>
    <t>CIMBRA ACABADO COMUN EN FIRME A BASE DE TRIPLAY DE PINO DE 16 MM, HASTA 3 USOS CON CHAFLANES EN LAS ESQUINAS, INCLUYE: MATERIALES, ACARREOS, CORTES, DESPERDICIOS, HABILITADO, CIMBRADO,  DESCIMBRA, MANO DE OBRA, EQUIPO Y HERRAMIENTA.</t>
  </si>
  <si>
    <t>DRC-ALB-06</t>
  </si>
  <si>
    <t>DRC- ACA-01</t>
  </si>
  <si>
    <t>DRC- ACA-04</t>
  </si>
  <si>
    <t>DRC- ACA-06</t>
  </si>
  <si>
    <t>DRC- ACA-08</t>
  </si>
  <si>
    <t>DRC- ACA-09</t>
  </si>
  <si>
    <t>DRC- ACA-10</t>
  </si>
  <si>
    <t>DRC- ACA-11</t>
  </si>
  <si>
    <t>DRC- ACA-12</t>
  </si>
  <si>
    <t>DRC- ACA-13</t>
  </si>
  <si>
    <t>DRC- ACA-15</t>
  </si>
  <si>
    <t>DRC- ACA-16</t>
  </si>
  <si>
    <t>DRC- ACA-17</t>
  </si>
  <si>
    <t xml:space="preserve">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MAXIMO DEL APLANADO 2.5 CM, ACOPIO Y RETIRO DE DESPERDICIOS A TIRO AUTORIZADO, ANDAMIOS Y LIMPIEZA DE ÁREA DE TRABAJO. A CUALQUIER NIVEL </t>
  </si>
  <si>
    <t>DRC-ALB-12</t>
  </si>
  <si>
    <t>DEL TIPO (P-1) DE 0.90  X 2.10 MTS</t>
  </si>
  <si>
    <t>DEL TIPO (P-2) DE 1.00  X 2.20 MTS.</t>
  </si>
  <si>
    <t>DEL TIPO (P-3) DE 1.10  X 2.20 MTS.</t>
  </si>
  <si>
    <t>SUMINISTRO  Y COLOCACION  DE PUERTA DE CENTRO SOLIDO DE MADERA ALDER DE 1 3/4" DE ESPESOR EN TINTA COLOR NOGAL  REBAJADO 200% MARCA SAYER,  MARCO Y CONTRA MARCO DE MADERA DE 4"X2", INCLUYE; MANIJA MARCA KWIKSET MODELO 91560-010 SATINADA Y CERROJO 985 DOBLE CERROJO MARCA KWIKSET MODELO  99800-090 NIQUEL, TOPE DE MEDIA LUNA DE ACERO INOXIDABLE  PARA PISO ACABADO BRILLANTE COLRO SATINADO CON HULE, BISAGRAS REFORZADAS TIPO LIBRO DE 2 1/2", CHAMBRANA AMBOS LADOS EN SU CASO,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 (VER PLANO DE PROYECTO)</t>
  </si>
  <si>
    <t>DRC- VTA- 03</t>
  </si>
  <si>
    <t>DRC- VTA- 04</t>
  </si>
  <si>
    <t xml:space="preserve">SUMINISTRO E INSTALACION DE DETALLE DE ALUMINIO ALUCCOBOND  INSTALADO ENTRE ESPACIO EXISTENTE DE LLOSA Y CANCELERIA EN FACHADA, INCLUYE: ELEMENTOS DE FIJACION, NIVELADO, TRAZO, RECORTES, DESPERDICIOS, ACARREOS  DENTRO DE LA OBRA, HERRAMIENTA,EQUIPO Y MANO DE OBRA QUE INTERVENGAN Y TODO LO NECESARIO  PARA LA CORRECTA EJECUCIÓN DE LOS TRABAJOS.' </t>
  </si>
  <si>
    <t>JGO</t>
  </si>
  <si>
    <t>DRC- MAB- 18</t>
  </si>
  <si>
    <t>DRC- MAB- 19</t>
  </si>
  <si>
    <t>SUMINISTRO Y COLOCACION DE INODORO MARCA HELVEX EN COLOR BLANCO  MODELO TZF NA017 CON FLUXOMETRO O SIMILAR EN CALIDAD Y ´PRECIO, INCLUYE: MATERIALES, ELEMENTOS DE FIJACIÓN, ASIENTO ELONGADO, HERRAJES, SELLADO PERIMETRAL, MANGUERA ALIMENTADORA, LLAVE DE ANGULO, TAQUETES, PRUEBAS DE FUNCIONAMIENTO, LIMPIEZA , HERRAMIENTA,EQUIPO Y MANO DE OBRA QUE INTERVENGAN Y TODO LO NECESARIO PARA LA CORRECTA EJECUCIÓN DE LOS TRABAJOS, VER PLANOS (SFyA-DRC-ARQ-08/09/10)</t>
  </si>
  <si>
    <t>SUMINISTRO Y COLOCACION DE DESPACHADOR DE PAPEL SANITARIO JR, MARCA KIMBERLY CLARCK MOD. 94208 COLOR HUMO.,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</si>
  <si>
    <t>SUMINISTRO Y COLOCACION DE DESPACHADOR DE TOALLAS DE PAPEL, MARCA KIMBERLY CLARCK MOD. ELEMENT 92259, COLOR HUMO.,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</si>
  <si>
    <t>SUMINISTRO Y COLOCACION DE DISPENSADOR  DE JABÓN LIQUIDO, MARCA KIMBERLY CLARCK MOD. 94236 COLOR HUMO.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</si>
  <si>
    <t>SUMINISTRO Y COLOCACION DE SECADOR DE MANOS ELECTRICO MODELO MB-1012 MARCA HELVEX O SIMILAR EN CALIDAD Y PRECIO, INCLUYE: MATERIALES, ELEMENTOS DE FIJACIÓN, LIMPIEZA, HERRAMIENTA, EQUIPO Y MANO DE OBRA QUE INTERVENGAN Y TODO LO NECESARIO PARA LA CORRECTA EJECUCIÓN DE LOS TRABAJOS.</t>
  </si>
  <si>
    <t xml:space="preserve">SUMINISTRO Y COLOCACION DE TARJA SENCILLA MARKA TEKA MODELO EN AREA DE LAVADO A BASE  DE ACERO INOXIDABLE  TIPO 304 GRADO ALIMENTICIO DE ACUERDO A ESPECIFICACIONES DE LA DIRECCION DE OBRAS PUBLICAS, INCLUYE; LLAVE MONOMANDO MARCA HERLVEX MODELO E-34, CARGO DIRECTO POR EL COSTO DE MANO DE OBRA Y MATERIALES REQUERIDOS, FLETE A OBRA, ACARREOS, NIVELACIÓN, FIJACIÓN, TORNILLOS, TAQUETES, PRUEBAS, LIMPIEZA Y RETIRO DE SOBRANTES FUERA DE OBRA, EQUIPO DE SEGURIDAD, DEPRECIACIÓN Y DEMÁS CARGOS DERIVADOS DEL USO DE EQUIPO Y HERRAMIENTA, EN CUALQUIER NIVEL. </t>
  </si>
  <si>
    <t>SUMINISTRO Y COLOCACION ESPEJO DE 4MM  CON CANTOS PULIDOS MONTADO SOBRE BASTIDOR DE ALUMINIO, INCLUYE: MATERIALES, ELEMENTOS DE FIJACIÓN, LIMPIEZA, HERRAMIENTA, EQUIPO Y MANO DE OBRA QUE INTERVENGAN Y TODO LO NECESARIO PARA LA CORRECTA EJECUCIÓN DE LOS TRABAJOS.</t>
  </si>
  <si>
    <t>SUMINISTRO Y COLOCACIÓN DE ACCESORIOS PARA DISCAPACITADOS DE BARRA DE APOYO CON TUBO DE ACERO INOXIDABLE CROMADO O DE ALUMINIOS DE 1 1/2" DE DIÁMETRO, CAL. 16 Y GANCHO METÁLICO PARA LA COLOCACIÓN DE MULETAS INCLUYE:  CARGO DIRECTO POR EL COSTO DE MANO DE OBRA Y MATERIALES REQUERIDOS, FLETE A OBRA, ACARREOS, TRAZO, NIVELACIÓN, FIJACIÓN Y PRUEBA, LIMPIEZA Y RETIRO DE SOBRANTES FUERA DE OBRA, EQUIPO DE SEGURIDAD, DEPRECIACIÓN Y DEMÁS CARGOS DERIVADOS DEL USO DE EQUIPO Y HERRAMIENTA, EN CUALQUIER NIVEL.</t>
  </si>
  <si>
    <t>SUMINISTRO Y COLOCACION DE CAMBIADOR DE PAÑALES HORXONMTALS MARCA SANILOCK MODELO KB-200, EN MEDIAS DE 0.90 X 0.75MTS., CON MATERIAL ANTIMICROHIAN, INCLUYE; CARGO DIRECTO POR EL COSTO DE LOS MATERIALES Y MANO DE OBRA QUE INTERVENGAN, FLETE A OBRA, DESPERDICIO,FIJACION A MURIOS, TORNILLOS, TAQUETES,  ACARREO HASTA EL LUGAR DE SU UTILIZACIÓN, TRAZO, NIVELACIÓN, FIJACIÓN, PRUEBAS, AJUSTES, RESANES, LIMPIEZA Y RETIRO DE SOBRANTES FUERA DE OBRA, EQUIPO DE SEGURIDAD, INSTALACIONES ESPECÍFICAS, DEPRECIACIÓN Y DEMÁS DERIVADOS DEL USO DE HERRAMIENTA Y EQUIPO, EN CUALQUIER NIVEL.VER PLANOS (SFyA-DRC-ARQ-08/09/10)</t>
  </si>
  <si>
    <t xml:space="preserve">SUMINISTRO Y COLOCACION DE MAMPARAS DE BAÑO MARCA SANILOCK MODELO STANDAR 4270 O SIMILAR ACABADO ANTIGRAFITI, COLOR CAFE CLARO, INCLUYE: CARGO DIRECTO POR EL COSTO DE LOS MATERIALES  Y MANO DE OBRA QUE INTERVENGAN, FLETE A OBRA, DESPERDICIO, ACARREO HASTA EL LUGAR DE SU UTILIZACIÓN, TRAZO, CORTE, HABILITADO, ARMADO, ANCLAJE Y SOPORTERIA, AJUSTES, LIMPIEZA Y RETIRO DE SOBRANTES FUERA DE OBRA, EQUIPO DE SEGURIDAD, INSTALACIONES ESPECÍFICAS, DEPRECIACIÓN Y DEMÁS DERIVADOS DEL USO DE HERRAMIENTA Y EQUIPO, EN CUALQUIER NIVEL (SFyA-DRC-ARQ-08/09/10) </t>
  </si>
  <si>
    <t xml:space="preserve">      CADENA CD-01  15 X 20 CM, ACABADO COMÚN, CONCRETO H. EN O., F'C= 250 KG/CM2, ARMADA CON 4 VARILLAS DEL NO.3 (3/8") Y ESTRIBOS DEL NO. 2 (1/4") @ 20 CM,</t>
  </si>
  <si>
    <t xml:space="preserve">      CADENA DE REMATE DR-01 15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</si>
  <si>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 xml:space="preserve">      MURO DE BLOCK HUECO DE CONCRETO, ASENTADO CON MORTERO, INCLUYE; CARGO DIRECTO POR EL COSTO DE LOS MATERIALES QUE INTERVENGAN, FLETE A OBRA, DESPERDICIO, ACARREO HASTA EL LUGAR DE SU UTILIZACIÓN, CORTE, AJUSTE, ELABORACIÓN DEL MORTERO, PRUEBAS DE LABORATORIO, HABILITADO,  ELABORACIÓN Y ENTREGA DE PRUEBAS DE LABORATORIO ( NMX-C-036-ONNCCE-2004 ) LIMPIEZA Y RETIRO DE SOBRANTES FUERA DE OBRA, EQUIPO DE SEGURIDAD, INSTALACIONES ESPECIFICAS, DEPRECIACIÓN Y DEMÁS DERIVADOS DEL USO DE HERRAMIENTA Y EQUIPO, EN CUALQUIER NIVEL.</t>
  </si>
  <si>
    <t xml:space="preserve">      APLANADO EN MUROS, ACABADO FINO CON MORTERO CEMENTO-ARENA 1:3 A PLOMO Y REGLA IMPERMEABILIZANTE  INTEGRAL,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</si>
  <si>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 xml:space="preserve">      SUMINISTRO Y APLICACIÓN DE PINTURA VINÍLICA DE MARCA Y CALIDAD (AHULADA Y LAVABLE), AUTORIZADA POR EL LA DIRECCION DE OBRAS PUBLICAS, INCLUYE; CARGO DIRECTO POR EL COSTO DE LOS MATERIALES  Y MANO DE OBRA QUE INTERVENGAN, FLETE A OBRA, DESPERDICIO, ACARREO HASTA EL LUGAR DE SU UTILIZACIÓN, PREPARACIÓN DE LA SUPERFICIE, FONDEO, SELLADOR, RETAPADO, EMPLASTECIDO Y APLICACIÓN DE DOS CAPAS COMO MÍNIMO, PROTECCIÓN CON HULE, CINTA O PAPEL, LIMPIEZA Y RETIRO DE SOBRANTES FUERA DE OBRA, EQUIPO DE SEGURIDAD, INSTALACIONES ESPECÍFICAS, DEPRECIACIÓN Y DEMÁS DERIVADOS DEL USO DE HERRAMIENTA Y EQUIPO, EN CUALQUIER NIVEL.</t>
  </si>
  <si>
    <t xml:space="preserve">      SUMINISTRO Y APLICACIÓN DE IMPERMEABILIZANTE A BASE DE PINTURA ELASTOMERICA COLOR BLANCO, INCLUYE: MEMBRANA DE REFUERZO, SELLADOR DE SUPERFICIE CON EL MISMO MATERIAL DILUIDO SEGÚN ESPECIFICACIÓN DEL FABRICANTE Y DOS CAPAS DE MATERIAL SIN DILUIR, APLICACIÓN CON CEPILLO, ESCOBA.</t>
  </si>
  <si>
    <t xml:space="preserve">      ENTORTADO DE 5 CM ESPESOR PROMEDIO, A BASE DE MORTERO CEMENTO-ARENA 1:3, PARA NIVELACIÓN DE AZOTEAS, CON ENCAUZAMIENTO DE AGUAS PLUVIALES, SE DEBERÁ DE CONSIDERAR PARA ESTE TRABAJO: MATERIALES, ACARREOS, CARGAS, ELEVACIÓN DE LOS MATERIALES HASTA EL LUGAR DE SU UTILIZACIÓN, PREPARACIÓN DE LA SUPERFICIE, PEGACRETO, FORJADO DE PENDIENTES, ACABADO CON PLANA DE MADERA, PARA RECIBIR IMPERMEABILIZACIÓN, ACOPIO Y RETIRO DE DESPERDICIOS A TIRO AUTORIZADO, MANO DE OBRA, HERRAMIENTA, EQUIPO DE PROTECCIÓN PERSONAL Y LIMPIEZA DEL ÁREA DE TRABAJO.</t>
  </si>
  <si>
    <t xml:space="preserve">      SUMINISTRO Y COLOCACION DE GARGOLA, INCLUYE; CARGO DIRECTO POR EL COSTO DE LOS MATERIALES Y MANO DE OBRA QUE INTERVENGAN, FLETE A OBRA, DESPERDICIO, ACARREO HASTA EL LUGAR DE SU UTILIZACIÓN, ANCLAJE Y COLGANTES CON ALAMBRE GALVANIZADO  CAL. No. 16 EN MURO, CORTES, COLOCACIÓN, NIVELACIÓN, EMBOQUILLADO, LIMPIEZA Y RETIRO DE SOBRANTES FUERA DE OBRA, EQUIPO DE SEGURIDAD, INSTALACIONES ESPECÍFICAS, DEPRECIACIÓN Y DEMÁS DERIVADOS DEL USO DE HERRAMIENTA Y EQUIPO. EN CUALQUIER NIVEL.</t>
  </si>
  <si>
    <t xml:space="preserve">      PRETIL DE MURO DE BLOCK , INCLUYE: CARGO DIRECTO POR EL COSTO DE LOS MATERIALES Y MANO DE OBRA QUE INTERVENGAN, FLETE A OBRA, DESPERDICIO, ACARREO HASTA EL LUGAR DE SU UTILIZACIÓN, TRAZO, ELEVACIÓN, CORTES, DESPERDICIOS, SE CONTINUARAN LOS CASTILLOS ( K ) ( KR ) (KR-2) Y ( KR-3 ) CON EL MISMO ARMADO PARA AMARRAR PRETIL Y UNA CADENA DE 15 X 15 CMS ARMADA CON 4 VARILLAS DEL N.3 Y ESTRIBOS DEL N. 2 A CADA 20 CMS,  ALAMBRE RECOCIDO DEL No.18, CIMBRA, DESCIMBRA, GOTEROS, CHAFLANES, HUMEDECIDO, COLADO, ELABORACIÓN DEL CONCRETO Y MORTERO, VIBRADO, CURADO, HABILITADO DEL ACERO DE REFUERZO, LIMPIEZA Y RETIRO DE SOBRANTES FUERA DE OBRA, EQUIPO DE SEGURIDAD, INSTALACIONES ESPECIFICAS, DEPRECIACIÓN Y DEMÁS DERIVADOS DEL USO DE HERRAMIENTA Y EQUIPO, EN CUALQUIER NIVEL.</t>
  </si>
  <si>
    <t>DCR-CUAR-03</t>
  </si>
  <si>
    <t>DCR-CUAR-08</t>
  </si>
  <si>
    <t>DCR-CUAR-09</t>
  </si>
  <si>
    <t>DCR-CUAR-10</t>
  </si>
  <si>
    <t>DCR-CUAR-11</t>
  </si>
  <si>
    <t>DCR-CUAR-15</t>
  </si>
  <si>
    <t>DCR-CUAR-16</t>
  </si>
  <si>
    <t>DCR-CUAR-17</t>
  </si>
  <si>
    <t>DCR-CUAR-18</t>
  </si>
  <si>
    <t>DCR-CUAR-19</t>
  </si>
  <si>
    <t>DCR-CUAR-20</t>
  </si>
  <si>
    <t>DCR-CUAR-21</t>
  </si>
  <si>
    <t>DCR-CUAR-22</t>
  </si>
  <si>
    <t>RESUMEN</t>
  </si>
  <si>
    <t>SUBTOTAL</t>
  </si>
  <si>
    <t>I.V.A. 16 %</t>
  </si>
  <si>
    <t>TOTAL</t>
  </si>
  <si>
    <t>ZAPATA AISLADA (ZA-01) DE 3.00 X 3.00 X 0.50 M. CON CONCRETO BOMBEABLE  ESTRUCTURAL F'C=250 KG/CM2 REV.14 AGREGADO 3/4´´, ARMADA CON  VARILLAS DEL # 4 A CADA 12 CMS AMBOS SENTIDOS EN LECHO SUPERIOR Y  VARILLAS DEL # 6 A CADA 15 CMS AMBOS SENTIDOS EN LECHO INFERIOR, INCLUYE: EXCAVACION CON UN SOBREANCHO DE 30CM, AFINE DE FONDO DE CIMENTACION, PLANTILLA DE CONCRETO F'C=120 KG/CM2 CON UN ESPESOR DE 5 CMS , COLADO Y VIBRADO DE CONCRETO, HABILITADO DE ACERO DE REFUERZO fY=4200 KG/CM2, CORTES, TRASLAPES, ACARREOS Y DESPERDICIOS, CURADO, DESMOLDANTE, CIMBRADO Y DESCIMBRADO, (CIMBRA COMUN HASTA  3 USOS)  RELLENO CON MATERIAL PRODUCTO DE LA EXCAVACION, LIMPIEZA Y RETIRO DE SOBRANTES FUERA DE OBRA A BASURERO MUNICIPAL O TIRO AUTORIZADO, IMPERMEABILIZACION BASE  AGUA 2 CAPAS DE EMULSIKA O SIMILAR  , HERRAMIENTA, PRUEBAS DE LABORATORIO SEGÚN NORMA NMX-C-036-ONNCCE-2013 POR CADA EVENTO DE COLADO QUE SE REALICE , TRAZO, NIVELACION, VERTICALIDAD(PLOMO) POR MEDIO DE EQUIPO TOPOGRAFICO, EQUIPO Y MANO DE OBRA QUE INTERVENGAN Y TODO LO NECESARIO PARA LA CORRECTA EJECUCIÓN DE LOS TRABAJOS (VER DETALLE EN PLANOS )</t>
  </si>
  <si>
    <t>TRABE  (TCR -01) DE 0.20 X 0.30 M. CON CONCRETO BOMBEABLE ESTRUCTURAL F'C=250 KG/CM2 REV.14 AGREGADO 3/4´´, ARMADA CON 4 VARILLAS  DEL # 4 EN SENTIDO LONGITUDINALY ESTRIBOS CON VARILLA DEL # 3  A CADA 15 CMS, INCLUYE: TRAZO, NIVELACION, EXCAVACION CON UN SOBREANCHO DE 30 CM, AFINE DE FONDO DE CIMENTACION, COLADO Y VIBRADO DE CONCRETO, HABILITADO DE ACERO DE REFUERZO fY=4200 KG/CM2, CORTES, TRASLAPES, ACARREOS Y DESPERDICIOS, CURADO, CIMBRADO  (CIMBRA COMUN HASTA 3 USOS), Y DESCIMBRADO, RELLENO CON MATERIAL PRODUCTO DE LA EXCAVACION, LIMPIEZA Y RETIRO DE SOBRANTES FUERA DE OBRA A BASURERO MUNICIPAL O TIRO AUTORIZADO, IMPERMEABILIZACION BASE  AGUA 2 CAPAS DE EMULSIKA O SIMILAR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 )</t>
  </si>
  <si>
    <t>ZAPATA CORRIDA (ZC-01)  DE  1.00 X 0.30 M, CON CONCRETO BOMBEABLE ESTRUCTURAL F'C=250 KG/CM2 REV.14 AGREGADO 3/4´, ARMADA CON VARILLAS DEL #4 A CADA 15 CMS EN AMBOS SENTIDOS, INCLUYE: TRAZO, NIVELACION, EXCAVACION CON UN SOBREANCHO DE 30CM, AFINE DE FONDO DE CIMENTACION, PLANTILLA DE CONCRETO F'C=120 KG/CM2 CON UN ESPESOR DE  5 CMS,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 IMPERMEABILIZACION BASE AGUA A 2 CAPAS  DE EMULSIKA O SIMILAR , HERRAMIENTA, PRUEBAS DE LABORATORIO SEGÚN NORMA NMX-C-036-ONNCCE-2013 POR CADA ESVENTO DE COLADO QUE SE REALICE, TRAZO, NIVELACION, VERTICALIDAD(PLOMO) POR MEDIO DE EQUIPO TOPOGRAFICO, EQUIPO Y MANO DE OBRA QUE INTERVENGAN Y TODO LO NECESARIO PARA LA CORRECTA EJECUCIÓN DE LOS TRABAJOS (VER DETALLE EN PLANOS ).</t>
  </si>
  <si>
    <t>TRABE DE LIGA (TL -01) DE 0.30 X 0.50 M. CON CONCRETO BOMBEABLE ESTRUCTURAL F'C=250 KG/CM2 REV.14 AGREGADO 3/4´´, ARMADA CON 8 VARILLAS  DEL #6 EN SENTIDO LONGITUDINALY ESTRIBOS CON VARILLA DEL # 3  A CADA 15 CMS, INCLUYE: TRAZO, NIVELACION, EXCAVACION CON UN SOBREANCHO DE 30CM, AFINE DE FONDO DE CIMENTACION,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t>
  </si>
  <si>
    <t>FOSA DE CIMENTACIÓN PARA ELEVADOR DE 3.08 X 2.85 X 0.30 M, CON CONCRETO BOMBEABLE  ESTRUCTURAL F'C=250 KG/CM2 REV.14 AGREGADO 3/4´´, ARMADA CON DOBLE PARILLA DE VARILLAS DEL #4 A CADA 20 CMS  EN LECHO SUPERIOR Y LECHO INFERIOR,,  INCLUYE: TRAZO, NIVELACION, EXCAVACION, AFINE DE FONDO DE CIMENTACION, COLADO Y VIBRADO DE CONCRETO, HABILITADO DE ACERO DE REFUERZO fY=4200 KG/CM2 CORTES, TRASLAPES, ACARREOS Y DESPERDICIOS, CURADO, CIMBRADO Y DESCIMBRADO ( CIMBRA COMUN HASTA 3 USOS) , RELLENO CON MATERIAL PRODUCTO DE LA EXCAVACION , LIMPIEZA Y RETIRO DE SOBRANTES FUERA DE OBRA, IMPERMEABILIZACION BASE  AGUA 2 CAPAS DE EMULSIKA O SIMILARHERRAMIENTA,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t>
  </si>
  <si>
    <t xml:space="preserve"> MUROS DE CONCRETO DE 0.30 X 1.80 M, ARMADO CON DOBLE PARILLA DE VARILLAS DEL #4 A CADA 20 CMS AMBOS SENTIDOS,  INCLUYE: TRAZO, NIVELACION, EXCAVACION, AFINE DE FONDO DE CIMENTACION, COLADO Y VIBRADO DE CONCRETO, HABILITADO DE ACERO DE REFUERZO fY=4200 KG/CM2 CORTES, TRASLAPES, ACARREOS Y DESPERDICIOS, CURADO, CIMBRADO Y DESCIMBRADO  ( CIMBRA COMUN HASTA 3 USOS) , RELLENO CON MATERIAL PRODUCTO DE LA EXCAVACION , LIMPIEZA Y RETIRO DE SOBRANTES FUERA DE OBRA, IMPERMEABILIZACION BASE  AGUA 2 CAPAS DE EMULSIKA O SIMILAR,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t>
  </si>
  <si>
    <t>MURO DE BLOCK COMUN ENRASE DE 0.20 M DE ESPESOR (MB-03) CON BLOCK DE CONCRETO CON MEDIDAS 20X20X40 CM, ASENTADO Y JUNTEADO CON MORTERO DE CEMENTO-ARENA PROPORCION 1:4 , CON TODAS SUS CELDAS COLADAS CON CONCRETO BOMBEABLE F'C=150 KG/CM2 REV.14 AGREGADO 3/4´´, REFORZADO CON 1 VARILLA DEL #3  A CADA 0.60 M  Y 1 VARILLA # 5 LONGITUDINAL  A CADA 5 HILADAS  ,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IMPERMEABILIZACION BASE  AGUA 2 CAPAS DE EMULSIKA O SIMILAR, HERRAMIENTA, PRUEBAS DE LABORATORIO SEGÚN NORMA NMX-C-036-ONNCCE-2013 POR CADA EVENTO DE COLADO QUE SE REALICE, TRAZO, NIVELACION, VERTICALIDAD(PLOMO) POR MEDIO DE EQUIPO TOPOGRAFICO, PRUEBAS DE COMPRESION BLOQUES DE CONCRETO SEGÚN LA NOM. NMX-C-083-ONNCCE-2020, EQUIPO Y MANO DE OBRA QUE INTERVENGAN Y TODO LO NECESARIO PARA LA CORRECTA EJECUCIÓN DE LOS TRABAJOS (VER DETALLE EN PLANO).</t>
  </si>
  <si>
    <t>MURO DE BLOCK COMUN ENRASE DE 0.15 M DE ESPESOR (MB-04) CON BLOCK DE CONCRETO CON MEDIDAS 15X20X40 CM, ASENTADO Y JUNTEADO CON MORTERO DE CEMENTO-ARENA PROPORCION 1:4 , CON TODAS SUS CELDAS COLADAS CON CONCRETO BOMBEABLE F'C=200 KG/CM2 REV.14 AGREGADO 3/4´´,REFORZADO CON 1 VARILLA DEL #3 A CADA 0.60 M Y 1 VARILLA LONGITUDINAL  #5 A CADA 3 HILADAS :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IMPERMEABILIZACION BASE  AGUA 2 CAPAS DE EMULSIKA O SIMILAR HERRAMIENTA, PRUEBAS DE LABORATORIO SEGÚN NORMA NMX-C-036-ONNCCE-2013 POR CADA EVENTO DE COLADO QUE SE REALICE, TRAZO, NIVELACION, VERTICALIDAD(PLOMO) POR MEDIO DE EQUIPO TOPOGRAFICO, PRUEBAS DE COMPRESION BLOQUES DE CONCRETO SEGÚN LA NOM. NMX-C-083-ONNCCE-2020, EQUIPO Y MANO DE OBRA QUE INTERVENGAN Y TODO LO NECESARIO PARA LA CORRECTA EJECUCIÓN DE LOS TRABAJOS (VER DETALLE EN PLANOS ).</t>
  </si>
  <si>
    <t>MURO DE CONCRETO (MC-01) DE 20 CMS DE ESPESOR PARA ELEVADOR CON CONCRETO BOMBEABLE  ESTRUCTURAL F'C=250 KG/CM2 REV.14 AGREGADO 3/4´´, ARMADO CON DOBLE PARILLA DE REFUERZO VERTICAL DE VARILLAS DEL #4 A CADA 20 CMS Y REFUERZO HORIZONTAL DE VARILLAS #3 A CADA 20CMS,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PLANOS).</t>
  </si>
  <si>
    <r>
      <t xml:space="preserve">TRABE (TR -01)  DE 0.40 X 0.60 M.CON CONCRETO BOMBEABLE ESTRUCTURAL F'C=250 KG/CM2 REV.14 AGREGADO 3/4'', EN SENTIDO LONGITUDINAL ARMADA CON 13VARILLAS  DEL # 6 , 4 VARILLAS DEL #3,  ESTRIBOS CON VARILLA DEL # 3 AL CENTRO A CADA 20 CMS, </t>
    </r>
    <r>
      <rPr>
        <b/>
        <sz val="11"/>
        <color theme="1"/>
        <rFont val="Calibri"/>
        <family val="2"/>
        <scheme val="minor"/>
      </rPr>
      <t>ESTRIBOS AL EXTREMO A CADA 20 CMS</t>
    </r>
    <r>
      <rPr>
        <sz val="11"/>
        <color theme="1"/>
        <rFont val="Calibri"/>
        <family val="2"/>
        <scheme val="minor"/>
      </rPr>
      <t xml:space="preserve">, INCLUYE: TRAZO, NIVELACION, COLADO Y VIBRADO DE CONCRETO, HABILITADO DE ACERO DE REFUERZO fY=4200 KG/CM2, CORTES, TRASLAPES, ACARREOS Y DESPERDICIOS, CURADO, CIMBRADO Y DESCIMBRADO (CIMBRA COMUN HASTA 3 USOS), LIMPIEZA Y RETIRO DE SOBRANTES FUERA DE OBRA, HERRAMIENTA, PRUEBAS DE LABORATORIO SEGÚN NORMA NMX-C-036-ONNCCE-2013 POR CADA EVENTO COLADO QUE SE REALICE , TRAZO, NIVELACION, VERTICALIDAD(PLOMO) POR MEDIO DE EQUIPO TOPOGRAFICO, EQUIPO Y MANO DE OBRA QUE INTERVENGAN Y TODO LO NECESARIO PARA LA CORRECTA EJECUCIÓN DE LOS TRABAJOS A CUALQUIER NIVEL (VER DETALLE EN PLANO) </t>
    </r>
  </si>
  <si>
    <t xml:space="preserve">TRABE (TR -02)  DE 0.40 X 0.80 M.CON CONCRETO BOMBEABLE ESTRUCTURAL F'C=250 KG/CM2 REV.14 AGREGADO 3/4'', EN SENTIDO LONGITUDINAL ARMADA CON 13 VARILLAS  DEL # 6 , 4 VARILLAS DEL #3, , ESTRIBOS CON VARILLA DEL # 3 AL CENTRO A CADA 20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t>
  </si>
  <si>
    <t xml:space="preserve">TRABE (TR -03)  DE 0.40 X 0.80 M.CON CONCRETO BOMBEABLE ESTRUCTURAL F'C=250 KG/CM2 REV.14 AGREGADO 3/4'', EN SENTIDO LONGITUDINAL ARMADA CON 12 VARILLAS  DEL # 6 , 4 VARILLAS DEL #3, , ESTRIBOS CON VARILLA DEL # 3 AL CENTRO A CADA 15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t>
  </si>
  <si>
    <t xml:space="preserve">TRABE DE CERRAMIENTO (CR -01) DE 0.20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 CIMBRA COMUN HASTA 3 USOS) ,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PLANOS) </t>
  </si>
  <si>
    <t xml:space="preserve">TRABE DE CERRAMIENTO (CR -02)  DE 0.15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(CIMBRA COMUN HASTA 3 USOS) LIMPIEZA Y RETIRO DE SOBRANTES FUERA DE OBRA, HERRAMIENTA, PRUEBAS DE LABORATORIO SEGÚN NORMA NMX-C-036-ONNCCE-2013 POR CADA COLADO EFECTUADO O MINIMO CADA 40M3, TRAZO, NIVELACION, VERTICALIDAD(PLOMO) POR MEDIO DE EQUIPO TOPOGRAFICO, EQUIPO Y MANO DE OBRA QUE INTERVENGAN Y TODO LO NECESARIO PARA LA CORRECTA EJECUCIÓN DE LOS TRABAJOS A CUALQUIER NIVEL (VER DETALLE EN PLANO ) </t>
  </si>
  <si>
    <t xml:space="preserve">ELABORACION DE LOSA NERVADA EN ENTREPISO CON CONCRETO BOMBEABLE ESTRUCTURAL F'C=250 KG/CM2 REV.14 AGREGADO 3/4´´ DE 30 CMS DE ESPESOR CON CASETON DE POLIESTIRENO DE 60x60x23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(NVP-02) DE 0.30 X 0.15 CMS  CON CONCRETO BOMBEABLE ESTRUCTURAL F'C=250 KG/CM2 REV.14 AGREGADO 3/4´´ Y ACERO ESTRUCTURAL CON 4 VARILLAS #4 SENTIDO LONGITUDINAL , MAS 1 VARILLA EN SENTIDO LONGITUDINAL/4 DEL  #4 Y ESTRIBOS DE VARILLA DEL #3 A CADA 15 CMS, CIMBRA Y DESCIMBRADO CIMBRA COMUN HASTA 3 USOS, SUMINSITRO Y TENDIDO DE MALLA TIPO POLLERA GALVANIZADA EN TODA, COLADO, VIBRADO, CURADO, NIVELADO A DETALLE Y VERIFICADOS SUS NIVELES, REGLEADO,  ACABADO CON PLANA DE MADERA LISTO PARA RECIBIR CUALQUIER ACABADO,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</si>
  <si>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MURO DE CONCRETO (MC-01)  DE 20 CMS DE ESPESOR PARA ELEVADOR CON CONCRETO BOMBEABLE ESTRUCTURAL F'C=250 KG/CM2 REV.14 AGREGADO 3/4´´,  ARMADO CON DOBLE PARILLA DE REFUERZO VERTICAL DE VARILLAS DEL #4 A CADA 20 CMS Y REFUERZO HORIZONTAL DE VARILLAS #3 A CADA 20CMS,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NIVEL(VER DETALLE EN PLANO).</t>
  </si>
  <si>
    <r>
      <t xml:space="preserve">TRABE (TR -01)  DE 0.40 X 0.60 M.CON CONCRETO BOMBEABLE ESTRUCTURAL F'C=250 KG/CM2 REV.14 AGREGADO 3/4'', EN SENTIDO LONGITUDINAL ARMADA CON 13VARILLAS  DEL # 6 , 4 VARILLAS DEL #3,  ESTRIBOS CON VARILLA DEL # 3 AL CENTRO A CADA 20 CMS, </t>
    </r>
    <r>
      <rPr>
        <b/>
        <sz val="11"/>
        <color theme="1"/>
        <rFont val="Calibri"/>
        <family val="2"/>
        <scheme val="minor"/>
      </rPr>
      <t>ESTRIBOS AL EXTREMO A CADA 20 CMS</t>
    </r>
    <r>
      <rPr>
        <sz val="11"/>
        <color theme="1"/>
        <rFont val="Calibri"/>
        <family val="2"/>
        <scheme val="minor"/>
      </rPr>
      <t xml:space="preserve">,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r>
  </si>
  <si>
    <t xml:space="preserve">TRABE (TR -02)  DE 0.40 X 0.80 M.CON CONCRETO BOMBEABLE ESTRUCTURAL F'C=250 KG/CM2 REV.14 AGREGADO 3/4'', EN SENTIDO LONGITUDINAL ARMADA CON 13 VARILLAS  DEL # 6 , 4 VARILLAS DEL #3, , ESTRIBOS CON VARILLA DEL # 3 AL CENTRO A CADA 20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 </t>
  </si>
  <si>
    <t xml:space="preserve">TRABE (TR -03)  DE 0.40 X 0.80 M.CON CONCRETO BOMBEABLE ESTRUCTURAL F'C=250 KG/CM2 REV.14 AGREGADO 3/4'', EN SENTIDO LONGITUDINAL ARMADA CON 12 VARILLAS  DEL # 6 , 4 VARILLAS DEL #3, , ESTRIBOS CON VARILLA DEL # 3 AL CENTRO A CADA 15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t>
  </si>
  <si>
    <t xml:space="preserve">TRABE DE CERRAMIENTO (CR -01) DE 0.20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 CIMBRA COMUN HASTA 3 USOS) ,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</si>
  <si>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 xml:space="preserve">TRABE DE CERRAMIENTO (CR -02)  DE 0.15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</si>
  <si>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 xml:space="preserve">ELABORACION DE LOSA NERVADA EN ENTREPISO CON CONCRETO BOMBEABLE ESTRUCTURAL F'C=250 KG/CM2 REV.14 AGREGADO 3/4´´ DE 30 CMS DE ESPESOR CON CASETON DE POLIESTIRENO DE 60x60x23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 CIMBRA Y DESCIMBRADO CIMBRA COMUN HASTA 3 USOS, SUMINSITRO Y TENDIDO DE MALLA TIPO POLLERA GALVANIZADA EN TODA, COLADO, VIBRADO, CURADO, NIVELADO A DETALLE Y VERIFICADOS SUS NIVELES, REGLEADO,  ACABADO CON PLANA DE MADERA LISTO PARA RECIBIR CUALQUIER ACABADO,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</si>
  <si>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MURO DE CONCRETO (MC-01) DE 20 CMS DE ESPESOR PARA ELEVADOR CON CONCRETO BOMBEABLE  ESTRUCTURAL F'C=250 KG/CM2 REV.14 AGREGADO 3/4´´, ARMADO CON DOBLE PARILLA DE REFUERZO VERTICAL DE VARILLAS DEL #4 A CADA 20 CMS Y REFUERZO HORIZONTAL DE VARILLAS #3 A CADA 20CMS,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t>
  </si>
  <si>
    <r>
      <t xml:space="preserve">TRABE (TR -01)  DE 0.40 X 0.60 M.CON CONCRETO BOMBEABLE ESTRUCTURAL F'C=250 KG/CM2 REV.14 AGREGADO 3/4'', EN SENTIDO LONGITUDINAL ARMADA CON 13VARILLAS  DEL # 6 , 4 VARILLAS DEL #3,  ESTRIBOS CON VARILLA DEL # 3 AL CENTRO A CADA 20 CMS, </t>
    </r>
    <r>
      <rPr>
        <b/>
        <sz val="11"/>
        <color theme="1"/>
        <rFont val="Calibri"/>
        <family val="2"/>
        <scheme val="minor"/>
      </rPr>
      <t>ESTRIBOS AL EXTREMO A CADA 20 CMS</t>
    </r>
    <r>
      <rPr>
        <sz val="11"/>
        <color theme="1"/>
        <rFont val="Calibri"/>
        <family val="2"/>
        <scheme val="minor"/>
      </rPr>
      <t xml:space="preserve">,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t>
    </r>
  </si>
  <si>
    <t xml:space="preserve">TRABE (TR -02)  DE 0.40 X 0.80 M.CON CONCRETO BOMBEABLE ESTRUCTURAL F'C=250 KG/CM2 REV.14 AGREGADO 3/4'', EN SENTIDO LONGITUDINAL ARMADA CON 13 VARILLAS  DEL # 6 , 4 VARILLAS DEL #3, , ESTRIBOS CON VARILLA DEL # 3 AL CENTRO A CADA 20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 </t>
  </si>
  <si>
    <t xml:space="preserve">TRABE (TR -03)  DE 0.40 X 0.80 M.CON CONCRETO BOMBEABLE ESTRUCTURAL F'C=250 KG/CM2 REV.14 AGREGADO 3/4'', EN SENTIDO LONGITUDINAL ARMADA CON 12 VARILLAS  DEL # 6 , 4 VARILLAS DEL #3, , ESTRIBOS CON VARILLA DEL # 3 AL CENTRO A CADA 15 CMS, ESTRIBOS AL EXTREMO A CADA 15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(VER DETALLE EN PLANO) </t>
  </si>
  <si>
    <t xml:space="preserve">TRABE DE CERRAMIENTO (CR -02)  DE 0.15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t>
  </si>
  <si>
    <t xml:space="preserve">ELABORACION DE LOSA NERVADA EN ENTREPISO CON CONCRETO BOMBEABLE ESTRUCTURAL F'C=250 KG/CM2 REV.14 AGREGADO 3/4´´ DE 30 CMS DE ESPESOR CON CASETON DE POLIESTIRENO DE 60x60x23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 CIMBRA Y DESCIMBRADO CIMBRA COMUN HASTA 3 USOS, SUMINSITRO Y TENDIDO DE MALLA TIPO POLLERA GALVANIZADA EN TODA, COLADO, VIBRADO, CURADO, NIVELADO A DETALLE Y VERIFICADOS SUS NIVELES, REGLEADO,  ACABADO CON PLANA DE MADERA LISTO PARA RECIBIR CUALQUIER ACABADO,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t>
  </si>
  <si>
    <t xml:space="preserve">TRABE DE CERRAMIENTO (CR -01) DE 0.20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 CIMBRA COMUN HASTA 3 USOS) ,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</si>
  <si>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 xml:space="preserve">ELABORACION DE LOSA NERVADA EN ENTREPISO CON CONCRETO BOMBEABLE ESTRUCTURAL F'C=250 KG/CM2 REV.14 AGREGADO 3/4´´ DE 30 CMS DE ESPESOR CON CASETON DE POLIESTIRENO DE 60x60x23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 CIMBRA Y DESCIMBRADO CIMBRA COMUN HASTA 3 USOS, SUMINSITRO Y TENDIDO DE MALLA TIPO POLLERA GALVANIZADA EN TODA, COLADO, VIBRADO, CURADO, NIVELADO A DETALLE Y VERIFICADOS SUS NIVELES, REGLEADO,  ACABADO CON PLANA DE MADERA LISTO PARA RECIBIR CUALQUIER ACABADO,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</si>
  <si>
    <t>ELABORACION DE ESCALERA DE CONCRETO EN NIVEL 01 A NIVEL 04, ENTRE EJES 6-9 Y EJES A-C CON CONCRETO BOMBEABLE ESTRUCTURAL F'C=250 KG/CM2 REV.14 AGREGADO 3/4´´ CON ESCALONES REFORZADOS DE 28 CMS  DE HUELLA Y 0.18 CMS DE ALTURA CON UN DESCANSO INTERMEDIO DE LOSA DE 15 CMS DE ESPESOR ARMADA CON VARILLAS #4 A CADA 20 CMS EN SENTIDO LONGITUDINAL AMBOS LECHOS Y VARILLAS #3 A CADA 25 CMS EN SENTIDO TRANSVERSAL MEDIDAS INDICADAS EN PROYECTO; INCLUYE: CIMBRA Y DESCIMBRADO CIMBRA COMUN HASTA 3 USOS, COLADO, VIBRADO, CURADO, NIVELADO A DETALLE Y VERIFICADOS SUS NIVELES, REGLEADO,  ACABADO CON PLANA DE MADERA LISTO PARA RECIBIR CUALQUIER ACABADO, LIMPIEZA Y RETIRO DE SOBRANTES FUERA DE OBRA A BASURERO  MUNICIPAL O TIRO AUTORIZADO ,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t>
  </si>
  <si>
    <t xml:space="preserve">MUROS  DE BLOCK DE CEMENTO   DE 0.20 M DE ESPESOR (MB-01), COLOCADO A DIFERENTES ALTURAS EN NIVELES N1, ENTREPISO Y AZOTEA CON BLOCK DE CONCRETO CON MEDIDAS 0.20X0.20X0.40 CM , ASENTADO Y JUNTEADO CON MORTERO DE CEMENTO-ARENA PROPORCION 1:4 , CON SUS CELDAS COLADAS CON CONCRETO BOMBEABLE F'C=200 KG/CM2 REV.14 AGREGADO 3/4´´, REFORZADO VERTICAL CON 1 VARILLA DEL #4 A CADA 0.60 M, REFORZADO HORIZONTAL CON 1 VARILLA DEL #5 A CADA 1.00 M (5 HILADAS), INCLUYE: TRAZO, NIVELACION,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PRUEBAS DE COMPRESION BLOQUES DE CONCRETO SEGÚN LA NOM. NMX-C-083-ONNCCE-2020,  Y TODO LO NECESARIO PARA LA CORRECTA EJECUCIÓN DE LOS TRABAJOS  A CUALQUIER NIVEL (VER DETALLES EN PLANOS ) </t>
  </si>
  <si>
    <t xml:space="preserve">MURO DE BLOCK DE CEMENTO   DE 0.15 M DE ESPESOR (MB-02) , COLOCADO A DIFERENTES ALTURAS EN NIVELES N1, ENTREPISO Y AZOTEA CON BLOCK DE CONCRETO CON MEDIDAS 0.15X0.20X0.40 CM, ASENTADO Y JUNTEADO CON MORTERO DE CEMENTO-ARENA PROPORCION 1:4 , CON SUS CELDAS COLADAS CON CONCRETO BOMBEABLE F'C=200 KG/CM2 REV.14 AGREGADO 3/4´´, REFORZADO VERTICAL CON 1 VARILLA DEL #4 A CADA 0.60 M, REFORZADO HORIZONTAL CON 1 VARILLA DEL #5 A CADA 1.00 M (3 HILADAS), INCLUYE: TRAZO, NIVELACION,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TRAZO, NIVELACION, VERTICALIDAD(PLOMO) POR MEDIO DE EQUIPO TOPOGRAFICO, PRUEBAS DE COMPRESION BLOQUES DE CONCRETO SEGÚN LA NOM. NMX-C-083-ONNCCE-2020, EQUIPO Y MANO DE OBRA QUE INTERVENGAN Y TODO LO NECESARIO PARA LA CORRECTA EJECUCIÓN DE LOS TRABAJOS A CUALQUIER NIVEL(VER DETALLES EN PLANOS ) </t>
  </si>
  <si>
    <t>COLUMNA DE CONCRETO (CL -02) DE 0.50 X 0.50 M. CON CONCRETO BOMBEABLE ESTRUCTURAL F'C=250 KG/CM2 REV.14 AGREGADO 3/4´´, ARMADA CON 10 VARILLA DEL # 8  E CON  ESTRIBO 1 DE VARILLAS DEL  #3 A CADA 10 CMS EN ZONA "A" Y A CADA 15 CMS EN ZONA "B" ESTRIBO 2 CON VARILLAS DEL # 3  A CADA 30 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PLANOS)</t>
  </si>
  <si>
    <t>COLUMNA DE CONCRETO (CL -02) DE 0.50 X 0.50 M. CON CONCRETO BOMBEABLE ESTRUCTURAL F'C=250 KG/CM2 REV.14 AGREGADO 3/4´´, ARMADA CON 10 VARILLA DEL # 8  E CON  ESTRIBO 1 DE VARILLAS DEL  #3 A CADA 10 CMS EN ZONA "A" Y A CADA 15 CMS EN ZONA "B" ESTRIBO 2 CON VARILLAS DEL # 3  A CADA 30 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PLANOS)</t>
  </si>
  <si>
    <t xml:space="preserve">MUROS  DE BLOCK DE CEMENTO  DE 0.20 M DE ESPESOR (MB-01), COLOCADO A DIFERENTES ALTURAS EN NIVELES N1, ENTREPISO Y AZOTEA CON BLOCK DE CONCRETO CON MEDIDAS 0.20X0.20X0.40 CM, ASENTADO Y JUNTEADO CON MORTERO DE CEMENTO-ARENA PROPORCION 1:4 , CON SUS CELDAS COLADAS CON CONCRETO BOMBEABLE F'C=200 KG/CM2 REV.14 AGREGADO 3/4´´, REFORZADO VERTICAL CON 1 VARILLA DEL #4 A CADA 0.60 M, REFORZADO HORIZONTAL CON 1 VARILLA DEL #5 A CADA 1.00 M (5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t>
  </si>
  <si>
    <t xml:space="preserve">MUROS DE BLOCK DE CEMENTO  DE 0.15 M DE ESPESOR (MB-02) ,COLOCADO A DIFERENTES ALTURAS EN NIVELES N1, ENTREPISO Y AZOTEA CON BLOCK DE CONCRETO CON MEDIDAS 0.15X0.20X0.40 CM, ASENTADO Y JUNTEADO CON MORTERO DE CEMENTO-ARENA PROPORCION 1:4 , CON SUS CELDAS COLADAS CON CONCRETO BOMBEABLE F'C=180 KG/CM2 REV.14 AGREGADO 3/4´´, REFORZADO VERTICAL CON 1 VARILLA DEL #4 A CADA 0.60 M, REFORZADO HORIZONTAL CON 1 VARILLA DEL #5 A CADA 1.00 M (5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UNICIPAL O TIRO AUTORIZADO, HERRAMIENTA, PRUEBAS DE LABORATORIO SEGÚN NORMA NMX-C-036-ONNCCE-2013 POR CADA EVENTO DE COLADO QUE SE REALICE,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t>
  </si>
  <si>
    <t>COLUMNA DE CONCRETO (CL -02) DE 0.50 X 0.50 M. CON CONCRETO BOMBEABLE ESTRUCTURAL F'C=250 KG/CM2 REV.14 AGREGADO 3/4´´, ARMADA CON 10 VARILLA DEL # 8  E CON  ESTRIBO 1 DE VARILLAS DEL  #3 A CADA 10 CMS EN ZONA "A" Y A CADA 15 CMS EN ZONA "B" ESTRIBO 2 CON VARILLAS DEL # 3  A CADA 30 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t>
  </si>
  <si>
    <t xml:space="preserve">CASTILLO DE CONCRETO (K-01) DE 0.20 X 0.20 M CON CONCRETO BOMBEABLE ESTRUCTURAL F'C=200 KG/CM2 REV.14 AGREGADO 3/4´´, ARMADO CON 4 VARILLAS # 3    ESTRIBOS DEL # 3 A CADA 15 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 </t>
  </si>
  <si>
    <t xml:space="preserve">MUROS  DE BLOCK DE CEMENTO  DE 0.20 M DE ESPESOR (MB-01), COLOCADO A DIFERENTES ALTURAS EN NIVELES N1, ENTREPISO Y AZOTEA CON BLOCK DE CONCRETO CON MEDIDAS 0.20X0.20X0.40 CM, ASENTADO Y JUNTEADO CON MORTERO DE CEMENTO-ARENA PROPORCION 1:4 , CON SUS CELDAS COLADAS CON CONCRETO BOMBEABLE F'C=200 KG/CM2 REV.14 AGREGADO 3/4´´, REFORZADO VERTICAL CON 1 VARILLA DEL #4 A CADA 0.60 M, REFORZADO HORIZONTAL CON 1 VARILLA DEL #5 A CADA 1.00 M (5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 </t>
  </si>
  <si>
    <t xml:space="preserve">MUROS DE BLOCK DE CEMENTO  DE 0.15 M DE ESPESOR (MB-02) ,COLOCADO A DIFERENTES ALTURAS EN NIVELES N1, ENTREPISO Y AZOTEA CON BLOCK DE CONCRETO CON MEDIDAS 0.15X0.20X0.40 CM, ASENTADO Y JUNTEADO CON MORTERO DE CEMENTO-ARENA PROPORCION 1:4 , CON SUS CELDAS COLADAS CON CONCRETO BOMBEABLE F'C=180 KG/CM2 REV.14 AGREGADO 3/4´´, REFORZADO VERTICAL CON 1 VARILLA DEL #4 A CADA 0.60 M, REFORZADO HORIZONTAL CON 1 VARILLA DEL #5 A CADA 1.00 M (5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UNICIPAL O TIRO AUTORIZADO, HERRAMIENTA, PRUEBAS DE LABORATORIO SEGÚN NORMA NMX-C-036-ONNCCE-2013 POR CADA EVENTO DE COLADO QUE SE REALICE,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t>
  </si>
  <si>
    <t>COLUMNA DE CONCRETO (CL -02) DE 0.50 X 0.50 M. CON CONCRETO BOMBEABLE ESTRUCTURAL F'C=250 KG/CM2 REV.14 AGREGADO 3/4´´, ARMADA CON 10 VARILLA DEL # 8  E CON  ESTRIBO 1 DE VARILLAS DEL  #3 A CADA 10 CMS EN ZONA "A" Y A CADA 15 CMS EN ZONA "B" ESTRIBO 2 CON VARILLAS DEL # 3  A CADA 30 CMS, INCLUYE: TRAZO, NIVELACION, COLADO Y VIBRADO DE CONCRETO, HABILITADO DE ACERO DE REFUERZO fY=4200 KG/CM2, CORTES, TRASLAPES, ACARREOS Y DESPERDICIOS, CURADO, CIMBRADO Y DESCIMBRADO,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t>
  </si>
  <si>
    <t xml:space="preserve">MUROS  DE BLOCK DE CEMENTO  DE 0.20 M DE ESPESOR (MB-01), COLOCADO A DIFERENTES ALTURAS EN NIVELES N1, ENTREPISO Y AZOTEA CON BLOCK DE CONCRETO CON MEDIDAS 0.20X0.20X0.40 CM, ASENTADO Y JUNTEADO CON MORTERO DE CEMENTO-ARENA PROPORCION 1:4 , CON SUS CELDAS COLADAS CON CONCRETO BOMBEABLE F'C=200 KG/CM2 REV.14 AGREGADO 3/4´´, REFORZADO VERTICAL CON 1 VARILLA DEL #4 A CADA 0.60 M, REFORZADO HORIZONTAL CON 1 VARILLA DEL #5 A CADA 1.00 M (5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t>
  </si>
  <si>
    <t xml:space="preserve">PRETILES DE BLOCK  DE CEMENTOCE 0.15 M DE ESPESOR, COLOCADO A DIFERENTES ALTURAS EN NIVELES DE  AZOTEA CON BLOCK DE CEMENTO CON MEDIDAS 0.15X0.20X0.40 CM, ASENTADO Y JUNTEADO CON MORTERO DE CEMENTO-ARENA PROPORCION 1:4 , CON SUS CELDAS COLADAS CON CONCRETO BOMBEABLE F'C=200 KG/CM2 REV.14 AGREGADO 3/4´´, REFORZADO VERTICAL CON 1 VARILLA DEL #4 A CADA 0.60 M, REFORZADO HORIZONTAL CON 1 VARILLA DEL #5 A CADA 3 HILADAS), INCLUYE: TRAZO, NIVELACION, MATERIAL CORTES, DESPERDICIOS, ACARREOS, ALINEACION, PLOMEO, ESCUADRAS Y ELEVACIONES, COLADO Y VIBRADO DE CONCRETO, HABILITADO DE ACERO DE REFUERZO fY=4200 KG/CM2 CORTES, TRASLAPES, ACARREOS Y DESPERDICIOS, LIMPIEZA Y RETIRO DE SOBRANTES FUERA DE OBRA A BASURERO MUNICIPAL O TIRO AUTORIZADO, HERRAMIENTA, PRUEBAS DE LABORATORIO SEGÚN NORMA NMX-C-036-ONNCCE-2013 POR CADA EVENTO DE COLADO QUE SE REALICE  , TRAZO, NIVELACION, VERTICALIDAD(PLOMO) POR MEDIO DE EQUIPO TOPOGRAFICO, PRUEBAS DE COMPRESION BLOQUES DE CONCRETO SEGÚN LA NOM. NMX-C-083-ONNCCE-2020, EQUIPO Y MANO DE OBRA QUE INTERVENGAN Y TODO LO NECESARIO PARA LA CORRECTA EJECUCIÓN DE LOS TRABAJOS A CUALQUIER NIVEL (VER DETALLES EN PLANOS) </t>
  </si>
  <si>
    <t xml:space="preserve">ELABORACION DE LOSA MACIZA DE 12 CM DE ESPESOR DE CONCRETO BOMBEABLE ESTRUCTURAL F'C=250 KG/CM2 REV.14 AGREGADO 3/4´2 ARMADO CON VARILLA #3 A CADA 30CMS EN AMBOS SENTIDOS LECHO INFERIOR, INCLUYE: TRAZO, NIVELACION, COLADO Y VIBRADO DE CONCRETO, HABILITADO DE ACERO DE REFUERZO fY=4200 KG/CM2 CORTES, TRASLAPES, ACARREOS Y DESPERDICIOS, CURADO, CIMBRADO Y DESCIMBRADO CIMBRA COMUN 3 HASTA 3 USOS, LIMPIEZA Y RETIRO DE SOBRANTES FUERA DE OBRA A BASURERO  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t>
  </si>
  <si>
    <t>ENTORTADO EN AZOTEA Y CUBIERTAS A BASE DE MORTERO CEMENTO - ARENA 1:5, DE ESPESOR PROMEDIO DE 10 CM PARA DAR PENDIENTES Y RECIBIR IMPERMEABILIZANTE, INCLUYE: DISTRIBUCIÓN Y FORMACIÓN DE DIAMANTES Y PENDIENTES DE ACUERDO A PLANOS,  ELEVACIÓN DE MATERIALES, PRUEBAS DE ESCURRIMIENTO, ACARREOS DENTRO DE LA OBRA, ACABADO CON PLANA DE MADERA Y SIN IMPERFECCIONES,LIMPIEZA Y RETIRO DE SOBRANTES FUERA DE OBRA A BASURERO MUNICIPAL O TIRO AUTORIZADO ,HERRAMIENTA,EQUIPO Y MANO DE OBRA QUE INTERVENGAN Y TODO LO NECESARIO PARA LA CORRECTA EJECUCIÓN DE LOS TRABAJOS A CUALQUIER NIVEL .(VER DETALLE EN PLANO)</t>
  </si>
  <si>
    <t>SUMINISTRO Y COLOCACIÓN DE IMPERMEABILIZANTE SOBRE ENTORTADO DE AZOTEA, A BASE DE MATERIAL ELASTOMERICO BLANCO, FESTER ACRITON   CON 7 AÑOS DE GARANTÍA POR ESCRITO, O SIMILAR EN CALIDAD Y PRECIO INCLUYE: PRUEBAS DE HUMEDAD (SATURACION DE LOSA), LIMPIEZA, BARRIDO, MALLA REFORZADA, RECORTES, TRASLAPES, ELEVACIÓN DEL MATERIAL, SELLADO DE COLADERAS Y PUNTOS CRÍTICOS CON CEMENTO PLÁSTICO, HERRAMIENTA,EQUIPO Y MANO DE OBRA QUE INTERVENGAN Y TODO LO NECESARIO PARA LA CORRECTA EJECUCIÓN DE LOS TRABAJOS. A CUALQUIER NIVEL (VER DETALLE EN PLANO )</t>
  </si>
  <si>
    <t xml:space="preserve">CONSTRUCCION DE CUARTO ELECTRICO Y DE BOMBAS </t>
  </si>
  <si>
    <t xml:space="preserve">      DE PUERTA DE 2.00 X 2.40 MTS CON DOS PUERTAS DE 1.20 X 2.50 MTS.  CADA UNA, TIPO LOUVER, A BASE DE MARCO Y CONTRAMARCO CON PERFIL ESTRUCTURAL, SE REFORZARA CON UNTRAVESAÑO EN FORMA HORIZONTAL PARA RIGIDIZAR CON PERFIL ESTRUCTURAL,  CHAPA DE PARCHE, JALADERA AMBOS LADOS, CERROJO METALICO, PICAPORTE, BISAGRAS DE 3".Y CANDADOS.</t>
  </si>
  <si>
    <t xml:space="preserve">      DE VENTANA  TIPO LOUVER, EN MEDIDAS 2.00X0.60 MTS  A BASE DE MARCO Y CONTRAMARCO CON PERFIL ESTRUCTURAL, SE REFORZARA CON UNTRAVESAÑO EN FORMA HORIZONTAL PARA RIGIDIZAR CON PERFIL ESTRUCTURAL,</t>
  </si>
  <si>
    <t>SUBTOTAL CUARTO DE ELECTRICO Y DE BOMBAS</t>
  </si>
  <si>
    <t xml:space="preserve">      ELABORACION DE LOSA ALIGERADA   DE CONCRETO F'C=250KG/CM2 DE 20 CM DE ESPESOR Y CASETON DE POLIESTIRENO DE 60x60x15 CMS  CAPA DE COMPRESION DE 5 CMS DE ESPESOR Y MALLA 6 6/10/10, NERVADURAS (N-1)  DE 15 x 20 CMS REFORZADA CON 4 VARILLAS DE 3/8"  Y ESTRIBO ALAMBRON 1/4" @ 15 CMS, SEPARADORES  DE PLASTICO PARA MANTENER CASETON EN SU LUGAR. CARGO DIRECTO POR EL COSTO DE LOS MATERIALES, HERRAMIENTA Y MANO DE OBRA QUE INTERVENGAN, ELABORACIÓN DEL CONCRETO, FLETE A OBRA, DESPERDICIO, VERTIDO, ACARREO HASTA EL LUGAR DE SU UTILIZACIÓN, ANCLAJES,  COLOCACIÓN,  HABILITADO DEL ACERO DE REFUERZO, AMARRES, CIMBRADO, DESCIMBRADO, LIMPIEZA Y RETIRO DE SOBRANTES FUERA DE OBRA, EQUIPO DE SEGURIDAD, INSTALACIONES ESPECÍFICAS, DEPRECIACIÓN Y DEMÁS DERIVADOS DEL USO DE HERRAMIENTA Y EQUIPO EN CUALQUIER NIVEL.</t>
  </si>
  <si>
    <t xml:space="preserve">      CASTILLOS  K-01 DE 15X15 CM.  CON 4 VARILLAS DE. 3/8" Y ESTRIBOS # 2 @ 20 CMS, CONCRETO F'C=250 KG/CM2;  A CUALQUIER ALTURA Y GRADO DE DIFICULTAD, SE DEBERÁ CONSIDERAR PARA ESTE TRABAJO: MATERIALES, MANO DE OBRA, HERRAMIENTA Y EQUIPO, ANDAMIOS, CIMBRA, TORZALES, HABILITADO Y ARMADO DE ACERO, CRUCES DE VARILLAS, CORTES , DESPERDICIOS, COLADO, DESCIMBRADO, CURADO,  CARGAS, ACARREO  ACOPIO Y RETIRO DE DESPERDICIOS A TIRO AUTORIZADO Y LIMPIEZA DE ÁREA DE TRABAJO.</t>
  </si>
  <si>
    <t>DRC- ACA-19</t>
  </si>
  <si>
    <t>FABRICACIÓN Y COLOCACIÓN DE FIRME NIVELADOR PARA RECIBIR VITROPISO, DE 3 A 5 CM. DE ESPESOR, A BASE DE MORTERO CEMENTO-ARENA DE PROPORCIÓN 1:3 INCLUYE: ELEVACIÓN DE MATERIALES, APLICACIÓN DE PEGACRETO, FABRICACIÓN DE MORTERO, MATERIALES, MANO DE OBRA, HERRAMIENTA, EQUIPO DE PROTECCIÓN PERSONAL  SUMINSITRO  ELEVACIONES  MOVIMIENTOS HORIZONTALES  Y VERTICALES  CARGAS DESCARGAS , ACARREOS DE MATERIAL HASTA EL LUGAR DE LA UTILIZACION  Y LIMPIEZA DEL ÁREA DE TRABAJO, TRABAJO A CUALQUIER NIVEL</t>
  </si>
  <si>
    <t>DRC-OE-10</t>
  </si>
  <si>
    <t>ELABORACION DE CHAFLAN DE 10 X 10 CM A 45° A BASE DE MORTERO CENTO A RENA EN UNION DE MURO  LOSA DE AZOTEA PARA RECIBIR IMPERMEABILIZANTE, ACABADO CON PLANA DE MADERA,  INCLUYE: ACARREO DENTRO Y FUERA DE LA OBRA A BASURERO A UNICIPAL O TIRO AUTORIZADO, ELEVACION DE LOS MATERIALES,  MOVIMIENTOS HORIZONTALES Y VERTICALES  A CUALQUIER NIVEL MATERIALES, MANO DE OBRA, DEPRECIACION DE HERRAMIENTA Y EQUIPO.</t>
  </si>
  <si>
    <t>SUMINISTRO E INSTALACIÓN DE SALIDA ELÉCTRICA PARA LAMPARAS EN EDIFICO EN GENERAL EN MUROS Y PLAFONES A ALTRURA DE 3 A 5 MTS  CON 2 CONDUCTORES CALIBRE 12 AWG DE COBRE THW-LS 600V, 75/90°C PARA FASE Y NEUTRO  Y  1 CONDUCTOR CALIBRE 12 AWG DE COBRE THW-LS 600V, 75/90°C, PARA TIERRA FISICA, EN TUBERÍA GALVANIZADA PARED DELGADA DE 16 MM (1/2"), INCLUYE: TUBERÍA, COPLES, CONECTORES, CURVAS CAJA REGISTRO 4"X4", TAPA CIEGA, CONDUCTORES ELÉCTRICOS, TAPE, SOPORTERIA, CONEXIÓNES, PRUEBAS Y TODO LO NECESARIO PARA SU CORRECTA EJECUCION, VER PLANOS (SFyA-DRC-ELE-02.1/02.4)</t>
  </si>
  <si>
    <t>SUMINISTRO E INSTALACIÓN DE SALIDA ELÉCTRICA PARA CONTACTO NORMAL DUPLEX LINEA DECORA BLANCO LEVITON CON TAPA,  MONOFÁSICO 120V, 15A, INSTALADO EN MURO O TECHUMBRE ALIMENTADO POR 2 CONDUCTORES CALIBRE 12 DE COBRE THW-LS 75/90C, 600V, PARA FASE Y NEUTRO  Y  1 CONDUCTOR CALIBRE 12 AWG DE COBRE THW-LS 600V, 75/90°C, PARA TIERRA FISICA, EN TUBERÍA GALVANIZADA PARED DELGADA DE 16 MM (1/2"), INCLUYE: CONTACTO MONOFÁSICO TIPO HEMBRA PARA CAJA REGISTRO 2"X4" EN MURO, TAPAS METÁLICA, CONDUCTORES ELÉCTRICOS, COPLES, CONECTORES, CURVAS, TAPE, CONEXIÓN, PRUEBAS Y TODO LO NECESARIO PARA SU CORRECTA EJECUCION, VER PLANOS (SFyA-DRC-ELE-03.1/03.4)</t>
  </si>
  <si>
    <t>SUMINISTRO E INSTALACIÓN DE SALIDA ELÉCTRICA PARA CONTACTO REGULADO DUPLEX DECORA NARANJA LEVITON CON TAPA MONOFÁSICO 120V, 15A, INSTALADO EN PISO, ALIMENTADO  POR 2 CONDUCTORES CALIBRE 12 DE COBRE THW-LS 75/90C, 600V, PARA FASE Y NEUTRO Y  1 CONDUCTOR CALIBRE 12 AWG DE COBRE THW-LS 600V, 75/90°C, PARA TIERRA FISICA, EN TUBERÍA GALVANIZADA PARED DELGADA DE 16 MM (1/2"), INCLUYE: CONTACTO MONOFÁSICO TIPO HEMBRA PARA CAJA REGISTRO 2"X4" EN PISO, TAPA METÁLICA, CONDUCTORES ELÉCTRICOS, COPLES, CONECTORES, CURVAS, TAPE, PRUEBAS Y TODO LO NECESARIO PARA SU CORRECTA EJECUCION, VER PLANOS  (SFyA-DRC-ELE-03.1/03.04).</t>
  </si>
  <si>
    <t>SUMINISTRO E INSTALACIÓN DE SALIDA ELÉCTRICA PARA CONTACTO DOBLE REGULADO DUPLEX DECORA NARANJA LEVITON CON TAPA MONOFÁSICO 120V, 15A, INSTALADO EN MURO O TECHUMBRE ALIMENTADO  POR 2 CONDUCTORES CALIBRE 12 DE COBRE THW-LS 75/90C, 600V, PARA FASE Y NEUTRO Y  1 CONDUCTOR CALIBRE 12 AWG DE COBRE THW-LS 600V, 75/90°C, PARA TIERRA FISICA, EN TUBERÍA GALVANIZADA PARED DELGADA DE 16 MM (1/2"), INCLUYE: CONTACTO MONOFÁSICO TIPO HEMBRA PARA CAJA REGISTRO 2"X4" EN MURO, TAPAS METÁLICA, CONDUCTORES ELÉCTRICOS, COPLES, CONECTORES, CURVAS, TAPE, CONEXIÓN, PRUEBAS Y TODO LO NECESARIO PARA SU CORRECTA EJECUCION, VER PLANOS (SFyA-RPPC-ELE-03.1/03.06)</t>
  </si>
  <si>
    <t>SUMINISTRO E INSTALACIÓN DE SALIDA ELÉCTRICA PARA 2 CONTACTOS DE PISO REGULADO DUPLEX DECORA NARANJA LEVITON CON TAPA DE BRONCE MONOFÁSICO 120V, 15A, INSTALADO EN PISO ALIMENTADO POR 2 CONDUCTORES CALIBRE 12 DE COBRE THW-LS 75/90C, 600V, PARA FASE Y NEUTRO Y  1 CONDUCTOR CALIBRE 12 AWG DE COBRE THW-LS 600V, 75/90°C, PARA TIERRA FISICA, EN TUBERÍA GALVANIZADA PARED DELGADA DE 16 MM (1/2"),  INCLUYE: CONTACTO MONOFÁSICO TIPO HEMBRA PARA CAJA REGISTRO 2"X4" EN MURO, TAPAS METÁLICA, CONDUCTORES ELÉCTRICOS, COPLES, CONECTORES, CURVAS, TAPE, CONEXIÓNPRUEBAS Y TODO LO NECESARIO PARA SU CORRECTA EJECUCION, VER PLANOS (SFyA-RPPC-ELE-03.1/03.06)</t>
  </si>
  <si>
    <t>SUMINISTRO E INSTALACIÓN DE SALIDA ELÉCTRICA PARA CONTACTO DOBLE POLARIZADO, TIERRA AISLADA 127V VOLTAJE REGULADO 180 W SERVICIO EMERGENCIA COLOR  NARANJA CON TAPA ALIMENTADO  POR 2 CONDUCTORES CALIBRE 12 DE COBRE THW-LS 75/90C, 600V, PARA FASE Y NEUTRO Y  1 CONDUCTOR CALIBRE 12 AWG DE COBRE THW-LS 600V, 75/90°C, PARA TIERRA FISICA, EN TUBERÍA GALVANIZADA PARED DELGADA DE 16 MM (1/2"),  INCLUYE: CONTACTO DOBLE POLARIZADO PARA CAJA REGISTRO 2"X4" EN MURO, TAPA METÁLICA, CONDUCTORES ELÉCTRICOS, COPLES, CONECTORES, CURVAS, TAPE, CONEXIÓN, PRUEBAS Y TODO LO NECESARIO PARA SU CORRECTA EJECUCION, VER PLANOS (SFyA-RPPC-ELE-03.5 y SFyA-DRC-ELE-03.06)</t>
  </si>
  <si>
    <t>SUMINISTRO E INSTALACIÓN DE SALIDA ELÉCTRICA PARA APAGADOR SENCILLO DECORA BLANCO LEVITON 127V, 15A, CON TAPA  INSTALADO EN MURO O TECHUMBRE ALIMENTADO  POR 2 CONDUCTORES CALIBRE 12 DE COBRE THW-LS 75/90C, 600V, PARA FASE Y REGRESO Y  1 CONDUCTOR CALIBRE 12 AWG DE COBRE THW-LS 600V, 75/90°C, PARA TIERRA FISICA, EN TUBERÍA GALVANIZADA PARED DELGADA DE 16 MM (1/2"),  INCLUYE: APAGADOR SENCILLO PARA CAJA REGISTRO 2"X4" EN MURO, TAPAS METÁLICA, CONDUCTORES ELÉCTRICOS, COPLES, CONECTORES, CURVAS, TAPE, CONEXIÓN, PRUEBAS Y TODO LO NECESARIO PARA SU CORRECTA EJECUCION, VER PLANOS (SFyA-DRC-ELE-02.1 al 02.04)</t>
  </si>
  <si>
    <t>SUMINISTRO E INSTALACIÓN DE SALIDA ELÉCTRICA PARA APAGADOR DOBLE DECORA BLANCO LEVITON 127V, 15A, CON TAPA  INSTALADO EN MURO O TECHUMBRE ALIMENTADO  POR 3 CONDUCTORES CALIBRE 12 DE COBRE THW-LS 75/90C, 600V, PARA FASE Y 2 REGRESOS Y  1 CONDUCTOR CALIBRE 12 AWG DE COBRE THW-LS 600V, 75/90°C, PARA TIERRA FISICA, EN TUBERÍA GALVANIZADA PARED DELGADA DE 21 MM (3/4"),  INCLUYE:  APAGADOR PARA CAJA REGISTRO 2"X4" EN MURO, TAPAS METÁLICA, CONDUCTORES ELÉCTRICOS, COPLES, CONECTORES, CURVAS, TAPE, CONEXIÓN, PRUEBAS Y TODO LO NECESARIO PARA SU CORRECTA EJECUCION, VER PLANOS (SFyA-DRC-ELE-02.1 al 02.04)</t>
  </si>
  <si>
    <t>SUMINISTRO E INSTALACIÓN DE SALIDA ELÉCTRICA PARA APAGADOR 3 VIAS DECORA BLANCO LEVITON 15A, CON TAPA, INSTALADO EN MURO O TECHUMBRE ALIMENTADO  POR 3 CONDUCTORES CALIBRE 12 DE COBRE THW-LS 75/90C, 600V, PARA FASE Y 2 REGRESOS Y  1 CONDUCTOR CALIBRE 12 AWG DE COBRE THW-LS 600V, 75/90°C, PARA TIERRA FISICA, EN TUBERÍA GALVANIZADA PARED DELGADA DE 21 MM (3/4") INCLUYE: CONTACTO MONOFÁSICO TIPO HEMBRA PARA CAJA REGISTRO 2"X4" EN MURO, TAPAS METÁLICA, CONDUCTORES ELÉCTRICOS, COPLES, CONECTORES, PRUEBAS Y TODO LO NECESARIO PARA SU CORRECTA EJECUCION, VER PLANOS (SFyA-DRC-ELE-02.1 al 02.04)</t>
  </si>
  <si>
    <t>INTERRUPTOR TERMOMAGNÉTICO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</si>
  <si>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DRC-IE-23.1</t>
  </si>
  <si>
    <t>DEL TIPO I-LINE 2 POLOS DE 40 AMPERES</t>
  </si>
  <si>
    <t>DRC-IE-23.2</t>
  </si>
  <si>
    <t>DEL TIPO I-LINE 3 POLOS DE 40 AMPERES</t>
  </si>
  <si>
    <t>DRC-IE-23.3</t>
  </si>
  <si>
    <t>DEL TIPO I-LINE 3 POLOS DE 70 AMPERES</t>
  </si>
  <si>
    <t>DRC-IE-23.4</t>
  </si>
  <si>
    <t>DEL TIPO I-LINE 3 POLOS DE 150 AMPERES</t>
  </si>
  <si>
    <t>DRC-IE-23.5</t>
  </si>
  <si>
    <t>DEL TIPO I-LINE 3 POLOS DE 250 AMPERES</t>
  </si>
  <si>
    <t>DEL TIPO I-LINE 3 POLOS DE 400 AMPERES</t>
  </si>
  <si>
    <t>DRC-IE-25.1</t>
  </si>
  <si>
    <t>DEL TIPO I-LINE 2 POLOS DE 30 AMPERES</t>
  </si>
  <si>
    <t>DRC-IE-25.2</t>
  </si>
  <si>
    <t>DEL TIPO I-LINE 3 POLOS DE 30 AMPERES</t>
  </si>
  <si>
    <t>DRC-IE-25.3</t>
  </si>
  <si>
    <t>DRC-IE-25.4</t>
  </si>
  <si>
    <t>DEL TIPO I-LINE 3 POLOS DE 50 AMPERES</t>
  </si>
  <si>
    <t>DRC-IE-25.5</t>
  </si>
  <si>
    <t>DRC-IE-27.1</t>
  </si>
  <si>
    <t>DEL TIPO QO 1 POLOS DE 20 AMPERES</t>
  </si>
  <si>
    <t>DRC-IE-27.2</t>
  </si>
  <si>
    <t>DEL TIPO QO 2 POLOS DE 20 AMPERES</t>
  </si>
  <si>
    <t>DRC-IE-27.3</t>
  </si>
  <si>
    <t>DEL TIPO QO 3 POLOS DE 30 AMPERES</t>
  </si>
  <si>
    <t>DRC-IE-29.1</t>
  </si>
  <si>
    <t>DRC-IE-29.2</t>
  </si>
  <si>
    <t>DRC-IE-31.1</t>
  </si>
  <si>
    <t>DRC-IE-31.2</t>
  </si>
  <si>
    <t>DRC-IE-31.3</t>
  </si>
  <si>
    <t>DEL TIPO QO 3 POLOS DE 40 AMPERES</t>
  </si>
  <si>
    <t>DRC-IE-33.1</t>
  </si>
  <si>
    <t>DRC-IE-33.2</t>
  </si>
  <si>
    <t>DEL TIPO QO 3 POLOS DE 60 AMPERES</t>
  </si>
  <si>
    <t>DRC-IE-35.1</t>
  </si>
  <si>
    <t>DEL TIPO QO 2 POLOS DE 30 AMPERES</t>
  </si>
  <si>
    <t>DRC-IE-35.2</t>
  </si>
  <si>
    <t>DEL TIPO QO 2 POLOS DE 50 AMPERES</t>
  </si>
  <si>
    <t>DEL TIPO QO 2 POLOS DE 60 AMPERES</t>
  </si>
  <si>
    <t>DRC-IE-37.1</t>
  </si>
  <si>
    <t>DRC-IE-37.2</t>
  </si>
  <si>
    <t>DRC-IE-39.1</t>
  </si>
  <si>
    <t>DEL TIPO QO 1 POLOS DE 15 AMPERES</t>
  </si>
  <si>
    <t>DRC-IE-39.2</t>
  </si>
  <si>
    <t>DRC-IE-39.3</t>
  </si>
  <si>
    <t>DEL TIPO QO 3 POLOS DE 20 AMPERES</t>
  </si>
  <si>
    <t>DRC-IE-41.1</t>
  </si>
  <si>
    <t>DRC-IE-41.2</t>
  </si>
  <si>
    <t>DRC-IE-44.1</t>
  </si>
  <si>
    <t>DRC-IE-44.2</t>
  </si>
  <si>
    <t>DRC-IE-46.1</t>
  </si>
  <si>
    <t>DRC-IE-50.1</t>
  </si>
  <si>
    <t>DRC-IE-50.2</t>
  </si>
  <si>
    <t>SUMINISTRO Y COLOCACIÓN DE CANALIZACIÓN ELÉCTRICA A BASE DE TUBERÍA CONDUIT GALVANIZADA PARED DELGADA, INCLUYE CARGO DIRECTO POR EL COSTO DE MANO DE OBRA Y MATERIALES REQUERIDOS, FLETE A OBRA, ACARREO, COPLE, TRAZO, CORTE, COLOCACIÓN,COPLES CODOS ACCESORIOS NECESARIOS, GUÍA DE ALAMBRE GALVANIZADO CALIBRE 14, FIJACIÓN, LIMPIEZA Y RETIRO DE SOBRANTES FUERA DE OBRA, EQUIPO DE SEGURIDAD, INSTALACIONES ESPECÍFICAS, DEPRECIACIÓN Y DEMÁS CARGOS DERIVADOS DEL USO DE EQUIPO Y HERRAMIENTA, EN CUALQUIER NIVEL.</t>
  </si>
  <si>
    <t>DRC-IE-52.1</t>
  </si>
  <si>
    <t>DE 27 mm Ø (1")</t>
  </si>
  <si>
    <t>DRC-IE-52.3</t>
  </si>
  <si>
    <t>DE 41 mm Ø (1-1/2")</t>
  </si>
  <si>
    <t>DRC-IE-52.4</t>
  </si>
  <si>
    <t>DE 53 mm Ø (2")</t>
  </si>
  <si>
    <t>DRC-IE-52.5</t>
  </si>
  <si>
    <t>DE 63 mm Ø (2-1/2")</t>
  </si>
  <si>
    <t>DRC-IE-52.6</t>
  </si>
  <si>
    <t>DE 73 mm Ø (3")</t>
  </si>
  <si>
    <t>SUMINISTRO Y COLOCACIÓN DE CABLE DE COBRE THHW-LS 90°C EN CANALIZACIÓN ELÉCTRICA, INCLUYE CARGO DIRECTO POR EL COSTO DE MANO DE OBRA Y MATERIALES REQUERIDOS, FLETE A OBRA, ACARREO, CORTE, COLOCACIÓN, CINTA AISLANTE, FIJACIÓN, LIMPIEZA Y RETIRO DE SOBRANTES FUERA DE OBRA, EQUIPO DE SEGURIDAD, INSTALACIONES ESPECÍFICAS, DEPRECIACIÓN Y DEMÁS CARGOS DERIVADOS DEL USO DE EQUIPO Y HERRAMIENTA, EN CUALQUIER NIVEL.</t>
  </si>
  <si>
    <t>DEL 10 AWG</t>
  </si>
  <si>
    <t>DRC-IE-52.2</t>
  </si>
  <si>
    <t>DEL 8 AWG</t>
  </si>
  <si>
    <t>DEL 4 AWG</t>
  </si>
  <si>
    <t>DEL 2 AWG</t>
  </si>
  <si>
    <t>DEL 1/0 AWG</t>
  </si>
  <si>
    <t>DEL 2/0 AWG</t>
  </si>
  <si>
    <t>DRC-IE-52.7</t>
  </si>
  <si>
    <t>DEL 3/0 AWG</t>
  </si>
  <si>
    <t>DRC-IE-52.8</t>
  </si>
  <si>
    <t>DEL 4/0 AWG</t>
  </si>
  <si>
    <t>DRC-IE-52.9</t>
  </si>
  <si>
    <t>DEL 350 MCM</t>
  </si>
  <si>
    <t>DRC-IE-54.2</t>
  </si>
  <si>
    <t>DRC-IE-55.1</t>
  </si>
  <si>
    <t>DRC-IE-55.2</t>
  </si>
  <si>
    <t>DE 35 mm Ø (1-1/4")</t>
  </si>
  <si>
    <t>DRC-IE-56.1</t>
  </si>
  <si>
    <t>DRC-IE-56.2</t>
  </si>
  <si>
    <t>DRC-IE-56.3</t>
  </si>
  <si>
    <t>DEL 6 AWG</t>
  </si>
  <si>
    <t>SUMINISTRO E INSTALACION DE PLANTA ELÉCTRICA A DIESEL DE 120KW (300 KVA) AUTOMÁTICA, CON CASETA, 127/220V, 3F, 60HZ, ENSAMBLADA CON MOTOR PERKINS 7.0L MOD. 1106A-70TG1, 1800RPM, ALTERNADOR LEROY SOMER MOD. TAL044E, IPG DE 400AMP, TABLERO DE TRANSFERENCIA DOBLE TIRO 630AMP CON CONTROL DEEPSEA 7320 SOBRE LA UNIDAD, BASE TANQUE DE COMBUSTIBLE DE 472L, AMORTIGUADORES DE NEOPRENO, MARCA GENERAC. (VER FICHA TÉCNICA).INCLUYE, BASE DE CONCRETO DE 10 CM DE ESPESOR, DIMENCIONES DE ACUERDO AL MODELO SUMINISTRADO.</t>
  </si>
  <si>
    <t>DRC-IE-78.1</t>
  </si>
  <si>
    <t>DRC-IE-79.1</t>
  </si>
  <si>
    <t>DEL 12 AWG</t>
  </si>
  <si>
    <t>DRC-IE-79.2</t>
  </si>
  <si>
    <t>DRC-IE-79.3</t>
  </si>
  <si>
    <t>SUMINISTRO E INSTALACION DE EQUIPO DIVIDIDO MARCA LENNOX DE 10 TR  MODELO ELS120S4S INCLUYE: BASE DE CONDENSADOR, ACCESORIOS DE CONEXIÓN, SOPORTERIA, DREN DE CONDENSADO CON TUBERIA PVC PARED GRUESA DE 1" DE DIAMETRO HERRAMIENTA, MANO DE OBRA Y TODO LO NECESARIO PARA SU CORRECTA INSTALACION, VER PLANOS (SFyA-DRC-AVN-02 y SFyA-DRC-AVN-04.3)</t>
  </si>
  <si>
    <t>SUMINISTRO E INSTALACION DE REJILLA CUADRADA DE 24X24 MARCA NAMM MOD: DPQ CON CUELLO DE 10" INCLUYE: ACCESORIOS DE CONEXIÓN, DUCTAPE, CINCHOS,  HERRAMIENTA, SOPORTERIA, MANO DE OBRA Y TODO LO NECESARIO PARA SU CORRECTA INSTALACION.</t>
  </si>
  <si>
    <t>SUMINISTRO E INSTALACION DE ENTRONQUE DE RETORNO DE 24" DE LAMINA CA 22 AISLADO CON FIBRA DE VIDRIO DE 3/4 INCLUYE: ACCESORIOS DE CONEXIÓN, HERRAMIENTA SOPORTERIA, MANO DE OBRA Y TODO LO NECESARIO PARA SU CORRECTA INSTALACION</t>
  </si>
  <si>
    <t xml:space="preserve">SUMINISTRO E INSTALACION DE REJILLA CUADRADA DE 24X24 MARCA NAMM MOD: PMRN CON CUELLO DE 12" INCLUYE: ACCESORIOS DE CONEXIÓN, DUCTAPE, CINCHOS, HERRAMIENTA, SOPORTERIA, MANO DE OBRA Y TODO LO NECESARIO PARA SU CORRECTA INSTALACION. </t>
  </si>
  <si>
    <t>SUMINISTRO Y COLOCACIÓN DE ALIMENTACION TRIFASICA , 220 V. POLARIZADA A 60 A., EN CAJA 4x4", CANALIZACIÓN A BASE DE TUBERÍA GALVANIZADA PARED GRUESA DE 27 MM. (1") DE DIÁMETRO,  CON 3 CONDUCTORES CALIBRE 6 AWG THW-LS 90°C PARA FASES, 8 AWG DESNUDO TIERRA FISICA, SOPORTE EN UNICANAL CON ABRAZADERA OMEGA Y VARRILLA ROSCADA A UNA ALTURA DE 45 CM SOBRE NIVEL DE LOZA A CADA 1.3 M.  CONEXIÓN, RANURA Y RESANE EN MURO, HERRAMIENTA, MANO DE OBRA, EQUIPO DE SEGURIDAD, INSTALACIONES ESPECÍFICAS.</t>
  </si>
  <si>
    <t>SUMINISTRO Y COLOCACIÓN DE ALIMENTACION TRIFASICA , 220 V. POLARIZADA A 30 A., EN CAJA 4x4", CANALIZACIÓN A BASE DE TUBERÍA GALVANIZADA PARED GRUESA DE 21 MM. (3/4") DE DIÁMETRO,  CON 3 CONDUCTORES CALIBRE 10 AWG THW-LS 90°C PARA FASES, 10 AWG DESNUDO TIERRA FISICA, SOPORTE EN UNICANAL CON ABRAZADERA OMEGA Y VARRILLA ROSCADA A UNA ALTURA DE 45 CM SOBRE NIVEL DE LOZA A CADA 1.3 M.  CONEXIÓN, RANURA Y RESANE EN MURO, HERRAMIENTA, MANO DE OBRA, EQUIPO DE SEGURIDAD, INSTALACIONES ESPECÍFICAS.</t>
  </si>
  <si>
    <t>SUMINISTRO E INSTALACION DE DESCONECTADOR DE EMERGENCIA, MARCA SQUARE D,TIPO SOBREPONER, TRIFASICO,  220 VOLTS,  CAPACIDAD DE 30 AMPERES, NEMA 1, SIN FUSIBLE, MANO DE OBRA Y MATERIALES REQUERIDOS, RANURADO Y RESANES, FLETE A OBRA, CONEXIÓN MECÁNICA, CONEXIÓN ELÉCTRICA, PRUEBA, LIMPIEZA Y RETIRO DE SOBRANTES FUERA DE OBRA, EQUIPO DE SEGURIDAD.</t>
  </si>
  <si>
    <t>SUMINISTRO E INSTALACION DE DESCONECTADOR DE EMERGENCIA, MARCA SQUARE D,TIPO SOBREPONER, TRIFASICO,  220 VOLTS,  CAPACIDAD DE 60 AMPERES, NEMA 3R, SIN FUSIBLE, MANO DE OBRA Y MATERIALES REQUERIDOS, RANURADO Y RESANES, FLETE A OBRA, CONEXIÓN MECÁNICA, CONEXIÓN ELÉCTRICA, PRUEBA, LIMPIEZA Y RETIRO DE SOBRANTES FUERA DE OBRA, EQUIPO DE SEGURIDAD.</t>
  </si>
  <si>
    <t>SUMINISTRO E INSTALACION DE REDUCCION CONCENTRICA DE 24 A 22"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</si>
  <si>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22 A 20"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</si>
  <si>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20 A 18"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</si>
  <si>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INJERTO CIRCULAR ZAPATO A 90° DE 24 A 10"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</si>
  <si>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22 A 10"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</si>
  <si>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20 A 10"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</si>
  <si>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18 A 10" AISLADO CON FIBRA DE VIDRIO DE 3/4 INCLUYE: ACCESORIOS DE CONEXIÓN, DUCTAPE, HERRAMIENTA SOPORTERIA, MANO DE OBRA , LIMPIEZA Y RETIRO DE SOBRANTES FUERA DE OBRA, EQUIPO DE SEGURIDAD, Y TODO LO NECESARIO PARA SU CORRECTA INSTALACION,.</t>
  </si>
  <si>
    <t>SUMINISTRO E INSTALACION DE EQUIPO DIVIDIDO MARCA LENNOX DE 7.5 TR  MODELO ELS090S4SS1Y INCLUYE: BASE DE CONDENSADOR, ACCESORIOS DE CONEXIÓN, SOPORTERIA, DREN DE CONDENSADO CON TUBERIA PVC PARED GRUESA DE 1" DE DIAMETRO, HERRAMIENTA, MANO DE OBRA Y TODO LO NECESARIO PARA SU CORRECTA INSTALACION, VER PLANOS (SFyA-DRC-AVN-02 , SFyA-DRC-AVN-04.1 y SFyA-DRC-AVN-04.2)</t>
  </si>
  <si>
    <t>SUMINISTRO E INSTALACION DE REJILLA CUADRADA DE 24X24 MARCA NAMM MOD: DPQ CON CUELLO DE 8"  INCLUYE: ACCESORIOS DE CONEXIÓN, DUCT TAPE, SINCHOS, HERRAMIENTA SOPORTERIA, MANO DE OBRA Y TODO LO NECESARIO PARA SU CORRECTA INSTALACION</t>
  </si>
  <si>
    <t>SUMINISTRO Y COLOCACIÓN DE ALIMENTACION TRIFASICA , 220 V. POLARIZADA A 50 A., EN CAJA 4x4", CANALIZACIÓN A BASE DE TUBERÍA GALVANIZADA PARED GRUESA DE 21 MM. (3/4") DE DIÁMETRO,  CON 3 CONDUCTORES CALIBRE 8 AWG THW-LS 90°C PARA FASES, 10 AWG DESNUDO TIERRA FISICA, SOPORTE EN UNICANAL CON ABRAZADERA OMEGA Y VARRILLA ROSCADA A UNA ALTURA DE 45 CM SOBRE NIVEL DE LOZA A CADA 1.3 M.  CONEXIÓN, RANURA Y RESANE EN MURO, HERRAMIENTA, MANO DE OBRA, EQUIPO DE SEGURIDAD, INSTALACIONES ESPECÍFICAS.</t>
  </si>
  <si>
    <t>SUMINISTRO Y COLOCACIÓN DE ALIMENTACION MONOFASICA, PARA CONTROLADORES DE FLUJO DE AIRE (DAMPER), 127 V. POLARIZADA A 15 A., EN CAJA 4x4", CANALIZACIÓN A BASE DE TUBERÍA GALVANIZADA PARED GRUESA DE 16 MM. (1/2") DE DIÁMETRO,  CON 2 CONDUCTORES CALIBRE 14 AWG THW-LS 90°C PARA FASE Y NEUTRO, 14 AWG DESNUDO TIERRA FISICA, FIJADO A CADA 1.2 CON ABRAZADERA OMEGA, CONEXIÓN, RANURA Y RESANE EN MURO, HERRAMIENTA, MANO DE OBRA, EQUIPO DE SEGURIDAD, INSTALACIONES ESPECÍFICAS.</t>
  </si>
  <si>
    <t>SUMINISTRO E INSTALACION DE REDUCCION CONCENTRICA DE 22 A 18"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</si>
  <si>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18 A 14"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</si>
  <si>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18 A 12"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</si>
  <si>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16 A 14"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</si>
  <si>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16 A 12"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</si>
  <si>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14 A 12"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</si>
  <si>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14 A 10"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</si>
  <si>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12 A 10"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</si>
  <si>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12 A 8"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</si>
  <si>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10 A 8"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</si>
  <si>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INJERTO CIRCULAR ZAPATO A 90° DE 22 A 16"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</si>
  <si>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22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</si>
  <si>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20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</si>
  <si>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18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</si>
  <si>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16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</si>
  <si>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14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</si>
  <si>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12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</si>
  <si>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10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</si>
  <si>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8 A 8"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</si>
  <si>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90° DE 8 A 6" AISLADO CON FIBRA DE VIDRIO DE 3/4 INCLUYE: ACCESORIOS DE CONEXIÓN, DUCTAPE, HERRAMIENTA SOPORTERIA, MANO DE OBRA , LIMPIEZA Y RETIRO DE SOBRANTES FUERA DE OBRA, EQUIPO DE SEGURIDAD, Y TODO LO NECESARIO PARA SU CORRECTA INSTALACION,.</t>
  </si>
  <si>
    <t>SUMINISTRO E INSTALACION DE INJERTO CIRCULAR ZAPATO A 45° DE 12 A 8" AISLADO CON FIBRA DE VIDRIO DE 3/4 INCLUYE: ACCESORIOS DE CONEXIÓN, DUCTAPE, HERRAMIENTA SOPORTERIA, MANO DE OBRA , LIMPIEZA Y RETIRO DE SOBRANTES FUERA DE OBRA, EQUIPO DE SEGURIDAD, Y TODO LO NECESARIO PARA SU CORRECTA INSTALACION,.</t>
  </si>
  <si>
    <t>SUMINISTRO E INSTALACION DE CODO CIRCULAR A 90° DE 12" AISLADO CON FIBRA DE VIDRIO DE 3/4", INCLUYE: ACCESORIOS DE CONEXIÓN, DUCTAPE, HERRAMIENTA SOPORTERIA, MANO DE OBRA , LIMPIEZA Y RETIRO DE SOBRANTES FUERA DE OBRA, EQUIPO DE SEGURIDAD, Y TODO LO NECESARIO PARA SU CORRECTA INSTALACION,.</t>
  </si>
  <si>
    <t>SUMINISTRO E INSTALACION DE CODO CIRCULAR A 90° DE 8" AISLADO CON FIBRA DE VIDRIO DE 3/4", INCLUYE: ACCESORIOS DE CONEXIÓN, DUCTAPE, HERRAMIENTA SOPORTERIA, MANO DE OBRA , LIMPIEZA Y RETIRO DE SOBRANTES FUERA DE OBRA, EQUIPO DE SEGURIDAD, Y TODO LO NECESARIO PARA SU CORRECTA INSTALACION,.</t>
  </si>
  <si>
    <t>SUMINISTRO E INSTALACION DE EQUIPO DIVIDIDO MARCA LENNOX DE 5TR  MODELO ML17XP-060 INCLUYE: BASE DE CONDENSADOR, ACCESORIOS DE CONEXIÓN, SOPORTERIA, DREN DE CONDENSADO CON TUBERIA CPVC PARED GRUESA DE 3/4" DE DIAMETRO, HERRAMIENTA, MANO DE OBRA Y TODO LO NECESARIO PARA SU CORRECTA INSTALACION, VER PLANOS (SFyA-DRC-AVN-02 , SFyA-DRC-AVN-04.2 y SFyA-DRC-AVN-04.3)</t>
  </si>
  <si>
    <t>SUMINISTRO E INSTALACION DE DE REJILLA CUADRADA DE 24X24,  NAMM MOD DPQ CON CUELLO DE 12"  INCLUYE: ACCESORIOS DE CONEXIÓN, DUCT TAPE, SINCHOS, HERRAMIENTA SOPORTERIA, MANO DE OBRA Y TODO LO NECESARIO PARA SU CORRECTA INSTALACION</t>
  </si>
  <si>
    <t>SUMINISTRO E INSTALACION DE REJILLA CUADRADA DE 24X24, MARCA NAMM MOD DPQ CON CUELLO DE 10"  INCLUYE: ACCESORIOS DE CONEXIÓN, DUCT TAPE, SINCHOS, HERRAMIENTA SOPORTERIA, MANO DE OBRA Y TODO LO NECESARIO PARA SU CORRECTA INSTALACION</t>
  </si>
  <si>
    <t>SUMINISTRO E INSTALACION DE REJILLA CUADRADA DE 24X24, MARCA NAMM MOD DPQ CON CUELLO DE 8"  INCLUYE: ACCESORIOS DE CONEXIÓN, DUCT TAPE, SINCHOS, HERRAMIENTA SOPORTERIA, MANO DE OBRA Y TODO LO NECESARIO PARA SU CORRECTA INSTALACION</t>
  </si>
  <si>
    <t>SUMINISTRO E INSTALACION DE REJILLA CUADRADA DE 24X24, MARCA NAMM MOD DPQ CON CUELLO DE 6"  INCLUYE: ACCESORIOS DE CONEXIÓN, DUCT TAPE, SINCHOS, HERRAMIENTA SOPORTERIA, MANO DE OBRA Y TODO LO NECESARIO PARA SU CORRECTA INSTALACION</t>
  </si>
  <si>
    <t>SUMINISTRO E INSTALACION DE REJILLA,  MARCA NAMM MOD DRG30AL CON CUELLO DE 10"  INCLUYE: ACCESORIOS DE CONEXIÓN, DUCT TAPE, SINCHOS, HERRAMIENTA SOPORTERIA, MANO DE OBRA Y TODO LO NECESARIO PARA SU CORRECTA INSTALACION</t>
  </si>
  <si>
    <t>SUMINISTRO E INSTALACION DE REDUCCION CONCENTRICA DE 18 A 16" AISLADO CON FIBRA DE VIDRIO DE 3/4 INCLUYE: ACCESORIOS DE CONEXIÓN, HERRAMIENTA SOPORTERIA, MANO DE OBRA Y TODO LO NECESARIO PARA SU CORRECTA INSTALACIONMANO DE OBRA Y MATERIALES REQUERIDOS, LIMPIEZA Y RETIRO DE SOBRANTES FUERA DE OBRA, EQUIPO DE SEGURIDAD.</t>
  </si>
  <si>
    <t>SUMINISTRO E INSTALACION DE REDUCCION CONCENTRICA DE 12 A 6" AISLADO CON FIBRA DE VIDRIO DE 3/4 INCLUYE: ACCESORIOS DE CONEXIÓN, HERRAMIENTA SOPORTERIA, MANO DE OBRA Y TODO LO NECESARIO PARA SU CORRECTA INSTALACIONMANO DE OBRA Y MATERIALES REQUERIDOS, LIMPIEZA Y RETIRO DE SOBRANTES FUERA DE OBRA, EQUIPO DE SEGURIDAD.</t>
  </si>
  <si>
    <t>DRC-AA-116</t>
  </si>
  <si>
    <t>DRC-AA-117</t>
  </si>
  <si>
    <t>SUMINISTRO E INSTALACION DE REDUCCION CONCENTRICA DE 10 A 6" AISLADO CON FIBRA DE VIDRIO DE 3/4 INCLUYE: ACCESORIOS DE CONEXIÓN, HERRAMIENTA SOPORTERIA, MANO DE OBRA Y TODO LO NECESARIO PARA SU CORRECTA INSTALACIONMANO DE OBRA Y MATERIALES REQUERIDOS, LIMPIEZA Y RETIRO DE SOBRANTES FUERA DE OBRA, EQUIPO DE SEGURIDAD.</t>
  </si>
  <si>
    <t>DRC-AA-118</t>
  </si>
  <si>
    <t>SUMINISTRO Y COLOCACIÓN DE ALIMENTACION MONOFASICA , 220 V. POLARIZADA A 50 A., EN CAJA 4x4", CANALIZACIÓN A BASE DE TUBERÍA GALVANIZADA PARED GRUESA DE 21 MM. (3/4") DE DIÁMETRO,  CON 2 CONDUCTORES CALIBRE 8 AWG THW-LS 90°C PARA FASES, 10 AWG DESNUDO TIERRA FISICA, SOPORTE EN UNICANAL CON ABRAZADERA OMEGA Y VARRILLA ROSCADA A UNA ALTURA DE 45 CM SOBRE NIVEL DE LOZA A CADA 1.3 M.  CONEXIÓN, RANURA Y RESANE EN MURO, HERRAMIENTA, MANO DE OBRA, EQUIPO DE SEGURIDAD, INSTALACIONES ESPECÍFICAS.</t>
  </si>
  <si>
    <t>DRC-AA-119</t>
  </si>
  <si>
    <t>SUMINISTRO Y COLOCACIÓN DE ALIMENTACION MONOFASICA , 220 V. POLARIZADA A 30 A., EN CAJA 4x4", CANALIZACIÓN A BASE DE TUBERÍA GALVANIZADA PARED GRUESA DE 21 MM. (3/4") DE DIÁMETRO,  CON 3 CONDUCTORES CALIBRE 10 AWG THW-LS 90°C PARA FASES, 10 AWG DESNUDO TIERRA FISICA, SOPORTE EN UNICANAL CON ABRAZADERA OMEGA Y VARRILLA ROSCADA A UNA ALTURA DE 45 CM SOBRE NIVEL DE LOZA A CADA 1.3 M.  CONEXIÓN, RANURA Y RESANE EN MURO, HERRAMIENTA, MANO DE OBRA, EQUIPO DE SEGURIDAD, INSTALACIONES ESPECÍFICAS.</t>
  </si>
  <si>
    <t>DRC-AA-120</t>
  </si>
  <si>
    <t>SUMINISTRO E INSTALACION DE DESCONECTADOR DE EMERGENCIA, MARCA SQUARE D,TIPO SOBREPONER, MONOFASICO,  220 VOLTS,  CAPACIDAD DE 30 AMPERES, NEMA 1, SIN FUSIBLE, MANO DE OBRA Y MATERIALES REQUERIDOS, RANURADO Y RESANES, FLETE A OBRA, CONEXIÓN MECÁNICA, CONEXIÓN ELÉCTRICA, PRUEBA, LIMPIEZA Y RETIRO DE SOBRANTES FUERA DE OBRA, EQUIPO DE SEGURIDAD.</t>
  </si>
  <si>
    <t>DRC-AA-121</t>
  </si>
  <si>
    <t>SUMINISTRO E INSTALACION DE DESCONECTADOR DE EMERGENCIA, MARCA SQUARE D,TIPO SOBREPONER, MONOFASICO,  220 VOLTS,  CAPACIDAD DE 60 AMPERES, NEMA 3R, SIN FUSIBLE, MANO DE OBRA Y MATERIALES REQUERIDOS, RANURADO Y RESANES, FLETE A OBRA, CONEXIÓN MECÁNICA, CONEXIÓN ELÉCTRICA, PRUEBA, LIMPIEZA Y RETIRO DE SOBRANTES FUERA DE OBRA, EQUIPO DE SEGURIDAD.</t>
  </si>
  <si>
    <t>DRC-AA-122</t>
  </si>
  <si>
    <t>DRC-AA-123</t>
  </si>
  <si>
    <t>SUMINISTRO E INSTALACION DE INJERTO CIRCULAR ZAPATO A 90° DE 18 A 16" AISLADO CON FIBRA DE VIDRIO DE 3/4 INCLUYE: ACCESORIOS DE CONEXIÓN, DUCTAPE, HERRAMIENTA SOPORTERIA, MANO DE OBRA , LIMPIEZA Y RETIRO DE SOBRANTES FUERA DE OBRA, EQUIPO DE SEGURIDAD, Y TODO LO NECESARIO PARA SU CORRECTA INSTALACION,.</t>
  </si>
  <si>
    <t>DRC-AA-124</t>
  </si>
  <si>
    <t>DRC-AA-125</t>
  </si>
  <si>
    <t>DRC-AA-126</t>
  </si>
  <si>
    <t>SUMINISTRO E INSTALACION DE INJERTO CIRCULAR ZAPATO A 90° DE 18 A 6" AISLADO CON FIBRA DE VIDRIO DE 3/4 INCLUYE: ACCESORIOS DE CONEXIÓN, DUCTAPE, HERRAMIENTA SOPORTERIA, MANO DE OBRA , LIMPIEZA Y RETIRO DE SOBRANTES FUERA DE OBRA, EQUIPO DE SEGURIDAD, Y TODO LO NECESARIO PARA SU CORRECTA INSTALACION,.</t>
  </si>
  <si>
    <t>DRC-AA-127</t>
  </si>
  <si>
    <t>SUMINISTRO E INSTALACION DE INJERTO CIRCULAR ZAPATO A 90° DE 16 A 12" AISLADO CON FIBRA DE VIDRIO DE 3/4 INCLUYE: ACCESORIOS DE CONEXIÓN, DUCTAPE, HERRAMIENTA SOPORTERIA, MANO DE OBRA , LIMPIEZA Y RETIRO DE SOBRANTES FUERA DE OBRA, EQUIPO DE SEGURIDAD, Y TODO LO NECESARIO PARA SU CORRECTA INSTALACION,.</t>
  </si>
  <si>
    <t>DRC-AA-128</t>
  </si>
  <si>
    <t>SUMINISTRO E INSTALACION DE INJERTO CIRCULAR ZAPATO A 90° DE 16 A 10" AISLADO CON FIBRA DE VIDRIO DE 3/4 INCLUYE: ACCESORIOS DE CONEXIÓN, DUCTAPE, HERRAMIENTA SOPORTERIA, MANO DE OBRA , LIMPIEZA Y RETIRO DE SOBRANTES FUERA DE OBRA, EQUIPO DE SEGURIDAD, Y TODO LO NECESARIO PARA SU CORRECTA INSTALACION,.</t>
  </si>
  <si>
    <t>DRC-AA-129</t>
  </si>
  <si>
    <t>DRC-AA-130</t>
  </si>
  <si>
    <t>SUMINISTRO E INSTALACION DE INJERTO CIRCULAR ZAPATO A 90° DE 16 A 6" AISLADO CON FIBRA DE VIDRIO DE 3/4 INCLUYE: ACCESORIOS DE CONEXIÓN, DUCTAPE, HERRAMIENTA SOPORTERIA, MANO DE OBRA , LIMPIEZA Y RETIRO DE SOBRANTES FUERA DE OBRA, EQUIPO DE SEGURIDAD, Y TODO LO NECESARIO PARA SU CORRECTA INSTALACION,.</t>
  </si>
  <si>
    <t>DRC-AA-131</t>
  </si>
  <si>
    <t>SUMINISTRO E INSTALACION DE INJERTO CIRCULAR ZAPATO A 90° DE 14 A 10" AISLADO CON FIBRA DE VIDRIO DE 3/4 INCLUYE: ACCESORIOS DE CONEXIÓN, DUCTAPE, HERRAMIENTA SOPORTERIA, MANO DE OBRA , LIMPIEZA Y RETIRO DE SOBRANTES FUERA DE OBRA, EQUIPO DE SEGURIDAD, Y TODO LO NECESARIO PARA SU CORRECTA INSTALACION,.</t>
  </si>
  <si>
    <t>DRC-AA-132</t>
  </si>
  <si>
    <t>DRC-AA-133</t>
  </si>
  <si>
    <t>SUMINISTRO E INSTALACION DE INJERTO CIRCULAR ZAPATO A 90° DE 14 A 6" AISLADO CON FIBRA DE VIDRIO DE 3/4 INCLUYE: ACCESORIOS DE CONEXIÓN, DUCTAPE, HERRAMIENTA SOPORTERIA, MANO DE OBRA , LIMPIEZA Y RETIRO DE SOBRANTES FUERA DE OBRA, EQUIPO DE SEGURIDAD, Y TODO LO NECESARIO PARA SU CORRECTA INSTALACION,.</t>
  </si>
  <si>
    <t>DRC-AA-134</t>
  </si>
  <si>
    <t>DRC-AA-135</t>
  </si>
  <si>
    <t>SUMINISTRO E INSTALACION DE INJERTO CIRCULAR ZAPATO A 90° DE 12 A 6" AISLADO CON FIBRA DE VIDRIO DE 3/4 INCLUYE: ACCESORIOS DE CONEXIÓN, DUCTAPE, HERRAMIENTA SOPORTERIA, MANO DE OBRA , LIMPIEZA Y RETIRO DE SOBRANTES FUERA DE OBRA, EQUIPO DE SEGURIDAD, Y TODO LO NECESARIO PARA SU CORRECTA INSTALACION,.</t>
  </si>
  <si>
    <t>DRC-AA-136</t>
  </si>
  <si>
    <t>DRC-AA-137</t>
  </si>
  <si>
    <t>SUMINISTRO E INSTALACION DE INJERTO CIRCULAR ZAPATO A 90° DE 10 A 6" AISLADO CON FIBRA DE VIDRIO DE 3/4 INCLUYE: ACCESORIOS DE CONEXIÓN, DUCTAPE, HERRAMIENTA SOPORTERIA, MANO DE OBRA , LIMPIEZA Y RETIRO DE SOBRANTES FUERA DE OBRA, EQUIPO DE SEGURIDAD, Y TODO LO NECESARIO PARA SU CORRECTA INSTALACION,.</t>
  </si>
  <si>
    <t>DRC-AA-138</t>
  </si>
  <si>
    <t>DRC-AA-139</t>
  </si>
  <si>
    <t>SUMINISTRO E INSTALACION DE INJERTO CIRCULAR ZAPATO A 90° DE 6 A 6" AISLADO CON FIBRA DE VIDRIO DE 3/4 INCLUYE: ACCESORIOS DE CONEXIÓN, DUCTAPE, HERRAMIENTA SOPORTERIA, MANO DE OBRA , LIMPIEZA Y RETIRO DE SOBRANTES FUERA DE OBRA, EQUIPO DE SEGURIDAD, Y TODO LO NECESARIO PARA SU CORRECTA INSTALACION,.</t>
  </si>
  <si>
    <t>DRC-AA-140</t>
  </si>
  <si>
    <t>SUMINISTRO E INSTALACION DE INJERTO CIRCULAR ZAPATO A 45° DE 18 A 8" AISLADO CON FIBRA DE VIDRIO DE 3/4 INCLUYE: ACCESORIOS DE CONEXIÓN, DUCTAPE, HERRAMIENTA SOPORTERIA, MANO DE OBRA , LIMPIEZA Y RETIRO DE SOBRANTES FUERA DE OBRA, EQUIPO DE SEGURIDAD, Y TODO LO NECESARIO PARA SU CORRECTA INSTALACION,.</t>
  </si>
  <si>
    <t>DRC-AA-141</t>
  </si>
  <si>
    <t>SUMINISTRO E INSTALACION DE INJERTO CIRCULAR ZAPATO A 45° DE 16 A 8" AISLADO CON FIBRA DE VIDRIO DE 3/4 INCLUYE: ACCESORIOS DE CONEXIÓN, DUCTAPE, HERRAMIENTA SOPORTERIA, MANO DE OBRA , LIMPIEZA Y RETIRO DE SOBRANTES FUERA DE OBRA, EQUIPO DE SEGURIDAD, Y TODO LO NECESARIO PARA SU CORRECTA INSTALACION,.</t>
  </si>
  <si>
    <t>DRC-AA-142</t>
  </si>
  <si>
    <t>SUMINISTRO E INSTALACION DE INJERTO CIRCULAR ZAPATO A 45° DE 14 A 12" AISLADO CON FIBRA DE VIDRIO DE 3/4 INCLUYE: ACCESORIOS DE CONEXIÓN, DUCTAPE, HERRAMIENTA SOPORTERIA, MANO DE OBRA , LIMPIEZA Y RETIRO DE SOBRANTES FUERA DE OBRA, EQUIPO DE SEGURIDAD, Y TODO LO NECESARIO PARA SU CORRECTA INSTALACION,.</t>
  </si>
  <si>
    <t>DRC-AA-143</t>
  </si>
  <si>
    <t>SUMINISTRO E INSTALACION DE INJERTO CIRCULAR ZAPATO A 45° DE 14 A 10" AISLADO CON FIBRA DE VIDRIO DE 3/4 INCLUYE: ACCESORIOS DE CONEXIÓN, DUCTAPE, HERRAMIENTA SOPORTERIA, MANO DE OBRA , LIMPIEZA Y RETIRO DE SOBRANTES FUERA DE OBRA, EQUIPO DE SEGURIDAD, Y TODO LO NECESARIO PARA SU CORRECTA INSTALACION,.</t>
  </si>
  <si>
    <t>DRC-AA-144</t>
  </si>
  <si>
    <t>SUMINISTRO E INSTALACION DE INJERTO CIRCULAR ZAPATO A 45° DE 14 A 8" AISLADO CON FIBRA DE VIDRIO DE 3/4 INCLUYE: ACCESORIOS DE CONEXIÓN, DUCTAPE, HERRAMIENTA SOPORTERIA, MANO DE OBRA , LIMPIEZA Y RETIRO DE SOBRANTES FUERA DE OBRA, EQUIPO DE SEGURIDAD, Y TODO LO NECESARIO PARA SU CORRECTA INSTALACION,.</t>
  </si>
  <si>
    <t>DRC-AA-145</t>
  </si>
  <si>
    <t>SUMINISTRO E INSTALACION DE INJERTO CIRCULAR ZAPATO A 45° DE 14 A 6" AISLADO CON FIBRA DE VIDRIO DE 3/4 INCLUYE: ACCESORIOS DE CONEXIÓN, DUCTAPE, HERRAMIENTA SOPORTERIA, MANO DE OBRA , LIMPIEZA Y RETIRO DE SOBRANTES FUERA DE OBRA, EQUIPO DE SEGURIDAD, Y TODO LO NECESARIO PARA SU CORRECTA INSTALACION,.</t>
  </si>
  <si>
    <t>DRC-AA-146</t>
  </si>
  <si>
    <t>DRC-AA-147</t>
  </si>
  <si>
    <t>SUMINISTRO E INSTALACION DE INJERTO CIRCULAR ZAPATO A 45° DE 12 A 6" AISLADO CON FIBRA DE VIDRIO DE 3/4 INCLUYE: ACCESORIOS DE CONEXIÓN, DUCTAPE, HERRAMIENTA SOPORTERIA, MANO DE OBRA , LIMPIEZA Y RETIRO DE SOBRANTES FUERA DE OBRA, EQUIPO DE SEGURIDAD, Y TODO LO NECESARIO PARA SU CORRECTA INSTALACION,.</t>
  </si>
  <si>
    <t>DRC-AA-148</t>
  </si>
  <si>
    <t>SUMINISTRO E INSTALACION DE INJERTO CIRCULAR ZAPATO A 45° DE 10 A 10" AISLADO CON FIBRA DE VIDRIO DE 3/4 INCLUYE: ACCESORIOS DE CONEXIÓN, DUCTAPE, HERRAMIENTA SOPORTERIA, MANO DE OBRA , LIMPIEZA Y RETIRO DE SOBRANTES FUERA DE OBRA, EQUIPO DE SEGURIDAD, Y TODO LO NECESARIO PARA SU CORRECTA INSTALACION,.</t>
  </si>
  <si>
    <t>DRC-AA-149</t>
  </si>
  <si>
    <t>SUMINISTRO E INSTALACION DE INJERTO CIRCULAR ZAPATO A 45° DE 10 A 8" AISLADO CON FIBRA DE VIDRIO DE 3/4 INCLUYE: ACCESORIOS DE CONEXIÓN, DUCTAPE, HERRAMIENTA SOPORTERIA, MANO DE OBRA , LIMPIEZA Y RETIRO DE SOBRANTES FUERA DE OBRA, EQUIPO DE SEGURIDAD, Y TODO LO NECESARIO PARA SU CORRECTA INSTALACION,.</t>
  </si>
  <si>
    <t>DRC-AA-150</t>
  </si>
  <si>
    <t>SUMINISTRO E INSTALACION DE INJERTO CIRCULAR ZAPATO A 45° DE 10 A 6" AISLADO CON FIBRA DE VIDRIO DE 3/4 INCLUYE: ACCESORIOS DE CONEXIÓN, DUCTAPE, HERRAMIENTA SOPORTERIA, MANO DE OBRA , LIMPIEZA Y RETIRO DE SOBRANTES FUERA DE OBRA, EQUIPO DE SEGURIDAD, Y TODO LO NECESARIO PARA SU CORRECTA INSTALACION,.</t>
  </si>
  <si>
    <t>DRC-AA-151</t>
  </si>
  <si>
    <t>SUMINISTRO E INSTALACION DE INJERTO CIRCULAR ZAPATO A 45° DE 6 A 6" AISLADO CON FIBRA DE VIDRIO DE 3/4 INCLUYE: ACCESORIOS DE CONEXIÓN, DUCTAPE, HERRAMIENTA SOPORTERIA, MANO DE OBRA , LIMPIEZA Y RETIRO DE SOBRANTES FUERA DE OBRA, EQUIPO DE SEGURIDAD, Y TODO LO NECESARIO PARA SU CORRECTA INSTALACION,.</t>
  </si>
  <si>
    <t>DRC-AA-152</t>
  </si>
  <si>
    <t>SUMINISTRO E INSTALACION DE CODO CIRCULAR A 90° DE 18" AISLADO CON FIBRA DE VIDRIO DE 3/4", INCLUYE: ACCESORIOS DE CONEXIÓN, DUCTAPE, HERRAMIENTA SOPORTERIA, MANO DE OBRA , LIMPIEZA Y RETIRO DE SOBRANTES FUERA DE OBRA, EQUIPO DE SEGURIDAD, Y TODO LO NECESARIO PARA SU CORRECTA INSTALACION,.</t>
  </si>
  <si>
    <t>DRC-AA-153</t>
  </si>
  <si>
    <t>SUMINISTRO E INSTALACION DE CODO CIRCULAR A 90° DE 14" AISLADO CON FIBRA DE VIDRIO DE 3/4", INCLUYE: ACCESORIOS DE CONEXIÓN, DUCTAPE, HERRAMIENTA SOPORTERIA, MANO DE OBRA , LIMPIEZA Y RETIRO DE SOBRANTES FUERA DE OBRA, EQUIPO DE SEGURIDAD, Y TODO LO NECESARIO PARA SU CORRECTA INSTALACION,.</t>
  </si>
  <si>
    <t>DRC-AA-154</t>
  </si>
  <si>
    <t>DRC-AA-155</t>
  </si>
  <si>
    <t>SUMINISTRO E INSTALACION DE EQUIPO DIVIDIDO MARCA LENNOX DE 4TR  MODELO ML17XP1048 INCLUYE: BASE DE CONDENSADOR, ACCESORIOS DE CONEXIÓN, SOPORTERIA, DREN DE CONDENSADO CON TUBERIA CPVC PARED GRUESA DE 1" DE DIAMETRO, HERRAMIENTA, MANO DE OBRA Y TODO LO NECESARIO PARA SU CORRECTA INSTALACION, VER PLANOS (SFyA-DRC-AVN-02 , SFyA-DRC-AVN-04.2)</t>
  </si>
  <si>
    <t>DRC-AA-156</t>
  </si>
  <si>
    <t>DRC-AA-157</t>
  </si>
  <si>
    <t>DRC-AA-158</t>
  </si>
  <si>
    <t>DRC-AA-159</t>
  </si>
  <si>
    <t>DRC-AA-160</t>
  </si>
  <si>
    <t>DRC-AA-161</t>
  </si>
  <si>
    <t>DRC-AA-162</t>
  </si>
  <si>
    <t>DRC-AA-163</t>
  </si>
  <si>
    <t>DRC-AA-164</t>
  </si>
  <si>
    <t>DRC-AA-165</t>
  </si>
  <si>
    <t>DRC-AA-166</t>
  </si>
  <si>
    <t>DRC-AA-167</t>
  </si>
  <si>
    <t>DRC-AA-168</t>
  </si>
  <si>
    <t>DRC-AA-169</t>
  </si>
  <si>
    <t>DRC-AA-170</t>
  </si>
  <si>
    <t>DRC-AA-171</t>
  </si>
  <si>
    <t>DRC-AA-172</t>
  </si>
  <si>
    <t>DRC-AA-173</t>
  </si>
  <si>
    <t>SUMINISTRO E INSTALACION DE REDUCCION CONCENTRICA DE 14 A 6" AISLADO CON FIBRA DE VIDRIO DE 3/4 INCLUYE: ACCESORIOS DE CONEXIÓN, HERRAMIENTA SOPORTERIA, MANO DE OBRA Y TODO LO NECESARIO PARA SU CORRECTA INSTALACIONMANO DE OBRA Y MATERIALES REQUERIDOS, LIMPIEZA Y RETIRO DE SOBRANTES FUERA DE OBRA, EQUIPO DE SEGURIDAD.</t>
  </si>
  <si>
    <t>DRC-AA-174</t>
  </si>
  <si>
    <t>DRC-AA-175</t>
  </si>
  <si>
    <t>DRC-AA-176</t>
  </si>
  <si>
    <t>DRC-AA-177</t>
  </si>
  <si>
    <t>DRC-AA-178</t>
  </si>
  <si>
    <t>DRC-AA-179</t>
  </si>
  <si>
    <t>SUMINISTRO E INSTALACION DE INJERTO CIRCULAR ZAPATO A 90° DE 14 A 12" AISLADO CON FIBRA DE VIDRIO DE 3/4 INCLUYE: ACCESORIOS DE CONEXIÓN, DUCTAPE, HERRAMIENTA SOPORTERIA, MANO DE OBRA , LIMPIEZA Y RETIRO DE SOBRANTES FUERA DE OBRA, EQUIPO DE SEGURIDAD, Y TODO LO NECESARIO PARA SU CORRECTA INSTALACION,.</t>
  </si>
  <si>
    <t>DRC-AA-180</t>
  </si>
  <si>
    <t>DRC-AA-181</t>
  </si>
  <si>
    <t>SUMINISTRO E INSTALACION DE INJERTO CIRCULAR ZAPATO A 45° DE 16 A 6" AISLADO CON FIBRA DE VIDRIO DE 3/4 INCLUYE: ACCESORIOS DE CONEXIÓN, DUCTAPE, HERRAMIENTA SOPORTERIA, MANO DE OBRA , LIMPIEZA Y RETIRO DE SOBRANTES FUERA DE OBRA, EQUIPO DE SEGURIDAD, Y TODO LO NECESARIO PARA SU CORRECTA INSTALACION,.</t>
  </si>
  <si>
    <t>DRC-AA-182</t>
  </si>
  <si>
    <t>DRC-AA-183</t>
  </si>
  <si>
    <t>SUMINISTRO E INSTALACION DE INJERTO CIRCULAR ZAPATO A 45° DE 12 A 10" AISLADO CON FIBRA DE VIDRIO DE 3/4 INCLUYE: ACCESORIOS DE CONEXIÓN, DUCTAPE, HERRAMIENTA SOPORTERIA, MANO DE OBRA , LIMPIEZA Y RETIRO DE SOBRANTES FUERA DE OBRA, EQUIPO DE SEGURIDAD, Y TODO LO NECESARIO PARA SU CORRECTA INSTALACION,.</t>
  </si>
  <si>
    <t>DRC-AA-184</t>
  </si>
  <si>
    <t>DRC-AA-185</t>
  </si>
  <si>
    <t>DRC-AA-186</t>
  </si>
  <si>
    <t>DRC-AA-187</t>
  </si>
  <si>
    <t>DRC-AA-188</t>
  </si>
  <si>
    <t>SUMINISTRO E INSTALACION DE EQUIPO DIVIDIDO MARCA LENNOX DE 3TR  MODELO ML17XC1036230A01  INCLUYE: BASE DE CONDENSADOR, ACCESORIOS DE CONEXIÓN, SOPORTERIA, DREN DE CONDENSADO CON TUBERIA CPVC PARED GRUESA DE 3/4" DE DIAMETRO,  HERRAMIENTA, MANO DE OBRA Y TODO LO NECESARIO PARA SU CORRECTA INSTALACION, VER PLANOS (SFyA-DRC-AVN-02 , SFyA-DRC-AVN-04.1)</t>
  </si>
  <si>
    <t>DRC-AA-189</t>
  </si>
  <si>
    <t>DRC-AA-190</t>
  </si>
  <si>
    <t>DRC-AA-191</t>
  </si>
  <si>
    <t>DRC-AA-192</t>
  </si>
  <si>
    <t>DRC-AA-193</t>
  </si>
  <si>
    <t>DRC-AA-194</t>
  </si>
  <si>
    <t>DRC-AA-195</t>
  </si>
  <si>
    <t>DRC-AA-196</t>
  </si>
  <si>
    <t>DRC-AA-197</t>
  </si>
  <si>
    <t>DRC-AA-198</t>
  </si>
  <si>
    <t>SUMINISTRO E INSTALACION DE REJILLA  CUADRADA DE 24X24, MARCA NAMM MOD DPQ CON CUELLO DE 8"  INCLUYE: ACCESORIOS DE CONEXIÓN, DUCT TAPE, SINCHOS, HERRAMIENTA SOPORTERIA, MANO DE OBRA Y TODO LO NECESARIO PARA SU CORRECTA INSTALACION</t>
  </si>
  <si>
    <t>DRC-AA-199</t>
  </si>
  <si>
    <t>DRC-AA-200</t>
  </si>
  <si>
    <t>DRC-AA-201</t>
  </si>
  <si>
    <t>DRC-AA-202</t>
  </si>
  <si>
    <t>DRC-AA-203</t>
  </si>
  <si>
    <t>DRC-AA-204</t>
  </si>
  <si>
    <t>DRC-AA-205</t>
  </si>
  <si>
    <t>DRC-AA-206</t>
  </si>
  <si>
    <t>DRC-AA-207</t>
  </si>
  <si>
    <t>SUMINISTRO E INSTALACION DE REDUCCION CONCENTRICA DE 14 A 8" AISLADO CON FIBRA DE VIDRIO DE 3/4 INCLUYE: ACCESORIOS DE CONEXIÓN, HERRAMIENTA SOPORTERIA, MANO DE OBRA Y TODO LO NECESARIO PARA SU CORRECTA INSTALACIONMANO DE OBRA Y MATERIALES REQUERIDOS, LIMPIEZA Y RETIRO DE SOBRANTES FUERA DE OBRA, EQUIPO DE SEGURIDAD.</t>
  </si>
  <si>
    <t>DRC-AA-208</t>
  </si>
  <si>
    <t>DRC-AA-209</t>
  </si>
  <si>
    <t>DRC-AA-210</t>
  </si>
  <si>
    <t>SUMINISTRO Y COLOCACIÓN DE ALIMENTACION MONOFASICA , 220 V. POLARIZADA A 30 A., EN CAJA 4x4", CANALIZACIÓN A BASE DE TUBERÍA GALVANIZADA PARED GRUESA DE 21 MM. (3/4") DE DIÁMETRO,  CON 2 CONDUCTORES CALIBRE 10 AWG THW-LS 90°C PARA FASES, 12 AWG DESNUDO TIERRA FISICA, SOPORTE EN UNICANAL CON ABRAZADERA OMEGA Y VARRILLA ROSCADA A UNA ALTURA DE 45 CM SOBRE NIVEL DE LOZA A CADA 1.3 M.  CONEXIÓN, RANURA Y RESANE EN MURO, HERRAMIENTA, MANO DE OBRA, EQUIPO DE SEGURIDAD, INSTALACIONES ESPECÍFICAS.</t>
  </si>
  <si>
    <t>DRC-AA-211</t>
  </si>
  <si>
    <t>SUMINISTRO Y COLOCACIÓN DE ALIMENTACION MONOFASICA , 220 V. POLARIZADA A 15 A., EN CAJA 4x4", CANALIZACIÓN A BASE DE TUBERÍA GALVANIZADA PARED GRUESA DE 21 MM. (3/4") DE DIÁMETRO,  CON 2 CONDUCTORES CALIBRE 12 AWG THW-LS 90°C PARA FASES, 12 AWG DESNUDO TIERRA FISICA, SOPORTE EN UNICANAL CON ABRAZADERA OMEGA Y VARRILLA ROSCADA A UNA ALTURA DE 45 CM SOBRE NIVEL DE LOZA A CADA 1.3 M.  CONEXIÓN, RANURA Y RESANE EN MURO, HERRAMIENTA, MANO DE OBRA, EQUIPO DE SEGURIDAD, INSTALACIONES ESPECÍFICAS.</t>
  </si>
  <si>
    <t>DRC-AA-212</t>
  </si>
  <si>
    <t>DRC-AA-213</t>
  </si>
  <si>
    <t>SUMINISTRO E INSTALACION DE DESCONECTADOR DE EMERGENCIA, MARCA SQUARE D,TIPO SOBREPONER, MONOFASICO,  220 VOLTS,  CAPACIDAD DE 30 AMPERES, NEMA 3R, SIN FUSIBLE, MANO DE OBRA Y MATERIALES REQUERIDOS, RANURADO Y RESANES, FLETE A OBRA, CONEXIÓN MECÁNICA, CONEXIÓN ELÉCTRICA, PRUEBA, LIMPIEZA Y RETIRO DE SOBRANTES FUERA DE OBRA, EQUIPO DE SEGURIDAD.</t>
  </si>
  <si>
    <t>DRC-AA-214</t>
  </si>
  <si>
    <t>DRC-AA-215</t>
  </si>
  <si>
    <t>DRC-AA-216</t>
  </si>
  <si>
    <t>DRC-AA-217</t>
  </si>
  <si>
    <t>SUMINISTRO E INSTALACION DE INJERTO CIRCULAR ZAPATO A 90° DE 12 A 12" AISLADO CON FIBRA DE VIDRIO DE 3/4 INCLUYE: ACCESORIOS DE CONEXIÓN, DUCTAPE, HERRAMIENTA SOPORTERIA, MANO DE OBRA , LIMPIEZA Y RETIRO DE SOBRANTES FUERA DE OBRA, EQUIPO DE SEGURIDAD, Y TODO LO NECESARIO PARA SU CORRECTA INSTALACION,.</t>
  </si>
  <si>
    <t>DRC-AA-218</t>
  </si>
  <si>
    <t>DRC-AA-219</t>
  </si>
  <si>
    <t>DRC-AA-220</t>
  </si>
  <si>
    <t>SUMINISTRO E INSTALACION DE EQUIPO TIPO CASSETTE MARCA LENNOX DE 4TR  MODELO LISH048000N432 INCLUYE: BASE DE CONDENSADOR, ACCESORIOS DE CONEXIÓN, DREN DE CONDENSADO CON TUBERIA CPVC PARED GRUESA DE 3/4" DE DIAMETRO, SOPORTERIA, INTERCONEXIONES ENTRE LA ALIMENTACION DE LA CONDENSADORA Y ALIMENTACION DE UNIDAD MANEJADORA CON CANALIZACION TIPO LIQUIDTIGH DE 21 MM, 2 CONDUCTORES CALIBRE 8 Y 10 AWG, HERRAMIENTA, MANO DE OBRA Y TODO LO NECESARIO PARA SU CORRECTA INSTALACION, VER PLANOS (SFyA-DRC-AVN-02 , SFyA-DRC-AVN-04.2)</t>
  </si>
  <si>
    <t>DRC-AA-221</t>
  </si>
  <si>
    <t>DRC-AA-222</t>
  </si>
  <si>
    <t>DRC-AA-223</t>
  </si>
  <si>
    <t>DRC-AA-224</t>
  </si>
  <si>
    <t>DRC-AA-225</t>
  </si>
  <si>
    <t>SUMINISTRO Y COLOCACIÓN DE ALIMENTACION MONOFASICA, PARA DESHUMIFICADOR, 127 V. POLARIZADA A 15 A., EN CAJA 4x4", CANALIZACIÓN A BASE DE TUBERÍA GALVANIZADA PARED GRUESA DE 16 MM. (1/2") DE DIÁMETRO,  CON 2 CONDUCTORES CALIBRE 12 AWG THW-LS 90°C PARA FASE Y NEUTRO, 14 AWG DESNUDO TIERRA FISICA, FIJADO A CADA 1.2 CON ABRAZADERA OMEGA, CONEXIÓN, RANURA Y RESANE EN MURO, HERRAMIENTA, MANO DE OBRA, EQUIPO DE SEGURIDAD, INSTALACIONES ESPECÍFICAS.</t>
  </si>
  <si>
    <t>DRC-AA-226</t>
  </si>
  <si>
    <t>SUMINISTRO E INSTALACION DE EQUIPO CASSETTE DE 1.5 TR INVERTER MARCA LENNOX, MOD. LISH4018000-U432 INCLUYE: ACCESORIOS DE CONEXIÓN, DREN DE CONDENSADO CON TUBERIA CPVC PARED GRUESA DE 3/4" DE DIAMETRO, SOPORTERIA, INTERCONEXIONES ENTRE LA ALIMENTACION DE LA CONDENSADORA Y ALIMENTACION DE UNIDAD MANEJADORA CON CANALIZACION TIPO LIQUIDTIGH DE 21 MM, 2 CONDUCTORES CALIBRE 10 Y 12 AWG, BASE DE CONDENSADOR, HERRAMIENTA, MANO DE OBRA, Y TODO LO NECESARIO PARA SU CORRECTA INSTALACION, VER PLANOS (SFyA-DRC-AVN-02 , SFyA-DRC-AVN-04.2)</t>
  </si>
  <si>
    <t>DRC-AA-227</t>
  </si>
  <si>
    <t>DRC-AA-228</t>
  </si>
  <si>
    <t>DRC-AA-229</t>
  </si>
  <si>
    <t>DRC-AA-230</t>
  </si>
  <si>
    <t>DRC-AA-231</t>
  </si>
  <si>
    <t>DRC-AA-232</t>
  </si>
  <si>
    <t>SUMINISTRO Y COLOCACIÓN DE ALIMENTACION MONOFASICA, PARA DESHUMIFICADOR, 127 V. POLARIZADA A 15 A., EN CAJA 4x4", CANALIZACIÓN A BASE DE TUBERÍA GALVANIZADA PARED DELGADA DE 16 MM. (1/2") DE DIÁMETRO,  CON 2 CONDUCTORES CALIBRE 12 AWG THW-LS 90°C PARA FASE Y NEUTRO, 14 AWG DESNUDO TIERRA FISICA, FIJADO A CADA 1.2 CON ABRAZADERA OMEGA, CONEXIÓN, RANURA Y RESANE EN MURO, HERRAMIENTA, MANO DE OBRA, EQUIPO DE SEGURIDAD, INSTALACIONES ESPECÍFICAS.</t>
  </si>
  <si>
    <t>DRC-AA-233</t>
  </si>
  <si>
    <t>SUMINISTRO E INSTALACION DE EQUIPO MINISPLIT DE 1.0 TR INVERTER MARCA LENNOX, MOD. LI012HO-19P432 INCLUYE: ACCESORIOS DE CONEXIÓN,  DREN DE CONDENSADO CON TUBERIA CPVC PARED GRUESA DE 3/4" DE DIAMETRO, SOPORTERIA, INTERCONEXIONES ENTRE LA ALIMENTACION DE LA CONDENSADORA Y ALIMENTACION DE UNIDAD MANEJADORA CON CANALIZACION TIPO LIQUIDTIGH DE 21 MM, 2 CONDUCTORES CALIBRE 10 Y 12 AWG, SOPORTERIA, BASE DE CONDENSADOR, HERRAMIENTA, MANO DE OBRA, Y TODO LO NECESARIO PARA SU CORRECTA INSTALACION, VER PLANOS (SFyA-DRC-AVN-02 , SFyA-DRC-AVN-04.1/04.2/04.3)</t>
  </si>
  <si>
    <t>DRC-AA-234</t>
  </si>
  <si>
    <t>DRC-AA-235</t>
  </si>
  <si>
    <t>DRC-AA-236</t>
  </si>
  <si>
    <t>DRC-AA-237</t>
  </si>
  <si>
    <t xml:space="preserve">SUMINISTRO Y COLOCACIÓN DE HERRAJE Y AISLAMIENTO PARA SOPORTE DE CONDUCTORES DE ALTA TENSIÓN EN INTERIOR DE REGISTRO PRIMARIO,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 </t>
  </si>
  <si>
    <t>DRC-OE-29</t>
  </si>
  <si>
    <t>SUMUNISTRO E INSTALACION DE CONECTOR TIPO CODO OPERACIÓN CON CARGA PARA CALIBRE 3/0 AWG, CON PORTA FUSIBLE CLASE 15,KV, 200 AMPERES,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t>
  </si>
  <si>
    <t>DRC-OE-30</t>
  </si>
  <si>
    <t xml:space="preserve">SUMINISTRO E INSTALACION DE FUSIBLE PARA CODO OCC 15 KV DE 8 AMPERES,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 </t>
  </si>
  <si>
    <t>PAGO DE TRAMITES ANTE CFE, SOLICITUD ESPECIAL PARA FACTIBILDAD DE SERVICIO,  PAGO DE LIBRANZAS ANTE CFE, GESTORIA DE PROYECTO Y PAGO DE CONTRATACION DE CARGA 237KW</t>
  </si>
  <si>
    <t>SUMINISTRO Y APLICACIÓN DE RECUBRIMIENTO A BASE DE PASTA CON CEMENTO GRIS, CEMENTO BLANCO, PEGACRETO EN PROPORCIÓN 1:1, ACABADO PULIDO EN COLUMNAS, TRABES, LOSAS, TÍMPANOS Y MUROS DE CONCRETO, INCLUYE: REBABEAR CON CINCEL Y MARRO, DESBASTADO CON ESMERIL, ANDAMIOS, LIJADO, DEJANDO LISTA LA SUPERFICIE PARA RECIBIR PINTURA, MATERIALES, MANO DE OBRA, HERRAMIENTA Y EQUIPO, ACARREO Y ELEVACIÓN DE MATERIALES, PROTECCIONES NECESARIAS, APLICACIÓN, DESPERDICIOS, LIMPIEZA DE LA ZONA DE TRABAJO, ACARREO Y RETIRO FUERA DE LA OBRA DEL MATERIAL.</t>
  </si>
  <si>
    <t>CAJILLO PERIMETRAL EN PLAFÓN FABRICADA CON PANEL DE YESO DE 12.7 MM (1/2´´) PANEL REY ACABADO LISO, DISEÑO SEGÚN CROQUIS, INCLUYE: CARGO DIRECTO POR EL COSTO DE LOS MATERIALES Y MANO DE OBRA QUE INTERVENGAN, FLETE A OBRA,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SUMINISTRO Y COLOCACIÓN DE MATERIALES, MANO DE OBRA, HERRAMIENTA, EQUIPO, ANDAMIOS, ELEVACIONES NECESARIAS, TRASLADOS VERTICALES Y HORIZONTALES ,  A CUALQUIER NIVEL CORTES, DESPERDICIOS, ELEMENTOS FIJACIÓN, PASTA TERMINADO CON REDIMIX  REFUERZO CON CINTA  CALAFATEADO, PREPARACIÓN DE SUPERFICIE  LIJADO , ACOPIO Y RETIRO DE MATERIAL PRODUCTO DE LOS TRABAJOS  FUERA DE LA OBRA A BASURERO MUNICIPAL O TIRO AUTORIZADO Y LIMPIEZA FINAL DEL ÁREA DE TRABAJO.</t>
  </si>
  <si>
    <t>APLANADO EN MUROS A BASE DE CEMENTO BOND CON UN ACABADO FINO, INCLUYE:  DESPERDICIOS, ACARREOS DENTRO Y FUERA DE LA OBRA A BASURERO MUNICIPAL O TIRO AUTORIZADO  ALMACENAMIENTO, LIMPIEZA GRUESA Y FINA, ELEVACIONES, MOVIMIENTOS HORIZONTALES Y VERTICALES  A CUALQUIER NIVEL , ANDAMIOS  HERRAMIENTA,EQUIPO Y MANO DE OBRA QUE INTERVENGAN Y TODO LO NECESARIO PARA LA CORRECTA EJECUCIÓN DE LOS TRABAJOS.(VER DETALLE EN PLANO)</t>
  </si>
  <si>
    <t xml:space="preserve">FORJADO DE REGISTRO EN PLAFOND A BASE DE PANEL DE YESOCONTRAHUMEDAD  DENSGLASS DE (1/2") 60X60 CMS  SE DEBERA CONSIDERAN PARA ESTOS TRABAJOS , MATERIAL Y MANO DE OBRA HERRAMIENTA EQUIPO DE SEGURIDAD, ELEVEACION DE MATERIALES ACARREOS Y TRASLADOS  VERTICALES Y HORIZONTALES, CORTES  PERFILADO  DETALLADO  ESTRUCTURA Y FORJADO CON PERFILES SIMILAR AL PLAFON FABRICADO,  MARCO DE ALUMINIO,TODOS LOS ELEMENTOS DE FABRICACION Y OPERACION, RETIRO DE SOBRANTES  DENTRO Y FUERA DE LA OBRA A BASURERO MUNICIPAL O TIRO AUTORIZADO, TRABAJOS A REALIZAR A CUALQUIER NIVEL, LIMPIEZA FINAL </t>
  </si>
  <si>
    <t>DRC- ACA-02</t>
  </si>
  <si>
    <t>DRC- ACA-03</t>
  </si>
  <si>
    <t>DRC- ACA-05</t>
  </si>
  <si>
    <t>DRC- ACA-07</t>
  </si>
  <si>
    <t>DRC- ACA-14</t>
  </si>
  <si>
    <t>DRC- ACA-18</t>
  </si>
  <si>
    <t>APLANADO DE YESO A PLOMO, REGLA Y NIVEL, EN MUROS DE BLOCK, COLUMNAS , TRABES Y LOSAS Y CUALQUIER ELEMENTO DE COCRETO , ESPESOR MAXIMO DE 1.5 CMS INCLUYE; CARGO DIRECTO POR EL COSTO DE LOS MATERIALES Y MANO DE OBRA  QUE INTERVENGAN, FLETE A OBRA, DESPERDICIO, ACARREO HASTA EL LUGAR DE SU UTILIZACIÓN, ELABORACIÓN DE MEZCLA HECHA EN OBRA, PREPARACIÓN DE LA SUPERFICIE,  PICADO EN SU CASO, PERFILAR HUECOS PARA INSTALACIONES, BOQUILLAS, REMATES, CORTES DE DIAMANTE EN JUNTAS, MAESTREADO, LIMPIEZA Y RETIRO DE SOBRANTES FUERA DE OBRA, EQUIPO DE SEGURIDAD, INSTALACIONES ESPECÍFICAS, DEPRECIACIÓN Y DEMÁS DERIVADOS DEL USO DE HERRAMIENTA Y EQUIPO, EN  CUALQUIER  NIVEL.</t>
  </si>
  <si>
    <t>TRABE DE CERRAMIENTO (CR -01) DE 0.20 X 0.40 M.CON CONCRETO BOMBEABLE ESTRUCTURAL F'C=250 KG/CM2 REV.14 AGREGADO 3/4´´, ARMADA CON 4 VARILLAS  DEL # 4 EN SENTIDO LONGITUDINAL, ESTRIBOS CON VARILLA DEL # 3  A CADA 20 CMS, INCLUYE: TRAZO, NIVELACION, COLADO Y VIBRADO DE CONCRETO, HABILITADO DE ACERO DE REFUERZO fY=4200 KG/CM2, CORTES, TRASLAPES, ACARREOS Y DESPERDICIOS, CURADO, CIMBRADO Y DESCIMBRADO ( CIMBRA COMUN HASTA 3 USOS) ,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t>
  </si>
  <si>
    <t>MURO DE CONCRETO (MC-01)  DE 20 CMS DE ESPESOR PARA ELEVADOR CON CONCRETO BOMBEABLE  ESTRUCTURAL F'C=250 KG/CM2 REV.14 AGREGADO 3/4´´ ARMADO CON DOBLE PARILLA DE REFUERZO VERTICAL DE VARILLAS DEL #4 A CADA 20 CMS Y REFUERZO HORIZONTAL DE VARILLAS #3 A CADA 20CMS, INCLUYE: TRAZO, NIVELACION, COLADO Y VIBRADO DE CONCRETO, HABILITADO DE ACERO DE REFUERZO fY=4200 KG/CM2 CORTES, TRASLAPES, ACARREOS Y DESPERDICIOS, CURADO, CIMBRADO Y DESCIMBRADO CIMBRA COMUN HASTA  3 USOS , LIMPIEZA Y RETIRO DE SOBRANTES FUERA DE OBRA, HERRAMIENTA, PRUEBAS DE LABORATORIO SEGÚN NORMA NMX-C-036-ONNCCE-2013 POR CADA EVENTO REALIZADO , TRAZO, NIVELACION, VERTICALIDAD(PLOMO) POR MEDIO DE EQUIPO TOPOGRAFICO, EQUIPO Y MANO DE OBRA QUE INTERVENGAN Y TODO LO NECESARIO PARA LA CORRECTA EJECUCIÓN DE LOS TRABAJOS  A CUALQUIER NIVEL (VER DETALLE EN PLANO ).</t>
  </si>
  <si>
    <t xml:space="preserve">PV-11 CONFORMADA POR  VIDRIOS FIJOS, ANTEPECHO Y PUERTA  VIDRIO 9 MM TEMPLADO </t>
  </si>
  <si>
    <t>DEL TIPO (PC-1) DE 0.90  X 2.21 MTS. CORREDIZA DEL TIPO GRANERO</t>
  </si>
  <si>
    <t>HERERRIA</t>
  </si>
  <si>
    <t>DRC- MAB- 20</t>
  </si>
  <si>
    <t xml:space="preserve">PLACA BASE (PL-1)  DE ACERO A-36 PARA CONEXIÓN DADO - COLUMNA DE CONCRETO, DE 250 MM X 250 MM X 5/16"  DE ESPESOR, PESO 62.24 KG/M2, CON 6 ANCLAS TIPO ESPARARGO DE 1 / 2"   PULGADA, DE 1.15 MTS DE DESARROLLO ( SE DEBE CAPAR Y SOLDAR LAS ANCLAS CPN LA PLACA DE RESPALDO, INCLUYE: NIVELACION VERTICAL CON GROUT, ANCLADO Y PLOMEO. </t>
  </si>
  <si>
    <t>SUBTOTAL HERRERIA</t>
  </si>
  <si>
    <t>1.-</t>
  </si>
  <si>
    <t>2.-</t>
  </si>
  <si>
    <t>3.-</t>
  </si>
  <si>
    <t xml:space="preserve">SUMINISTRO, FABRICACIÓN Y COLOCACIÓN  DE PUERTA SENCILLA DE  ALUMINIO DE MURO CORTINA DE VIDRIO CON CRISTAL TEMPLADO DE 9MM EN FACHADAS CON MARCO PARA RECIBIR PUERTA SENCILLA, INCLUYE:HERRAJES SERIE 8000, ANCLAJE A MUROS Y LOSA, TODOS LOS DERIVADOS Y  ADHERIBLES QUE LLEVEN, PORTAVIDRIOS, SEPARADORES, UNION TIPO "U", GOMA PEGAVIDRIO, TAPAS, TRAVESAÑOS, MONTANTES, CORTES, TORNILLERÍA, EMPAQUES, MANEJO, ELEVACIÓN, DESPERDICIOS, SELLADO PERIMETRAL AMBOS LADOS CON SILICON, PLOMEO, ALINEACIÓN, ELEVACIONES, LIMPIEZA GRUESA Y FINA, HERRAMIENTA, EQUIPO Y MANO DE OBRA Y TODOS LOS ELEMNETOS QUE INTERVENGAN Y SEAN  NECESARIO PARA LA CORRECTA EJECUCIÓN DE LOS TRABAJOS,CORTES, TORNILLERÍA, EMPAQUES, MANEJO, ELEVACIÓN, DESPERDICIOS, SELLADO PERIMETRAL AMBOS LADOS CON SILICON, PLOMEO, ALINEACIÓN, ELEVACIONES, LIMPIEZA GRUESA Y FINA, CARGO DIRECTO POR EL COSTO DE LOS MATERIALES Y MANO DE OBRA QUE INTERVENGAN, FLETE A OBRA, DESPERDICIO, ACARREO HASTA EL LUGAR DE SU UTILIZACIÓN, TRAZO, EQUIPO DE SEGURIDAD, INSTALACIONES ESPECÍFICAS, DEPRECIACIÓN Y DEMÁS DERIVADOS DEL USO DE HERRAMIENTA Y EQUIPO, EN CUALQUIER NIVEL. </t>
  </si>
  <si>
    <t>SUMINISTRO, FABRICACIÓN Y COLOCACIÓN  DE PUERTA METALICA DOBLE CON 2 REJILLAS, MARCO PERIMETRAL DE METAL POR MURO DE BLOCK EN TODO EL PERIMETRO,  INCLUYE;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 DEL TIPO (PD-1) DE 2.44 X 2.15 MTS. (VER DETALLE EN PLANO SFyA-DRC-CAC-03)</t>
  </si>
  <si>
    <t>SUMINISTRO, FABRICACIÓN Y COLOCACIÓN  DE PUERTA DOBLE ALUMINIO DE MURO CORTINA DE VIDRIO CON CRISTAL TEMPLADO DE 9MM EN FACHADAS CON MARCO PARA RECIBIR PUERTA DOBLE, INCLUYE: DERIVADOS (TODOS LOS ADHERIBLES QUE LLEVEN) ASI COMO BISAGRAS,CHAPAS ETC QUE INTERVENGAN PARA SU COLOCACION Y FABRICACION,CORTES, TORNILLERÍA, EMPAQUES, MANEJO, ELEVACIÓN, DESPERDICIOS, SELLADO PERIMETRAL AMBOS LADOS CON SILICON, PLOMEO, ALINEACIÓN, ELEVACIONES, LIMPIEZA GRUESA Y FINA, CARGO DIRECTO POR EL COSTO DE LOS MATERIALES Y MANO DE OBRA QUE INTERVENGAN, FLETE A OBRA, DESPERDICIO, ACARREO HASTA EL LUGAR DE SU UTILIZACIÓN, TRAZO, EQUIPO DE SEGURIDAD, INSTALACIONES ESPECÍFICAS, DEPRECIACIÓN Y DEMÁS DERIVADOS DEL USO DE HERRAMIENTA Y EQUIPO, EN CUALQUIER NIVEL. DEL TIPO (PD-2) DE 2.00  X 2.30 MTS..(VER DETALLE EN PLANO SFyA-DRC-CAC-03, SFyA-DRC-CAC-04, SFyA-DRC-CAC-05)</t>
  </si>
  <si>
    <t>EL TIPO (P-5) DE 1.10  X 2.30 MTS..(VER DETALLE EN PLANO )</t>
  </si>
  <si>
    <t>EL TIPO (P-4) DE 0.95  X 2.30 MTS..(VER DETALLE EN PLANO )</t>
  </si>
  <si>
    <t>SUMINISTRO Y COLOCACIÓN DE VENTANAFIJA (DEL TIPO V-1) DE ALUMINIO COLOR NATURAL LÍNEA MODERNA) CON VIDRIO DE UN 6MM´ DE ESPESOR, INCLUYE: DERIVADOS QUE INTERVENGAN PARA SU COLOCACION Y FABRICACION ,CORTES, TORNILLERÍA, EMPAQUES, MANEJO, ELEVACIÓN, DESPERDICIOS, SELLADO PERIMETRAL AMBOS LADOS CON SILICON, PLOMEO, ALINEACIÓN,ELEVACIONES LIMPIEZA GRUESA Y FINA, HERRAMIENTA,EQUIPO Y MANO DE OBRA QUE INTERVENGAN Y TODO LO NECESARIO PARA LA CORRECTA EJECUCIÓN DE LOS TRABAJOS. EN CUALQUIER NIVEL.(VER DETALLE EN PLANO )</t>
  </si>
  <si>
    <t>SUMINISTRO Y COLOCACIÓN DE VENTANAL FIJA (DEL TIPO V2) DE ALUMINIO COLOR NATURAL LÍNEA MODERNA   CON VIDRIO DE 6MM DE ESPESOR, INCLUYE: DERIVADOS (TODOS LOS ADHERIBLES QUE LLEVEN) ASI COMO CHAPAS ETC QUE INTERVENGAN PARA SU COLOCACION Y FABRICACION ,CORTES, TORNILLERÍA, EMPAQUES, MANEJO, ELEVACIÓN, DESPERDICIOS, SELLADO PERIMETRAL AMBOS LADOS CON SILICON, PLOMEO, ALINEACIÓN,ELEVACIONES LIMPIEZA GRUESA Y FINA, HERRAMIENTA,EQUIPO Y MANO DE OBRA QUE INTERVENGAN Y TODO LO NECESARIO PARA LA CORRECTA EJECUCIÓN DE LOS TRABAJOS.(VER DETALLE EN PLANO)</t>
  </si>
  <si>
    <t>SUMINISTRO Y COLOCACION DE PUERTA ABATIBLES DOBLES DE ALUMINIO SERIE 50, RESIDENCIAL DE LUJO, ACABADO COLOR NATURAL CON DUELA DOBLE VISTA PARTE DE ABAJO Y LOUVER PARTE DE ARRIBA, INCLUYE :HERRAJES, BISAGRAS, PASADORES MAROM' CORTES, TORNILLERÍA, EMPAQUES, JALADERAS, MANEJO, ELEVACIÓN, DESPERDICIOS, SELLADO PERIMETRAL AMBOS LADOS CON SILICON, PLOMEO, ALINEACIÓN,ELEVACIONES LIMPIEZA GRUESA Y FINA, HERRAMIENTA,EQUIPO Y MANO DE OBRA QUE INTERVENGAN Y TODO LO NECESARIO PARA LA CORRECTA EJECUCIÓN DE LOS TRABAJOS.(VER DETALLE EN PLANO)</t>
  </si>
  <si>
    <t>CONSTRUCCION DE BARRAS PARA LAVAMANOS CON MEDIDAS DE (LARGO VARIABLE)  0.60 MYS DE ANCHO YBCON UNA ALTURA DE HASTA 40CM (DEPENDIENDO SI ES PARA BAÑO DE DIFERENTES O DE DIRECCION GENERAL)  A BASE DE POSTE METALICO CAL.22 CON UNA HOJA DE CEMENTO (DUROCK) DE 12CM DE ESPESOR EN TODAS SUS CARAS CON PERFORACIONES PARA RECIBIR LAVAMANOS Y SUS INSTALACIONES,  RECUBIERTA CON LOSETA DE CERAMICA MODELO EARTHSTONE CAIGA BEIGE DE 1.20X.60MTS PARA CONTINUAR CON EL MISMO DISEÑO DE LA LOSETA EN MUROS, INCLUYE: ELEMENTOS DE FIJACION A MURO  COLOCADO A  HUESO, SOBRE FIRME, NIVELADO Y VERIFICADO, TRAZO, RECORTES, DESPERDICIOS, PEGAPISO, ACARREOS  DENTRO DE LA OBRA, ALMACENAMIENTO, EMBOQUILLADOR  SIN ARENA, LIMPIEZA GRUESA Y FINA, HERRAMIENTA,EQUIPO  Y MANO DE OBRA QUE INTERVENGAN Y TODO LO NECESARIO  PARA LA CORRECTA EJECUCIÓN DE LOS TRABAJOS.</t>
  </si>
  <si>
    <t>FABRICACION DE ESTRUCTURA PARA RECIBIR CUBIERTAS SINTETICAS DE BAÑOS  EN DIFERENTES MEDIDAS (LARGO VARIABLE) X 60 CMS DE ANCHO Y 30CMS DE ALTO, FABRICADO CON PTR PTR 1.5"X1.5" CAL 9 CON APOYOS CADA METRO, INCLUYE: ELEMENTOS DE FIJACION, TAQUETES DE PLASTICO DE 1/2 Y TORNILLOS DE ANCLAJE DE 3 1/2,  SUMINISTROS, FABRICACIÓN, CORTES, SOLDADURA, ELEVACIÓN DE LOS MATERIALES, FIJACIÓN, ACARREOS  DENTRO DE LA OBRA, ALMACENAMIENTO, EMBOQUILLADOR  SIN ARENA, LIMPIEZA GRUESA Y FINA, HERRAMIENTA,EQUIPO  Y MANO DE OBRA QUE INTERVENGAN Y TODO LO NECESARIO  PARA LA CORRECTA EJECUCIÓN DE LOS TRABAJOS. (VER DETALLES EN PLANO)</t>
  </si>
  <si>
    <t>SUMINISTRO Y COLOCACIÓN DE HERRERIA TIPO LOUVER, FABRICADA  A BASE  DE MARCO Y CONTRAMARCO DE PTR DE 3"X3" Y REJILLA TIPO LOUVER  ABASE DE PERFIL R-200 DE 2"X1" ORIENTACION A 30 GRADOS, INCLUYE:  CHAPA CON LLAVE MARCA PILLIPS, PASADOR,CANDADO,CARGO DIRECTO POR EL COSTO DE LOS MATERIALES Y MANO DE OBRA QUE INTERVENGAN, FLETE A OBRA, DESPERDICIO, ACARREO HASTA EL LUGAR DE SU UTILIZACIÓN, TRAZO Y NIVELACIÓN, DOBLECES, FIJACION DE ELEMENTOS EN ESCALERA, CORTE, ENERGÍA ELÉCTRICA, OXÍGENO Y ACETILENO, SOLDADO, SOLDADURA, ELECTRODOS,  ESMERILADO, RESANES, PINTURA ANTICORROSIVA PRIMARIA DOS MANOS Y DOS MANOS DE PINTURA ESMALTE EN COLOR INDICADO POR SUPERVISION, HABILITADO, ARMADO, LIMPIEZA Y RETIRO DE SOBRANTES FUERA DE OBRA, EQUIPO DE SEGURIDAD, INSTALACIONES ESPECÍFICAS, DEPRECIACIÓN Y DEMÁS DERIVADOS DEL USO DE HERRAMIENTA Y EQUIPO, EN CUALQUIER NIVEL. (VER PLANO DE DISEÑO Y DETALLES)</t>
  </si>
  <si>
    <t xml:space="preserve">SUMINISTRO Y COLOCACION DE BARANDAL ACERO INOXIDABLE, LINEA BARANDIMEX, MODELO KRUG, DISEÑO ESTANDAR, 'EN AREA DE RAMPAS, A BASE DE MATERIAL DE ACERO INOXIDABLE TIPO  316, 3 RESGUARDOS HORIZONTALES TUBULARES DE 3/4" Ø EN CALIBRE 16, CONECTOR POSTE-PASAMANOS TUBULAR DE 3/4" Ø EN CALIBRE 16, POSTES DE 4"Ø EN CALIBRE 16, PASAMANOS TUBULAR DE 1 1/2"Ø EN CALIBRE 16, ALTURA TOTAL DEL BARANDAL DE 90 CMS, DISTANCIA ENTRE POSTES ( A EJES) DE 1.00 MTS,ACABADO PULIDO SATINADO. (VER CROQUIS),AJUSTAR EN UN EXTREMO, INCLUYE: FIJACION A FIEME EXISTENTE A BASE DE UNA PLACA DE ACERO INOXIDABLE DE 20 X 20 CMS.,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</si>
  <si>
    <t xml:space="preserve">SUMINISTRO Y COLOCACION DE PASAMANOS DE  ACERO INOXIDABLE,  DISEÑO ESTANDAR, 'EN AREA DE ESCALERA, A BASE DE MATERIAL DE ACERO INOXIDABLE TIPO  316,   DE 2 1/2" Ø EN CALIBRE 16, ALTURA TOTAL DEL PASAMANOS DE 90 CMS, ACABADO PULIDO SATINADO. (VER CROQUIS),AJUSTAR EN UN EXTREMO, INCLUYE: FIJACION A FIEME EXISTENTE A BASE DE UNA PLACA DE ACERO INOXIDABLE DE 20 X 20 CMS.,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</si>
  <si>
    <r>
      <rPr>
        <sz val="11"/>
        <rFont val="Calibri"/>
        <family val="2"/>
      </rPr>
      <t>SUMINISTRO Y COLOCACIÓN DE 'MINGITORIO CASCADA  MARCA HELVEX MODELO MOJAVE CON FLUXOMETRO DE 1LT COLOR BLANCO, CON VALVULA PUSH MODELO PUM-01, INCLUYE: CARTUCHO, SALIDA OCULTA,  INCLUYE: FIJACIÓN, TAQUETES, PIJAS, DREN, ALIMENTACIÓN CON LLAVE CROMADA, CONEXIONES, ALINEACIÓN, PRUEBAS DE ESCURRIMIENTO, CONCEPTO TERMINADO, MATERIALES, MANO DE OBRA, ELEVACIÓN, MOVIMIENTOS INTERNOS, ANDAMIOS (VER PLANO DE LOCALIZACIÓN).</t>
    </r>
  </si>
  <si>
    <r>
      <rPr>
        <sz val="11"/>
        <rFont val="Calibri"/>
        <family val="2"/>
      </rPr>
      <t>SUMINISTRO Y COLOCACION DE VERTEDERO DE ASEO MARCA  MUSTEE  MODELO 12-CP REFORZADO DE PLASTICO  EN COLOR BLANCO EN MEDIDAS DE  DE 0.85 MTS DE ALTURA, MEDIDAS DE LA TINA DE 0.30 MTS. DE ALTURA EN INTERIOR, 0.60 MTS. DE ANCHO Y 0.60 MTS DE LARGO, PATAS DE 55 CMS. DE ALTURA, INCLUYE: LAS PATAS DE ACERO PROPORCIONAN UNA SUPERFICIE DE INSTALACIÓN CONFIABLE PARA LA TINA DE LAVADO, LLAVA MARCA HELVEX MODELO E-310 , 2 LÍNEAS DE SUMINISTRO, TRAMPA EN P DE 1-1 / 2 PULG., 4 PATAS, CINTA DE TEFLÓN Y 1 TINA DE LAVADO QUE PERMITE UNA INSTALACIÓN CONVENIENTE EL DISEÑO DE MONTAJE EN EL PISO UTILIZA PATAS DE ACERO DE GRAN CALIBRE PARA SOSTENER LA BAÑERA (VER DETALLE EN FICHA TECNICA)</t>
    </r>
  </si>
  <si>
    <r>
      <rPr>
        <sz val="11"/>
        <color indexed="8"/>
        <rFont val="Calibri"/>
        <family val="2"/>
      </rPr>
      <t xml:space="preserve">SUMINISTRO Y COLOCACIÓN DE HERRERÍA EN CUALQUIER NIVEL,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r>
  </si>
  <si>
    <t xml:space="preserve">SUMINISTRO Y COLOCACION DE LAVABO COLOR BLANCO BAJO CUBIERTA MODELO LV MARCUS BC MONTADO EN LOSA DE CONCRETO CON LLAVE ECONOMIZADORA MODELO E-929 MARCA HELVEX O SIMILAR, LAVABO , INCLUYE: MATERIALES, ELEMENTOS DE FIJACIÓN, LIMPIEZA, HERRAMIENTA, EQUIPO Y MANO DE OBRA QUE INTERVENGAN Y TODO LO NECESARIO PARA LA CORRECTA EJECUCIÓN DE LOS TRABAJOS, VER PLANOS </t>
  </si>
  <si>
    <t>SUMINISTRO Y COLOCACION DE LOSA DE CONCRETO DE 10CMS CUBIERTA CON LOSETA DE 60X60 CMS MARCA CASTELL  MODELO BASIC ARENAL COLOR GRIS, CON SECCION DE  3.00 MTS  DE LARGO X 0.60 CMS DE ANCHO, PARA 3 LAVABOS COLOR BLANCO MONTADOS EN CUBIERTA, INCLUYE: MATERIALES, ELEMENTOS DE FIJACIÓN, LIMPIEZA, HERRAMIENTA, EQUIPO Y MANO DE OBRA QUE INTERVENGAN Y TODO LO NECESARIO PARA LA CORRECTA EJECUCIÓN DE LOS TRABAJOS. (VER PLANO )</t>
  </si>
  <si>
    <t>SUMINISTRO Y COLOCACION DE LOSA DE CONCRETO DE 10CMS CUBIERTA CON LOSETA DE 60X60 CMS MARCA CASTELL MODELO BASIC ARENAL COLOR GRIS, CON SECCION DE  2.73 MTS  DE LARGO X 0.60 CMS DE ANCHO, PARA 2 LAVABOS COLOR BLANCO MONTADOS EN CUBIERTA, INCLUYE: MATERIALES, ELEMENTOS DE FIJACIÓN, LIMPIEZA, HERRAMIENTA, EQUIPO Y MANO DE OBRA QUE INTERVENGAN Y TODO LO NECESARIO PARA LA CORRECTA EJECUCIÓN DE LOS TRABAJOS, (VER PLANO )</t>
  </si>
  <si>
    <t>SUMINISTRO Y COLOCACION DE LOSA DE CONCRETO DE 10CMS CUBIERTA CON LOSETA DE 60X60 CMS MARCA CASTELL MODELO BASIC ARENAL COLOR GRIS, CON SECCION DE  0.90 MTS  DE LARGO X 0.60 CMS DE ANCHO, PARA 2 LAVABOS COLOR BLANCO MONTADOS EN CUBIERTA, INCLUYE: MATERIALES, ELEMENTOS DE FIJACIÓN, LIMPIEZA, HERRAMIENTA, EQUIPO Y MANO DE OBRA QUE INTERVENGAN Y TODO LO NECESARIO PARA LA CORRECTA EJECUCIÓN DE LOS TRABAJOS, (VER PLANO)</t>
  </si>
  <si>
    <t>SUMINISTRO Y COLOCACION DE LOSA DE CONCRETO DE 10CMS EN COCINETA  CUBIERTA CON LOSETA DE 60X60 CMS MARCA CASTELL MODELO BASIC ARENAL COLOR GRIS, CON SECCION DE  1.60 MTS  DE LARGO X 0.60 CMS DE ANCHO, PARA 2 LAVABOS COLOR BLANCO MONTADOS EN CUBIERTA, INCLUYE: MATERIALES, ELEMENTOS DE FIJACIÓN, LIMPIEZA, HERRAMIENTA, EQUIPO Y MANO DE OBRA QUE INTERVENGAN Y TODO LO NECESARIO PARA LA CORRECTA EJECUCIÓN DE LOS TRABAJOS, (VER PLANO)</t>
  </si>
  <si>
    <t>DRC- MAB- 21</t>
  </si>
  <si>
    <t>DRC- MAB- 22</t>
  </si>
  <si>
    <t>DRC- PTA- 02-01</t>
  </si>
  <si>
    <t>DRC- PTA- 02-02</t>
  </si>
  <si>
    <r>
      <rPr>
        <sz val="11"/>
        <rFont val="Calibri"/>
        <family val="2"/>
        <scheme val="minor"/>
      </rPr>
      <t>'SUMINISTRO E INSTALACION DE FIJOS Y PUERTA DE VIDRIO CLARO DE 9 MM TEMPLADO, FIJOS SUJESTOS CON CLIPS 90° VIDRIO-MURO A PISO Y TECHO 4 PZAS POR VIDRIO Y SISTEMA CORREEDIZO Y HERRAJES A ANTEPECHO DE ACERO INOXIDABLE CON PELICULA ESMERILADA, INCLUYE; BISAGRAS, CHAPAS, JALADERAS, HERRAJES DE ACERO INOXIDABLE, LIMPIEZA GRUESA Y FINA, HERRAMIENTA,EQUIPO Y MANO DE OBRA QUE INTERVENGAN Y TODO LO NECESARIO PARA LA CORRECTA EJECUCIÓN DE LOS TRABAJOS EN CUALQUIER NIVEL. (VER DETALLE EN PLANO )</t>
    </r>
  </si>
  <si>
    <t>MURO CORTINA DE CRISTAL TEMPLADO DE 9MM SECCIONADO EN FACHADAS CON PERFIL DE ALUMINIO  SERIE 800 ALEACION 6063 INCLUYE: HERRAJES SERIE 8000, ANCLAJE A MUROS Y LOSA, TODOS LOS DERIVADOS Y  ADHERIBLES QUE LLEVEN, PORTAVIDRIOS, SEPARADORES, UNION TIPO "U", GOMA PEGAVIDRIO, TAPAS, TRAVESAÑOS, MONTANTES, CORTES, TORNILLERÍA, EMPAQUES, MANEJO, ELEVACIÓN, DESPERDICIOS, SELLADO PERIMETRAL AMBOS LADOS CON SILICON, PLOMEO, ALINEACIÓN, ELEVACIONES, LIMPIEZA GRUESA Y FINA, HERRAMIENTA, EQUIPO Y MANO DE OBRA Y TODOS LOS ELEMNETOS QUE INTERVENGAN Y SEAN  NECESARIO PARA LA CORRECTA EJECUCIÓN DE LOS TRABAJOS. EN CUALQUIER NIVEL.(VER DETALLE EN PLANO)</t>
  </si>
  <si>
    <t>DRC- MAB- 02</t>
  </si>
  <si>
    <t>DRC- MAB- 22-01</t>
  </si>
  <si>
    <t>DRC-ESTR-01.2</t>
  </si>
  <si>
    <t>DRC-ESTR-01.4</t>
  </si>
  <si>
    <t>SUMINISTRO E INSTALACION DE ELEVADOR MARCA OTIS O SIMILAR Gen2® COMFORT GNC, CODIGO: XGNC15109BMW-9CCISSI COMPACTA SIN ENGRANES Y DE ALTA EFICIENCIA DE 380 VOLTS, 3 FASES, 5 HILOS, 60 Hz. CAP. 1125 KG-15 PASAJEROS, DIMENSIONES DE CABINA DE 1600 MM X 1550 MM X 2300 M (ALTURA),  EQUIPO, ACCESORIOS, SUPLEMENTOS NECESARIOS PARA LA CORRECTA INSTALACION, MANO DE OBRA ESPECIALIZADA, CANALIZACIONES, CABLEADO, CONFIGURACION DEL SISTEMA Y PRUEBAS DE CORRECTO FUNCIONAMIENTO, NO INCLUYE CUARTO DE MAQUINAS. VER PLANOS .</t>
  </si>
  <si>
    <t>SUMINISTRO Y COLOCACION DE MINICARGAS MARCA OTIS O SIMILAR, COMPACTA Y DE ALTA EFICIENCIA, CONTROLADOR MICOPROCESADO,  220 VOLTS, 60 Hz, TRES FASES, 4 HILOS, 60 CICLOS CON  CAPACIDAD 100 KG. DIMENSIONES DE CABINA DE 750 MM X 750 MM X 900 MM (ALTURA), EQUIPO, ACCESORIOS, SUPLEMENTOS NECESARIOS PARA LA CORRECTA INSTALACION, MANO DE OBRA ESPECIALIZADA, CANALIZACIONES, CABLEADO, CONFIGURACION DEL SISTEMA Y PRUEBAS DE CORRECTO FUNCIONAMIENTO, ACABADO ACERO INOXIDABLE, 6 DESEMBARQUES, VER PLANO .</t>
  </si>
  <si>
    <r>
      <t xml:space="preserve">TRABE  AHOGADA 01  30X 30 CMS .CON CONCRETO BOMBEABLE ESTRUCTURAL F'C=250 KG/CM2 REV.14 AGREGADO 3/4'', EN SENTIDO LONGITUDINAL ARMADA CON 6VARILLAS  DEL # 5 , ESTRIBOS CON VARILLA DEL # 3  A CADA 15 CMS, </t>
    </r>
    <r>
      <rPr>
        <sz val="11"/>
        <color theme="1"/>
        <rFont val="Calibri"/>
        <family val="2"/>
        <scheme val="minor"/>
      </rPr>
      <t xml:space="preserve">, INCLUYE: TRAZO, NIVELACION, COLADO Y VIBRADO DE CONCRETO, HABILITADO DE ACERO DE REFUERZO fY=4200 KG/CM2, CORTES, TRASLAPES, ACARREOS Y DESPERDICIOS, CURADO, CIMBRADO Y DESCIMBRADO (CIMBRA COMUN HASTA 3 USOS),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 ) </t>
    </r>
  </si>
  <si>
    <t xml:space="preserve">CASTILLO DE CONCRETO (K-02) DE 0.15 X 0.15 M CON CONCRETO BOMBEABLE ESTRUCTURAL F'C=200 KG/CM2 REV.14 AGREGADO 3/4´´ ARMADO CON 4 VARILLAS # 3 ,  ESTRIBOS DEL # 2 A CADA 20 CMS, INCLUYE: TRAZO, NIVELACION, COLADO Y VIBRADO DE CONCRETO, HABILITADO DE ACERO DE REFUERZO fY=4200 KG/CM2, CORTES, TRASLAPES, ACARREOS Y DESPERDICIOS, CURADO, CIMBRADO Y DESCIMBRADO CIMBRA COMUN HASTA 3 USOS, ,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SFyA-DRC-EST-08) </t>
  </si>
  <si>
    <t xml:space="preserve">CASTILLO DE CONCRETO (K-03) DE 0.25 X 0.50 M CON CONCRETO BOMBEABLE ESTRUCTURAL F'C=200 KG/CM2 REV.14 AGREGADO 3/4´´ ARMADO CON 46VARILLAS # 4 ,  ESTRIBOS DEL # 3 A CADA 15 CMS AL CENTRO Y EN EXTREMOS A CADA 1 CMS , INCLUYE: TRAZO, NIVELACION, COLADO Y VIBRADO DE CONCRETO, HABILITADO DE ACERO DE REFUERZO fY=4200 KG/CM2, CORTES, TRASLAPES, ACARREOS Y DESPERDICIOS, CURADO, CIMBRADO Y DESCIMBRADO CIMBRA COMUN HASTA 3 USOS, ,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SFyA-DRC-EST-08) </t>
  </si>
  <si>
    <t>DRC-CIM-07</t>
  </si>
  <si>
    <t>DRC-ESTR-27</t>
  </si>
  <si>
    <t>DRC-ESTR-27.1</t>
  </si>
  <si>
    <t>DRC-ESTR-27.2</t>
  </si>
  <si>
    <t>DRC-ESTR-27.3</t>
  </si>
  <si>
    <t>DRC-ESTR-27.4</t>
  </si>
  <si>
    <t>DRC-ESTR-27.5</t>
  </si>
  <si>
    <t>DRC-ESTR-28</t>
  </si>
  <si>
    <t>DRC-ESTR-28.1</t>
  </si>
  <si>
    <t>DRC-ESTR-28.2</t>
  </si>
  <si>
    <t>DRC-ESTR-28.3</t>
  </si>
  <si>
    <t>DRC-ESTR-28.4</t>
  </si>
  <si>
    <t>DRC-ALB-01</t>
  </si>
  <si>
    <t>DRC-ALB-07</t>
  </si>
  <si>
    <t>DRC-ALB-08</t>
  </si>
  <si>
    <t>DRC-ALB-09</t>
  </si>
  <si>
    <t>DRC-ALB-14</t>
  </si>
  <si>
    <t xml:space="preserve">PRETILES DE BLOCK  DE CEMENTOCE 0.15 M DE ESPESOR, COLOCADO A DIFERENTES ALTURAS EN NIVELES DE  AZOTEA CON BLOCK DE CEMENTO CON MEDIDAS 0.15X0.20X0.40 CM, ASENTADO Y JUNTEADO CON MORTERO DE CEMENTO-ARENA PROPORCION 1:4 ,, INCLUYE: TRAZO, NIVELACION, MATERIAL CORTES, DESPERDICIOS, ACARREOS, ALINEACION, PLOMEO, ESCUADRAS Y ELEVACIONES  ACARREOS Y DESPERDICIOS, LIMPIEZA Y RETIRO DE SOBRANTES FUERA DE OBRA A BASURERO MUNICIPAL O TIRO AUTORIZADO, HERRAMIENTA,  VERTICALIDAD  (PLOMO) POR MEDIO DE EQUIPO TOPOGRAFICO, PRUEBAS DE COMPRESION BLOQUES DE CONCRETO SEGÚN LA NOM. NMX-C-083-ONNCCE-2020, EQUIPO Y MANO DE OBRA QUE INTERVENGAN Y TODO LO NECESARIO PARA LA CORRECTA EJECUCIÓN DE LOS TRABAJOS A CUALQUIER NIVEL (VER DETALLES EN PLANOS) </t>
  </si>
  <si>
    <t>DRC-ALB-20</t>
  </si>
  <si>
    <t>DRC-ALB-22</t>
  </si>
  <si>
    <t xml:space="preserve">CASTILLO DE CONCRETO (K-03) DE 0.25 X 0.50 M CON CONCRETO BOMBEABLE ESTRUCTURAL F'C=200 KG/CM2 REV.14 AGREGADO 3/4´´ ARMADO CON 6 VARILLAS # 4 ,  ESTRIBOS DEL # 3 A CADA 15 CMS AL CENTRO Y EN EXTREMOS A CADA 1 CMS , INCLUYE: TRAZO, NIVELACION, COLADO Y VIBRADO DE CONCRETO, HABILITADO DE ACERO DE REFUERZO fY=4200 KG/CM2, CORTES, TRASLAPES, ACARREOS Y DESPERDICIOS, CURADO, CIMBRADO Y DESCIMBRADO CIMBRA COMUN HASTA 3 USOS, , LIMPIEZA Y RETIRO DE SOBRANTES FUERA DE OBRA A BASURERO MUNICIPAL O TIRO AUTORIZADO, HERRAMIENTA, PRUEBAS DE LABORATORIO SEGÚN NORMA NMX-C-036-ONNCCE-2013 POR CADA EVENTO DE COLADO QUE SE REALICE , TRAZO, NIVELACION, VERTICALIDAD(PLOMO) POR MEDIO DE EQUIPO TOPOGRAFICO, EQUIPO Y MANO DE OBRA QUE INTERVENGAN Y TODO LO NECESARIO PARA LA CORRECTA EJECUCIÓN DE LOS TRABAJOS A CUALQUIER NIVEL  (VER DETALLE EN PLANO SFyA-DRC-EST-08) </t>
  </si>
  <si>
    <t xml:space="preserve">ANCLAJE DE CASTILLOS DE CONCRETO (K-03) DE  0.25x0.50 M  CON CONCRETO BOMBEABLE ESTRUCTURAL F'C=200 KG/CM2 REV.14 AGREGADO 3/4´´, ARMADO CON 6 VARILLAS # 4 ,  ESTRIBOS DEL # 3 A CADA 15 CMS AL CENTRO Y EN EXTREMOS A CADA 1 0 CMS,  INCLUYE: TRAZO, NIVELACION,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BASE AGUA A 2 CAPAS DE EMULSIKA O SIMILAR,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 ) </t>
  </si>
  <si>
    <t xml:space="preserve">ANCLAJE DE CASTILLOS DE CONCRETO (K-02) DE 15 X15 CM  CON CONCRETO BOMBEABLE ESTRUCTURAL F'C=200 KG/CM2 REV.14 AGREGADO 3/4´´, ARMADO CON 4 VARILLAS # 3 EN SENTIDO LONGITUDINAL  Y ESTRIBOS DEL # 2 A CADA 20 CMS, INCLUYE: TRAZO, NIVELACION,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BASE AGUA A 2 CAPAS DE EMULSIKA O SIMILAR,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 ) </t>
  </si>
  <si>
    <t xml:space="preserve">ANCLAJE DE CASTILLOS DE CONCRETO (K-01) DE 20x20  CM  CON CONCRETO BOMBEABLE ESTRUCTURAL F'C=200 KG/CM2 REV.14 AGREGADO 3/4´´, ARMADO CON 4 VARILLAS # 3 EN SENTIDO LONGITUDINAL  Y ESTRIBOS DEL # 3 A CADA 15 CMS, INCLUYE: TRAZO, NIVELACION,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BASE AGUA A 2 CAPAS DE EMULSIKA O SIMILAR , HERRAMIENTA, PRUEBAS DE LABORATORIO SEGÚN NORMA NMX-C-036-ONNCCE-2013 POR CADA EVENTO DE COLADO QUE SE REALICE , TRAZO, NIVELACION, VERTICALIDAD(PLOMO) POR MEDIO DE EQUIPO TOPOGRAFICO, EQUIPO Y MANO DE OBRA QUE INTERVENGAN Y TODO LO NECESARIO PARA LA CORRECTA EJECUCIÓN DE LOS TRABAJOS (VER DETALLE EN PLANOS) </t>
  </si>
  <si>
    <t>COLUMNA DE CONCRETO (CL -02) DE 50 X 50  CM. CON CONCRETO BOMBEABLE ESTRUCTURAL F'C=250 KG/CM2 REV.14 AGREGADO 3/4´´, ARMADA CON 10 VARILLA DEL # 8  EN SENTIDO LONGITUDINAL Y ESTRIBOS CON VARILLAS DEL # 3  A CADA 30 CMS,  CON 2 ESTRIBOS DE VARILLAS DEL  #3 A CADA 10 CMS EN ZONA "A" Y A CADA 15 CMS EN ZONA "B", INCLUYE: TRAZO, NIVELACION,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BASE AGUA A 2 CAPAS DE EMULSIKA O SIMILAR HERRAMIENTA, PRUEBAS DE LABORATORIO SEGÚN NORMA NMX-C-036-ONNCCE-2013 POR CADA EVENTO DE COLADO QUE SE REALICE , TRAZO, NIVELACION, VERTICALIDAD(PLOMO) POR MEDIO DE EQUIPO TOPOGRAFICO, EQUIPO Y MANO DE OBRA QUE INTERVENGAN Y TODO LO NECESARIO PARA LA CORRECTA EJECUCIÓN DE LOS TRABAJOS (VER DETALLE EN PLANOS )</t>
  </si>
  <si>
    <t>TRABE  (TCR -02) DE 0.15 X 0.30 M. CON CONCRETO BOMBEABLE ESTRUCTURAL F'C=250 KG/CM2 REV.14 AGREGADO 3/4´´, ARMADA CON 4 VARILLAS  DEL # 4 EN SENTIDO LONGITUDINALY ESTRIBOS CON VARILLA DEL # 3  A CADA 15 CMS, INCLUYE: TRAZO, NIVELACION, EXCAVACION CON UN SOBREANCHO DE 30CM, AFINE DE FONDO DE CIMENTACION, COLADO Y VIBRADO DE CONCRETO, HABILITADO DE ACERO DE REFUERZO fY=4200 KG/CM2, CORTES, TRASLAPES, ACARREOS Y DESPERDICIOS, CURADO, CIMBRADO Y DESCIMBRADO (CIMBRA COMUN HASTA 3 USOS), RELLENO CON MATERIAL PRODUCTO DE LA EXCAVACION, LIMPIEZA Y RETIRO DE SOBRANTES FUERA DE OBRA A BASURERO MUNICIPAL O TIRO AUTORIZADO, IMPERMEABILIZACION BASE  AGUA 2 CAPAS DE EMULSIKA O SIMILARHERRAMIENTA,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PLANOS)</t>
  </si>
  <si>
    <t>SEPARACIÓN MURO-COLUMNA CON CANAL LAMINA CALIBRE #18 CON 28 CM. DE DESARROLLO CON PLACA POLIESTIRENO 3/4" X 18 CM. ANCHO, FIJADA A COLUMNA CON ANCLA TIPO HILTI 6 POR CADA METRO; INCLUYE: . TRAZO NIVELACION, HERRAMIENTO EQUIPO  MANO DE OBRA, RETIRO DE SOBRANTES DENTRO Y FUERA DE LA OBRA A BASURERO MUNICIPAL O TIRO AUTORIZADO  Y TODO LO NECESARIO PARA LA CORRECTA EJECUCIÓN DE LOS TRABAJOS A CUALQUIER NIVEL</t>
  </si>
  <si>
    <t xml:space="preserve">FIRME DE CONCRETO DE 15 CMS DE ESPESOR A NIVEL N1 CON CONCRETO BOMBEABLE ESTRUCTURAL F'C=250 KG/CM2 REV.14 AGREGADO 3/4´´ARMADA CON UNA PARRILLA SUPERIOR  CON VARILLAS #4 A CADA 20 CMS EN AMBOS SENTIDOS,  INCLUYE: CIMBRA, COLADO VIBRADO, CURADO, NIVELADO A DETALLE Y VERIFICADOS SUS NIVELES, REGLEADO,  ACABADO RUGOSO CON PLANA DE MADERA LISTO PARA RECIBIR CUALQUIER ACABADO, SILLETA DE 7 CMS DE ALTURA  PLASTIFICADA 6 PZA/M2 PARA SOPORTAR PARRILLA,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(VER DETALLE EN PLANO) </t>
  </si>
  <si>
    <t>DRC-ESTR-01.1</t>
  </si>
  <si>
    <t xml:space="preserve">CADENA DE CERRAMIENTO  DE 0.20 X 0.30 M.  CON CONCRETO BOMBEABLE ESTRUCTURAL F'C=200 KG/CM2 REV.14 AGREGADO 3/4´´, ARMADA CON 4 VARILLAS  DEL # 4 EN SENTIDO LONGITUDINAL, ESTRIBOS CON VARILLA DEL # 3  A CADA 15 CMS, INCLUYE: TRAZO, NIVELACION, COLADO Y VIBRADO DE CONCRETO, HABILITADO DE ACERO DE REFUERZO fY=4200 KG/CM2, CORTES, TRASLAPES, ACARREOS Y DESPERDICIOS, CURADO, CIMBRADO Y DESCIMBRADO ( CIMBRA COMUN HASTA 3 USOS) , LIMPIEZA Y RETIRO DE SOBRANTES FUERA DE OBRA A BASURERO MUNICIPAL O TIRO AUTORIZADO, HERRAMIENTA, PRUEBAS DE LABORATORIO SEGÚN NORMA NMX-C-036-ONNCCE-2013 POR CADA EVENTO DE COLADO QUE SE REALICE, TRAZO, NIVELACION, VERTICALIDAD(PLOMO) POR MEDIO DE EQUIPO TOPOGRAFICO, EQUIPO Y MANO DE OBRA QUE INTERVENGAN Y TODO LO NECESARIO PARA LA CORRECTA EJECUCIÓN DE LOS TRABAJOS A CUALQUIER NIVEL (VER DETALLE EN PLANOS) </t>
  </si>
  <si>
    <t xml:space="preserve">CADENA  DE CERRAMIENTO   DE 0.15 X 0.40 M.CON CONCRETO BOMBEABLE ESTRUCTURAL F'C=200 KG/CM2 REV.14 AGREGADO 3/4´´, ARMADA CON 4 VARILLAS  DEL # 4 EN SENTIDO LONGITUDINAL, ESTRIBOS CON VARILLA DEL # 3  A CADA 15 CMS, INCLUYE: TRAZO, NIVELACION, COLADO Y VIBRADO DE CONCRETO, HABILITADO DE ACERO DE REFUERZO fY=4200 KG/CM2, CORTES, TRASLAPES, ACARREOS Y DESPERDICIOS, CURADO, CIMBRADO Y DESCIMBRADO, (CIMBRA COMUN HASTA 3 USOS) LIMPIEZA Y RETIRO DE SOBRANTES FUERA DE OBRA, HERRAMIENTA, PRUEBAS DE LABORATORIO SEGÚN NORMA NMX-C-036-ONNCCE-2013 POR CADA COLADO EFECTUADO O MINIMO CADA 40M3, TRAZO, NIVELACION, VERTICALIDAD(PLOMO) POR MEDIO DE EQUIPO TOPOGRAFICO, EQUIPO Y MANO DE OBRA QUE INTERVENGAN Y TODO LO NECESARIO PARA LA CORRECTA EJECUCIÓN DE LOS TRABAJOS A CUALQUIER NIVEL (VER DETALLE EN PLANO ) </t>
  </si>
  <si>
    <r>
      <t xml:space="preserve">SUMINISTRO Y COLOCACION DE </t>
    </r>
    <r>
      <rPr>
        <b/>
        <sz val="11"/>
        <color theme="1"/>
        <rFont val="Calibri"/>
        <family val="2"/>
        <scheme val="minor"/>
      </rPr>
      <t>TABLERO ELECTRICO PRINCIPAL 'G'</t>
    </r>
    <r>
      <rPr>
        <sz val="11"/>
        <color theme="1"/>
        <rFont val="Calibri"/>
        <family val="2"/>
        <scheme val="minor"/>
      </rPr>
      <t xml:space="preserve">  TIPO I-LINE, CAPACIDAD DE 800 A CON INTERRUPTOR INTEGRADO DE 3X800 AMP 100 KAIC 220/127V,  TRIFASICO 4 HILOS,  DE 18 CIRCUITOS TRIFASICOS,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</si>
  <si>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t>DRC-IE-23.6</t>
  </si>
  <si>
    <r>
      <t xml:space="preserve">SUMINISTRO Y COLOCACION DE </t>
    </r>
    <r>
      <rPr>
        <b/>
        <sz val="11"/>
        <color theme="1"/>
        <rFont val="Calibri"/>
        <family val="2"/>
        <scheme val="minor"/>
      </rPr>
      <t>TABLERO ELECTRICO  'EP'</t>
    </r>
    <r>
      <rPr>
        <sz val="11"/>
        <color theme="1"/>
        <rFont val="Calibri"/>
        <family val="2"/>
        <scheme val="minor"/>
      </rPr>
      <t xml:space="preserve">  TIPO I-LINE, CAPACIDAD DE 400 A CON INTERRUPTOR INTEGRADO DE 3X400 AMP 100 KAIC 220/127V,  TRIFASICO 4 HILOS,  DE 18 CIRCUITOS TRIFASICOS,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</si>
  <si>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'AA1'</t>
    </r>
    <r>
      <rPr>
        <sz val="11"/>
        <color theme="1"/>
        <rFont val="Calibri"/>
        <family val="2"/>
        <scheme val="minor"/>
      </rPr>
      <t xml:space="preserve">  TIPO QO, CAPACIDAD DE 200 A, 220/127V,  TRIFASICO A  4 HILOS, DE 30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</si>
  <si>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'AA2'</t>
    </r>
    <r>
      <rPr>
        <sz val="11"/>
        <color theme="1"/>
        <rFont val="Calibri"/>
        <family val="2"/>
        <scheme val="minor"/>
      </rPr>
      <t xml:space="preserve">  TIPO QO, CAPACIDAD DE 125 A, 220/127V,  TRIFASICO A  4 HILOS, DE 20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</si>
  <si>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'AA3'</t>
    </r>
    <r>
      <rPr>
        <sz val="11"/>
        <color theme="1"/>
        <rFont val="Calibri"/>
        <family val="2"/>
        <scheme val="minor"/>
      </rPr>
      <t xml:space="preserve">  TIPO QO, CAPACIDAD DE 200 A, 220/127V,  TRIFASICO A  4 HILOS, DE 30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</si>
  <si>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'AA4'</t>
    </r>
    <r>
      <rPr>
        <sz val="11"/>
        <color theme="1"/>
        <rFont val="Calibri"/>
        <family val="2"/>
        <scheme val="minor"/>
      </rPr>
      <t xml:space="preserve">  TIPO QO, CAPACIDAD DE 200 A, 220/127V,  TRIFASICO A  4 HILOS, DE 30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</si>
  <si>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'AA5'</t>
    </r>
    <r>
      <rPr>
        <sz val="11"/>
        <color theme="1"/>
        <rFont val="Calibri"/>
        <family val="2"/>
        <scheme val="minor"/>
      </rPr>
      <t xml:space="preserve">  TIPO QO, CAPACIDAD DE 200 A, 220/127V,  TRIFASICO A  4 HILOS, DE 30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</si>
  <si>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'AA6'</t>
    </r>
    <r>
      <rPr>
        <sz val="11"/>
        <color theme="1"/>
        <rFont val="Calibri"/>
        <family val="2"/>
        <scheme val="minor"/>
      </rPr>
      <t xml:space="preserve">  TIPO QO, CAPACIDAD DE 200 A, 220/127V,  TRIFASICO A  4 HILOS, DE 30 CIRCUITOS, PARA SOBREPONER NEMA 3R,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</si>
  <si>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'SCI'</t>
    </r>
    <r>
      <rPr>
        <sz val="11"/>
        <color theme="1"/>
        <rFont val="Calibri"/>
        <family val="2"/>
        <scheme val="minor"/>
      </rPr>
      <t xml:space="preserve">  TIPO QO, CAPACIDAD DE 125 A, 220/127V,  TRIFASICO A  4 HILOS, DE 20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</si>
  <si>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'GEN'</t>
    </r>
    <r>
      <rPr>
        <sz val="11"/>
        <color theme="1"/>
        <rFont val="Calibri"/>
        <family val="2"/>
        <scheme val="minor"/>
      </rPr>
      <t xml:space="preserve">  TIPO QO, CAPACIDAD DE 125 A, 220/127V,  TRIFASICO A  4 HILOS, DE 20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</si>
  <si>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'PS'</t>
    </r>
    <r>
      <rPr>
        <sz val="11"/>
        <color theme="1"/>
        <rFont val="Calibri"/>
        <family val="2"/>
        <scheme val="minor"/>
      </rPr>
      <t xml:space="preserve">  TIPO QO, CAPACIDAD DE 125 A, 220/127V,  TRIFASICO A  4 HILOS, DE 20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</si>
  <si>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'AAE'</t>
    </r>
    <r>
      <rPr>
        <sz val="11"/>
        <color theme="1"/>
        <rFont val="Calibri"/>
        <family val="2"/>
        <scheme val="minor"/>
      </rPr>
      <t xml:space="preserve">  TIPO QO, CAPACIDAD DE 125 A, 220/127V,  TRIFASICO A  4 HILOS, DE 20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</si>
  <si>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'CRS'</t>
    </r>
    <r>
      <rPr>
        <sz val="11"/>
        <color theme="1"/>
        <rFont val="Calibri"/>
        <family val="2"/>
        <scheme val="minor"/>
      </rPr>
      <t xml:space="preserve">  TIPO QO, CAPACIDAD DE 125 A, 220/127V,  MONOFASICO A  3 HILOS, DE 24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</si>
  <si>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REGULADOR DE VOLTAGE</t>
    </r>
    <r>
      <rPr>
        <sz val="11"/>
        <color theme="1"/>
        <rFont val="Calibri"/>
        <family val="2"/>
        <scheme val="minor"/>
      </rPr>
      <t xml:space="preserve"> 220V 2F 3 HILOS DE 5 KVA MARCA VOGAR  PARA EL AREA DE SITE, INCLUYE: REMATES, CONEXIONES, PRUEBAS Y TODO LO NECESARIO PARA SU CORRECTA EJECUCION, VER PLANOS (SFyA-DRC-ELE-04.1, SFyA-DRC-ELE-06.2 y SFyA-DRC-ELE-11.2 ).</t>
    </r>
  </si>
  <si>
    <r>
      <t>SUMINISTRO Y COLOCACION DE</t>
    </r>
    <r>
      <rPr>
        <b/>
        <sz val="11"/>
        <color theme="1"/>
        <rFont val="Calibri"/>
        <family val="2"/>
        <scheme val="minor"/>
      </rPr>
      <t xml:space="preserve"> PANEL DE CONTROL </t>
    </r>
    <r>
      <rPr>
        <sz val="11"/>
        <color theme="1"/>
        <rFont val="Calibri"/>
        <family val="2"/>
        <scheme val="minor"/>
      </rPr>
      <t>PARA 2 BOMBAS DE 10 HP 220V 3 FASES 4 HILOS, MODO ALTERNADO NIVEL 1 EQUIPO HIDRONEUMATICO, INCLUYE: GABINETE DE CONTROL, CONEXIONES A MOTORES, ALIMENTACION DE TABLERO A CADA MOTOR, CONEXIONES, PRUEBAS Y TODO LO NECESARIO PARA SU CORRECTA EJECUCION (NO INCLUYE MOTOR Y BOMBAS CONSIDERARLAS), VER PLANOS (SFyA-DRC-ELE-04.1 y SFyA-DRC-ELE-06.2).</t>
    </r>
  </si>
  <si>
    <r>
      <t xml:space="preserve">SUMINISTRO Y COLOCACION DE </t>
    </r>
    <r>
      <rPr>
        <b/>
        <sz val="11"/>
        <color theme="1"/>
        <rFont val="Calibri"/>
        <family val="2"/>
        <scheme val="minor"/>
      </rPr>
      <t>TABLERO ELECTRICO  'ELEVADOR'</t>
    </r>
    <r>
      <rPr>
        <sz val="11"/>
        <color theme="1"/>
        <rFont val="Calibri"/>
        <family val="2"/>
        <scheme val="minor"/>
      </rPr>
      <t xml:space="preserve">  TIPO QO, CAPACIDAD DE 125 A, 220/127V,  TRIFASICO A  4 HILOS, DE 12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</si>
  <si>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TABLERO ELECTRICO  'MINICARGAS'</t>
    </r>
    <r>
      <rPr>
        <sz val="11"/>
        <color theme="1"/>
        <rFont val="Calibri"/>
        <family val="2"/>
        <scheme val="minor"/>
      </rPr>
      <t xml:space="preserve">  TIPO QO, CAPACIDAD DE 125 A, 220/127V,  TRIFASICO A  4 HILOS, DE 12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</si>
  <si>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 xml:space="preserve">TABLERO ELECTRICO  "PS", "AL1", "AL2", "AL3", "CN1", "CN2", "CN3", "CR1", "CR2", </t>
    </r>
    <r>
      <rPr>
        <sz val="11"/>
        <color theme="1"/>
        <rFont val="Calibri"/>
        <family val="2"/>
        <scheme val="minor"/>
      </rPr>
      <t xml:space="preserve">  TIPO QO, CAPACIDAD DE 125 A, 220/127V,  TRIFASICO A  4 HILOS, DE 20 CIRCUITOS, PARA SOBREPONER NEMA 1, MARCA SQUARE D, INCLUYE:INCLUYE: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 TODO LO NECESARIO PARA SU CORRECTA EJECUCION, VER PLANOS (SFyA-DRC-ELE-04.1, SFyA-DRC-ELE-06.2 y SFyA-DRC-ELE-11.1 )</t>
    </r>
  </si>
  <si>
    <r>
      <t xml:space="preserve">SUMINISTRO Y COLOCACION DE </t>
    </r>
    <r>
      <rPr>
        <b/>
        <sz val="11"/>
        <color theme="1"/>
        <rFont val="Calibri"/>
        <family val="2"/>
        <scheme val="minor"/>
      </rPr>
      <t>REGULADOR DE VOLTAGE</t>
    </r>
    <r>
      <rPr>
        <sz val="11"/>
        <color theme="1"/>
        <rFont val="Calibri"/>
        <family val="2"/>
        <scheme val="minor"/>
      </rPr>
      <t xml:space="preserve"> 220V 3F 4 HILOS DE 12KVA MARCA VOGAR  PARA CONTACTOS REGULADOS NIVEL 2, INCLUYE: REMATES CONEXIONES, PRUEBAS Y TODO LO NECESARIO PARA SU CORRECTA EJECUCION, VER PLANOS (SFyA-DRC-ELE-04.2, SFyA-DRC-ELE-06.2 y SFyA-DRC-ELE-11.2 ).</t>
    </r>
  </si>
  <si>
    <r>
      <t xml:space="preserve">SUMINISTRO Y COLOCACION DE </t>
    </r>
    <r>
      <rPr>
        <b/>
        <sz val="11"/>
        <color theme="1"/>
        <rFont val="Calibri"/>
        <family val="2"/>
        <scheme val="minor"/>
      </rPr>
      <t>REGULADOR DE VOLTAGE</t>
    </r>
    <r>
      <rPr>
        <sz val="11"/>
        <color theme="1"/>
        <rFont val="Calibri"/>
        <family val="2"/>
        <scheme val="minor"/>
      </rPr>
      <t xml:space="preserve"> 220V 3F 4 HILOS DE 10KVA MARCA VOGAR  PARA CONTACTOS REGULADOS NIVEL 1, INCLUYE: REMATES CONEXIONES, PRUEBAS Y TODO LO NECESARIO PARA SU CORRECTA EJECUCION, VER PLANOS (SFyA-DRC-ELE-04.1, SFyA-DRC-ELE-06.2 y SFyA-DRC-ELE-11.2 ).</t>
    </r>
  </si>
  <si>
    <r>
      <t>SUMINISTRO, COLOCACION Y CONEXION DE</t>
    </r>
    <r>
      <rPr>
        <b/>
        <sz val="11"/>
        <rFont val="Calibri"/>
        <family val="2"/>
        <scheme val="minor"/>
      </rPr>
      <t xml:space="preserve"> TRANSFORMADOR TRIFASICO TIPO PEDESTAL DE 300 KVA, </t>
    </r>
    <r>
      <rPr>
        <sz val="11"/>
        <rFont val="Calibri"/>
        <family val="2"/>
        <scheme val="minor"/>
      </rPr>
      <t xml:space="preserve">COLOCADO EN BASE CON REGISTRO BTTRMTB4, 13.2kV-220/127V. OPERACIÓN RADIAL, CON DOS DERIVACIONES ARRIBA Y DOS ABAJO DEL VOLTAJE NOMINAL, INCLUYE: CABLEADO, CANALIZACIONES, RED DE TIERRAS, HERRAJES, RETENIDA Y AISLADOR CARRETE, CARGO DIRECTO POR EL COSTO DE MANO DE OBRA Y MATERIALES REQUERIDOS, FLETE A OBRA, ACARREO, CONEXIÓN, PRUEBA, LIMPIEZA Y RETIRO DE SOBRANTES FUERA DE OBRA, EQUIPO DE SEGURIDAD, INSTALACIONES ESPECÍFICAS, DEPRECIACIÓN Y DEMÁS CARGOS DERIVADOS DEL USO DE EQUIPO Y HERRAMIENTA, EN CUALQUIER NIVEL, TODO LO NECESARIO PARA SU CORRECTO FUNCIONAMIENTO, BASE DE MONTAJE A BASE DE CONCRETO MEDIDAS CONFORME A DISEÑO DE TRANSFORMADOR  (VER DETALLE EN PLANOS SFyA-DRC-ELE-06.1, SFyA-DRC-IHS-6.2 Y SFyA-DRC-ELE-12) </t>
    </r>
  </si>
  <si>
    <r>
      <t>SUMINISTRO Y TENDIDO DE CABLE DE ALUMINIO</t>
    </r>
    <r>
      <rPr>
        <b/>
        <sz val="11"/>
        <rFont val="Calibri"/>
        <family val="2"/>
        <scheme val="minor"/>
      </rPr>
      <t xml:space="preserve">  XLP  AISLADO, CALIBRE 3/0 </t>
    </r>
    <r>
      <rPr>
        <sz val="11"/>
        <rFont val="Calibri"/>
        <family val="2"/>
        <scheme val="minor"/>
      </rPr>
      <t>TIPO DISTRIBUCIÓN SUBTERRÁNEA;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 (VER DETALLE EN PLANOS SFyA-DRC-ELE-06.1, SFyA-DRC-IHS-6.2 Y SFyA-DRC-ELE-12)</t>
    </r>
  </si>
  <si>
    <r>
      <t xml:space="preserve">SUMINISTRO Y TENDIDO DE CABLE DE COBRE DESNUDO </t>
    </r>
    <r>
      <rPr>
        <b/>
        <sz val="11"/>
        <rFont val="Calibri"/>
        <family val="2"/>
        <scheme val="minor"/>
      </rPr>
      <t>CALIBRE 2</t>
    </r>
    <r>
      <rPr>
        <sz val="11"/>
        <rFont val="Calibri"/>
        <family val="2"/>
        <scheme val="minor"/>
      </rPr>
      <t xml:space="preserve"> DISTRIBUCIÓN SUBTERRÁNEA;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 (VER DETALLE EN PLANOS SFyA-DRC-ELE-06.1, SFyA-DRC-IHS-6.2 Y SFyA-DRC-ELE-12)</t>
    </r>
  </si>
  <si>
    <t>4.-</t>
  </si>
  <si>
    <t>5.-</t>
  </si>
  <si>
    <t>6.-</t>
  </si>
  <si>
    <t>7.-</t>
  </si>
  <si>
    <t xml:space="preserve">PUERTAS Y VENTANAS INTERIORES </t>
  </si>
  <si>
    <t>8 HER</t>
  </si>
  <si>
    <t>8.-</t>
  </si>
  <si>
    <t>9.-</t>
  </si>
  <si>
    <t>10.-</t>
  </si>
  <si>
    <t>9 IEM</t>
  </si>
  <si>
    <t>10 IE</t>
  </si>
  <si>
    <t>11.-</t>
  </si>
  <si>
    <t>11 IHS</t>
  </si>
  <si>
    <t>12 AA</t>
  </si>
  <si>
    <t>12.-</t>
  </si>
  <si>
    <t>13.-</t>
  </si>
  <si>
    <t>13 TEL</t>
  </si>
  <si>
    <t>14.-</t>
  </si>
  <si>
    <t>14 CCTV</t>
  </si>
  <si>
    <t>15 SCI</t>
  </si>
  <si>
    <t>15.-</t>
  </si>
  <si>
    <t>16 OE</t>
  </si>
  <si>
    <t>16.-</t>
  </si>
  <si>
    <t>17 SERV</t>
  </si>
  <si>
    <t>18 RP</t>
  </si>
  <si>
    <t>17.-</t>
  </si>
  <si>
    <t>18.-</t>
  </si>
  <si>
    <t>19.-</t>
  </si>
  <si>
    <t>19 MT</t>
  </si>
  <si>
    <t>20.- SEÑAL</t>
  </si>
  <si>
    <t>TRAM</t>
  </si>
  <si>
    <t>DRC-ALB-23</t>
  </si>
  <si>
    <t>DRC-ALB-24</t>
  </si>
  <si>
    <t>DRC-ALB-25</t>
  </si>
  <si>
    <t>DRC-ALB-26</t>
  </si>
  <si>
    <t>DRC-ALB-27</t>
  </si>
  <si>
    <t>DRC-ALB-28</t>
  </si>
  <si>
    <t>DRC-ALB-29</t>
  </si>
  <si>
    <t>DRC-ALB-30</t>
  </si>
  <si>
    <t>DRC-ALB-31</t>
  </si>
  <si>
    <t>DRC-ALB-32</t>
  </si>
  <si>
    <t>DRC-ALB-33</t>
  </si>
  <si>
    <t>DRC-ALB-34</t>
  </si>
  <si>
    <t>DRC-ALB-35</t>
  </si>
  <si>
    <t>DRC-ALB-36</t>
  </si>
  <si>
    <r>
      <rPr>
        <sz val="11"/>
        <color theme="1"/>
        <rFont val="Calibri"/>
        <family val="2"/>
        <scheme val="minor"/>
      </rPr>
      <t>TRAZO Y NIVELACIÓN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r>
  </si>
  <si>
    <t>CADENA DE DESPLANTE (CD-01) DE 15 X 20 CMS., ARMADA CON 4 VARILLA DEL #3 Y ESTRUBIOS No.2 A/C  0.15 CMS., CONCRETO F'C=200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</si>
  <si>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RELLENO COMPACTADO AL 95 % DE SU PESO VOLUMÉTRICO SECO MÁXIMO,  CON MATERIAL DE BANCO TRAIDO DESDE CUALQUIER DISTANCIA, MEDIDO EN SITIO DE COLOCACIÓN, EN CAPAS DE 20 CM. DE ESPESOR CON MEDIO MECANICO,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</si>
  <si>
    <t>DRC-OE-11</t>
  </si>
  <si>
    <t>MUROS DE BLOCK  DE HUECO DE CONCRETO DE 15X20X40 CMS. PEGADO CON MORTERO CEMENTO - ARENA 1:4, INCLUYE: ALINEACIÓN, PLOMEO, ESCUADRAS, ANDAMIOS, ELEVACIÓN DE MATERIALES, RECORTES, CORTES, DESPERDICIOS, ACARREOS DENTRO DE LA OBRA, MANO DE OBRA, CUALQUIER ALTURA,CARGO DIRECTO POR EL COSTO DE LOS MATERIALES, HERRAMIENTA Y MANO DE OBRA QUE INTERVENGAN, FLETE A OBRA, DESPERDICIO, ACARREO HASTA EL LUGAR DE SU UTILIZACIÓN, HABILITADO DEL ACERO DE REFUERZO, ANCLAJES,  CIMBRADO, DESCIMBRADO, ELABORACIÓN DEL CONCRETO,  VERTIDO, VIBRADO,  CURADO,  LIMPIEZA GRUESA, EMBOQUILLADOS, CONCEPTO TERMINADO A SATISFACCIÓN DE SUPERVISIÓN.</t>
  </si>
  <si>
    <t>DRC-OE-12</t>
  </si>
  <si>
    <t>CASTILLO (K-01)   DE 15 X 20 CMS ARMADO CON 4 VARILLA DEL #3 Y ESTRUBIOS No.2 A/C  0.15 CMS., CONCRETO F'C=200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</si>
  <si>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DRC-OE-13</t>
  </si>
  <si>
    <t>CADENA DE CERRAMIENTO (CC-01)  DE 15 X 20 CMS., ARMADA CON 4 VARILLA DEL #3 Y ESTRUBIOS No.2 A/C  0.15 CMS., CONCRETO F'C=200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</si>
  <si>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APLANADOS SOBRE MUROS DE BLOCK, Y A CUALQUIER SUPERFICIE, A BASE DE MORTERO CEMENTO - ARENA 1:4, ACABADO FLOTEADO FINO,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</si>
  <si>
    <t>SUMINISTRO Y APLICACIÓN DE PINTURA VINÍLICA, MARCA COMEX LINEA VINIMEX APLICADA A DOS MANOS COMO  MINIMO DE PRIMERA CALIDAD, APLICADA EN MUROS (INTERIORES, EXTERIORES, PLAFOND, TRABES, COLUMNAS, DALAS Y SOBRE CUALQUIER ELEMENTO ETC.. ), SOBRE CUALQUIER SUPERFICIE Y/O APLANADOS DE MORTERO, ACABADO FLOTEADO FINO, INCLUYE: ANDAMIOS, ALTURAS  HASTA 3.00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t>
  </si>
  <si>
    <t>CONSTRUCCIÓN DE RAMPA PARA MINUSVALIDOS DE 10 CMS. DE ESPESOR, DE CONCRETO F'C=250 KG/CM2, REFORZADA CON MALLA ELECTROSOLDADA 6-6/10-10, INCLUYE:  CIMBRA, DESCIMBRA, COLADO, VIBRADO, CURADO,  PREPARACIÓN DEL TERRENO Y COMPACTACIÓN, CORTE Y/O RELLENO, NIVELACIÓN, ACABADO PULIDO FINO Y/O RALLADO CON BROCHA DE PELO, VOLTEADOR PERIMETRAL,  CURADO DURANTE LOS PRIMEROS 7 DIAS DESPUES DEL COLADO, TENDIDO REGLEADO, EQUIPO, HERRAMIENTA, CONSUMIBLES,  MANO DE OBRA,  PROTECCION POR 48 HORAS Y TODO LO NECESARIO PARA LA CORRECTA EJECUCIÓN DE LOS TRABAJOS, CONCEPTO A SATISFACCIÓN DE SUPERVISIÓN.</t>
  </si>
  <si>
    <t>SUMINISTRO Y APLICACIÓN DE SÍMBOLO INTERNACIONAL DE DISCAPACIDAD (MEDIDAS INDICADAS EN PLANO) PINTURA EPOXICA MATE Y COLORES ESPECÍFICOS EN PLANOS, INCLUYE: TRAZO EN AREA DE RAMPA, LIMPIEZA DEL AREA, MATERIALES, MANO DE OBRA, DESPERDICIOS, CONCEPTO TERMINADO A SATISFACCIÓN DE SUPERVISIÓN Y UBICACION EN PLANO DE PROYECTO.</t>
  </si>
  <si>
    <t>SUMINISTRO Y APLICACIÓN DE PINTURA EPOXICA AZUL COLOR ESPECIFICO INTERNACIONAL EN ESPACIOS PARA DISCAPACIDAD, SOBRE SUPERFICIE DE CONCRETO, INCLUYE: MATERIALES, DESPERDICIOS, TRAZO, CONCEPTO TERMINADO A SATISFACCIÓN DE SUPERVISIÓN Y PLANO DE PROYECTO.</t>
  </si>
  <si>
    <t>DRC-OE-19</t>
  </si>
  <si>
    <t>DRC-OE-20</t>
  </si>
  <si>
    <t>PISO DE CONCRETO F'C=200 KG/CM2 DE 10 CM. DE ESPESOR, ACABADO PULIDO , ACABADO CON VOLTEADOR EN PAREDES LATERALES LADO DE CIMBRA , REALIZACIÓN DEL TRABAJO. INCLUYE: SUMINISTRO DE LOS MATERIALES, IMPERMEABILIZANTE INTEGRAL Y COLOR INTEGRAL DOSIFICACION DE ACUERDO A ESPECIFICACION DEL PRODUCTO AUTORIZADO POR LA SUPERVISION, CORTE DE PISO CON DISCO DE 11 MM  (7/16 ") DE ANCHO POR  25 MM (1" ) DE PROFUNDIDAD PARA JUNTA FRÍA DE DILATACIÓN A UNA DISTANCIA NO MAYOR A 3.00 M, APLICACIÓN DE SELLADOR  ELÁSTICO DE POLIURETANO AUTONIVELANTE PARA JUNTAS DE DILATACIÓN DE 1.6 CM  ELEVACIÓN, MOVIMIENTOS HORIZONTALES, CARGAS, DESCARGAS Y ACARREOS DEL MATERIAL HASTA EL LUGAR DE SU UTILIZACIÓN, CIMBRA DE FRONTERAS METALICAS ,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</si>
  <si>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TRABAJO DE DESBASTADO DE PISO DE CONCRETO PULIDO EN AREA DE BANQUETAS  CONSISTENTES EN RETIRO DE PRIMERA CAPA DE CEMENTO HASTA ENCONTRAR AGREGADO CON MAQUINA DESBASTADORA Y/O ESMERILADORA EN DOS SENTIDOS PARA LOGRAR EL DESBASTE REQUEIRDO APLICACION DE ARENA Y AGUA NECESARIA.  LAVADO LIMPIEZA RETIRO DE POLVO, TIERRA,RESIDUOS, APLICACION DE ACABADO FINAL CON SELLADOR ACRILICO A 3 MANOS U OBTENER EL BRILLO REQUEIRIDO POR LA SUPERVISION  INC. MATERIAL MANO DE OBRA HERRAMIENTA Y EQUIPO ESPECIAL, ACOPIO Y RETIRO DE DESPERDICIO A BASURERO MUNICIPAL O  TIRO AUTORIZADO Y LIMPIEZA DEL ÁREA DE TRABAJO.</t>
  </si>
  <si>
    <t>DRC-OE-21</t>
  </si>
  <si>
    <t>SUBTOTAL SISTEMA DE SUPRESION POR AGENTE LIMPIO</t>
  </si>
  <si>
    <t>CATÁLOGO DE CONCEPTOS Y CANTIDADES DE OBRA</t>
  </si>
  <si>
    <t xml:space="preserve">                                            DIRECCIÓN DE OBRAS PUBLICAS                           </t>
  </si>
  <si>
    <t>PRECIO 
UNITARIO</t>
  </si>
  <si>
    <t>PRECIO UNITARIO
(CON LETRA)</t>
  </si>
  <si>
    <t xml:space="preserve">NOMBRE: </t>
  </si>
  <si>
    <t>CONSTRUCCION DE LA SEGUNDA ETAPA DEL CENTRO INTEGRAL DE FINANAZAS, OFICINAS DEL REGISTRO CIVIL,
EN LA CIUDAD DE LA PAZ, MUNICIPIO DE LA PAZ, BAJA CALIFORNIA SUR</t>
  </si>
  <si>
    <t>MUNICIPIO:</t>
  </si>
  <si>
    <t xml:space="preserve">UBICACIÓN: </t>
  </si>
  <si>
    <t>LA PAZ</t>
  </si>
  <si>
    <t xml:space="preserve">TOTAL </t>
  </si>
  <si>
    <t>LICITACION No. :</t>
  </si>
  <si>
    <t>CONCURSO No.:</t>
  </si>
  <si>
    <t>FAFEF-T1-2025/01</t>
  </si>
  <si>
    <t>CONSTRUCCION DE LA SEGUNDA ETAPA DEL CENTRO INTEGRAL DE FINANZAS, OFICINAS DEL REGISTRO CIVIL,
EN LA CIUDAD DE LA PAZ, MUNICIPIO DE LA PAZ, BAJA CALIFORNIA SUR</t>
  </si>
  <si>
    <t>LPO-000000007-020-2025</t>
  </si>
  <si>
    <t>BVLD. LUIS DONALDO COLOSIO E/ CARABINEROS Y PROLONGACION DE LOS DEPORTISTAS, C.P.23050, COL. EXBASE AEREA EN  LA PAZ, MUNICIPIO: LA PAZ,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</si>
</sst>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 &quot;$&quot;\ * #,##0.00_ ;_ &quot;$&quot;\ * \-#,##0.00_ ;_ &quot;$&quot;\ * &quot;-&quot;??_ ;_ @_ "/>
    <numFmt numFmtId="165" formatCode="&quot;$&quot;#,##0.00"/>
    <numFmt numFmtId="166" formatCode="[$$-340A]\ #,##0.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name val="Arial"/>
      <family val="2"/>
    </font>
    <font>
      <b/>
      <sz val="10"/>
      <name val="Calibri"/>
      <family val="2"/>
      <scheme val="minor"/>
    </font>
    <font>
      <sz val="12"/>
      <color theme="0"/>
      <name val="Calibri"/>
      <family val="2"/>
      <scheme val="minor"/>
    </font>
    <font>
      <sz val="14"/>
      <name val="Calibri"/>
      <family val="2"/>
      <scheme val="minor"/>
    </font>
    <font>
      <sz val="12"/>
      <name val="Calibri"/>
      <family val="2"/>
      <scheme val="minor"/>
    </font>
    <font>
      <sz val="10"/>
      <color theme="3" tint="0.39997558519241921"/>
      <name val="Calibri"/>
      <family val="2"/>
      <scheme val="minor"/>
    </font>
    <font>
      <b/>
      <sz val="10"/>
      <color theme="1"/>
      <name val="Calibri"/>
      <family val="2"/>
      <scheme val="minor"/>
    </font>
    <font>
      <sz val="10"/>
      <name val="Arial Narrow"/>
      <family val="2"/>
    </font>
    <font>
      <sz val="10"/>
      <color theme="3" tint="0.39997558519241921"/>
      <name val="Arial Narrow"/>
      <family val="2"/>
    </font>
    <font>
      <b/>
      <sz val="10"/>
      <name val="Arial Narrow"/>
      <family val="2"/>
    </font>
    <font>
      <sz val="12"/>
      <color theme="3" tint="0.39997558519241921"/>
      <name val="Calibri"/>
      <family val="2"/>
      <scheme val="minor"/>
    </font>
    <font>
      <sz val="14"/>
      <color theme="3" tint="0.39997558519241921"/>
      <name val="Calibri"/>
      <family val="2"/>
      <scheme val="minor"/>
    </font>
    <font>
      <b/>
      <sz val="11"/>
      <name val="Calibri"/>
      <family val="2"/>
      <scheme val="minor"/>
    </font>
    <font>
      <sz val="10"/>
      <name val="MS Sans Serif"/>
      <family val="2"/>
    </font>
    <font>
      <b/>
      <sz val="11"/>
      <color theme="1"/>
      <name val="Calibri"/>
      <family val="2"/>
      <scheme val="minor"/>
    </font>
    <font>
      <sz val="11"/>
      <name val="Calibri"/>
      <family val="2"/>
      <scheme val="minor"/>
    </font>
    <font>
      <sz val="10"/>
      <color theme="1"/>
      <name val="Arial Narrow"/>
      <family val="2"/>
    </font>
    <font>
      <b/>
      <sz val="10"/>
      <color theme="1"/>
      <name val="Arial Narrow"/>
      <family val="2"/>
    </font>
    <font>
      <b/>
      <sz val="12"/>
      <name val="Arial Narrow"/>
      <family val="2"/>
    </font>
    <font>
      <b/>
      <sz val="14"/>
      <name val="Arial Narrow"/>
      <family val="2"/>
    </font>
    <font>
      <b/>
      <sz val="11"/>
      <name val="Arial Narrow"/>
      <family val="2"/>
    </font>
    <font>
      <b/>
      <sz val="10"/>
      <color theme="3" tint="0.39997558519241921"/>
      <name val="Arial Narrow"/>
      <family val="2"/>
    </font>
    <font>
      <sz val="10"/>
      <color rgb="FF00B0F0"/>
      <name val="Arial Narrow"/>
      <family val="2"/>
    </font>
    <font>
      <b/>
      <sz val="10"/>
      <color rgb="FF00B0F0"/>
      <name val="Arial Narrow"/>
      <family val="2"/>
    </font>
    <font>
      <b/>
      <sz val="10"/>
      <color theme="3" tint="-0.249977111117893"/>
      <name val="Arial Narrow"/>
      <family val="2"/>
    </font>
    <font>
      <sz val="10"/>
      <color rgb="FFFF0000"/>
      <name val="Arial Narrow"/>
      <family val="2"/>
    </font>
    <font>
      <sz val="11"/>
      <name val="Calibri"/>
      <family val="2"/>
    </font>
    <font>
      <sz val="11"/>
      <color indexed="8"/>
      <name val="Calibri"/>
      <family val="2"/>
    </font>
    <font>
      <sz val="11"/>
      <color theme="3" tint="0.39997558519241921"/>
      <name val="Calibri"/>
      <family val="2"/>
      <scheme val="minor"/>
    </font>
    <font>
      <sz val="12"/>
      <color theme="1"/>
      <name val="Calibri"/>
      <family val="2"/>
      <scheme val="minor"/>
    </font>
    <font>
      <sz val="12"/>
      <color theme="1"/>
      <name val="Arial Narrow"/>
      <family val="2"/>
    </font>
    <font>
      <b/>
      <sz val="11"/>
      <color theme="0"/>
      <name val="Calibri"/>
      <family val="2"/>
      <scheme val="minor"/>
    </font>
    <font>
      <b/>
      <sz val="14"/>
      <color theme="0"/>
      <name val="Arial Narrow"/>
      <family val="2"/>
    </font>
    <font>
      <b/>
      <sz val="12"/>
      <color theme="1"/>
      <name val="Arial"/>
      <family val="2"/>
    </font>
    <font>
      <b/>
      <sz val="14"/>
      <color theme="1"/>
      <name val="Arial"/>
      <family val="2"/>
    </font>
    <font>
      <b/>
      <sz val="12"/>
      <color theme="0"/>
      <name val="Calibri"/>
      <family val="2"/>
      <scheme val="minor"/>
    </font>
    <font>
      <b/>
      <sz val="16"/>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F274B"/>
        <bgColor indexed="64"/>
      </patternFill>
    </fill>
    <fill>
      <patternFill patternType="solid">
        <fgColor rgb="FFA50021"/>
        <bgColor indexed="64"/>
      </patternFill>
    </fill>
  </fills>
  <borders count="15">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164" fontId="14" fillId="0" borderId="0" applyFont="0" applyFill="0" applyBorder="0" applyAlignment="0" applyProtection="0"/>
    <xf numFmtId="0" fontId="14" fillId="0" borderId="0"/>
    <xf numFmtId="0" fontId="14" fillId="0" borderId="0"/>
    <xf numFmtId="0" fontId="12" fillId="0" borderId="0"/>
    <xf numFmtId="0" fontId="27" fillId="0" borderId="0"/>
    <xf numFmtId="0" fontId="14" fillId="0" borderId="0"/>
  </cellStyleXfs>
  <cellXfs count="215">
    <xf numFmtId="0" fontId="0" fillId="0" borderId="0" xfId="0"/>
    <xf numFmtId="0" fontId="13" fillId="0" borderId="0" xfId="0" applyFont="1" applyAlignment="1">
      <alignment horizontal="center" vertical="center"/>
    </xf>
    <xf numFmtId="0" fontId="13" fillId="0" borderId="0" xfId="0" applyFont="1" applyAlignment="1">
      <alignment horizontal="justify" vertical="center"/>
    </xf>
    <xf numFmtId="164" fontId="13" fillId="0" borderId="0" xfId="1" applyFont="1" applyAlignment="1">
      <alignment horizontal="center" vertical="center"/>
    </xf>
    <xf numFmtId="0" fontId="13" fillId="0" borderId="0" xfId="0" applyFont="1"/>
    <xf numFmtId="0" fontId="13" fillId="0" borderId="0" xfId="0" applyFont="1" applyAlignment="1">
      <alignment horizontal="justify"/>
    </xf>
    <xf numFmtId="0" fontId="13" fillId="0" borderId="0" xfId="0" applyFont="1" applyAlignment="1">
      <alignment horizontal="center"/>
    </xf>
    <xf numFmtId="0" fontId="17" fillId="0" borderId="0" xfId="0" applyFont="1"/>
    <xf numFmtId="0" fontId="18" fillId="0" borderId="0" xfId="0" applyFont="1"/>
    <xf numFmtId="0" fontId="13" fillId="0" borderId="0" xfId="0" applyFont="1" applyAlignment="1">
      <alignment wrapText="1"/>
    </xf>
    <xf numFmtId="0" fontId="13" fillId="0" borderId="0" xfId="0" applyFont="1" applyAlignment="1">
      <alignment horizontal="justify" vertical="center" wrapText="1"/>
    </xf>
    <xf numFmtId="4" fontId="13" fillId="0" borderId="0" xfId="0" applyNumberFormat="1" applyFont="1" applyAlignment="1">
      <alignment horizontal="center" vertical="center"/>
    </xf>
    <xf numFmtId="4" fontId="13" fillId="0" borderId="0" xfId="0" applyNumberFormat="1" applyFont="1" applyAlignment="1">
      <alignment vertical="center"/>
    </xf>
    <xf numFmtId="0" fontId="18" fillId="0" borderId="0" xfId="0" applyFont="1" applyAlignment="1">
      <alignment horizontal="right"/>
    </xf>
    <xf numFmtId="0" fontId="19" fillId="0" borderId="0" xfId="0" applyFont="1"/>
    <xf numFmtId="0" fontId="13" fillId="0" borderId="0" xfId="0" applyFont="1" applyAlignment="1">
      <alignment vertical="center"/>
    </xf>
    <xf numFmtId="0" fontId="21" fillId="0" borderId="0" xfId="0" applyFont="1"/>
    <xf numFmtId="0" fontId="13" fillId="0" borderId="0" xfId="0" applyFont="1" applyAlignment="1">
      <alignment horizontal="right"/>
    </xf>
    <xf numFmtId="0" fontId="21" fillId="0" borderId="0" xfId="0" applyFont="1" applyAlignment="1">
      <alignment horizontal="right"/>
    </xf>
    <xf numFmtId="0" fontId="18" fillId="0" borderId="1" xfId="0" applyFont="1" applyBorder="1"/>
    <xf numFmtId="0" fontId="13" fillId="0" borderId="1" xfId="0" applyFont="1" applyBorder="1"/>
    <xf numFmtId="0" fontId="18" fillId="0" borderId="1" xfId="0" applyFont="1" applyBorder="1" applyAlignment="1">
      <alignment horizontal="right"/>
    </xf>
    <xf numFmtId="0" fontId="19" fillId="0" borderId="1" xfId="0" applyFont="1" applyBorder="1"/>
    <xf numFmtId="0" fontId="13" fillId="0" borderId="1" xfId="0" applyFont="1" applyBorder="1" applyAlignment="1">
      <alignment vertical="center"/>
    </xf>
    <xf numFmtId="0" fontId="21" fillId="0" borderId="1" xfId="0" applyFont="1" applyBorder="1"/>
    <xf numFmtId="0" fontId="13" fillId="0" borderId="1" xfId="0" applyFont="1" applyBorder="1" applyAlignment="1">
      <alignment horizontal="right"/>
    </xf>
    <xf numFmtId="0" fontId="22" fillId="0" borderId="1" xfId="0" applyFont="1" applyBorder="1"/>
    <xf numFmtId="0" fontId="22" fillId="0" borderId="1" xfId="0" applyFont="1" applyBorder="1" applyAlignment="1">
      <alignment horizontal="right"/>
    </xf>
    <xf numFmtId="0" fontId="24" fillId="0" borderId="1" xfId="0" applyFont="1" applyBorder="1"/>
    <xf numFmtId="0" fontId="25" fillId="0" borderId="1" xfId="0" applyFont="1" applyBorder="1"/>
    <xf numFmtId="0" fontId="29" fillId="0" borderId="6" xfId="3" quotePrefix="1" applyFont="1" applyBorder="1" applyAlignment="1">
      <alignment horizontal="justify" vertical="center" wrapText="1"/>
    </xf>
    <xf numFmtId="0" fontId="11" fillId="0" borderId="6" xfId="3" quotePrefix="1" applyFont="1" applyBorder="1" applyAlignment="1">
      <alignment horizontal="justify" vertical="top" wrapText="1"/>
    </xf>
    <xf numFmtId="0" fontId="11" fillId="2" borderId="5" xfId="3" applyFont="1" applyFill="1" applyBorder="1" applyAlignment="1">
      <alignment horizontal="center" vertical="center"/>
    </xf>
    <xf numFmtId="0" fontId="11" fillId="2" borderId="5" xfId="3" applyFont="1" applyFill="1" applyBorder="1" applyAlignment="1">
      <alignment horizontal="justify" vertical="top"/>
    </xf>
    <xf numFmtId="0" fontId="11" fillId="2" borderId="6" xfId="3" quotePrefix="1" applyFont="1" applyFill="1" applyBorder="1" applyAlignment="1">
      <alignment horizontal="justify" vertical="top" wrapText="1"/>
    </xf>
    <xf numFmtId="0" fontId="20" fillId="0" borderId="0" xfId="0" applyFont="1" applyAlignment="1">
      <alignment vertical="center"/>
    </xf>
    <xf numFmtId="0" fontId="29" fillId="0" borderId="5" xfId="3" applyFont="1" applyBorder="1" applyAlignment="1">
      <alignment horizontal="center" vertical="center"/>
    </xf>
    <xf numFmtId="0" fontId="29" fillId="2" borderId="6" xfId="3" quotePrefix="1" applyFont="1" applyFill="1" applyBorder="1" applyAlignment="1">
      <alignment horizontal="justify" vertical="top" wrapText="1"/>
    </xf>
    <xf numFmtId="0" fontId="11" fillId="2" borderId="5" xfId="0" applyFont="1" applyFill="1" applyBorder="1" applyAlignment="1">
      <alignment horizontal="center" vertical="center"/>
    </xf>
    <xf numFmtId="0" fontId="11" fillId="2" borderId="6" xfId="0" quotePrefix="1" applyFont="1" applyFill="1" applyBorder="1" applyAlignment="1">
      <alignment horizontal="justify" vertical="top" wrapText="1"/>
    </xf>
    <xf numFmtId="0" fontId="29" fillId="0" borderId="6" xfId="3" quotePrefix="1" applyFont="1" applyBorder="1" applyAlignment="1">
      <alignment horizontal="justify" vertical="top" wrapText="1"/>
    </xf>
    <xf numFmtId="0" fontId="32" fillId="0" borderId="0" xfId="0" applyFont="1"/>
    <xf numFmtId="0" fontId="34" fillId="0" borderId="0" xfId="0" applyFont="1" applyAlignment="1">
      <alignment horizontal="center"/>
    </xf>
    <xf numFmtId="164" fontId="23" fillId="0" borderId="0" xfId="1" applyFont="1" applyFill="1"/>
    <xf numFmtId="0" fontId="21" fillId="0" borderId="0" xfId="0" applyFont="1" applyAlignment="1">
      <alignment horizontal="justify"/>
    </xf>
    <xf numFmtId="4" fontId="21" fillId="0" borderId="0" xfId="0" applyNumberFormat="1" applyFont="1" applyAlignment="1">
      <alignment horizontal="center"/>
    </xf>
    <xf numFmtId="4" fontId="21" fillId="0" borderId="0" xfId="0" applyNumberFormat="1" applyFont="1"/>
    <xf numFmtId="4" fontId="21" fillId="0" borderId="0" xfId="0" applyNumberFormat="1" applyFont="1" applyAlignment="1">
      <alignment horizontal="center" vertical="top"/>
    </xf>
    <xf numFmtId="0" fontId="23" fillId="0" borderId="0" xfId="0" applyFont="1" applyAlignment="1">
      <alignment horizontal="right"/>
    </xf>
    <xf numFmtId="0" fontId="23" fillId="0" borderId="0" xfId="0" applyFont="1" applyAlignment="1">
      <alignment horizontal="justify"/>
    </xf>
    <xf numFmtId="44" fontId="21" fillId="0" borderId="0" xfId="0" applyNumberFormat="1" applyFont="1"/>
    <xf numFmtId="4" fontId="23" fillId="0" borderId="0" xfId="0" applyNumberFormat="1" applyFont="1" applyAlignment="1">
      <alignment horizontal="center"/>
    </xf>
    <xf numFmtId="166" fontId="23" fillId="0" borderId="0" xfId="0" applyNumberFormat="1" applyFont="1"/>
    <xf numFmtId="4" fontId="23" fillId="0" borderId="0" xfId="0" applyNumberFormat="1" applyFont="1"/>
    <xf numFmtId="4" fontId="31" fillId="0" borderId="0" xfId="0" applyNumberFormat="1" applyFont="1"/>
    <xf numFmtId="0" fontId="35" fillId="0" borderId="0" xfId="0" applyFont="1"/>
    <xf numFmtId="164" fontId="23" fillId="0" borderId="0" xfId="1" applyFont="1" applyFill="1" applyAlignment="1">
      <alignment vertical="center"/>
    </xf>
    <xf numFmtId="0" fontId="23" fillId="0" borderId="0" xfId="0" applyFont="1"/>
    <xf numFmtId="4" fontId="30" fillId="0" borderId="0" xfId="0" applyNumberFormat="1" applyFont="1"/>
    <xf numFmtId="4" fontId="30" fillId="0" borderId="0" xfId="0" applyNumberFormat="1" applyFont="1" applyAlignment="1">
      <alignment horizontal="center"/>
    </xf>
    <xf numFmtId="0" fontId="31" fillId="0" borderId="0" xfId="0" applyFont="1" applyAlignment="1">
      <alignment horizontal="right"/>
    </xf>
    <xf numFmtId="164" fontId="31" fillId="0" borderId="0" xfId="1" applyFont="1" applyFill="1"/>
    <xf numFmtId="164" fontId="21" fillId="0" borderId="0" xfId="0" applyNumberFormat="1" applyFont="1"/>
    <xf numFmtId="0" fontId="23" fillId="0" borderId="0" xfId="0" applyFont="1" applyAlignment="1">
      <alignment horizontal="left"/>
    </xf>
    <xf numFmtId="0" fontId="30" fillId="0" borderId="0" xfId="0" applyFont="1" applyAlignment="1">
      <alignment horizontal="right"/>
    </xf>
    <xf numFmtId="0" fontId="31" fillId="0" borderId="0" xfId="0" applyFont="1" applyAlignment="1">
      <alignment horizontal="left"/>
    </xf>
    <xf numFmtId="0" fontId="36" fillId="0" borderId="0" xfId="0" applyFont="1" applyAlignment="1">
      <alignment horizontal="right"/>
    </xf>
    <xf numFmtId="0" fontId="36" fillId="0" borderId="0" xfId="0" applyFont="1" applyAlignment="1">
      <alignment horizontal="justify"/>
    </xf>
    <xf numFmtId="4" fontId="37" fillId="0" borderId="0" xfId="0" applyNumberFormat="1" applyFont="1" applyAlignment="1">
      <alignment horizontal="center"/>
    </xf>
    <xf numFmtId="166" fontId="37" fillId="0" borderId="0" xfId="0" applyNumberFormat="1" applyFont="1"/>
    <xf numFmtId="4" fontId="37" fillId="0" borderId="0" xfId="0" applyNumberFormat="1" applyFont="1"/>
    <xf numFmtId="4" fontId="36" fillId="0" borderId="0" xfId="0" applyNumberFormat="1" applyFont="1"/>
    <xf numFmtId="44" fontId="23" fillId="0" borderId="0" xfId="0" applyNumberFormat="1" applyFont="1"/>
    <xf numFmtId="164" fontId="38" fillId="0" borderId="0" xfId="1" applyFont="1" applyFill="1"/>
    <xf numFmtId="4" fontId="35" fillId="0" borderId="0" xfId="0" applyNumberFormat="1" applyFont="1"/>
    <xf numFmtId="4" fontId="36" fillId="0" borderId="0" xfId="0" applyNumberFormat="1" applyFont="1" applyAlignment="1">
      <alignment horizontal="center"/>
    </xf>
    <xf numFmtId="4" fontId="37" fillId="0" borderId="0" xfId="0" applyNumberFormat="1" applyFont="1" applyAlignment="1">
      <alignment horizontal="right"/>
    </xf>
    <xf numFmtId="4" fontId="39" fillId="0" borderId="0" xfId="0" applyNumberFormat="1" applyFont="1"/>
    <xf numFmtId="0" fontId="36" fillId="0" borderId="0" xfId="0" applyFont="1"/>
    <xf numFmtId="166" fontId="21" fillId="0" borderId="0" xfId="0" applyNumberFormat="1" applyFont="1"/>
    <xf numFmtId="0" fontId="10" fillId="0" borderId="6" xfId="3" quotePrefix="1" applyFont="1" applyBorder="1" applyAlignment="1">
      <alignment horizontal="justify" vertical="top" wrapText="1"/>
    </xf>
    <xf numFmtId="0" fontId="9" fillId="0" borderId="6" xfId="3" quotePrefix="1" applyFont="1" applyBorder="1" applyAlignment="1">
      <alignment horizontal="justify" vertical="top" wrapText="1"/>
    </xf>
    <xf numFmtId="0" fontId="9" fillId="2" borderId="6" xfId="3" quotePrefix="1" applyFont="1" applyFill="1" applyBorder="1" applyAlignment="1">
      <alignment horizontal="justify" vertical="top" wrapText="1"/>
    </xf>
    <xf numFmtId="0" fontId="8" fillId="2" borderId="6" xfId="3" quotePrefix="1" applyFont="1" applyFill="1" applyBorder="1" applyAlignment="1">
      <alignment horizontal="justify" vertical="top" wrapText="1"/>
    </xf>
    <xf numFmtId="0" fontId="7" fillId="2" borderId="6" xfId="3" quotePrefix="1" applyFont="1" applyFill="1" applyBorder="1" applyAlignment="1">
      <alignment horizontal="justify" vertical="top" wrapText="1"/>
    </xf>
    <xf numFmtId="0" fontId="6" fillId="2" borderId="6" xfId="3" quotePrefix="1" applyFont="1" applyFill="1" applyBorder="1" applyAlignment="1">
      <alignment horizontal="justify" vertical="top" wrapText="1"/>
    </xf>
    <xf numFmtId="0" fontId="6" fillId="0" borderId="6" xfId="3" quotePrefix="1" applyFont="1" applyBorder="1" applyAlignment="1">
      <alignment horizontal="justify" vertical="top" wrapText="1"/>
    </xf>
    <xf numFmtId="0" fontId="29" fillId="0" borderId="5" xfId="0" applyFont="1" applyBorder="1" applyAlignment="1">
      <alignment horizontal="center" vertical="center"/>
    </xf>
    <xf numFmtId="0" fontId="29" fillId="0" borderId="6" xfId="4" applyFont="1" applyBorder="1" applyAlignment="1">
      <alignment horizontal="justify" vertical="top" wrapText="1"/>
    </xf>
    <xf numFmtId="0" fontId="29" fillId="0" borderId="6" xfId="0" quotePrefix="1" applyFont="1" applyBorder="1" applyAlignment="1">
      <alignment horizontal="justify" vertical="top"/>
    </xf>
    <xf numFmtId="0" fontId="29" fillId="0" borderId="6" xfId="0" quotePrefix="1" applyFont="1" applyBorder="1" applyAlignment="1">
      <alignment horizontal="justify" vertical="top" wrapText="1"/>
    </xf>
    <xf numFmtId="0" fontId="29" fillId="0" borderId="6" xfId="3" quotePrefix="1" applyFont="1" applyBorder="1" applyAlignment="1">
      <alignment horizontal="justify" vertical="top"/>
    </xf>
    <xf numFmtId="0" fontId="6" fillId="0" borderId="6" xfId="3" quotePrefix="1" applyFont="1" applyBorder="1" applyAlignment="1">
      <alignment horizontal="justify" vertical="top"/>
    </xf>
    <xf numFmtId="0" fontId="26" fillId="2" borderId="6" xfId="3" quotePrefix="1" applyFont="1" applyFill="1" applyBorder="1" applyAlignment="1">
      <alignment horizontal="justify" vertical="top" wrapText="1"/>
    </xf>
    <xf numFmtId="0" fontId="26" fillId="0" borderId="6" xfId="3" quotePrefix="1" applyFont="1" applyBorder="1" applyAlignment="1">
      <alignment horizontal="justify" vertical="center" wrapText="1"/>
    </xf>
    <xf numFmtId="0" fontId="28" fillId="0" borderId="6" xfId="3" quotePrefix="1" applyFont="1" applyBorder="1" applyAlignment="1">
      <alignment horizontal="justify" vertical="top"/>
    </xf>
    <xf numFmtId="0" fontId="5" fillId="0" borderId="6" xfId="3" quotePrefix="1" applyFont="1" applyBorder="1" applyAlignment="1">
      <alignment horizontal="justify" vertical="top" wrapText="1"/>
    </xf>
    <xf numFmtId="0" fontId="5" fillId="2" borderId="6" xfId="3" quotePrefix="1" applyFont="1" applyFill="1" applyBorder="1" applyAlignment="1">
      <alignment horizontal="justify" vertical="top" wrapText="1"/>
    </xf>
    <xf numFmtId="0" fontId="4" fillId="2" borderId="5" xfId="3" applyFont="1" applyFill="1" applyBorder="1" applyAlignment="1">
      <alignment horizontal="center" vertical="center"/>
    </xf>
    <xf numFmtId="0" fontId="4" fillId="2" borderId="6" xfId="3" quotePrefix="1" applyFont="1" applyFill="1" applyBorder="1" applyAlignment="1">
      <alignment horizontal="justify" vertical="top" wrapText="1"/>
    </xf>
    <xf numFmtId="0" fontId="4" fillId="0" borderId="6" xfId="3" quotePrefix="1" applyFont="1" applyBorder="1" applyAlignment="1">
      <alignment horizontal="justify" vertical="top" wrapText="1"/>
    </xf>
    <xf numFmtId="0" fontId="4" fillId="2" borderId="6" xfId="0" quotePrefix="1" applyFont="1" applyFill="1" applyBorder="1" applyAlignment="1">
      <alignment horizontal="justify" vertical="top" wrapText="1"/>
    </xf>
    <xf numFmtId="0" fontId="28" fillId="2" borderId="6" xfId="0" quotePrefix="1" applyFont="1" applyFill="1" applyBorder="1" applyAlignment="1">
      <alignment horizontal="justify" vertical="top" wrapText="1"/>
    </xf>
    <xf numFmtId="0" fontId="4" fillId="2" borderId="5" xfId="0" applyFont="1" applyFill="1" applyBorder="1" applyAlignment="1">
      <alignment horizontal="center" vertical="center"/>
    </xf>
    <xf numFmtId="0" fontId="29" fillId="0" borderId="1" xfId="0" applyFont="1" applyBorder="1" applyAlignment="1">
      <alignment horizontal="right"/>
    </xf>
    <xf numFmtId="0" fontId="29" fillId="0" borderId="0" xfId="0" applyFont="1" applyAlignment="1">
      <alignment horizontal="right"/>
    </xf>
    <xf numFmtId="0" fontId="29" fillId="0" borderId="1" xfId="0" applyFont="1" applyBorder="1"/>
    <xf numFmtId="0" fontId="29" fillId="0" borderId="0" xfId="0" applyFont="1"/>
    <xf numFmtId="0" fontId="42" fillId="0" borderId="1" xfId="0" applyFont="1" applyBorder="1"/>
    <xf numFmtId="0" fontId="29" fillId="2" borderId="5" xfId="3" applyFont="1" applyFill="1" applyBorder="1" applyAlignment="1">
      <alignment horizontal="center" vertical="center"/>
    </xf>
    <xf numFmtId="0" fontId="29" fillId="2" borderId="5" xfId="3" applyFont="1" applyFill="1" applyBorder="1" applyAlignment="1">
      <alignment horizontal="justify" vertical="top"/>
    </xf>
    <xf numFmtId="0" fontId="3" fillId="0" borderId="6" xfId="3" quotePrefix="1" applyFont="1" applyBorder="1" applyAlignment="1">
      <alignment horizontal="justify" vertical="top" wrapText="1"/>
    </xf>
    <xf numFmtId="0" fontId="23" fillId="2" borderId="0" xfId="0" applyFont="1" applyFill="1" applyAlignment="1">
      <alignment horizontal="justify"/>
    </xf>
    <xf numFmtId="0" fontId="23" fillId="2" borderId="0" xfId="0" applyFont="1" applyFill="1" applyAlignment="1">
      <alignment horizontal="justify" vertical="top"/>
    </xf>
    <xf numFmtId="0" fontId="2" fillId="2" borderId="6" xfId="3" quotePrefix="1" applyFont="1" applyFill="1" applyBorder="1" applyAlignment="1">
      <alignment horizontal="justify" vertical="top" wrapText="1"/>
    </xf>
    <xf numFmtId="0" fontId="26" fillId="0" borderId="6" xfId="3" quotePrefix="1" applyFont="1" applyBorder="1" applyAlignment="1">
      <alignment horizontal="justify" vertical="top" wrapText="1"/>
    </xf>
    <xf numFmtId="0" fontId="13" fillId="0" borderId="1" xfId="0" applyFont="1" applyBorder="1" applyAlignment="1">
      <alignment vertical="top"/>
    </xf>
    <xf numFmtId="0" fontId="29" fillId="0" borderId="5" xfId="3" applyFont="1" applyBorder="1" applyAlignment="1">
      <alignment horizontal="center" vertical="top"/>
    </xf>
    <xf numFmtId="0" fontId="19" fillId="0" borderId="0" xfId="0" applyFont="1" applyAlignment="1">
      <alignment vertical="top"/>
    </xf>
    <xf numFmtId="2" fontId="43" fillId="0" borderId="6" xfId="3" applyNumberFormat="1" applyFont="1" applyBorder="1" applyAlignment="1">
      <alignment horizontal="center" vertical="center"/>
    </xf>
    <xf numFmtId="4" fontId="43" fillId="0" borderId="8" xfId="0" applyNumberFormat="1" applyFont="1" applyBorder="1" applyAlignment="1">
      <alignment horizontal="center" vertical="center"/>
    </xf>
    <xf numFmtId="165" fontId="43" fillId="0" borderId="6" xfId="0" applyNumberFormat="1" applyFont="1" applyBorder="1" applyAlignment="1">
      <alignment horizontal="right" vertical="center"/>
    </xf>
    <xf numFmtId="44" fontId="43" fillId="0" borderId="7" xfId="0" applyNumberFormat="1" applyFont="1" applyBorder="1" applyAlignment="1">
      <alignment horizontal="center" vertical="center"/>
    </xf>
    <xf numFmtId="165" fontId="43" fillId="2" borderId="6" xfId="0" applyNumberFormat="1" applyFont="1" applyFill="1" applyBorder="1" applyAlignment="1">
      <alignment horizontal="right" vertical="center"/>
    </xf>
    <xf numFmtId="44" fontId="43" fillId="2" borderId="7" xfId="0" applyNumberFormat="1" applyFont="1" applyFill="1" applyBorder="1" applyAlignment="1">
      <alignment horizontal="center" vertical="center"/>
    </xf>
    <xf numFmtId="165" fontId="18" fillId="0" borderId="6" xfId="0" applyNumberFormat="1" applyFont="1" applyBorder="1" applyAlignment="1">
      <alignment horizontal="right" vertical="center"/>
    </xf>
    <xf numFmtId="44" fontId="18" fillId="0" borderId="7" xfId="0" applyNumberFormat="1" applyFont="1" applyBorder="1" applyAlignment="1">
      <alignment horizontal="center" vertical="center"/>
    </xf>
    <xf numFmtId="0" fontId="18" fillId="0" borderId="6" xfId="3" applyFont="1" applyBorder="1" applyAlignment="1">
      <alignment horizontal="center" vertical="center"/>
    </xf>
    <xf numFmtId="4" fontId="18" fillId="0" borderId="8" xfId="0" applyNumberFormat="1" applyFont="1" applyBorder="1" applyAlignment="1">
      <alignment horizontal="center" vertical="center"/>
    </xf>
    <xf numFmtId="165" fontId="43" fillId="2" borderId="6" xfId="0" applyNumberFormat="1" applyFont="1" applyFill="1" applyBorder="1" applyAlignment="1">
      <alignment horizontal="center" vertical="center"/>
    </xf>
    <xf numFmtId="44" fontId="18" fillId="0" borderId="6" xfId="3" applyNumberFormat="1" applyFont="1" applyBorder="1" applyAlignment="1">
      <alignment horizontal="center" vertical="center"/>
    </xf>
    <xf numFmtId="44" fontId="18" fillId="0" borderId="9" xfId="0" applyNumberFormat="1" applyFont="1" applyBorder="1" applyAlignment="1">
      <alignment vertical="center"/>
    </xf>
    <xf numFmtId="2" fontId="18" fillId="0" borderId="6" xfId="3" applyNumberFormat="1" applyFont="1" applyBorder="1" applyAlignment="1">
      <alignment horizontal="center" vertical="center"/>
    </xf>
    <xf numFmtId="44" fontId="18" fillId="0" borderId="7" xfId="0" applyNumberFormat="1" applyFont="1" applyBorder="1" applyAlignment="1">
      <alignment vertical="center"/>
    </xf>
    <xf numFmtId="165" fontId="43" fillId="0" borderId="6" xfId="0" applyNumberFormat="1" applyFont="1" applyBorder="1" applyAlignment="1">
      <alignment horizontal="center" vertical="center" wrapText="1"/>
    </xf>
    <xf numFmtId="2" fontId="43" fillId="2" borderId="6" xfId="3" applyNumberFormat="1" applyFont="1" applyFill="1" applyBorder="1" applyAlignment="1">
      <alignment horizontal="center" vertical="center"/>
    </xf>
    <xf numFmtId="4" fontId="43" fillId="2" borderId="8" xfId="0" applyNumberFormat="1" applyFont="1" applyFill="1" applyBorder="1" applyAlignment="1">
      <alignment horizontal="center" vertical="center"/>
    </xf>
    <xf numFmtId="2" fontId="43" fillId="2" borderId="8" xfId="3" applyNumberFormat="1" applyFont="1" applyFill="1" applyBorder="1" applyAlignment="1">
      <alignment horizontal="center" vertical="center"/>
    </xf>
    <xf numFmtId="0" fontId="43" fillId="2" borderId="6" xfId="3" applyFont="1" applyFill="1" applyBorder="1" applyAlignment="1">
      <alignment horizontal="center" vertical="center"/>
    </xf>
    <xf numFmtId="4" fontId="43" fillId="2" borderId="6" xfId="0" applyNumberFormat="1" applyFont="1" applyFill="1" applyBorder="1" applyAlignment="1">
      <alignment horizontal="center" vertical="center"/>
    </xf>
    <xf numFmtId="4" fontId="43" fillId="2" borderId="8" xfId="2" applyNumberFormat="1" applyFont="1" applyFill="1" applyBorder="1" applyAlignment="1">
      <alignment horizontal="center" vertical="center"/>
    </xf>
    <xf numFmtId="0" fontId="18" fillId="0" borderId="6" xfId="3" applyFont="1" applyBorder="1" applyAlignment="1">
      <alignment horizontal="center" vertical="top"/>
    </xf>
    <xf numFmtId="4" fontId="18" fillId="0" borderId="8" xfId="0" applyNumberFormat="1" applyFont="1" applyBorder="1" applyAlignment="1">
      <alignment horizontal="center" vertical="top"/>
    </xf>
    <xf numFmtId="165" fontId="43" fillId="0" borderId="6" xfId="0" applyNumberFormat="1" applyFont="1" applyBorder="1" applyAlignment="1">
      <alignment horizontal="center" vertical="top" wrapText="1"/>
    </xf>
    <xf numFmtId="44" fontId="43" fillId="0" borderId="7" xfId="0" applyNumberFormat="1" applyFont="1" applyBorder="1" applyAlignment="1">
      <alignment horizontal="center" vertical="top"/>
    </xf>
    <xf numFmtId="4" fontId="18" fillId="0" borderId="6" xfId="0" applyNumberFormat="1" applyFont="1" applyBorder="1" applyAlignment="1">
      <alignment horizontal="center" vertical="center"/>
    </xf>
    <xf numFmtId="0" fontId="44" fillId="2" borderId="6" xfId="3" applyFont="1" applyFill="1" applyBorder="1" applyAlignment="1">
      <alignment horizontal="center" vertical="center"/>
    </xf>
    <xf numFmtId="4" fontId="44" fillId="2" borderId="6" xfId="0" applyNumberFormat="1" applyFont="1" applyFill="1" applyBorder="1" applyAlignment="1">
      <alignment horizontal="center" vertical="center"/>
    </xf>
    <xf numFmtId="165" fontId="18" fillId="0" borderId="6" xfId="0" applyNumberFormat="1" applyFont="1" applyBorder="1" applyAlignment="1">
      <alignment horizontal="center" vertical="center"/>
    </xf>
    <xf numFmtId="0" fontId="3" fillId="0" borderId="5" xfId="3" applyFont="1" applyBorder="1" applyAlignment="1">
      <alignment horizontal="center" vertical="center"/>
    </xf>
    <xf numFmtId="0" fontId="11" fillId="0" borderId="5" xfId="3" applyFont="1" applyBorder="1" applyAlignment="1">
      <alignment horizontal="center" vertical="center"/>
    </xf>
    <xf numFmtId="0" fontId="4" fillId="0" borderId="5" xfId="3" applyFont="1" applyBorder="1" applyAlignment="1">
      <alignment horizontal="center" vertical="center"/>
    </xf>
    <xf numFmtId="0" fontId="16" fillId="0" borderId="0" xfId="0" applyFont="1" applyAlignment="1">
      <alignment horizontal="center"/>
    </xf>
    <xf numFmtId="44" fontId="18" fillId="0" borderId="0" xfId="0" applyNumberFormat="1" applyFont="1" applyAlignment="1">
      <alignment horizontal="right"/>
    </xf>
    <xf numFmtId="165" fontId="43" fillId="0" borderId="8" xfId="0" applyNumberFormat="1" applyFont="1" applyBorder="1" applyAlignment="1">
      <alignment horizontal="center" vertical="center" wrapText="1"/>
    </xf>
    <xf numFmtId="165" fontId="43" fillId="0" borderId="8" xfId="0" applyNumberFormat="1" applyFont="1" applyBorder="1" applyAlignment="1">
      <alignment horizontal="right" vertical="center"/>
    </xf>
    <xf numFmtId="165" fontId="43" fillId="2" borderId="8" xfId="0" applyNumberFormat="1" applyFont="1" applyFill="1" applyBorder="1" applyAlignment="1">
      <alignment horizontal="right" vertical="center"/>
    </xf>
    <xf numFmtId="165" fontId="43" fillId="0" borderId="8" xfId="0" applyNumberFormat="1" applyFont="1" applyBorder="1" applyAlignment="1">
      <alignment horizontal="center" vertical="top" wrapText="1"/>
    </xf>
    <xf numFmtId="165" fontId="18" fillId="0" borderId="8" xfId="0" applyNumberFormat="1" applyFont="1" applyBorder="1" applyAlignment="1">
      <alignment horizontal="right" vertical="center"/>
    </xf>
    <xf numFmtId="165" fontId="43" fillId="2" borderId="8" xfId="0" applyNumberFormat="1" applyFont="1" applyFill="1" applyBorder="1" applyAlignment="1">
      <alignment horizontal="center" vertical="center"/>
    </xf>
    <xf numFmtId="44" fontId="18" fillId="0" borderId="10" xfId="3" applyNumberFormat="1" applyFont="1" applyBorder="1" applyAlignment="1">
      <alignment horizontal="center" vertical="center"/>
    </xf>
    <xf numFmtId="165" fontId="18" fillId="0" borderId="8" xfId="0" applyNumberFormat="1" applyFont="1" applyBorder="1" applyAlignment="1">
      <alignment horizontal="center" vertical="center"/>
    </xf>
    <xf numFmtId="44" fontId="18" fillId="0" borderId="8" xfId="3" applyNumberFormat="1" applyFont="1" applyBorder="1" applyAlignment="1">
      <alignment horizontal="center" vertical="center"/>
    </xf>
    <xf numFmtId="0" fontId="13" fillId="0" borderId="0" xfId="0" applyFont="1" applyFill="1" applyAlignment="1">
      <alignment horizontal="center" vertical="center"/>
    </xf>
    <xf numFmtId="0" fontId="13" fillId="0" borderId="0" xfId="0" applyFont="1" applyFill="1"/>
    <xf numFmtId="0" fontId="32" fillId="0" borderId="6" xfId="0" applyFont="1" applyBorder="1" applyAlignment="1">
      <alignment horizontal="left" vertical="top"/>
    </xf>
    <xf numFmtId="0" fontId="23" fillId="0" borderId="6" xfId="0" applyFont="1" applyBorder="1" applyAlignment="1">
      <alignment horizontal="left"/>
    </xf>
    <xf numFmtId="0" fontId="32" fillId="0" borderId="6" xfId="0" applyFont="1" applyBorder="1" applyAlignment="1">
      <alignment horizontal="left" vertical="center"/>
    </xf>
    <xf numFmtId="0" fontId="49" fillId="4" borderId="2" xfId="0" applyFont="1" applyFill="1" applyBorder="1" applyAlignment="1">
      <alignment horizontal="center" vertical="center"/>
    </xf>
    <xf numFmtId="0" fontId="49" fillId="4" borderId="3" xfId="0" applyFont="1" applyFill="1" applyBorder="1" applyAlignment="1">
      <alignment horizontal="center" vertical="center" wrapText="1"/>
    </xf>
    <xf numFmtId="4" fontId="49" fillId="4" borderId="3" xfId="0" applyNumberFormat="1" applyFont="1" applyFill="1" applyBorder="1" applyAlignment="1">
      <alignment horizontal="center" vertical="center"/>
    </xf>
    <xf numFmtId="4" fontId="49" fillId="4" borderId="3" xfId="0" applyNumberFormat="1" applyFont="1" applyFill="1" applyBorder="1" applyAlignment="1">
      <alignment horizontal="center" vertical="center" wrapText="1"/>
    </xf>
    <xf numFmtId="4" fontId="49" fillId="4" borderId="12" xfId="0" applyNumberFormat="1" applyFont="1" applyFill="1" applyBorder="1" applyAlignment="1">
      <alignment horizontal="center" vertical="center" wrapText="1"/>
    </xf>
    <xf numFmtId="4" fontId="49" fillId="4" borderId="4" xfId="0" applyNumberFormat="1" applyFont="1" applyFill="1" applyBorder="1" applyAlignment="1">
      <alignment horizontal="center" vertical="center"/>
    </xf>
    <xf numFmtId="0" fontId="26" fillId="4" borderId="3" xfId="3" applyFont="1" applyFill="1" applyBorder="1" applyAlignment="1">
      <alignment horizontal="center" vertical="center"/>
    </xf>
    <xf numFmtId="4" fontId="26" fillId="4" borderId="3" xfId="0" applyNumberFormat="1" applyFont="1" applyFill="1" applyBorder="1" applyAlignment="1">
      <alignment horizontal="center" vertical="center"/>
    </xf>
    <xf numFmtId="44" fontId="26" fillId="4" borderId="3" xfId="3" applyNumberFormat="1" applyFont="1" applyFill="1" applyBorder="1" applyAlignment="1">
      <alignment horizontal="center" vertical="center"/>
    </xf>
    <xf numFmtId="44" fontId="26" fillId="4" borderId="12" xfId="3" applyNumberFormat="1" applyFont="1" applyFill="1" applyBorder="1" applyAlignment="1">
      <alignment horizontal="center" vertical="center"/>
    </xf>
    <xf numFmtId="44" fontId="26" fillId="4" borderId="4" xfId="0" applyNumberFormat="1" applyFont="1" applyFill="1" applyBorder="1" applyAlignment="1">
      <alignment vertical="center"/>
    </xf>
    <xf numFmtId="0" fontId="26" fillId="4" borderId="6" xfId="3" applyFont="1" applyFill="1" applyBorder="1" applyAlignment="1">
      <alignment horizontal="center" vertical="center"/>
    </xf>
    <xf numFmtId="4" fontId="26" fillId="4" borderId="6" xfId="0" applyNumberFormat="1" applyFont="1" applyFill="1" applyBorder="1" applyAlignment="1">
      <alignment horizontal="center" vertical="center"/>
    </xf>
    <xf numFmtId="44" fontId="26" fillId="4" borderId="6" xfId="3" applyNumberFormat="1" applyFont="1" applyFill="1" applyBorder="1" applyAlignment="1">
      <alignment horizontal="center" vertical="center"/>
    </xf>
    <xf numFmtId="44" fontId="26" fillId="4" borderId="8" xfId="3" applyNumberFormat="1" applyFont="1" applyFill="1" applyBorder="1" applyAlignment="1">
      <alignment horizontal="center" vertical="center"/>
    </xf>
    <xf numFmtId="44" fontId="26" fillId="4" borderId="7" xfId="0" applyNumberFormat="1" applyFont="1" applyFill="1" applyBorder="1" applyAlignment="1">
      <alignment vertical="center"/>
    </xf>
    <xf numFmtId="0" fontId="45" fillId="4" borderId="2" xfId="3" applyFont="1" applyFill="1" applyBorder="1" applyAlignment="1">
      <alignment horizontal="center" vertical="center"/>
    </xf>
    <xf numFmtId="0" fontId="45" fillId="4" borderId="3" xfId="3" quotePrefix="1" applyFont="1" applyFill="1" applyBorder="1" applyAlignment="1">
      <alignment horizontal="justify" vertical="center" wrapText="1"/>
    </xf>
    <xf numFmtId="0" fontId="45" fillId="4" borderId="5" xfId="3" applyFont="1" applyFill="1" applyBorder="1" applyAlignment="1">
      <alignment horizontal="center" vertical="center"/>
    </xf>
    <xf numFmtId="0" fontId="45" fillId="4" borderId="6" xfId="3" quotePrefix="1" applyFont="1" applyFill="1" applyBorder="1" applyAlignment="1">
      <alignment horizontal="justify" vertical="center" wrapText="1"/>
    </xf>
    <xf numFmtId="0" fontId="45" fillId="4" borderId="6" xfId="3" quotePrefix="1" applyFont="1" applyFill="1" applyBorder="1" applyAlignment="1">
      <alignment horizontal="right" vertical="center" wrapText="1"/>
    </xf>
    <xf numFmtId="44" fontId="45" fillId="4" borderId="7" xfId="0" applyNumberFormat="1" applyFont="1" applyFill="1" applyBorder="1" applyAlignment="1">
      <alignment vertical="center"/>
    </xf>
    <xf numFmtId="0" fontId="45" fillId="4" borderId="3" xfId="3" quotePrefix="1" applyFont="1" applyFill="1" applyBorder="1" applyAlignment="1">
      <alignment horizontal="right" vertical="center" wrapText="1"/>
    </xf>
    <xf numFmtId="44" fontId="45" fillId="4" borderId="4" xfId="0" applyNumberFormat="1" applyFont="1" applyFill="1" applyBorder="1" applyAlignment="1">
      <alignment vertical="center"/>
    </xf>
    <xf numFmtId="0" fontId="45" fillId="4" borderId="3" xfId="3" quotePrefix="1" applyFont="1" applyFill="1" applyBorder="1" applyAlignment="1">
      <alignment horizontal="left" vertical="center" wrapText="1"/>
    </xf>
    <xf numFmtId="0" fontId="26" fillId="4" borderId="3" xfId="3" applyFont="1" applyFill="1" applyBorder="1" applyAlignment="1">
      <alignment horizontal="right" vertical="center"/>
    </xf>
    <xf numFmtId="4" fontId="26" fillId="4" borderId="3" xfId="0" applyNumberFormat="1" applyFont="1" applyFill="1" applyBorder="1" applyAlignment="1">
      <alignment horizontal="right" vertical="center"/>
    </xf>
    <xf numFmtId="44" fontId="26" fillId="4" borderId="3" xfId="3" applyNumberFormat="1" applyFont="1" applyFill="1" applyBorder="1" applyAlignment="1">
      <alignment horizontal="right" vertical="center"/>
    </xf>
    <xf numFmtId="44" fontId="26" fillId="4" borderId="12" xfId="3" applyNumberFormat="1" applyFont="1" applyFill="1" applyBorder="1" applyAlignment="1">
      <alignment horizontal="right" vertical="center"/>
    </xf>
    <xf numFmtId="44" fontId="45" fillId="4" borderId="4" xfId="0" applyNumberFormat="1" applyFont="1" applyFill="1" applyBorder="1" applyAlignment="1">
      <alignment horizontal="right" vertical="center"/>
    </xf>
    <xf numFmtId="0" fontId="50" fillId="4" borderId="3" xfId="3" quotePrefix="1" applyFont="1" applyFill="1" applyBorder="1" applyAlignment="1">
      <alignment horizontal="center" vertical="center" wrapText="1"/>
    </xf>
    <xf numFmtId="0" fontId="23" fillId="0" borderId="6" xfId="0" applyFont="1" applyBorder="1" applyAlignment="1">
      <alignment horizontal="left" vertical="center"/>
    </xf>
    <xf numFmtId="0" fontId="33" fillId="0" borderId="0" xfId="0" applyFont="1" applyAlignment="1">
      <alignment horizontal="center"/>
    </xf>
    <xf numFmtId="0" fontId="33" fillId="0" borderId="8" xfId="0" applyFont="1" applyBorder="1" applyAlignment="1">
      <alignment horizontal="left" vertical="top" wrapText="1"/>
    </xf>
    <xf numFmtId="0" fontId="33" fillId="0" borderId="10" xfId="0" applyFont="1" applyBorder="1" applyAlignment="1">
      <alignment horizontal="left" vertical="top"/>
    </xf>
    <xf numFmtId="0" fontId="33" fillId="0" borderId="11" xfId="0" applyFont="1" applyBorder="1" applyAlignment="1">
      <alignment horizontal="left" vertical="top"/>
    </xf>
    <xf numFmtId="0" fontId="15" fillId="0" borderId="0" xfId="0" applyFont="1" applyAlignment="1">
      <alignment horizontal="center" vertical="center" wrapText="1"/>
    </xf>
    <xf numFmtId="0" fontId="13" fillId="0" borderId="0" xfId="0" applyFont="1" applyAlignment="1">
      <alignment horizontal="center" vertical="center" wrapText="1"/>
    </xf>
    <xf numFmtId="0" fontId="46" fillId="3" borderId="6" xfId="0" applyFont="1" applyFill="1" applyBorder="1" applyAlignment="1">
      <alignment horizontal="center" vertical="center"/>
    </xf>
    <xf numFmtId="0" fontId="46" fillId="4" borderId="6" xfId="0" applyFont="1" applyFill="1" applyBorder="1" applyAlignment="1">
      <alignment horizontal="center" vertical="center"/>
    </xf>
    <xf numFmtId="0" fontId="48" fillId="0" borderId="13" xfId="0" applyFont="1" applyBorder="1" applyAlignment="1">
      <alignment horizontal="left" vertical="center"/>
    </xf>
    <xf numFmtId="0" fontId="47" fillId="0" borderId="14" xfId="0" applyFont="1" applyBorder="1" applyAlignment="1">
      <alignment horizontal="left" vertical="center"/>
    </xf>
    <xf numFmtId="0" fontId="48" fillId="0" borderId="14" xfId="0" applyFont="1" applyBorder="1" applyAlignment="1">
      <alignment horizontal="left" vertical="center"/>
    </xf>
    <xf numFmtId="0" fontId="36" fillId="0" borderId="0" xfId="0" applyFont="1" applyAlignment="1">
      <alignment horizontal="center"/>
    </xf>
    <xf numFmtId="0" fontId="32" fillId="0" borderId="0" xfId="0" applyFont="1" applyAlignment="1">
      <alignment horizontal="center" wrapText="1"/>
    </xf>
    <xf numFmtId="0" fontId="32" fillId="0" borderId="0" xfId="0" applyFont="1" applyAlignment="1">
      <alignment horizontal="center"/>
    </xf>
    <xf numFmtId="0" fontId="33" fillId="0" borderId="0" xfId="0" applyFont="1" applyAlignment="1">
      <alignment horizontal="left"/>
    </xf>
  </cellXfs>
  <cellStyles count="7">
    <cellStyle name="Moneda" xfId="1" builtinId="4"/>
    <cellStyle name="Normal" xfId="0" builtinId="0"/>
    <cellStyle name="Normal 10 2 2" xfId="2" xr:uid="{00000000-0005-0000-0000-000002000000}"/>
    <cellStyle name="Normal 2" xfId="3" xr:uid="{00000000-0005-0000-0000-000003000000}"/>
    <cellStyle name="Normal 3" xfId="5" xr:uid="{00000000-0005-0000-0000-000004000000}"/>
    <cellStyle name="Normal 4" xfId="6" xr:uid="{00000000-0005-0000-0000-000005000000}"/>
    <cellStyle name="Normal 7" xfId="4" xr:uid="{00000000-0005-0000-0000-000006000000}"/>
  </cellStyles>
  <dxfs count="0"/>
  <tableStyles count="0" defaultTableStyle="TableStyleMedium2" defaultPivotStyle="PivotStyleLight16"/>
  <colors>
    <mruColors>
      <color rgb="FFA50021"/>
      <color rgb="FF9933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152400</xdr:rowOff>
    </xdr:from>
    <xdr:to>
      <xdr:col>2</xdr:col>
      <xdr:colOff>2676526</xdr:colOff>
      <xdr:row>5</xdr:row>
      <xdr:rowOff>123824</xdr:rowOff>
    </xdr:to>
    <xdr:pic>
      <xdr:nvPicPr>
        <xdr:cNvPr id="5" name="1 Imagen">
          <a:extLst>
            <a:ext uri="{FF2B5EF4-FFF2-40B4-BE49-F238E27FC236}">
              <a16:creationId xmlns:a16="http://schemas.microsoft.com/office/drawing/2014/main" id="{37B97993-F3A1-45D1-ADE9-271184D3E8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52400"/>
          <a:ext cx="3629026"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152400</xdr:rowOff>
    </xdr:from>
    <xdr:to>
      <xdr:col>2</xdr:col>
      <xdr:colOff>2676526</xdr:colOff>
      <xdr:row>5</xdr:row>
      <xdr:rowOff>152399</xdr:rowOff>
    </xdr:to>
    <xdr:pic>
      <xdr:nvPicPr>
        <xdr:cNvPr id="5" name="1 Imagen">
          <a:extLst>
            <a:ext uri="{FF2B5EF4-FFF2-40B4-BE49-F238E27FC236}">
              <a16:creationId xmlns:a16="http://schemas.microsoft.com/office/drawing/2014/main" id="{BCFD689B-C61F-4542-BB1E-B01473EDE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52400"/>
          <a:ext cx="3629026"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A1:J808"/>
  <sheetViews>
    <sheetView showZeros="0" tabSelected="1" zoomScale="82" zoomScaleNormal="82" zoomScaleSheetLayoutView="70" workbookViewId="0">
      <selection activeCell="C9" sqref="C9:H9"/>
    </sheetView>
  </sheetViews>
  <sheetFormatPr baseColWidth="10" defaultRowHeight="12.75" x14ac:dyDescent="0.2"/>
  <cols>
    <col min="1" max="1" width="5.85546875" style="4" customWidth="1"/>
    <col min="2" max="2" width="14.5703125" style="1" customWidth="1"/>
    <col min="3" max="3" width="58.5703125" style="10" customWidth="1"/>
    <col min="4" max="4" width="11.42578125" style="11" customWidth="1"/>
    <col min="5" max="5" width="17" style="12" customWidth="1"/>
    <col min="6" max="6" width="18.85546875" style="12" customWidth="1"/>
    <col min="7" max="7" width="20" style="12" customWidth="1"/>
    <col min="8" max="8" width="18.5703125" style="12" customWidth="1"/>
    <col min="9" max="9" width="11.5703125" style="4"/>
    <col min="10" max="10" width="18" style="4" bestFit="1" customWidth="1"/>
    <col min="11" max="241" width="11.5703125" style="4"/>
    <col min="242" max="242" width="1.5703125" style="4" customWidth="1"/>
    <col min="243" max="243" width="12.5703125" style="4" customWidth="1"/>
    <col min="244" max="244" width="103.140625" style="4" customWidth="1"/>
    <col min="245" max="247" width="15.85546875" style="4" customWidth="1"/>
    <col min="248" max="248" width="22.7109375" style="4" customWidth="1"/>
    <col min="249" max="249" width="42.85546875" style="4" customWidth="1"/>
    <col min="250" max="250" width="30.28515625" style="4" customWidth="1"/>
    <col min="251" max="251" width="61.85546875" style="4" customWidth="1"/>
    <col min="252" max="497" width="11.5703125" style="4"/>
    <col min="498" max="498" width="1.5703125" style="4" customWidth="1"/>
    <col min="499" max="499" width="12.5703125" style="4" customWidth="1"/>
    <col min="500" max="500" width="103.140625" style="4" customWidth="1"/>
    <col min="501" max="503" width="15.85546875" style="4" customWidth="1"/>
    <col min="504" max="504" width="22.7109375" style="4" customWidth="1"/>
    <col min="505" max="505" width="42.85546875" style="4" customWidth="1"/>
    <col min="506" max="506" width="30.28515625" style="4" customWidth="1"/>
    <col min="507" max="507" width="61.85546875" style="4" customWidth="1"/>
    <col min="508" max="753" width="11.5703125" style="4"/>
    <col min="754" max="754" width="1.5703125" style="4" customWidth="1"/>
    <col min="755" max="755" width="12.5703125" style="4" customWidth="1"/>
    <col min="756" max="756" width="103.140625" style="4" customWidth="1"/>
    <col min="757" max="759" width="15.85546875" style="4" customWidth="1"/>
    <col min="760" max="760" width="22.7109375" style="4" customWidth="1"/>
    <col min="761" max="761" width="42.85546875" style="4" customWidth="1"/>
    <col min="762" max="762" width="30.28515625" style="4" customWidth="1"/>
    <col min="763" max="763" width="61.85546875" style="4" customWidth="1"/>
    <col min="764" max="1009" width="11.5703125" style="4"/>
    <col min="1010" max="1010" width="1.5703125" style="4" customWidth="1"/>
    <col min="1011" max="1011" width="12.5703125" style="4" customWidth="1"/>
    <col min="1012" max="1012" width="103.140625" style="4" customWidth="1"/>
    <col min="1013" max="1015" width="15.85546875" style="4" customWidth="1"/>
    <col min="1016" max="1016" width="22.7109375" style="4" customWidth="1"/>
    <col min="1017" max="1017" width="42.85546875" style="4" customWidth="1"/>
    <col min="1018" max="1018" width="30.28515625" style="4" customWidth="1"/>
    <col min="1019" max="1019" width="61.85546875" style="4" customWidth="1"/>
    <col min="1020" max="1265" width="11.5703125" style="4"/>
    <col min="1266" max="1266" width="1.5703125" style="4" customWidth="1"/>
    <col min="1267" max="1267" width="12.5703125" style="4" customWidth="1"/>
    <col min="1268" max="1268" width="103.140625" style="4" customWidth="1"/>
    <col min="1269" max="1271" width="15.85546875" style="4" customWidth="1"/>
    <col min="1272" max="1272" width="22.7109375" style="4" customWidth="1"/>
    <col min="1273" max="1273" width="42.85546875" style="4" customWidth="1"/>
    <col min="1274" max="1274" width="30.28515625" style="4" customWidth="1"/>
    <col min="1275" max="1275" width="61.85546875" style="4" customWidth="1"/>
    <col min="1276" max="1521" width="11.5703125" style="4"/>
    <col min="1522" max="1522" width="1.5703125" style="4" customWidth="1"/>
    <col min="1523" max="1523" width="12.5703125" style="4" customWidth="1"/>
    <col min="1524" max="1524" width="103.140625" style="4" customWidth="1"/>
    <col min="1525" max="1527" width="15.85546875" style="4" customWidth="1"/>
    <col min="1528" max="1528" width="22.7109375" style="4" customWidth="1"/>
    <col min="1529" max="1529" width="42.85546875" style="4" customWidth="1"/>
    <col min="1530" max="1530" width="30.28515625" style="4" customWidth="1"/>
    <col min="1531" max="1531" width="61.85546875" style="4" customWidth="1"/>
    <col min="1532" max="1777" width="11.5703125" style="4"/>
    <col min="1778" max="1778" width="1.5703125" style="4" customWidth="1"/>
    <col min="1779" max="1779" width="12.5703125" style="4" customWidth="1"/>
    <col min="1780" max="1780" width="103.140625" style="4" customWidth="1"/>
    <col min="1781" max="1783" width="15.85546875" style="4" customWidth="1"/>
    <col min="1784" max="1784" width="22.7109375" style="4" customWidth="1"/>
    <col min="1785" max="1785" width="42.85546875" style="4" customWidth="1"/>
    <col min="1786" max="1786" width="30.28515625" style="4" customWidth="1"/>
    <col min="1787" max="1787" width="61.85546875" style="4" customWidth="1"/>
    <col min="1788" max="2033" width="11.5703125" style="4"/>
    <col min="2034" max="2034" width="1.5703125" style="4" customWidth="1"/>
    <col min="2035" max="2035" width="12.5703125" style="4" customWidth="1"/>
    <col min="2036" max="2036" width="103.140625" style="4" customWidth="1"/>
    <col min="2037" max="2039" width="15.85546875" style="4" customWidth="1"/>
    <col min="2040" max="2040" width="22.7109375" style="4" customWidth="1"/>
    <col min="2041" max="2041" width="42.85546875" style="4" customWidth="1"/>
    <col min="2042" max="2042" width="30.28515625" style="4" customWidth="1"/>
    <col min="2043" max="2043" width="61.85546875" style="4" customWidth="1"/>
    <col min="2044" max="2289" width="11.5703125" style="4"/>
    <col min="2290" max="2290" width="1.5703125" style="4" customWidth="1"/>
    <col min="2291" max="2291" width="12.5703125" style="4" customWidth="1"/>
    <col min="2292" max="2292" width="103.140625" style="4" customWidth="1"/>
    <col min="2293" max="2295" width="15.85546875" style="4" customWidth="1"/>
    <col min="2296" max="2296" width="22.7109375" style="4" customWidth="1"/>
    <col min="2297" max="2297" width="42.85546875" style="4" customWidth="1"/>
    <col min="2298" max="2298" width="30.28515625" style="4" customWidth="1"/>
    <col min="2299" max="2299" width="61.85546875" style="4" customWidth="1"/>
    <col min="2300" max="2545" width="11.5703125" style="4"/>
    <col min="2546" max="2546" width="1.5703125" style="4" customWidth="1"/>
    <col min="2547" max="2547" width="12.5703125" style="4" customWidth="1"/>
    <col min="2548" max="2548" width="103.140625" style="4" customWidth="1"/>
    <col min="2549" max="2551" width="15.85546875" style="4" customWidth="1"/>
    <col min="2552" max="2552" width="22.7109375" style="4" customWidth="1"/>
    <col min="2553" max="2553" width="42.85546875" style="4" customWidth="1"/>
    <col min="2554" max="2554" width="30.28515625" style="4" customWidth="1"/>
    <col min="2555" max="2555" width="61.85546875" style="4" customWidth="1"/>
    <col min="2556" max="2801" width="11.5703125" style="4"/>
    <col min="2802" max="2802" width="1.5703125" style="4" customWidth="1"/>
    <col min="2803" max="2803" width="12.5703125" style="4" customWidth="1"/>
    <col min="2804" max="2804" width="103.140625" style="4" customWidth="1"/>
    <col min="2805" max="2807" width="15.85546875" style="4" customWidth="1"/>
    <col min="2808" max="2808" width="22.7109375" style="4" customWidth="1"/>
    <col min="2809" max="2809" width="42.85546875" style="4" customWidth="1"/>
    <col min="2810" max="2810" width="30.28515625" style="4" customWidth="1"/>
    <col min="2811" max="2811" width="61.85546875" style="4" customWidth="1"/>
    <col min="2812" max="3057" width="11.5703125" style="4"/>
    <col min="3058" max="3058" width="1.5703125" style="4" customWidth="1"/>
    <col min="3059" max="3059" width="12.5703125" style="4" customWidth="1"/>
    <col min="3060" max="3060" width="103.140625" style="4" customWidth="1"/>
    <col min="3061" max="3063" width="15.85546875" style="4" customWidth="1"/>
    <col min="3064" max="3064" width="22.7109375" style="4" customWidth="1"/>
    <col min="3065" max="3065" width="42.85546875" style="4" customWidth="1"/>
    <col min="3066" max="3066" width="30.28515625" style="4" customWidth="1"/>
    <col min="3067" max="3067" width="61.85546875" style="4" customWidth="1"/>
    <col min="3068" max="3313" width="11.5703125" style="4"/>
    <col min="3314" max="3314" width="1.5703125" style="4" customWidth="1"/>
    <col min="3315" max="3315" width="12.5703125" style="4" customWidth="1"/>
    <col min="3316" max="3316" width="103.140625" style="4" customWidth="1"/>
    <col min="3317" max="3319" width="15.85546875" style="4" customWidth="1"/>
    <col min="3320" max="3320" width="22.7109375" style="4" customWidth="1"/>
    <col min="3321" max="3321" width="42.85546875" style="4" customWidth="1"/>
    <col min="3322" max="3322" width="30.28515625" style="4" customWidth="1"/>
    <col min="3323" max="3323" width="61.85546875" style="4" customWidth="1"/>
    <col min="3324" max="3569" width="11.5703125" style="4"/>
    <col min="3570" max="3570" width="1.5703125" style="4" customWidth="1"/>
    <col min="3571" max="3571" width="12.5703125" style="4" customWidth="1"/>
    <col min="3572" max="3572" width="103.140625" style="4" customWidth="1"/>
    <col min="3573" max="3575" width="15.85546875" style="4" customWidth="1"/>
    <col min="3576" max="3576" width="22.7109375" style="4" customWidth="1"/>
    <col min="3577" max="3577" width="42.85546875" style="4" customWidth="1"/>
    <col min="3578" max="3578" width="30.28515625" style="4" customWidth="1"/>
    <col min="3579" max="3579" width="61.85546875" style="4" customWidth="1"/>
    <col min="3580" max="3825" width="11.5703125" style="4"/>
    <col min="3826" max="3826" width="1.5703125" style="4" customWidth="1"/>
    <col min="3827" max="3827" width="12.5703125" style="4" customWidth="1"/>
    <col min="3828" max="3828" width="103.140625" style="4" customWidth="1"/>
    <col min="3829" max="3831" width="15.85546875" style="4" customWidth="1"/>
    <col min="3832" max="3832" width="22.7109375" style="4" customWidth="1"/>
    <col min="3833" max="3833" width="42.85546875" style="4" customWidth="1"/>
    <col min="3834" max="3834" width="30.28515625" style="4" customWidth="1"/>
    <col min="3835" max="3835" width="61.85546875" style="4" customWidth="1"/>
    <col min="3836" max="4081" width="11.5703125" style="4"/>
    <col min="4082" max="4082" width="1.5703125" style="4" customWidth="1"/>
    <col min="4083" max="4083" width="12.5703125" style="4" customWidth="1"/>
    <col min="4084" max="4084" width="103.140625" style="4" customWidth="1"/>
    <col min="4085" max="4087" width="15.85546875" style="4" customWidth="1"/>
    <col min="4088" max="4088" width="22.7109375" style="4" customWidth="1"/>
    <col min="4089" max="4089" width="42.85546875" style="4" customWidth="1"/>
    <col min="4090" max="4090" width="30.28515625" style="4" customWidth="1"/>
    <col min="4091" max="4091" width="61.85546875" style="4" customWidth="1"/>
    <col min="4092" max="4337" width="11.5703125" style="4"/>
    <col min="4338" max="4338" width="1.5703125" style="4" customWidth="1"/>
    <col min="4339" max="4339" width="12.5703125" style="4" customWidth="1"/>
    <col min="4340" max="4340" width="103.140625" style="4" customWidth="1"/>
    <col min="4341" max="4343" width="15.85546875" style="4" customWidth="1"/>
    <col min="4344" max="4344" width="22.7109375" style="4" customWidth="1"/>
    <col min="4345" max="4345" width="42.85546875" style="4" customWidth="1"/>
    <col min="4346" max="4346" width="30.28515625" style="4" customWidth="1"/>
    <col min="4347" max="4347" width="61.85546875" style="4" customWidth="1"/>
    <col min="4348" max="4593" width="11.5703125" style="4"/>
    <col min="4594" max="4594" width="1.5703125" style="4" customWidth="1"/>
    <col min="4595" max="4595" width="12.5703125" style="4" customWidth="1"/>
    <col min="4596" max="4596" width="103.140625" style="4" customWidth="1"/>
    <col min="4597" max="4599" width="15.85546875" style="4" customWidth="1"/>
    <col min="4600" max="4600" width="22.7109375" style="4" customWidth="1"/>
    <col min="4601" max="4601" width="42.85546875" style="4" customWidth="1"/>
    <col min="4602" max="4602" width="30.28515625" style="4" customWidth="1"/>
    <col min="4603" max="4603" width="61.85546875" style="4" customWidth="1"/>
    <col min="4604" max="4849" width="11.5703125" style="4"/>
    <col min="4850" max="4850" width="1.5703125" style="4" customWidth="1"/>
    <col min="4851" max="4851" width="12.5703125" style="4" customWidth="1"/>
    <col min="4852" max="4852" width="103.140625" style="4" customWidth="1"/>
    <col min="4853" max="4855" width="15.85546875" style="4" customWidth="1"/>
    <col min="4856" max="4856" width="22.7109375" style="4" customWidth="1"/>
    <col min="4857" max="4857" width="42.85546875" style="4" customWidth="1"/>
    <col min="4858" max="4858" width="30.28515625" style="4" customWidth="1"/>
    <col min="4859" max="4859" width="61.85546875" style="4" customWidth="1"/>
    <col min="4860" max="5105" width="11.5703125" style="4"/>
    <col min="5106" max="5106" width="1.5703125" style="4" customWidth="1"/>
    <col min="5107" max="5107" width="12.5703125" style="4" customWidth="1"/>
    <col min="5108" max="5108" width="103.140625" style="4" customWidth="1"/>
    <col min="5109" max="5111" width="15.85546875" style="4" customWidth="1"/>
    <col min="5112" max="5112" width="22.7109375" style="4" customWidth="1"/>
    <col min="5113" max="5113" width="42.85546875" style="4" customWidth="1"/>
    <col min="5114" max="5114" width="30.28515625" style="4" customWidth="1"/>
    <col min="5115" max="5115" width="61.85546875" style="4" customWidth="1"/>
    <col min="5116" max="5361" width="11.5703125" style="4"/>
    <col min="5362" max="5362" width="1.5703125" style="4" customWidth="1"/>
    <col min="5363" max="5363" width="12.5703125" style="4" customWidth="1"/>
    <col min="5364" max="5364" width="103.140625" style="4" customWidth="1"/>
    <col min="5365" max="5367" width="15.85546875" style="4" customWidth="1"/>
    <col min="5368" max="5368" width="22.7109375" style="4" customWidth="1"/>
    <col min="5369" max="5369" width="42.85546875" style="4" customWidth="1"/>
    <col min="5370" max="5370" width="30.28515625" style="4" customWidth="1"/>
    <col min="5371" max="5371" width="61.85546875" style="4" customWidth="1"/>
    <col min="5372" max="5617" width="11.5703125" style="4"/>
    <col min="5618" max="5618" width="1.5703125" style="4" customWidth="1"/>
    <col min="5619" max="5619" width="12.5703125" style="4" customWidth="1"/>
    <col min="5620" max="5620" width="103.140625" style="4" customWidth="1"/>
    <col min="5621" max="5623" width="15.85546875" style="4" customWidth="1"/>
    <col min="5624" max="5624" width="22.7109375" style="4" customWidth="1"/>
    <col min="5625" max="5625" width="42.85546875" style="4" customWidth="1"/>
    <col min="5626" max="5626" width="30.28515625" style="4" customWidth="1"/>
    <col min="5627" max="5627" width="61.85546875" style="4" customWidth="1"/>
    <col min="5628" max="5873" width="11.5703125" style="4"/>
    <col min="5874" max="5874" width="1.5703125" style="4" customWidth="1"/>
    <col min="5875" max="5875" width="12.5703125" style="4" customWidth="1"/>
    <col min="5876" max="5876" width="103.140625" style="4" customWidth="1"/>
    <col min="5877" max="5879" width="15.85546875" style="4" customWidth="1"/>
    <col min="5880" max="5880" width="22.7109375" style="4" customWidth="1"/>
    <col min="5881" max="5881" width="42.85546875" style="4" customWidth="1"/>
    <col min="5882" max="5882" width="30.28515625" style="4" customWidth="1"/>
    <col min="5883" max="5883" width="61.85546875" style="4" customWidth="1"/>
    <col min="5884" max="6129" width="11.5703125" style="4"/>
    <col min="6130" max="6130" width="1.5703125" style="4" customWidth="1"/>
    <col min="6131" max="6131" width="12.5703125" style="4" customWidth="1"/>
    <col min="6132" max="6132" width="103.140625" style="4" customWidth="1"/>
    <col min="6133" max="6135" width="15.85546875" style="4" customWidth="1"/>
    <col min="6136" max="6136" width="22.7109375" style="4" customWidth="1"/>
    <col min="6137" max="6137" width="42.85546875" style="4" customWidth="1"/>
    <col min="6138" max="6138" width="30.28515625" style="4" customWidth="1"/>
    <col min="6139" max="6139" width="61.85546875" style="4" customWidth="1"/>
    <col min="6140" max="6385" width="11.5703125" style="4"/>
    <col min="6386" max="6386" width="1.5703125" style="4" customWidth="1"/>
    <col min="6387" max="6387" width="12.5703125" style="4" customWidth="1"/>
    <col min="6388" max="6388" width="103.140625" style="4" customWidth="1"/>
    <col min="6389" max="6391" width="15.85546875" style="4" customWidth="1"/>
    <col min="6392" max="6392" width="22.7109375" style="4" customWidth="1"/>
    <col min="6393" max="6393" width="42.85546875" style="4" customWidth="1"/>
    <col min="6394" max="6394" width="30.28515625" style="4" customWidth="1"/>
    <col min="6395" max="6395" width="61.85546875" style="4" customWidth="1"/>
    <col min="6396" max="6641" width="11.5703125" style="4"/>
    <col min="6642" max="6642" width="1.5703125" style="4" customWidth="1"/>
    <col min="6643" max="6643" width="12.5703125" style="4" customWidth="1"/>
    <col min="6644" max="6644" width="103.140625" style="4" customWidth="1"/>
    <col min="6645" max="6647" width="15.85546875" style="4" customWidth="1"/>
    <col min="6648" max="6648" width="22.7109375" style="4" customWidth="1"/>
    <col min="6649" max="6649" width="42.85546875" style="4" customWidth="1"/>
    <col min="6650" max="6650" width="30.28515625" style="4" customWidth="1"/>
    <col min="6651" max="6651" width="61.85546875" style="4" customWidth="1"/>
    <col min="6652" max="6897" width="11.5703125" style="4"/>
    <col min="6898" max="6898" width="1.5703125" style="4" customWidth="1"/>
    <col min="6899" max="6899" width="12.5703125" style="4" customWidth="1"/>
    <col min="6900" max="6900" width="103.140625" style="4" customWidth="1"/>
    <col min="6901" max="6903" width="15.85546875" style="4" customWidth="1"/>
    <col min="6904" max="6904" width="22.7109375" style="4" customWidth="1"/>
    <col min="6905" max="6905" width="42.85546875" style="4" customWidth="1"/>
    <col min="6906" max="6906" width="30.28515625" style="4" customWidth="1"/>
    <col min="6907" max="6907" width="61.85546875" style="4" customWidth="1"/>
    <col min="6908" max="7153" width="11.5703125" style="4"/>
    <col min="7154" max="7154" width="1.5703125" style="4" customWidth="1"/>
    <col min="7155" max="7155" width="12.5703125" style="4" customWidth="1"/>
    <col min="7156" max="7156" width="103.140625" style="4" customWidth="1"/>
    <col min="7157" max="7159" width="15.85546875" style="4" customWidth="1"/>
    <col min="7160" max="7160" width="22.7109375" style="4" customWidth="1"/>
    <col min="7161" max="7161" width="42.85546875" style="4" customWidth="1"/>
    <col min="7162" max="7162" width="30.28515625" style="4" customWidth="1"/>
    <col min="7163" max="7163" width="61.85546875" style="4" customWidth="1"/>
    <col min="7164" max="7409" width="11.5703125" style="4"/>
    <col min="7410" max="7410" width="1.5703125" style="4" customWidth="1"/>
    <col min="7411" max="7411" width="12.5703125" style="4" customWidth="1"/>
    <col min="7412" max="7412" width="103.140625" style="4" customWidth="1"/>
    <col min="7413" max="7415" width="15.85546875" style="4" customWidth="1"/>
    <col min="7416" max="7416" width="22.7109375" style="4" customWidth="1"/>
    <col min="7417" max="7417" width="42.85546875" style="4" customWidth="1"/>
    <col min="7418" max="7418" width="30.28515625" style="4" customWidth="1"/>
    <col min="7419" max="7419" width="61.85546875" style="4" customWidth="1"/>
    <col min="7420" max="7665" width="11.5703125" style="4"/>
    <col min="7666" max="7666" width="1.5703125" style="4" customWidth="1"/>
    <col min="7667" max="7667" width="12.5703125" style="4" customWidth="1"/>
    <col min="7668" max="7668" width="103.140625" style="4" customWidth="1"/>
    <col min="7669" max="7671" width="15.85546875" style="4" customWidth="1"/>
    <col min="7672" max="7672" width="22.7109375" style="4" customWidth="1"/>
    <col min="7673" max="7673" width="42.85546875" style="4" customWidth="1"/>
    <col min="7674" max="7674" width="30.28515625" style="4" customWidth="1"/>
    <col min="7675" max="7675" width="61.85546875" style="4" customWidth="1"/>
    <col min="7676" max="7921" width="11.5703125" style="4"/>
    <col min="7922" max="7922" width="1.5703125" style="4" customWidth="1"/>
    <col min="7923" max="7923" width="12.5703125" style="4" customWidth="1"/>
    <col min="7924" max="7924" width="103.140625" style="4" customWidth="1"/>
    <col min="7925" max="7927" width="15.85546875" style="4" customWidth="1"/>
    <col min="7928" max="7928" width="22.7109375" style="4" customWidth="1"/>
    <col min="7929" max="7929" width="42.85546875" style="4" customWidth="1"/>
    <col min="7930" max="7930" width="30.28515625" style="4" customWidth="1"/>
    <col min="7931" max="7931" width="61.85546875" style="4" customWidth="1"/>
    <col min="7932" max="8177" width="11.5703125" style="4"/>
    <col min="8178" max="8178" width="1.5703125" style="4" customWidth="1"/>
    <col min="8179" max="8179" width="12.5703125" style="4" customWidth="1"/>
    <col min="8180" max="8180" width="103.140625" style="4" customWidth="1"/>
    <col min="8181" max="8183" width="15.85546875" style="4" customWidth="1"/>
    <col min="8184" max="8184" width="22.7109375" style="4" customWidth="1"/>
    <col min="8185" max="8185" width="42.85546875" style="4" customWidth="1"/>
    <col min="8186" max="8186" width="30.28515625" style="4" customWidth="1"/>
    <col min="8187" max="8187" width="61.85546875" style="4" customWidth="1"/>
    <col min="8188" max="8433" width="11.5703125" style="4"/>
    <col min="8434" max="8434" width="1.5703125" style="4" customWidth="1"/>
    <col min="8435" max="8435" width="12.5703125" style="4" customWidth="1"/>
    <col min="8436" max="8436" width="103.140625" style="4" customWidth="1"/>
    <col min="8437" max="8439" width="15.85546875" style="4" customWidth="1"/>
    <col min="8440" max="8440" width="22.7109375" style="4" customWidth="1"/>
    <col min="8441" max="8441" width="42.85546875" style="4" customWidth="1"/>
    <col min="8442" max="8442" width="30.28515625" style="4" customWidth="1"/>
    <col min="8443" max="8443" width="61.85546875" style="4" customWidth="1"/>
    <col min="8444" max="8689" width="11.5703125" style="4"/>
    <col min="8690" max="8690" width="1.5703125" style="4" customWidth="1"/>
    <col min="8691" max="8691" width="12.5703125" style="4" customWidth="1"/>
    <col min="8692" max="8692" width="103.140625" style="4" customWidth="1"/>
    <col min="8693" max="8695" width="15.85546875" style="4" customWidth="1"/>
    <col min="8696" max="8696" width="22.7109375" style="4" customWidth="1"/>
    <col min="8697" max="8697" width="42.85546875" style="4" customWidth="1"/>
    <col min="8698" max="8698" width="30.28515625" style="4" customWidth="1"/>
    <col min="8699" max="8699" width="61.85546875" style="4" customWidth="1"/>
    <col min="8700" max="8945" width="11.5703125" style="4"/>
    <col min="8946" max="8946" width="1.5703125" style="4" customWidth="1"/>
    <col min="8947" max="8947" width="12.5703125" style="4" customWidth="1"/>
    <col min="8948" max="8948" width="103.140625" style="4" customWidth="1"/>
    <col min="8949" max="8951" width="15.85546875" style="4" customWidth="1"/>
    <col min="8952" max="8952" width="22.7109375" style="4" customWidth="1"/>
    <col min="8953" max="8953" width="42.85546875" style="4" customWidth="1"/>
    <col min="8954" max="8954" width="30.28515625" style="4" customWidth="1"/>
    <col min="8955" max="8955" width="61.85546875" style="4" customWidth="1"/>
    <col min="8956" max="9201" width="11.5703125" style="4"/>
    <col min="9202" max="9202" width="1.5703125" style="4" customWidth="1"/>
    <col min="9203" max="9203" width="12.5703125" style="4" customWidth="1"/>
    <col min="9204" max="9204" width="103.140625" style="4" customWidth="1"/>
    <col min="9205" max="9207" width="15.85546875" style="4" customWidth="1"/>
    <col min="9208" max="9208" width="22.7109375" style="4" customWidth="1"/>
    <col min="9209" max="9209" width="42.85546875" style="4" customWidth="1"/>
    <col min="9210" max="9210" width="30.28515625" style="4" customWidth="1"/>
    <col min="9211" max="9211" width="61.85546875" style="4" customWidth="1"/>
    <col min="9212" max="9457" width="11.5703125" style="4"/>
    <col min="9458" max="9458" width="1.5703125" style="4" customWidth="1"/>
    <col min="9459" max="9459" width="12.5703125" style="4" customWidth="1"/>
    <col min="9460" max="9460" width="103.140625" style="4" customWidth="1"/>
    <col min="9461" max="9463" width="15.85546875" style="4" customWidth="1"/>
    <col min="9464" max="9464" width="22.7109375" style="4" customWidth="1"/>
    <col min="9465" max="9465" width="42.85546875" style="4" customWidth="1"/>
    <col min="9466" max="9466" width="30.28515625" style="4" customWidth="1"/>
    <col min="9467" max="9467" width="61.85546875" style="4" customWidth="1"/>
    <col min="9468" max="9713" width="11.5703125" style="4"/>
    <col min="9714" max="9714" width="1.5703125" style="4" customWidth="1"/>
    <col min="9715" max="9715" width="12.5703125" style="4" customWidth="1"/>
    <col min="9716" max="9716" width="103.140625" style="4" customWidth="1"/>
    <col min="9717" max="9719" width="15.85546875" style="4" customWidth="1"/>
    <col min="9720" max="9720" width="22.7109375" style="4" customWidth="1"/>
    <col min="9721" max="9721" width="42.85546875" style="4" customWidth="1"/>
    <col min="9722" max="9722" width="30.28515625" style="4" customWidth="1"/>
    <col min="9723" max="9723" width="61.85546875" style="4" customWidth="1"/>
    <col min="9724" max="9969" width="11.5703125" style="4"/>
    <col min="9970" max="9970" width="1.5703125" style="4" customWidth="1"/>
    <col min="9971" max="9971" width="12.5703125" style="4" customWidth="1"/>
    <col min="9972" max="9972" width="103.140625" style="4" customWidth="1"/>
    <col min="9973" max="9975" width="15.85546875" style="4" customWidth="1"/>
    <col min="9976" max="9976" width="22.7109375" style="4" customWidth="1"/>
    <col min="9977" max="9977" width="42.85546875" style="4" customWidth="1"/>
    <col min="9978" max="9978" width="30.28515625" style="4" customWidth="1"/>
    <col min="9979" max="9979" width="61.85546875" style="4" customWidth="1"/>
    <col min="9980" max="10225" width="11.5703125" style="4"/>
    <col min="10226" max="10226" width="1.5703125" style="4" customWidth="1"/>
    <col min="10227" max="10227" width="12.5703125" style="4" customWidth="1"/>
    <col min="10228" max="10228" width="103.140625" style="4" customWidth="1"/>
    <col min="10229" max="10231" width="15.85546875" style="4" customWidth="1"/>
    <col min="10232" max="10232" width="22.7109375" style="4" customWidth="1"/>
    <col min="10233" max="10233" width="42.85546875" style="4" customWidth="1"/>
    <col min="10234" max="10234" width="30.28515625" style="4" customWidth="1"/>
    <col min="10235" max="10235" width="61.85546875" style="4" customWidth="1"/>
    <col min="10236" max="10481" width="11.5703125" style="4"/>
    <col min="10482" max="10482" width="1.5703125" style="4" customWidth="1"/>
    <col min="10483" max="10483" width="12.5703125" style="4" customWidth="1"/>
    <col min="10484" max="10484" width="103.140625" style="4" customWidth="1"/>
    <col min="10485" max="10487" width="15.85546875" style="4" customWidth="1"/>
    <col min="10488" max="10488" width="22.7109375" style="4" customWidth="1"/>
    <col min="10489" max="10489" width="42.85546875" style="4" customWidth="1"/>
    <col min="10490" max="10490" width="30.28515625" style="4" customWidth="1"/>
    <col min="10491" max="10491" width="61.85546875" style="4" customWidth="1"/>
    <col min="10492" max="10737" width="11.5703125" style="4"/>
    <col min="10738" max="10738" width="1.5703125" style="4" customWidth="1"/>
    <col min="10739" max="10739" width="12.5703125" style="4" customWidth="1"/>
    <col min="10740" max="10740" width="103.140625" style="4" customWidth="1"/>
    <col min="10741" max="10743" width="15.85546875" style="4" customWidth="1"/>
    <col min="10744" max="10744" width="22.7109375" style="4" customWidth="1"/>
    <col min="10745" max="10745" width="42.85546875" style="4" customWidth="1"/>
    <col min="10746" max="10746" width="30.28515625" style="4" customWidth="1"/>
    <col min="10747" max="10747" width="61.85546875" style="4" customWidth="1"/>
    <col min="10748" max="10993" width="11.5703125" style="4"/>
    <col min="10994" max="10994" width="1.5703125" style="4" customWidth="1"/>
    <col min="10995" max="10995" width="12.5703125" style="4" customWidth="1"/>
    <col min="10996" max="10996" width="103.140625" style="4" customWidth="1"/>
    <col min="10997" max="10999" width="15.85546875" style="4" customWidth="1"/>
    <col min="11000" max="11000" width="22.7109375" style="4" customWidth="1"/>
    <col min="11001" max="11001" width="42.85546875" style="4" customWidth="1"/>
    <col min="11002" max="11002" width="30.28515625" style="4" customWidth="1"/>
    <col min="11003" max="11003" width="61.85546875" style="4" customWidth="1"/>
    <col min="11004" max="11249" width="11.5703125" style="4"/>
    <col min="11250" max="11250" width="1.5703125" style="4" customWidth="1"/>
    <col min="11251" max="11251" width="12.5703125" style="4" customWidth="1"/>
    <col min="11252" max="11252" width="103.140625" style="4" customWidth="1"/>
    <col min="11253" max="11255" width="15.85546875" style="4" customWidth="1"/>
    <col min="11256" max="11256" width="22.7109375" style="4" customWidth="1"/>
    <col min="11257" max="11257" width="42.85546875" style="4" customWidth="1"/>
    <col min="11258" max="11258" width="30.28515625" style="4" customWidth="1"/>
    <col min="11259" max="11259" width="61.85546875" style="4" customWidth="1"/>
    <col min="11260" max="11505" width="11.5703125" style="4"/>
    <col min="11506" max="11506" width="1.5703125" style="4" customWidth="1"/>
    <col min="11507" max="11507" width="12.5703125" style="4" customWidth="1"/>
    <col min="11508" max="11508" width="103.140625" style="4" customWidth="1"/>
    <col min="11509" max="11511" width="15.85546875" style="4" customWidth="1"/>
    <col min="11512" max="11512" width="22.7109375" style="4" customWidth="1"/>
    <col min="11513" max="11513" width="42.85546875" style="4" customWidth="1"/>
    <col min="11514" max="11514" width="30.28515625" style="4" customWidth="1"/>
    <col min="11515" max="11515" width="61.85546875" style="4" customWidth="1"/>
    <col min="11516" max="11761" width="11.5703125" style="4"/>
    <col min="11762" max="11762" width="1.5703125" style="4" customWidth="1"/>
    <col min="11763" max="11763" width="12.5703125" style="4" customWidth="1"/>
    <col min="11764" max="11764" width="103.140625" style="4" customWidth="1"/>
    <col min="11765" max="11767" width="15.85546875" style="4" customWidth="1"/>
    <col min="11768" max="11768" width="22.7109375" style="4" customWidth="1"/>
    <col min="11769" max="11769" width="42.85546875" style="4" customWidth="1"/>
    <col min="11770" max="11770" width="30.28515625" style="4" customWidth="1"/>
    <col min="11771" max="11771" width="61.85546875" style="4" customWidth="1"/>
    <col min="11772" max="12017" width="11.5703125" style="4"/>
    <col min="12018" max="12018" width="1.5703125" style="4" customWidth="1"/>
    <col min="12019" max="12019" width="12.5703125" style="4" customWidth="1"/>
    <col min="12020" max="12020" width="103.140625" style="4" customWidth="1"/>
    <col min="12021" max="12023" width="15.85546875" style="4" customWidth="1"/>
    <col min="12024" max="12024" width="22.7109375" style="4" customWidth="1"/>
    <col min="12025" max="12025" width="42.85546875" style="4" customWidth="1"/>
    <col min="12026" max="12026" width="30.28515625" style="4" customWidth="1"/>
    <col min="12027" max="12027" width="61.85546875" style="4" customWidth="1"/>
    <col min="12028" max="12273" width="11.5703125" style="4"/>
    <col min="12274" max="12274" width="1.5703125" style="4" customWidth="1"/>
    <col min="12275" max="12275" width="12.5703125" style="4" customWidth="1"/>
    <col min="12276" max="12276" width="103.140625" style="4" customWidth="1"/>
    <col min="12277" max="12279" width="15.85546875" style="4" customWidth="1"/>
    <col min="12280" max="12280" width="22.7109375" style="4" customWidth="1"/>
    <col min="12281" max="12281" width="42.85546875" style="4" customWidth="1"/>
    <col min="12282" max="12282" width="30.28515625" style="4" customWidth="1"/>
    <col min="12283" max="12283" width="61.85546875" style="4" customWidth="1"/>
    <col min="12284" max="12529" width="11.5703125" style="4"/>
    <col min="12530" max="12530" width="1.5703125" style="4" customWidth="1"/>
    <col min="12531" max="12531" width="12.5703125" style="4" customWidth="1"/>
    <col min="12532" max="12532" width="103.140625" style="4" customWidth="1"/>
    <col min="12533" max="12535" width="15.85546875" style="4" customWidth="1"/>
    <col min="12536" max="12536" width="22.7109375" style="4" customWidth="1"/>
    <col min="12537" max="12537" width="42.85546875" style="4" customWidth="1"/>
    <col min="12538" max="12538" width="30.28515625" style="4" customWidth="1"/>
    <col min="12539" max="12539" width="61.85546875" style="4" customWidth="1"/>
    <col min="12540" max="12785" width="11.5703125" style="4"/>
    <col min="12786" max="12786" width="1.5703125" style="4" customWidth="1"/>
    <col min="12787" max="12787" width="12.5703125" style="4" customWidth="1"/>
    <col min="12788" max="12788" width="103.140625" style="4" customWidth="1"/>
    <col min="12789" max="12791" width="15.85546875" style="4" customWidth="1"/>
    <col min="12792" max="12792" width="22.7109375" style="4" customWidth="1"/>
    <col min="12793" max="12793" width="42.85546875" style="4" customWidth="1"/>
    <col min="12794" max="12794" width="30.28515625" style="4" customWidth="1"/>
    <col min="12795" max="12795" width="61.85546875" style="4" customWidth="1"/>
    <col min="12796" max="13041" width="11.5703125" style="4"/>
    <col min="13042" max="13042" width="1.5703125" style="4" customWidth="1"/>
    <col min="13043" max="13043" width="12.5703125" style="4" customWidth="1"/>
    <col min="13044" max="13044" width="103.140625" style="4" customWidth="1"/>
    <col min="13045" max="13047" width="15.85546875" style="4" customWidth="1"/>
    <col min="13048" max="13048" width="22.7109375" style="4" customWidth="1"/>
    <col min="13049" max="13049" width="42.85546875" style="4" customWidth="1"/>
    <col min="13050" max="13050" width="30.28515625" style="4" customWidth="1"/>
    <col min="13051" max="13051" width="61.85546875" style="4" customWidth="1"/>
    <col min="13052" max="13297" width="11.5703125" style="4"/>
    <col min="13298" max="13298" width="1.5703125" style="4" customWidth="1"/>
    <col min="13299" max="13299" width="12.5703125" style="4" customWidth="1"/>
    <col min="13300" max="13300" width="103.140625" style="4" customWidth="1"/>
    <col min="13301" max="13303" width="15.85546875" style="4" customWidth="1"/>
    <col min="13304" max="13304" width="22.7109375" style="4" customWidth="1"/>
    <col min="13305" max="13305" width="42.85546875" style="4" customWidth="1"/>
    <col min="13306" max="13306" width="30.28515625" style="4" customWidth="1"/>
    <col min="13307" max="13307" width="61.85546875" style="4" customWidth="1"/>
    <col min="13308" max="13553" width="11.5703125" style="4"/>
    <col min="13554" max="13554" width="1.5703125" style="4" customWidth="1"/>
    <col min="13555" max="13555" width="12.5703125" style="4" customWidth="1"/>
    <col min="13556" max="13556" width="103.140625" style="4" customWidth="1"/>
    <col min="13557" max="13559" width="15.85546875" style="4" customWidth="1"/>
    <col min="13560" max="13560" width="22.7109375" style="4" customWidth="1"/>
    <col min="13561" max="13561" width="42.85546875" style="4" customWidth="1"/>
    <col min="13562" max="13562" width="30.28515625" style="4" customWidth="1"/>
    <col min="13563" max="13563" width="61.85546875" style="4" customWidth="1"/>
    <col min="13564" max="13809" width="11.5703125" style="4"/>
    <col min="13810" max="13810" width="1.5703125" style="4" customWidth="1"/>
    <col min="13811" max="13811" width="12.5703125" style="4" customWidth="1"/>
    <col min="13812" max="13812" width="103.140625" style="4" customWidth="1"/>
    <col min="13813" max="13815" width="15.85546875" style="4" customWidth="1"/>
    <col min="13816" max="13816" width="22.7109375" style="4" customWidth="1"/>
    <col min="13817" max="13817" width="42.85546875" style="4" customWidth="1"/>
    <col min="13818" max="13818" width="30.28515625" style="4" customWidth="1"/>
    <col min="13819" max="13819" width="61.85546875" style="4" customWidth="1"/>
    <col min="13820" max="14065" width="11.5703125" style="4"/>
    <col min="14066" max="14066" width="1.5703125" style="4" customWidth="1"/>
    <col min="14067" max="14067" width="12.5703125" style="4" customWidth="1"/>
    <col min="14068" max="14068" width="103.140625" style="4" customWidth="1"/>
    <col min="14069" max="14071" width="15.85546875" style="4" customWidth="1"/>
    <col min="14072" max="14072" width="22.7109375" style="4" customWidth="1"/>
    <col min="14073" max="14073" width="42.85546875" style="4" customWidth="1"/>
    <col min="14074" max="14074" width="30.28515625" style="4" customWidth="1"/>
    <col min="14075" max="14075" width="61.85546875" style="4" customWidth="1"/>
    <col min="14076" max="14321" width="11.5703125" style="4"/>
    <col min="14322" max="14322" width="1.5703125" style="4" customWidth="1"/>
    <col min="14323" max="14323" width="12.5703125" style="4" customWidth="1"/>
    <col min="14324" max="14324" width="103.140625" style="4" customWidth="1"/>
    <col min="14325" max="14327" width="15.85546875" style="4" customWidth="1"/>
    <col min="14328" max="14328" width="22.7109375" style="4" customWidth="1"/>
    <col min="14329" max="14329" width="42.85546875" style="4" customWidth="1"/>
    <col min="14330" max="14330" width="30.28515625" style="4" customWidth="1"/>
    <col min="14331" max="14331" width="61.85546875" style="4" customWidth="1"/>
    <col min="14332" max="14577" width="11.5703125" style="4"/>
    <col min="14578" max="14578" width="1.5703125" style="4" customWidth="1"/>
    <col min="14579" max="14579" width="12.5703125" style="4" customWidth="1"/>
    <col min="14580" max="14580" width="103.140625" style="4" customWidth="1"/>
    <col min="14581" max="14583" width="15.85546875" style="4" customWidth="1"/>
    <col min="14584" max="14584" width="22.7109375" style="4" customWidth="1"/>
    <col min="14585" max="14585" width="42.85546875" style="4" customWidth="1"/>
    <col min="14586" max="14586" width="30.28515625" style="4" customWidth="1"/>
    <col min="14587" max="14587" width="61.85546875" style="4" customWidth="1"/>
    <col min="14588" max="14833" width="11.5703125" style="4"/>
    <col min="14834" max="14834" width="1.5703125" style="4" customWidth="1"/>
    <col min="14835" max="14835" width="12.5703125" style="4" customWidth="1"/>
    <col min="14836" max="14836" width="103.140625" style="4" customWidth="1"/>
    <col min="14837" max="14839" width="15.85546875" style="4" customWidth="1"/>
    <col min="14840" max="14840" width="22.7109375" style="4" customWidth="1"/>
    <col min="14841" max="14841" width="42.85546875" style="4" customWidth="1"/>
    <col min="14842" max="14842" width="30.28515625" style="4" customWidth="1"/>
    <col min="14843" max="14843" width="61.85546875" style="4" customWidth="1"/>
    <col min="14844" max="15089" width="11.5703125" style="4"/>
    <col min="15090" max="15090" width="1.5703125" style="4" customWidth="1"/>
    <col min="15091" max="15091" width="12.5703125" style="4" customWidth="1"/>
    <col min="15092" max="15092" width="103.140625" style="4" customWidth="1"/>
    <col min="15093" max="15095" width="15.85546875" style="4" customWidth="1"/>
    <col min="15096" max="15096" width="22.7109375" style="4" customWidth="1"/>
    <col min="15097" max="15097" width="42.85546875" style="4" customWidth="1"/>
    <col min="15098" max="15098" width="30.28515625" style="4" customWidth="1"/>
    <col min="15099" max="15099" width="61.85546875" style="4" customWidth="1"/>
    <col min="15100" max="15345" width="11.5703125" style="4"/>
    <col min="15346" max="15346" width="1.5703125" style="4" customWidth="1"/>
    <col min="15347" max="15347" width="12.5703125" style="4" customWidth="1"/>
    <col min="15348" max="15348" width="103.140625" style="4" customWidth="1"/>
    <col min="15349" max="15351" width="15.85546875" style="4" customWidth="1"/>
    <col min="15352" max="15352" width="22.7109375" style="4" customWidth="1"/>
    <col min="15353" max="15353" width="42.85546875" style="4" customWidth="1"/>
    <col min="15354" max="15354" width="30.28515625" style="4" customWidth="1"/>
    <col min="15355" max="15355" width="61.85546875" style="4" customWidth="1"/>
    <col min="15356" max="15601" width="11.5703125" style="4"/>
    <col min="15602" max="15602" width="1.5703125" style="4" customWidth="1"/>
    <col min="15603" max="15603" width="12.5703125" style="4" customWidth="1"/>
    <col min="15604" max="15604" width="103.140625" style="4" customWidth="1"/>
    <col min="15605" max="15607" width="15.85546875" style="4" customWidth="1"/>
    <col min="15608" max="15608" width="22.7109375" style="4" customWidth="1"/>
    <col min="15609" max="15609" width="42.85546875" style="4" customWidth="1"/>
    <col min="15610" max="15610" width="30.28515625" style="4" customWidth="1"/>
    <col min="15611" max="15611" width="61.85546875" style="4" customWidth="1"/>
    <col min="15612" max="15857" width="11.5703125" style="4"/>
    <col min="15858" max="15858" width="1.5703125" style="4" customWidth="1"/>
    <col min="15859" max="15859" width="12.5703125" style="4" customWidth="1"/>
    <col min="15860" max="15860" width="103.140625" style="4" customWidth="1"/>
    <col min="15861" max="15863" width="15.85546875" style="4" customWidth="1"/>
    <col min="15864" max="15864" width="22.7109375" style="4" customWidth="1"/>
    <col min="15865" max="15865" width="42.85546875" style="4" customWidth="1"/>
    <col min="15866" max="15866" width="30.28515625" style="4" customWidth="1"/>
    <col min="15867" max="15867" width="61.85546875" style="4" customWidth="1"/>
    <col min="15868" max="16113" width="11.5703125" style="4"/>
    <col min="16114" max="16114" width="1.5703125" style="4" customWidth="1"/>
    <col min="16115" max="16115" width="12.5703125" style="4" customWidth="1"/>
    <col min="16116" max="16116" width="103.140625" style="4" customWidth="1"/>
    <col min="16117" max="16119" width="15.85546875" style="4" customWidth="1"/>
    <col min="16120" max="16120" width="22.7109375" style="4" customWidth="1"/>
    <col min="16121" max="16121" width="42.85546875" style="4" customWidth="1"/>
    <col min="16122" max="16122" width="30.28515625" style="4" customWidth="1"/>
    <col min="16123" max="16123" width="61.85546875" style="4" customWidth="1"/>
    <col min="16124" max="16377" width="11.5703125" style="4"/>
    <col min="16378" max="16384" width="11.5703125" style="4" customWidth="1"/>
  </cols>
  <sheetData>
    <row r="1" spans="1:8" ht="15" customHeight="1" x14ac:dyDescent="0.2">
      <c r="A1" s="1"/>
      <c r="B1" s="2"/>
      <c r="C1" s="1"/>
      <c r="D1" s="1"/>
      <c r="E1" s="3"/>
      <c r="F1" s="3"/>
      <c r="G1" s="3"/>
      <c r="H1" s="1"/>
    </row>
    <row r="2" spans="1:8" ht="18" customHeight="1" x14ac:dyDescent="0.2">
      <c r="A2" s="1"/>
      <c r="B2" s="2"/>
      <c r="C2" s="1"/>
      <c r="D2" s="1"/>
      <c r="E2" s="3"/>
      <c r="F2" s="3"/>
      <c r="G2" s="3"/>
      <c r="H2" s="1"/>
    </row>
    <row r="3" spans="1:8" ht="18" customHeight="1" x14ac:dyDescent="0.25">
      <c r="A3" s="1"/>
      <c r="B3" s="200" t="s">
        <v>1333</v>
      </c>
      <c r="C3" s="200"/>
      <c r="D3" s="200"/>
      <c r="E3" s="200"/>
      <c r="F3" s="200"/>
      <c r="G3" s="200"/>
      <c r="H3" s="200"/>
    </row>
    <row r="4" spans="1:8" ht="18" customHeight="1" x14ac:dyDescent="0.25">
      <c r="A4" s="1"/>
      <c r="B4"/>
      <c r="C4" s="200" t="s">
        <v>0</v>
      </c>
      <c r="D4" s="200"/>
      <c r="E4" s="200"/>
      <c r="F4" s="200"/>
      <c r="G4" s="200"/>
      <c r="H4" s="200"/>
    </row>
    <row r="5" spans="1:8" ht="18" customHeight="1" x14ac:dyDescent="0.2">
      <c r="A5" s="1"/>
      <c r="B5" s="2"/>
      <c r="C5" s="1"/>
      <c r="D5" s="1"/>
      <c r="E5" s="3"/>
      <c r="F5" s="3"/>
      <c r="G5" s="3"/>
      <c r="H5" s="1"/>
    </row>
    <row r="6" spans="1:8" ht="15.75" customHeight="1" x14ac:dyDescent="0.2">
      <c r="A6" s="1"/>
      <c r="B6" s="2"/>
      <c r="C6" s="1"/>
      <c r="D6" s="1"/>
      <c r="E6" s="3"/>
      <c r="F6" s="3"/>
      <c r="G6" s="3"/>
      <c r="H6" s="1"/>
    </row>
    <row r="7" spans="1:8" s="164" customFormat="1" ht="21.6" customHeight="1" x14ac:dyDescent="0.2">
      <c r="A7" s="163"/>
      <c r="B7" s="206" t="s">
        <v>1332</v>
      </c>
      <c r="C7" s="206"/>
      <c r="D7" s="206"/>
      <c r="E7" s="206"/>
      <c r="F7" s="206"/>
      <c r="G7" s="206"/>
      <c r="H7" s="206"/>
    </row>
    <row r="8" spans="1:8" s="164" customFormat="1" ht="44.1" customHeight="1" x14ac:dyDescent="0.2">
      <c r="A8" s="163"/>
      <c r="B8" s="165" t="s">
        <v>1336</v>
      </c>
      <c r="C8" s="201" t="s">
        <v>1337</v>
      </c>
      <c r="D8" s="202"/>
      <c r="E8" s="202"/>
      <c r="F8" s="202"/>
      <c r="G8" s="202"/>
      <c r="H8" s="203"/>
    </row>
    <row r="9" spans="1:8" s="164" customFormat="1" ht="36.950000000000003" customHeight="1" x14ac:dyDescent="0.2">
      <c r="A9" s="163"/>
      <c r="B9" s="167" t="s">
        <v>1339</v>
      </c>
      <c r="C9" s="201" t="s">
        <v>1347</v>
      </c>
      <c r="D9" s="202"/>
      <c r="E9" s="202"/>
      <c r="F9" s="202"/>
      <c r="G9" s="202"/>
      <c r="H9" s="203"/>
    </row>
    <row r="10" spans="1:8" s="164" customFormat="1" ht="21.6" customHeight="1" x14ac:dyDescent="0.2">
      <c r="A10" s="163"/>
      <c r="B10" s="167" t="s">
        <v>1338</v>
      </c>
      <c r="C10" s="201" t="s">
        <v>1340</v>
      </c>
      <c r="D10" s="202"/>
      <c r="E10" s="202"/>
      <c r="F10" s="202"/>
      <c r="G10" s="202"/>
      <c r="H10" s="203"/>
    </row>
    <row r="11" spans="1:8" s="164" customFormat="1" ht="21.6" customHeight="1" x14ac:dyDescent="0.2">
      <c r="A11" s="163"/>
      <c r="B11" s="199" t="s">
        <v>1342</v>
      </c>
      <c r="C11" s="208" t="s">
        <v>1346</v>
      </c>
      <c r="D11" s="209"/>
      <c r="E11" s="209"/>
      <c r="F11" s="166"/>
      <c r="G11" s="166"/>
      <c r="H11" s="166"/>
    </row>
    <row r="12" spans="1:8" s="164" customFormat="1" ht="21.6" customHeight="1" x14ac:dyDescent="0.2">
      <c r="A12" s="163"/>
      <c r="B12" s="199" t="s">
        <v>1343</v>
      </c>
      <c r="C12" s="208" t="s">
        <v>1344</v>
      </c>
      <c r="D12" s="210"/>
      <c r="E12" s="210"/>
      <c r="F12" s="166"/>
      <c r="G12" s="166"/>
      <c r="H12" s="166"/>
    </row>
    <row r="13" spans="1:8" s="6" customFormat="1" ht="13.5" thickBot="1" x14ac:dyDescent="0.25">
      <c r="A13" s="4"/>
      <c r="B13" s="5"/>
      <c r="C13" s="4"/>
      <c r="D13" s="4"/>
      <c r="E13" s="4"/>
      <c r="F13" s="4"/>
      <c r="G13" s="4"/>
      <c r="H13" s="4"/>
    </row>
    <row r="14" spans="1:8" s="152" customFormat="1" ht="31.9" customHeight="1" x14ac:dyDescent="0.25">
      <c r="B14" s="168" t="s">
        <v>1</v>
      </c>
      <c r="C14" s="169" t="s">
        <v>2</v>
      </c>
      <c r="D14" s="170" t="s">
        <v>3</v>
      </c>
      <c r="E14" s="170" t="s">
        <v>4</v>
      </c>
      <c r="F14" s="171" t="s">
        <v>1334</v>
      </c>
      <c r="G14" s="172" t="s">
        <v>1335</v>
      </c>
      <c r="H14" s="173" t="s">
        <v>5</v>
      </c>
    </row>
    <row r="15" spans="1:8" s="7" customFormat="1" ht="30.75" customHeight="1" thickBot="1" x14ac:dyDescent="0.35">
      <c r="B15" s="207" t="s">
        <v>6</v>
      </c>
      <c r="C15" s="207"/>
      <c r="D15" s="207"/>
      <c r="E15" s="207"/>
      <c r="F15" s="207"/>
      <c r="G15" s="207"/>
      <c r="H15" s="207"/>
    </row>
    <row r="16" spans="1:8" s="8" customFormat="1" ht="15.75" x14ac:dyDescent="0.25">
      <c r="A16" s="19"/>
      <c r="B16" s="184" t="s">
        <v>7</v>
      </c>
      <c r="C16" s="185" t="s">
        <v>8</v>
      </c>
      <c r="D16" s="174"/>
      <c r="E16" s="175"/>
      <c r="F16" s="176"/>
      <c r="G16" s="177"/>
      <c r="H16" s="178"/>
    </row>
    <row r="17" spans="1:8" s="8" customFormat="1" ht="15.75" x14ac:dyDescent="0.25">
      <c r="A17" s="19"/>
      <c r="B17" s="186"/>
      <c r="C17" s="187" t="s">
        <v>9</v>
      </c>
      <c r="D17" s="179"/>
      <c r="E17" s="180"/>
      <c r="F17" s="181"/>
      <c r="G17" s="182"/>
      <c r="H17" s="183"/>
    </row>
    <row r="18" spans="1:8" s="9" customFormat="1" ht="330" x14ac:dyDescent="0.2">
      <c r="A18" s="20"/>
      <c r="B18" s="32" t="s">
        <v>10</v>
      </c>
      <c r="C18" s="80" t="s">
        <v>772</v>
      </c>
      <c r="D18" s="119" t="s">
        <v>668</v>
      </c>
      <c r="E18" s="120">
        <v>24</v>
      </c>
      <c r="F18" s="120">
        <v>0</v>
      </c>
      <c r="G18" s="154"/>
      <c r="H18" s="122">
        <f>ROUND(F18*E18,2)</f>
        <v>0</v>
      </c>
    </row>
    <row r="19" spans="1:8" s="9" customFormat="1" ht="300" x14ac:dyDescent="0.2">
      <c r="A19" s="20"/>
      <c r="B19" s="32" t="s">
        <v>11</v>
      </c>
      <c r="C19" s="81" t="s">
        <v>774</v>
      </c>
      <c r="D19" s="119" t="s">
        <v>683</v>
      </c>
      <c r="E19" s="120">
        <v>142.44999999999999</v>
      </c>
      <c r="F19" s="134">
        <v>0</v>
      </c>
      <c r="G19" s="154"/>
      <c r="H19" s="122">
        <f t="shared" ref="H19:H30" si="0">ROUND(F19*E19,2)</f>
        <v>0</v>
      </c>
    </row>
    <row r="20" spans="1:8" s="9" customFormat="1" ht="300" x14ac:dyDescent="0.2">
      <c r="A20" s="20"/>
      <c r="B20" s="32" t="s">
        <v>12</v>
      </c>
      <c r="C20" s="81" t="s">
        <v>773</v>
      </c>
      <c r="D20" s="119" t="s">
        <v>683</v>
      </c>
      <c r="E20" s="120">
        <v>110.16</v>
      </c>
      <c r="F20" s="134">
        <v>0</v>
      </c>
      <c r="G20" s="154"/>
      <c r="H20" s="122">
        <f t="shared" si="0"/>
        <v>0</v>
      </c>
    </row>
    <row r="21" spans="1:8" s="9" customFormat="1" ht="300" x14ac:dyDescent="0.2">
      <c r="A21" s="20"/>
      <c r="B21" s="32" t="s">
        <v>13</v>
      </c>
      <c r="C21" s="100" t="s">
        <v>1237</v>
      </c>
      <c r="D21" s="119" t="s">
        <v>683</v>
      </c>
      <c r="E21" s="120">
        <v>32.4</v>
      </c>
      <c r="F21" s="134">
        <v>0</v>
      </c>
      <c r="G21" s="154"/>
      <c r="H21" s="122">
        <f t="shared" si="0"/>
        <v>0</v>
      </c>
    </row>
    <row r="22" spans="1:8" s="9" customFormat="1" ht="285" x14ac:dyDescent="0.2">
      <c r="A22" s="20"/>
      <c r="B22" s="32" t="s">
        <v>14</v>
      </c>
      <c r="C22" s="100" t="s">
        <v>775</v>
      </c>
      <c r="D22" s="119" t="s">
        <v>683</v>
      </c>
      <c r="E22" s="120">
        <v>243.51</v>
      </c>
      <c r="F22" s="134">
        <v>0</v>
      </c>
      <c r="G22" s="154"/>
      <c r="H22" s="122">
        <f t="shared" si="0"/>
        <v>0</v>
      </c>
    </row>
    <row r="23" spans="1:8" s="9" customFormat="1" ht="300" x14ac:dyDescent="0.2">
      <c r="A23" s="20"/>
      <c r="B23" s="32" t="s">
        <v>15</v>
      </c>
      <c r="C23" s="100" t="s">
        <v>1236</v>
      </c>
      <c r="D23" s="119" t="s">
        <v>683</v>
      </c>
      <c r="E23" s="120">
        <f>18+(1.5*4)</f>
        <v>24</v>
      </c>
      <c r="F23" s="134">
        <v>0</v>
      </c>
      <c r="G23" s="154"/>
      <c r="H23" s="122">
        <f t="shared" si="0"/>
        <v>0</v>
      </c>
    </row>
    <row r="24" spans="1:8" s="9" customFormat="1" ht="270" x14ac:dyDescent="0.2">
      <c r="A24" s="20"/>
      <c r="B24" s="32" t="s">
        <v>1212</v>
      </c>
      <c r="C24" s="100" t="s">
        <v>1235</v>
      </c>
      <c r="D24" s="119" t="s">
        <v>683</v>
      </c>
      <c r="E24" s="120">
        <v>45</v>
      </c>
      <c r="F24" s="134">
        <v>0</v>
      </c>
      <c r="G24" s="154"/>
      <c r="H24" s="122">
        <f t="shared" si="0"/>
        <v>0</v>
      </c>
    </row>
    <row r="25" spans="1:8" s="9" customFormat="1" ht="270" x14ac:dyDescent="0.2">
      <c r="A25" s="20"/>
      <c r="B25" s="32" t="s">
        <v>16</v>
      </c>
      <c r="C25" s="100" t="s">
        <v>1234</v>
      </c>
      <c r="D25" s="119" t="s">
        <v>683</v>
      </c>
      <c r="E25" s="120">
        <v>13.5</v>
      </c>
      <c r="F25" s="134">
        <v>0</v>
      </c>
      <c r="G25" s="154"/>
      <c r="H25" s="122">
        <f t="shared" si="0"/>
        <v>0</v>
      </c>
    </row>
    <row r="26" spans="1:8" s="9" customFormat="1" ht="285" x14ac:dyDescent="0.2">
      <c r="A26" s="20"/>
      <c r="B26" s="150" t="s">
        <v>17</v>
      </c>
      <c r="C26" s="100" t="s">
        <v>1233</v>
      </c>
      <c r="D26" s="119" t="s">
        <v>683</v>
      </c>
      <c r="E26" s="120">
        <v>13.5</v>
      </c>
      <c r="F26" s="134">
        <v>0</v>
      </c>
      <c r="G26" s="154"/>
      <c r="H26" s="122">
        <f t="shared" si="0"/>
        <v>0</v>
      </c>
    </row>
    <row r="27" spans="1:8" s="9" customFormat="1" ht="285" x14ac:dyDescent="0.2">
      <c r="A27" s="20"/>
      <c r="B27" s="32" t="s">
        <v>18</v>
      </c>
      <c r="C27" s="81" t="s">
        <v>776</v>
      </c>
      <c r="D27" s="119" t="s">
        <v>668</v>
      </c>
      <c r="E27" s="120">
        <v>1</v>
      </c>
      <c r="F27" s="134">
        <v>0</v>
      </c>
      <c r="G27" s="154"/>
      <c r="H27" s="122">
        <f t="shared" si="0"/>
        <v>0</v>
      </c>
    </row>
    <row r="28" spans="1:8" s="9" customFormat="1" ht="240" x14ac:dyDescent="0.2">
      <c r="A28" s="20"/>
      <c r="B28" s="32" t="s">
        <v>19</v>
      </c>
      <c r="C28" s="81" t="s">
        <v>777</v>
      </c>
      <c r="D28" s="119" t="s">
        <v>683</v>
      </c>
      <c r="E28" s="120">
        <v>11.86</v>
      </c>
      <c r="F28" s="134">
        <v>0</v>
      </c>
      <c r="G28" s="154"/>
      <c r="H28" s="122">
        <f t="shared" si="0"/>
        <v>0</v>
      </c>
    </row>
    <row r="29" spans="1:8" s="9" customFormat="1" ht="330" x14ac:dyDescent="0.2">
      <c r="A29" s="20"/>
      <c r="B29" s="32" t="s">
        <v>705</v>
      </c>
      <c r="C29" s="81" t="s">
        <v>778</v>
      </c>
      <c r="D29" s="119" t="s">
        <v>684</v>
      </c>
      <c r="E29" s="120">
        <v>65.25</v>
      </c>
      <c r="F29" s="134">
        <v>0</v>
      </c>
      <c r="G29" s="154"/>
      <c r="H29" s="122">
        <f t="shared" si="0"/>
        <v>0</v>
      </c>
    </row>
    <row r="30" spans="1:8" s="9" customFormat="1" ht="330" x14ac:dyDescent="0.2">
      <c r="A30" s="20"/>
      <c r="B30" s="32" t="s">
        <v>706</v>
      </c>
      <c r="C30" s="81" t="s">
        <v>779</v>
      </c>
      <c r="D30" s="119" t="s">
        <v>684</v>
      </c>
      <c r="E30" s="120">
        <v>18.100000000000001</v>
      </c>
      <c r="F30" s="134">
        <v>0</v>
      </c>
      <c r="G30" s="154"/>
      <c r="H30" s="122">
        <f t="shared" si="0"/>
        <v>0</v>
      </c>
    </row>
    <row r="31" spans="1:8" s="8" customFormat="1" ht="16.5" thickBot="1" x14ac:dyDescent="0.3">
      <c r="A31" s="19"/>
      <c r="B31" s="186"/>
      <c r="C31" s="188" t="s">
        <v>20</v>
      </c>
      <c r="D31" s="179"/>
      <c r="E31" s="180"/>
      <c r="F31" s="181"/>
      <c r="G31" s="182"/>
      <c r="H31" s="189">
        <f>ROUND(SUM(H18:H30,),2)</f>
        <v>0</v>
      </c>
    </row>
    <row r="32" spans="1:8" s="9" customFormat="1" ht="15" x14ac:dyDescent="0.2">
      <c r="A32" s="20"/>
      <c r="B32" s="184" t="s">
        <v>21</v>
      </c>
      <c r="C32" s="185" t="s">
        <v>22</v>
      </c>
      <c r="D32" s="174"/>
      <c r="E32" s="175"/>
      <c r="F32" s="176"/>
      <c r="G32" s="177"/>
      <c r="H32" s="178"/>
    </row>
    <row r="33" spans="1:8" s="8" customFormat="1" ht="15.75" x14ac:dyDescent="0.25">
      <c r="A33" s="19"/>
      <c r="B33" s="186"/>
      <c r="C33" s="187" t="s">
        <v>23</v>
      </c>
      <c r="D33" s="179"/>
      <c r="E33" s="180"/>
      <c r="F33" s="181"/>
      <c r="G33" s="182"/>
      <c r="H33" s="183"/>
    </row>
    <row r="34" spans="1:8" s="9" customFormat="1" ht="240" x14ac:dyDescent="0.2">
      <c r="A34" s="20"/>
      <c r="B34" s="32" t="s">
        <v>24</v>
      </c>
      <c r="C34" s="99" t="s">
        <v>1239</v>
      </c>
      <c r="D34" s="119"/>
      <c r="E34" s="120"/>
      <c r="F34" s="121">
        <v>0</v>
      </c>
      <c r="G34" s="155"/>
      <c r="H34" s="122"/>
    </row>
    <row r="35" spans="1:8" s="9" customFormat="1" ht="60" x14ac:dyDescent="0.2">
      <c r="A35" s="20"/>
      <c r="B35" s="98" t="s">
        <v>1240</v>
      </c>
      <c r="C35" s="31" t="s">
        <v>659</v>
      </c>
      <c r="D35" s="119" t="s">
        <v>685</v>
      </c>
      <c r="E35" s="120">
        <v>6453</v>
      </c>
      <c r="F35" s="134">
        <v>0</v>
      </c>
      <c r="G35" s="154"/>
      <c r="H35" s="122">
        <f t="shared" ref="H35:H38" si="1">ROUND(F35*E35,2)</f>
        <v>0</v>
      </c>
    </row>
    <row r="36" spans="1:8" s="9" customFormat="1" ht="75" x14ac:dyDescent="0.2">
      <c r="A36" s="20"/>
      <c r="B36" s="98" t="s">
        <v>1205</v>
      </c>
      <c r="C36" s="31" t="s">
        <v>710</v>
      </c>
      <c r="D36" s="119" t="s">
        <v>684</v>
      </c>
      <c r="E36" s="120">
        <v>37.64</v>
      </c>
      <c r="F36" s="134">
        <v>0</v>
      </c>
      <c r="G36" s="154"/>
      <c r="H36" s="122">
        <f t="shared" si="1"/>
        <v>0</v>
      </c>
    </row>
    <row r="37" spans="1:8" s="9" customFormat="1" ht="105" x14ac:dyDescent="0.2">
      <c r="A37" s="20"/>
      <c r="B37" s="98" t="s">
        <v>1206</v>
      </c>
      <c r="C37" s="31" t="s">
        <v>708</v>
      </c>
      <c r="D37" s="119" t="s">
        <v>686</v>
      </c>
      <c r="E37" s="120">
        <v>92.96</v>
      </c>
      <c r="F37" s="134">
        <v>0</v>
      </c>
      <c r="G37" s="154"/>
      <c r="H37" s="122">
        <f t="shared" si="1"/>
        <v>0</v>
      </c>
    </row>
    <row r="38" spans="1:8" s="9" customFormat="1" ht="255" x14ac:dyDescent="0.2">
      <c r="A38" s="20"/>
      <c r="B38" s="32" t="s">
        <v>25</v>
      </c>
      <c r="C38" s="86" t="s">
        <v>1166</v>
      </c>
      <c r="D38" s="119" t="s">
        <v>683</v>
      </c>
      <c r="E38" s="120">
        <v>54.56</v>
      </c>
      <c r="F38" s="134">
        <v>0</v>
      </c>
      <c r="G38" s="154"/>
      <c r="H38" s="122">
        <f t="shared" si="1"/>
        <v>0</v>
      </c>
    </row>
    <row r="39" spans="1:8" s="8" customFormat="1" ht="15.75" x14ac:dyDescent="0.25">
      <c r="A39" s="19"/>
      <c r="B39" s="186"/>
      <c r="C39" s="187" t="s">
        <v>26</v>
      </c>
      <c r="D39" s="179"/>
      <c r="E39" s="180"/>
      <c r="F39" s="181"/>
      <c r="G39" s="182"/>
      <c r="H39" s="183"/>
    </row>
    <row r="40" spans="1:8" s="9" customFormat="1" ht="270" x14ac:dyDescent="0.2">
      <c r="A40" s="20"/>
      <c r="B40" s="32" t="s">
        <v>27</v>
      </c>
      <c r="C40" s="81" t="s">
        <v>780</v>
      </c>
      <c r="D40" s="119" t="s">
        <v>684</v>
      </c>
      <c r="E40" s="120">
        <v>50.87</v>
      </c>
      <c r="F40" s="134">
        <v>0</v>
      </c>
      <c r="G40" s="154"/>
      <c r="H40" s="122">
        <f t="shared" ref="H40:H45" si="2">ROUND(F40*E40,2)</f>
        <v>0</v>
      </c>
    </row>
    <row r="41" spans="1:8" s="9" customFormat="1" ht="255" x14ac:dyDescent="0.2">
      <c r="A41" s="20"/>
      <c r="B41" s="32" t="s">
        <v>28</v>
      </c>
      <c r="C41" s="81" t="s">
        <v>781</v>
      </c>
      <c r="D41" s="119" t="s">
        <v>683</v>
      </c>
      <c r="E41" s="120">
        <v>187.55</v>
      </c>
      <c r="F41" s="134">
        <v>0</v>
      </c>
      <c r="G41" s="154"/>
      <c r="H41" s="122">
        <f t="shared" si="2"/>
        <v>0</v>
      </c>
    </row>
    <row r="42" spans="1:8" s="9" customFormat="1" ht="255" x14ac:dyDescent="0.2">
      <c r="A42" s="20"/>
      <c r="B42" s="32" t="s">
        <v>29</v>
      </c>
      <c r="C42" s="81" t="s">
        <v>782</v>
      </c>
      <c r="D42" s="119" t="s">
        <v>683</v>
      </c>
      <c r="E42" s="120">
        <v>86.25</v>
      </c>
      <c r="F42" s="134">
        <v>0</v>
      </c>
      <c r="G42" s="154"/>
      <c r="H42" s="122">
        <f t="shared" si="2"/>
        <v>0</v>
      </c>
    </row>
    <row r="43" spans="1:8" s="9" customFormat="1" ht="255" x14ac:dyDescent="0.2">
      <c r="A43" s="20"/>
      <c r="B43" s="32" t="s">
        <v>30</v>
      </c>
      <c r="C43" s="81" t="s">
        <v>783</v>
      </c>
      <c r="D43" s="119" t="s">
        <v>683</v>
      </c>
      <c r="E43" s="120">
        <v>57.78</v>
      </c>
      <c r="F43" s="134">
        <v>0</v>
      </c>
      <c r="G43" s="154"/>
      <c r="H43" s="122">
        <f t="shared" si="2"/>
        <v>0</v>
      </c>
    </row>
    <row r="44" spans="1:8" s="9" customFormat="1" ht="255" x14ac:dyDescent="0.2">
      <c r="A44" s="20"/>
      <c r="B44" s="32" t="s">
        <v>31</v>
      </c>
      <c r="C44" s="81" t="s">
        <v>784</v>
      </c>
      <c r="D44" s="119" t="s">
        <v>683</v>
      </c>
      <c r="E44" s="120">
        <v>84.62</v>
      </c>
      <c r="F44" s="134">
        <v>0</v>
      </c>
      <c r="G44" s="154"/>
      <c r="H44" s="122">
        <f t="shared" si="2"/>
        <v>0</v>
      </c>
    </row>
    <row r="45" spans="1:8" s="9" customFormat="1" ht="240" x14ac:dyDescent="0.2">
      <c r="A45" s="20"/>
      <c r="B45" s="32" t="s">
        <v>32</v>
      </c>
      <c r="C45" s="81" t="s">
        <v>785</v>
      </c>
      <c r="D45" s="119" t="s">
        <v>683</v>
      </c>
      <c r="E45" s="120">
        <v>31.87</v>
      </c>
      <c r="F45" s="134">
        <v>0</v>
      </c>
      <c r="G45" s="154"/>
      <c r="H45" s="122">
        <f t="shared" si="2"/>
        <v>0</v>
      </c>
    </row>
    <row r="46" spans="1:8" s="9" customFormat="1" ht="409.5" x14ac:dyDescent="0.2">
      <c r="A46" s="20"/>
      <c r="B46" s="32" t="s">
        <v>33</v>
      </c>
      <c r="C46" s="81" t="s">
        <v>786</v>
      </c>
      <c r="D46" s="119"/>
      <c r="E46" s="120"/>
      <c r="F46" s="134">
        <v>0</v>
      </c>
      <c r="G46" s="154"/>
      <c r="H46" s="122"/>
    </row>
    <row r="47" spans="1:8" s="8" customFormat="1" ht="60" x14ac:dyDescent="0.25">
      <c r="A47" s="19"/>
      <c r="B47" s="32" t="s">
        <v>653</v>
      </c>
      <c r="C47" s="31" t="s">
        <v>658</v>
      </c>
      <c r="D47" s="119" t="s">
        <v>685</v>
      </c>
      <c r="E47" s="120">
        <v>10537</v>
      </c>
      <c r="F47" s="134">
        <v>0</v>
      </c>
      <c r="G47" s="154"/>
      <c r="H47" s="122">
        <f t="shared" ref="H47:H51" si="3">ROUND(F47*E47,2)</f>
        <v>0</v>
      </c>
    </row>
    <row r="48" spans="1:8" s="8" customFormat="1" ht="60" x14ac:dyDescent="0.25">
      <c r="A48" s="19"/>
      <c r="B48" s="32" t="s">
        <v>654</v>
      </c>
      <c r="C48" s="31" t="s">
        <v>659</v>
      </c>
      <c r="D48" s="119" t="s">
        <v>685</v>
      </c>
      <c r="E48" s="120">
        <v>5363</v>
      </c>
      <c r="F48" s="134">
        <v>0</v>
      </c>
      <c r="G48" s="154"/>
      <c r="H48" s="122">
        <f t="shared" si="3"/>
        <v>0</v>
      </c>
    </row>
    <row r="49" spans="1:8" s="8" customFormat="1" ht="75" x14ac:dyDescent="0.25">
      <c r="A49" s="19"/>
      <c r="B49" s="32" t="s">
        <v>655</v>
      </c>
      <c r="C49" s="31" t="s">
        <v>707</v>
      </c>
      <c r="D49" s="119" t="s">
        <v>684</v>
      </c>
      <c r="E49" s="120">
        <v>839.9</v>
      </c>
      <c r="F49" s="134">
        <v>0</v>
      </c>
      <c r="G49" s="154"/>
      <c r="H49" s="122">
        <f t="shared" si="3"/>
        <v>0</v>
      </c>
    </row>
    <row r="50" spans="1:8" s="8" customFormat="1" ht="105" x14ac:dyDescent="0.25">
      <c r="A50" s="19"/>
      <c r="B50" s="32" t="s">
        <v>656</v>
      </c>
      <c r="C50" s="31" t="s">
        <v>708</v>
      </c>
      <c r="D50" s="119" t="s">
        <v>686</v>
      </c>
      <c r="E50" s="120">
        <v>100.28</v>
      </c>
      <c r="F50" s="134">
        <v>0</v>
      </c>
      <c r="G50" s="154"/>
      <c r="H50" s="122">
        <f t="shared" si="3"/>
        <v>0</v>
      </c>
    </row>
    <row r="51" spans="1:8" s="8" customFormat="1" ht="135" x14ac:dyDescent="0.25">
      <c r="A51" s="19"/>
      <c r="B51" s="32" t="s">
        <v>657</v>
      </c>
      <c r="C51" s="31" t="s">
        <v>687</v>
      </c>
      <c r="D51" s="119" t="s">
        <v>686</v>
      </c>
      <c r="E51" s="120">
        <v>158.35</v>
      </c>
      <c r="F51" s="134">
        <v>0</v>
      </c>
      <c r="G51" s="154"/>
      <c r="H51" s="122">
        <f t="shared" si="3"/>
        <v>0</v>
      </c>
    </row>
    <row r="52" spans="1:8" s="8" customFormat="1" ht="15.75" x14ac:dyDescent="0.25">
      <c r="A52" s="19"/>
      <c r="B52" s="186"/>
      <c r="C52" s="187" t="s">
        <v>34</v>
      </c>
      <c r="D52" s="179"/>
      <c r="E52" s="180"/>
      <c r="F52" s="181"/>
      <c r="G52" s="182"/>
      <c r="H52" s="183"/>
    </row>
    <row r="53" spans="1:8" s="8" customFormat="1" ht="255" x14ac:dyDescent="0.25">
      <c r="A53" s="19"/>
      <c r="B53" s="33" t="s">
        <v>35</v>
      </c>
      <c r="C53" s="81" t="s">
        <v>787</v>
      </c>
      <c r="D53" s="119" t="s">
        <v>684</v>
      </c>
      <c r="E53" s="120">
        <v>50.87</v>
      </c>
      <c r="F53" s="134">
        <v>0</v>
      </c>
      <c r="G53" s="154"/>
      <c r="H53" s="122">
        <f t="shared" ref="H53:H58" si="4">ROUND(F53*E53,2)</f>
        <v>0</v>
      </c>
    </row>
    <row r="54" spans="1:8" s="8" customFormat="1" ht="255" x14ac:dyDescent="0.25">
      <c r="A54" s="19"/>
      <c r="B54" s="33" t="s">
        <v>36</v>
      </c>
      <c r="C54" s="81" t="s">
        <v>788</v>
      </c>
      <c r="D54" s="119" t="s">
        <v>683</v>
      </c>
      <c r="E54" s="120">
        <v>133.04</v>
      </c>
      <c r="F54" s="134">
        <v>0</v>
      </c>
      <c r="G54" s="154"/>
      <c r="H54" s="122">
        <f t="shared" si="4"/>
        <v>0</v>
      </c>
    </row>
    <row r="55" spans="1:8" s="8" customFormat="1" ht="255" x14ac:dyDescent="0.25">
      <c r="A55" s="19"/>
      <c r="B55" s="33" t="s">
        <v>37</v>
      </c>
      <c r="C55" s="111" t="s">
        <v>789</v>
      </c>
      <c r="D55" s="119" t="s">
        <v>683</v>
      </c>
      <c r="E55" s="120">
        <v>70.25</v>
      </c>
      <c r="F55" s="134">
        <v>0</v>
      </c>
      <c r="G55" s="154"/>
      <c r="H55" s="122">
        <f t="shared" si="4"/>
        <v>0</v>
      </c>
    </row>
    <row r="56" spans="1:8" s="8" customFormat="1" ht="255" x14ac:dyDescent="0.25">
      <c r="A56" s="19"/>
      <c r="B56" s="33" t="s">
        <v>38</v>
      </c>
      <c r="C56" s="81" t="s">
        <v>790</v>
      </c>
      <c r="D56" s="119" t="s">
        <v>683</v>
      </c>
      <c r="E56" s="120">
        <v>47.39</v>
      </c>
      <c r="F56" s="134">
        <v>0</v>
      </c>
      <c r="G56" s="154"/>
      <c r="H56" s="122">
        <f t="shared" si="4"/>
        <v>0</v>
      </c>
    </row>
    <row r="57" spans="1:8" s="8" customFormat="1" ht="255" x14ac:dyDescent="0.25">
      <c r="A57" s="19"/>
      <c r="B57" s="33" t="s">
        <v>39</v>
      </c>
      <c r="C57" s="81" t="s">
        <v>791</v>
      </c>
      <c r="D57" s="119" t="s">
        <v>683</v>
      </c>
      <c r="E57" s="120">
        <v>67.599999999999994</v>
      </c>
      <c r="F57" s="134">
        <v>0</v>
      </c>
      <c r="G57" s="154"/>
      <c r="H57" s="122">
        <f t="shared" si="4"/>
        <v>0</v>
      </c>
    </row>
    <row r="58" spans="1:8" s="8" customFormat="1" ht="255" x14ac:dyDescent="0.25">
      <c r="A58" s="19"/>
      <c r="B58" s="33" t="s">
        <v>40</v>
      </c>
      <c r="C58" s="81" t="s">
        <v>792</v>
      </c>
      <c r="D58" s="119" t="s">
        <v>683</v>
      </c>
      <c r="E58" s="120">
        <v>77.34</v>
      </c>
      <c r="F58" s="134">
        <v>0</v>
      </c>
      <c r="G58" s="154"/>
      <c r="H58" s="122">
        <f t="shared" si="4"/>
        <v>0</v>
      </c>
    </row>
    <row r="59" spans="1:8" s="8" customFormat="1" ht="409.5" x14ac:dyDescent="0.25">
      <c r="A59" s="19"/>
      <c r="B59" s="33" t="s">
        <v>41</v>
      </c>
      <c r="C59" s="81" t="s">
        <v>793</v>
      </c>
      <c r="D59" s="119"/>
      <c r="E59" s="120"/>
      <c r="F59" s="134">
        <v>0</v>
      </c>
      <c r="G59" s="154"/>
      <c r="H59" s="122"/>
    </row>
    <row r="60" spans="1:8" s="8" customFormat="1" ht="60" x14ac:dyDescent="0.25">
      <c r="A60" s="19"/>
      <c r="B60" s="33" t="s">
        <v>648</v>
      </c>
      <c r="C60" s="31" t="s">
        <v>658</v>
      </c>
      <c r="D60" s="119" t="s">
        <v>685</v>
      </c>
      <c r="E60" s="120">
        <v>9002</v>
      </c>
      <c r="F60" s="134">
        <v>0</v>
      </c>
      <c r="G60" s="154"/>
      <c r="H60" s="122">
        <f t="shared" ref="H60:H64" si="5">ROUND(F60*E60,2)</f>
        <v>0</v>
      </c>
    </row>
    <row r="61" spans="1:8" s="8" customFormat="1" ht="60" x14ac:dyDescent="0.25">
      <c r="A61" s="19"/>
      <c r="B61" s="33" t="s">
        <v>649</v>
      </c>
      <c r="C61" s="31" t="s">
        <v>659</v>
      </c>
      <c r="D61" s="119" t="s">
        <v>685</v>
      </c>
      <c r="E61" s="120">
        <v>4545</v>
      </c>
      <c r="F61" s="134">
        <v>0</v>
      </c>
      <c r="G61" s="154"/>
      <c r="H61" s="122">
        <f t="shared" si="5"/>
        <v>0</v>
      </c>
    </row>
    <row r="62" spans="1:8" s="8" customFormat="1" ht="75" x14ac:dyDescent="0.25">
      <c r="A62" s="19"/>
      <c r="B62" s="33" t="s">
        <v>650</v>
      </c>
      <c r="C62" s="31" t="s">
        <v>707</v>
      </c>
      <c r="D62" s="119" t="s">
        <v>684</v>
      </c>
      <c r="E62" s="120">
        <v>754.15</v>
      </c>
      <c r="F62" s="134">
        <v>0</v>
      </c>
      <c r="G62" s="154"/>
      <c r="H62" s="122">
        <f t="shared" si="5"/>
        <v>0</v>
      </c>
    </row>
    <row r="63" spans="1:8" s="8" customFormat="1" ht="120" x14ac:dyDescent="0.25">
      <c r="A63" s="19"/>
      <c r="B63" s="33" t="s">
        <v>651</v>
      </c>
      <c r="C63" s="31" t="s">
        <v>709</v>
      </c>
      <c r="D63" s="119" t="s">
        <v>686</v>
      </c>
      <c r="E63" s="120">
        <v>87.88</v>
      </c>
      <c r="F63" s="134">
        <v>0</v>
      </c>
      <c r="G63" s="154"/>
      <c r="H63" s="122">
        <f t="shared" si="5"/>
        <v>0</v>
      </c>
    </row>
    <row r="64" spans="1:8" s="8" customFormat="1" ht="135" x14ac:dyDescent="0.25">
      <c r="A64" s="19"/>
      <c r="B64" s="33" t="s">
        <v>652</v>
      </c>
      <c r="C64" s="31" t="s">
        <v>687</v>
      </c>
      <c r="D64" s="119" t="s">
        <v>686</v>
      </c>
      <c r="E64" s="120">
        <v>138.76</v>
      </c>
      <c r="F64" s="134">
        <v>0</v>
      </c>
      <c r="G64" s="154"/>
      <c r="H64" s="122">
        <f t="shared" si="5"/>
        <v>0</v>
      </c>
    </row>
    <row r="65" spans="1:8" s="8" customFormat="1" ht="15.75" x14ac:dyDescent="0.25">
      <c r="A65" s="19"/>
      <c r="B65" s="186"/>
      <c r="C65" s="187" t="s">
        <v>42</v>
      </c>
      <c r="D65" s="179"/>
      <c r="E65" s="180"/>
      <c r="F65" s="181"/>
      <c r="G65" s="182"/>
      <c r="H65" s="183"/>
    </row>
    <row r="66" spans="1:8" s="8" customFormat="1" ht="255" x14ac:dyDescent="0.25">
      <c r="A66" s="19"/>
      <c r="B66" s="33" t="s">
        <v>43</v>
      </c>
      <c r="C66" s="82" t="s">
        <v>794</v>
      </c>
      <c r="D66" s="135" t="s">
        <v>684</v>
      </c>
      <c r="E66" s="136">
        <v>50.87</v>
      </c>
      <c r="F66" s="134">
        <v>0</v>
      </c>
      <c r="G66" s="154"/>
      <c r="H66" s="122">
        <f t="shared" ref="H66:H71" si="6">ROUND(F66*E66,2)</f>
        <v>0</v>
      </c>
    </row>
    <row r="67" spans="1:8" s="9" customFormat="1" ht="255" x14ac:dyDescent="0.2">
      <c r="A67" s="20"/>
      <c r="B67" s="32" t="s">
        <v>44</v>
      </c>
      <c r="C67" s="82" t="s">
        <v>795</v>
      </c>
      <c r="D67" s="135" t="s">
        <v>683</v>
      </c>
      <c r="E67" s="137">
        <v>156.61000000000001</v>
      </c>
      <c r="F67" s="134">
        <v>0</v>
      </c>
      <c r="G67" s="154"/>
      <c r="H67" s="122">
        <f t="shared" si="6"/>
        <v>0</v>
      </c>
    </row>
    <row r="68" spans="1:8" s="9" customFormat="1" ht="255" x14ac:dyDescent="0.2">
      <c r="A68" s="20"/>
      <c r="B68" s="32" t="s">
        <v>45</v>
      </c>
      <c r="C68" s="82" t="s">
        <v>796</v>
      </c>
      <c r="D68" s="135" t="s">
        <v>683</v>
      </c>
      <c r="E68" s="137">
        <v>93.97</v>
      </c>
      <c r="F68" s="134">
        <v>0</v>
      </c>
      <c r="G68" s="154"/>
      <c r="H68" s="122">
        <f t="shared" si="6"/>
        <v>0</v>
      </c>
    </row>
    <row r="69" spans="1:8" s="9" customFormat="1" ht="255" x14ac:dyDescent="0.2">
      <c r="A69" s="20"/>
      <c r="B69" s="32" t="s">
        <v>46</v>
      </c>
      <c r="C69" s="82" t="s">
        <v>797</v>
      </c>
      <c r="D69" s="135" t="s">
        <v>683</v>
      </c>
      <c r="E69" s="137">
        <v>42.96</v>
      </c>
      <c r="F69" s="134">
        <v>0</v>
      </c>
      <c r="G69" s="154"/>
      <c r="H69" s="122">
        <f t="shared" si="6"/>
        <v>0</v>
      </c>
    </row>
    <row r="70" spans="1:8" s="9" customFormat="1" ht="255" x14ac:dyDescent="0.2">
      <c r="A70" s="20"/>
      <c r="B70" s="32" t="s">
        <v>47</v>
      </c>
      <c r="C70" s="85" t="s">
        <v>1165</v>
      </c>
      <c r="D70" s="135" t="s">
        <v>683</v>
      </c>
      <c r="E70" s="137">
        <v>59.25</v>
      </c>
      <c r="F70" s="134">
        <v>0</v>
      </c>
      <c r="G70" s="154"/>
      <c r="H70" s="122">
        <f t="shared" si="6"/>
        <v>0</v>
      </c>
    </row>
    <row r="71" spans="1:8" s="9" customFormat="1" ht="255" x14ac:dyDescent="0.2">
      <c r="A71" s="20"/>
      <c r="B71" s="32" t="s">
        <v>48</v>
      </c>
      <c r="C71" s="82" t="s">
        <v>798</v>
      </c>
      <c r="D71" s="135" t="s">
        <v>683</v>
      </c>
      <c r="E71" s="137">
        <v>21.85</v>
      </c>
      <c r="F71" s="134">
        <v>0</v>
      </c>
      <c r="G71" s="154"/>
      <c r="H71" s="122">
        <f t="shared" si="6"/>
        <v>0</v>
      </c>
    </row>
    <row r="72" spans="1:8" s="9" customFormat="1" ht="409.5" x14ac:dyDescent="0.2">
      <c r="A72" s="20"/>
      <c r="B72" s="32" t="s">
        <v>49</v>
      </c>
      <c r="C72" s="82" t="s">
        <v>799</v>
      </c>
      <c r="D72" s="135"/>
      <c r="E72" s="137"/>
      <c r="F72" s="134">
        <v>0</v>
      </c>
      <c r="G72" s="154"/>
      <c r="H72" s="122"/>
    </row>
    <row r="73" spans="1:8" s="9" customFormat="1" ht="60" x14ac:dyDescent="0.2">
      <c r="A73" s="20"/>
      <c r="B73" s="32" t="s">
        <v>660</v>
      </c>
      <c r="C73" s="34" t="s">
        <v>658</v>
      </c>
      <c r="D73" s="135" t="s">
        <v>685</v>
      </c>
      <c r="E73" s="120">
        <v>10529</v>
      </c>
      <c r="F73" s="134">
        <v>0</v>
      </c>
      <c r="G73" s="154"/>
      <c r="H73" s="122">
        <f t="shared" ref="H73:H77" si="7">ROUND(F73*E73,2)</f>
        <v>0</v>
      </c>
    </row>
    <row r="74" spans="1:8" s="9" customFormat="1" ht="60" x14ac:dyDescent="0.2">
      <c r="A74" s="20"/>
      <c r="B74" s="32" t="s">
        <v>661</v>
      </c>
      <c r="C74" s="34" t="s">
        <v>659</v>
      </c>
      <c r="D74" s="135" t="s">
        <v>685</v>
      </c>
      <c r="E74" s="120">
        <v>5353</v>
      </c>
      <c r="F74" s="134">
        <v>0</v>
      </c>
      <c r="G74" s="154"/>
      <c r="H74" s="122">
        <f t="shared" si="7"/>
        <v>0</v>
      </c>
    </row>
    <row r="75" spans="1:8" s="9" customFormat="1" ht="75" x14ac:dyDescent="0.2">
      <c r="A75" s="20"/>
      <c r="B75" s="32" t="s">
        <v>662</v>
      </c>
      <c r="C75" s="34" t="s">
        <v>707</v>
      </c>
      <c r="D75" s="135" t="s">
        <v>684</v>
      </c>
      <c r="E75" s="120">
        <v>897.9</v>
      </c>
      <c r="F75" s="134">
        <v>0</v>
      </c>
      <c r="G75" s="154"/>
      <c r="H75" s="122">
        <f t="shared" si="7"/>
        <v>0</v>
      </c>
    </row>
    <row r="76" spans="1:8" s="9" customFormat="1" ht="105" x14ac:dyDescent="0.2">
      <c r="A76" s="20"/>
      <c r="B76" s="32" t="s">
        <v>663</v>
      </c>
      <c r="C76" s="34" t="s">
        <v>708</v>
      </c>
      <c r="D76" s="135" t="s">
        <v>686</v>
      </c>
      <c r="E76" s="120">
        <v>104.6</v>
      </c>
      <c r="F76" s="134">
        <v>0</v>
      </c>
      <c r="G76" s="154"/>
      <c r="H76" s="122">
        <f t="shared" si="7"/>
        <v>0</v>
      </c>
    </row>
    <row r="77" spans="1:8" s="9" customFormat="1" ht="135" x14ac:dyDescent="0.2">
      <c r="A77" s="20"/>
      <c r="B77" s="32" t="s">
        <v>664</v>
      </c>
      <c r="C77" s="34" t="s">
        <v>687</v>
      </c>
      <c r="D77" s="135" t="s">
        <v>686</v>
      </c>
      <c r="E77" s="120">
        <v>165.15</v>
      </c>
      <c r="F77" s="134">
        <v>0</v>
      </c>
      <c r="G77" s="154"/>
      <c r="H77" s="122">
        <f t="shared" si="7"/>
        <v>0</v>
      </c>
    </row>
    <row r="78" spans="1:8" s="8" customFormat="1" ht="15.75" x14ac:dyDescent="0.25">
      <c r="A78" s="19"/>
      <c r="B78" s="186"/>
      <c r="C78" s="187" t="s">
        <v>50</v>
      </c>
      <c r="D78" s="179"/>
      <c r="E78" s="180"/>
      <c r="F78" s="181"/>
      <c r="G78" s="182"/>
      <c r="H78" s="183"/>
    </row>
    <row r="79" spans="1:8" s="9" customFormat="1" ht="255" x14ac:dyDescent="0.2">
      <c r="A79" s="20"/>
      <c r="B79" s="32" t="s">
        <v>51</v>
      </c>
      <c r="C79" s="82" t="s">
        <v>800</v>
      </c>
      <c r="D79" s="135" t="s">
        <v>683</v>
      </c>
      <c r="E79" s="137">
        <v>67.290000000000006</v>
      </c>
      <c r="F79" s="134">
        <v>0</v>
      </c>
      <c r="G79" s="154"/>
      <c r="H79" s="122">
        <f t="shared" ref="H79:H81" si="8">ROUND(F79*E79,2)</f>
        <v>0</v>
      </c>
    </row>
    <row r="80" spans="1:8" s="8" customFormat="1" ht="255" x14ac:dyDescent="0.25">
      <c r="A80" s="19"/>
      <c r="B80" s="149" t="s">
        <v>52</v>
      </c>
      <c r="C80" s="81" t="s">
        <v>788</v>
      </c>
      <c r="D80" s="119" t="s">
        <v>683</v>
      </c>
      <c r="E80" s="120">
        <v>74.5</v>
      </c>
      <c r="F80" s="134">
        <v>0</v>
      </c>
      <c r="G80" s="154"/>
      <c r="H80" s="122">
        <f t="shared" si="8"/>
        <v>0</v>
      </c>
    </row>
    <row r="81" spans="1:8" s="8" customFormat="1" ht="240" x14ac:dyDescent="0.25">
      <c r="A81" s="19"/>
      <c r="B81" s="150" t="s">
        <v>665</v>
      </c>
      <c r="C81" s="96" t="s">
        <v>1209</v>
      </c>
      <c r="D81" s="119" t="s">
        <v>683</v>
      </c>
      <c r="E81" s="120">
        <v>24</v>
      </c>
      <c r="F81" s="134">
        <v>0</v>
      </c>
      <c r="G81" s="154"/>
      <c r="H81" s="122">
        <f t="shared" si="8"/>
        <v>0</v>
      </c>
    </row>
    <row r="82" spans="1:8" s="9" customFormat="1" ht="409.5" x14ac:dyDescent="0.2">
      <c r="A82" s="20"/>
      <c r="B82" s="150" t="s">
        <v>1213</v>
      </c>
      <c r="C82" s="82" t="s">
        <v>801</v>
      </c>
      <c r="D82" s="135" t="s">
        <v>684</v>
      </c>
      <c r="E82" s="137"/>
      <c r="F82" s="123">
        <v>0</v>
      </c>
      <c r="G82" s="156"/>
      <c r="H82" s="124"/>
    </row>
    <row r="83" spans="1:8" s="9" customFormat="1" ht="60" x14ac:dyDescent="0.2">
      <c r="A83" s="20"/>
      <c r="B83" s="98" t="s">
        <v>1214</v>
      </c>
      <c r="C83" s="34" t="s">
        <v>658</v>
      </c>
      <c r="D83" s="135" t="s">
        <v>685</v>
      </c>
      <c r="E83" s="135">
        <v>1959</v>
      </c>
      <c r="F83" s="134">
        <v>0</v>
      </c>
      <c r="G83" s="154"/>
      <c r="H83" s="122">
        <f t="shared" ref="H83:H87" si="9">ROUND(F83*E83,2)</f>
        <v>0</v>
      </c>
    </row>
    <row r="84" spans="1:8" s="9" customFormat="1" ht="60" x14ac:dyDescent="0.2">
      <c r="A84" s="20"/>
      <c r="B84" s="98" t="s">
        <v>1215</v>
      </c>
      <c r="C84" s="34" t="s">
        <v>659</v>
      </c>
      <c r="D84" s="135" t="s">
        <v>685</v>
      </c>
      <c r="E84" s="135">
        <v>1207</v>
      </c>
      <c r="F84" s="134">
        <v>0</v>
      </c>
      <c r="G84" s="154"/>
      <c r="H84" s="122">
        <f t="shared" si="9"/>
        <v>0</v>
      </c>
    </row>
    <row r="85" spans="1:8" s="9" customFormat="1" ht="75" x14ac:dyDescent="0.2">
      <c r="A85" s="20"/>
      <c r="B85" s="98" t="s">
        <v>1216</v>
      </c>
      <c r="C85" s="34" t="s">
        <v>707</v>
      </c>
      <c r="D85" s="135" t="s">
        <v>684</v>
      </c>
      <c r="E85" s="135">
        <v>176.69</v>
      </c>
      <c r="F85" s="134">
        <v>0</v>
      </c>
      <c r="G85" s="154"/>
      <c r="H85" s="122">
        <f t="shared" si="9"/>
        <v>0</v>
      </c>
    </row>
    <row r="86" spans="1:8" s="9" customFormat="1" ht="120" x14ac:dyDescent="0.2">
      <c r="A86" s="20"/>
      <c r="B86" s="98" t="s">
        <v>1217</v>
      </c>
      <c r="C86" s="34" t="s">
        <v>709</v>
      </c>
      <c r="D86" s="135" t="s">
        <v>686</v>
      </c>
      <c r="E86" s="135">
        <v>19.28</v>
      </c>
      <c r="F86" s="134">
        <v>0</v>
      </c>
      <c r="G86" s="154"/>
      <c r="H86" s="122">
        <f t="shared" si="9"/>
        <v>0</v>
      </c>
    </row>
    <row r="87" spans="1:8" s="9" customFormat="1" ht="120" x14ac:dyDescent="0.2">
      <c r="A87" s="20"/>
      <c r="B87" s="98" t="s">
        <v>1218</v>
      </c>
      <c r="C87" s="34" t="s">
        <v>688</v>
      </c>
      <c r="D87" s="135" t="s">
        <v>686</v>
      </c>
      <c r="E87" s="135">
        <v>30.44</v>
      </c>
      <c r="F87" s="134">
        <v>0</v>
      </c>
      <c r="G87" s="154"/>
      <c r="H87" s="122">
        <f t="shared" si="9"/>
        <v>0</v>
      </c>
    </row>
    <row r="88" spans="1:8" s="9" customFormat="1" ht="315" x14ac:dyDescent="0.2">
      <c r="A88" s="20"/>
      <c r="B88" s="98" t="s">
        <v>1219</v>
      </c>
      <c r="C88" s="82" t="s">
        <v>802</v>
      </c>
      <c r="D88" s="135" t="s">
        <v>684</v>
      </c>
      <c r="E88" s="135"/>
      <c r="F88" s="134">
        <v>0</v>
      </c>
      <c r="G88" s="154"/>
      <c r="H88" s="122"/>
    </row>
    <row r="89" spans="1:8" s="9" customFormat="1" ht="60" x14ac:dyDescent="0.2">
      <c r="A89" s="20"/>
      <c r="B89" s="98" t="s">
        <v>1220</v>
      </c>
      <c r="C89" s="34" t="s">
        <v>658</v>
      </c>
      <c r="D89" s="135" t="s">
        <v>685</v>
      </c>
      <c r="E89" s="135">
        <v>207.21</v>
      </c>
      <c r="F89" s="134">
        <v>0</v>
      </c>
      <c r="G89" s="154"/>
      <c r="H89" s="122">
        <f t="shared" ref="H89:H92" si="10">ROUND(F89*E89,2)</f>
        <v>0</v>
      </c>
    </row>
    <row r="90" spans="1:8" s="9" customFormat="1" ht="60" x14ac:dyDescent="0.2">
      <c r="A90" s="20"/>
      <c r="B90" s="98" t="s">
        <v>1221</v>
      </c>
      <c r="C90" s="34" t="s">
        <v>659</v>
      </c>
      <c r="D90" s="135" t="s">
        <v>685</v>
      </c>
      <c r="E90" s="135">
        <v>445.08</v>
      </c>
      <c r="F90" s="134">
        <v>0</v>
      </c>
      <c r="G90" s="154"/>
      <c r="H90" s="122">
        <f t="shared" si="10"/>
        <v>0</v>
      </c>
    </row>
    <row r="91" spans="1:8" s="9" customFormat="1" ht="75" x14ac:dyDescent="0.2">
      <c r="A91" s="20"/>
      <c r="B91" s="98" t="s">
        <v>1222</v>
      </c>
      <c r="C91" s="34" t="s">
        <v>707</v>
      </c>
      <c r="D91" s="135" t="s">
        <v>684</v>
      </c>
      <c r="E91" s="135">
        <v>82.9</v>
      </c>
      <c r="F91" s="134">
        <v>0</v>
      </c>
      <c r="G91" s="154"/>
      <c r="H91" s="122">
        <f t="shared" si="10"/>
        <v>0</v>
      </c>
    </row>
    <row r="92" spans="1:8" s="9" customFormat="1" ht="120" x14ac:dyDescent="0.2">
      <c r="A92" s="20"/>
      <c r="B92" s="98" t="s">
        <v>1223</v>
      </c>
      <c r="C92" s="34" t="s">
        <v>709</v>
      </c>
      <c r="D92" s="135" t="s">
        <v>686</v>
      </c>
      <c r="E92" s="135">
        <v>17.62</v>
      </c>
      <c r="F92" s="134">
        <v>0</v>
      </c>
      <c r="G92" s="154"/>
      <c r="H92" s="122">
        <f t="shared" si="10"/>
        <v>0</v>
      </c>
    </row>
    <row r="93" spans="1:8" s="13" customFormat="1" ht="16.5" thickBot="1" x14ac:dyDescent="0.3">
      <c r="A93" s="21"/>
      <c r="B93" s="186"/>
      <c r="C93" s="188" t="s">
        <v>53</v>
      </c>
      <c r="D93" s="179"/>
      <c r="E93" s="180"/>
      <c r="F93" s="181"/>
      <c r="G93" s="182"/>
      <c r="H93" s="189">
        <f>SUM(H34:H92)</f>
        <v>0</v>
      </c>
    </row>
    <row r="94" spans="1:8" s="9" customFormat="1" ht="15" x14ac:dyDescent="0.2">
      <c r="A94" s="20"/>
      <c r="B94" s="184" t="s">
        <v>54</v>
      </c>
      <c r="C94" s="185" t="s">
        <v>55</v>
      </c>
      <c r="D94" s="174"/>
      <c r="E94" s="175"/>
      <c r="F94" s="176"/>
      <c r="G94" s="177"/>
      <c r="H94" s="178"/>
    </row>
    <row r="95" spans="1:8" s="8" customFormat="1" ht="15.75" x14ac:dyDescent="0.25">
      <c r="A95" s="19"/>
      <c r="B95" s="186"/>
      <c r="C95" s="187" t="s">
        <v>23</v>
      </c>
      <c r="D95" s="179"/>
      <c r="E95" s="180"/>
      <c r="F95" s="181"/>
      <c r="G95" s="182"/>
      <c r="H95" s="183"/>
    </row>
    <row r="96" spans="1:8" s="9" customFormat="1" ht="345" x14ac:dyDescent="0.2">
      <c r="A96" s="20"/>
      <c r="B96" s="98" t="s">
        <v>1224</v>
      </c>
      <c r="C96" s="82" t="s">
        <v>803</v>
      </c>
      <c r="D96" s="135" t="s">
        <v>684</v>
      </c>
      <c r="E96" s="137">
        <v>519.05999999999995</v>
      </c>
      <c r="F96" s="134">
        <v>0</v>
      </c>
      <c r="G96" s="154"/>
      <c r="H96" s="122">
        <f t="shared" ref="H96:H104" si="11">ROUND(F96*E96,2)</f>
        <v>0</v>
      </c>
    </row>
    <row r="97" spans="1:8" s="9" customFormat="1" ht="345" x14ac:dyDescent="0.2">
      <c r="A97" s="20"/>
      <c r="B97" s="98" t="s">
        <v>56</v>
      </c>
      <c r="C97" s="82" t="s">
        <v>804</v>
      </c>
      <c r="D97" s="135" t="s">
        <v>684</v>
      </c>
      <c r="E97" s="137">
        <v>61.08</v>
      </c>
      <c r="F97" s="134">
        <v>0</v>
      </c>
      <c r="G97" s="154"/>
      <c r="H97" s="122">
        <f t="shared" si="11"/>
        <v>0</v>
      </c>
    </row>
    <row r="98" spans="1:8" s="9" customFormat="1" ht="225" x14ac:dyDescent="0.2">
      <c r="A98" s="20"/>
      <c r="B98" s="98" t="s">
        <v>57</v>
      </c>
      <c r="C98" s="82" t="s">
        <v>810</v>
      </c>
      <c r="D98" s="135" t="s">
        <v>683</v>
      </c>
      <c r="E98" s="136">
        <v>207</v>
      </c>
      <c r="F98" s="134">
        <v>0</v>
      </c>
      <c r="G98" s="154"/>
      <c r="H98" s="122">
        <f t="shared" si="11"/>
        <v>0</v>
      </c>
    </row>
    <row r="99" spans="1:8" s="9" customFormat="1" ht="240" x14ac:dyDescent="0.2">
      <c r="A99" s="20"/>
      <c r="B99" s="98" t="s">
        <v>58</v>
      </c>
      <c r="C99" s="82" t="s">
        <v>1210</v>
      </c>
      <c r="D99" s="135" t="s">
        <v>683</v>
      </c>
      <c r="E99" s="136">
        <v>32.200000000000003</v>
      </c>
      <c r="F99" s="134">
        <v>0</v>
      </c>
      <c r="G99" s="154"/>
      <c r="H99" s="122">
        <f t="shared" si="11"/>
        <v>0</v>
      </c>
    </row>
    <row r="100" spans="1:8" s="9" customFormat="1" ht="255" x14ac:dyDescent="0.2">
      <c r="A100" s="20"/>
      <c r="B100" s="151" t="s">
        <v>59</v>
      </c>
      <c r="C100" s="99" t="s">
        <v>1232</v>
      </c>
      <c r="D100" s="135" t="s">
        <v>683</v>
      </c>
      <c r="E100" s="136">
        <v>18.399999999999999</v>
      </c>
      <c r="F100" s="134">
        <v>0</v>
      </c>
      <c r="G100" s="154"/>
      <c r="H100" s="122">
        <f t="shared" si="11"/>
        <v>0</v>
      </c>
    </row>
    <row r="101" spans="1:8" s="9" customFormat="1" ht="255" x14ac:dyDescent="0.2">
      <c r="A101" s="20"/>
      <c r="B101" s="151" t="s">
        <v>711</v>
      </c>
      <c r="C101" s="99" t="s">
        <v>805</v>
      </c>
      <c r="D101" s="135" t="s">
        <v>683</v>
      </c>
      <c r="E101" s="137">
        <v>110.4</v>
      </c>
      <c r="F101" s="134">
        <v>0</v>
      </c>
      <c r="G101" s="154"/>
      <c r="H101" s="122">
        <f t="shared" si="11"/>
        <v>0</v>
      </c>
    </row>
    <row r="102" spans="1:8" s="9" customFormat="1" ht="120" x14ac:dyDescent="0.2">
      <c r="A102" s="20"/>
      <c r="B102" s="151" t="s">
        <v>1225</v>
      </c>
      <c r="C102" s="114" t="s">
        <v>1238</v>
      </c>
      <c r="D102" s="135" t="s">
        <v>683</v>
      </c>
      <c r="E102" s="137">
        <v>36.799999999999997</v>
      </c>
      <c r="F102" s="134">
        <v>0</v>
      </c>
      <c r="G102" s="154"/>
      <c r="H102" s="122">
        <f t="shared" si="11"/>
        <v>0</v>
      </c>
    </row>
    <row r="103" spans="1:8" s="9" customFormat="1" ht="255" x14ac:dyDescent="0.2">
      <c r="A103" s="20"/>
      <c r="B103" s="151" t="s">
        <v>1226</v>
      </c>
      <c r="C103" s="100" t="s">
        <v>1241</v>
      </c>
      <c r="D103" s="119" t="s">
        <v>683</v>
      </c>
      <c r="E103" s="136">
        <v>84.62</v>
      </c>
      <c r="F103" s="134">
        <v>0</v>
      </c>
      <c r="G103" s="154"/>
      <c r="H103" s="122">
        <f t="shared" si="11"/>
        <v>0</v>
      </c>
    </row>
    <row r="104" spans="1:8" s="9" customFormat="1" ht="240.75" thickBot="1" x14ac:dyDescent="0.25">
      <c r="A104" s="20"/>
      <c r="B104" s="151" t="s">
        <v>1227</v>
      </c>
      <c r="C104" s="100" t="s">
        <v>1242</v>
      </c>
      <c r="D104" s="119" t="s">
        <v>683</v>
      </c>
      <c r="E104" s="136">
        <v>31.87</v>
      </c>
      <c r="F104" s="134">
        <v>0</v>
      </c>
      <c r="G104" s="154"/>
      <c r="H104" s="122">
        <f t="shared" si="11"/>
        <v>0</v>
      </c>
    </row>
    <row r="105" spans="1:8" s="8" customFormat="1" ht="15.75" x14ac:dyDescent="0.25">
      <c r="A105" s="19"/>
      <c r="B105" s="186"/>
      <c r="C105" s="185" t="s">
        <v>26</v>
      </c>
      <c r="D105" s="174"/>
      <c r="E105" s="175"/>
      <c r="F105" s="176"/>
      <c r="G105" s="177"/>
      <c r="H105" s="178"/>
    </row>
    <row r="106" spans="1:8" s="9" customFormat="1" ht="255" x14ac:dyDescent="0.2">
      <c r="A106" s="20"/>
      <c r="B106" s="98" t="s">
        <v>60</v>
      </c>
      <c r="C106" s="82" t="s">
        <v>806</v>
      </c>
      <c r="D106" s="135" t="s">
        <v>683</v>
      </c>
      <c r="E106" s="137">
        <v>110.4</v>
      </c>
      <c r="F106" s="134">
        <v>0</v>
      </c>
      <c r="G106" s="154"/>
      <c r="H106" s="122">
        <f t="shared" ref="H106:H112" si="12">ROUND(F106*E106,2)</f>
        <v>0</v>
      </c>
    </row>
    <row r="107" spans="1:8" ht="150" x14ac:dyDescent="0.2">
      <c r="A107" s="20"/>
      <c r="B107" s="151" t="s">
        <v>61</v>
      </c>
      <c r="C107" s="83" t="s">
        <v>826</v>
      </c>
      <c r="D107" s="138" t="s">
        <v>684</v>
      </c>
      <c r="E107" s="136">
        <v>411.69</v>
      </c>
      <c r="F107" s="134">
        <v>0</v>
      </c>
      <c r="G107" s="154"/>
      <c r="H107" s="122">
        <f t="shared" si="12"/>
        <v>0</v>
      </c>
    </row>
    <row r="108" spans="1:8" s="9" customFormat="1" ht="345" x14ac:dyDescent="0.2">
      <c r="A108" s="20"/>
      <c r="B108" s="151" t="s">
        <v>725</v>
      </c>
      <c r="C108" s="82" t="s">
        <v>807</v>
      </c>
      <c r="D108" s="135" t="s">
        <v>684</v>
      </c>
      <c r="E108" s="137">
        <v>304.66000000000003</v>
      </c>
      <c r="F108" s="134">
        <v>0</v>
      </c>
      <c r="G108" s="154"/>
      <c r="H108" s="122">
        <f t="shared" si="12"/>
        <v>0</v>
      </c>
    </row>
    <row r="109" spans="1:8" s="9" customFormat="1" ht="345" x14ac:dyDescent="0.2">
      <c r="A109" s="20"/>
      <c r="B109" s="151" t="s">
        <v>62</v>
      </c>
      <c r="C109" s="82" t="s">
        <v>808</v>
      </c>
      <c r="D109" s="135" t="s">
        <v>684</v>
      </c>
      <c r="E109" s="137">
        <v>256.24</v>
      </c>
      <c r="F109" s="134">
        <v>0</v>
      </c>
      <c r="G109" s="154"/>
      <c r="H109" s="122">
        <f t="shared" si="12"/>
        <v>0</v>
      </c>
    </row>
    <row r="110" spans="1:8" s="9" customFormat="1" ht="225" x14ac:dyDescent="0.2">
      <c r="A110" s="20"/>
      <c r="B110" s="151" t="s">
        <v>1228</v>
      </c>
      <c r="C110" s="82" t="s">
        <v>810</v>
      </c>
      <c r="D110" s="135" t="s">
        <v>683</v>
      </c>
      <c r="E110" s="136">
        <v>207</v>
      </c>
      <c r="F110" s="134">
        <v>0</v>
      </c>
      <c r="G110" s="154"/>
      <c r="H110" s="122">
        <f t="shared" si="12"/>
        <v>0</v>
      </c>
    </row>
    <row r="111" spans="1:8" s="9" customFormat="1" ht="240" x14ac:dyDescent="0.2">
      <c r="A111" s="20"/>
      <c r="B111" s="151" t="s">
        <v>63</v>
      </c>
      <c r="C111" s="82" t="s">
        <v>1210</v>
      </c>
      <c r="D111" s="135" t="s">
        <v>683</v>
      </c>
      <c r="E111" s="136">
        <v>32.200000000000003</v>
      </c>
      <c r="F111" s="134">
        <v>0</v>
      </c>
      <c r="G111" s="154"/>
      <c r="H111" s="122">
        <f t="shared" si="12"/>
        <v>0</v>
      </c>
    </row>
    <row r="112" spans="1:8" s="9" customFormat="1" ht="255" x14ac:dyDescent="0.2">
      <c r="A112" s="20"/>
      <c r="B112" s="151" t="s">
        <v>64</v>
      </c>
      <c r="C112" s="97" t="s">
        <v>1211</v>
      </c>
      <c r="D112" s="135" t="s">
        <v>683</v>
      </c>
      <c r="E112" s="136">
        <v>18.399999999999999</v>
      </c>
      <c r="F112" s="134">
        <v>0</v>
      </c>
      <c r="G112" s="154"/>
      <c r="H112" s="122">
        <f t="shared" si="12"/>
        <v>0</v>
      </c>
    </row>
    <row r="113" spans="1:8" s="9" customFormat="1" ht="255" x14ac:dyDescent="0.2">
      <c r="A113" s="20"/>
      <c r="B113" s="151" t="s">
        <v>65</v>
      </c>
      <c r="C113" s="100" t="s">
        <v>1241</v>
      </c>
      <c r="D113" s="119" t="s">
        <v>683</v>
      </c>
      <c r="E113" s="136">
        <v>84.62</v>
      </c>
      <c r="F113" s="134">
        <v>0</v>
      </c>
      <c r="G113" s="154"/>
      <c r="H113" s="122">
        <f t="shared" ref="H113:H114" si="13">ROUND(F113*E113,2)</f>
        <v>0</v>
      </c>
    </row>
    <row r="114" spans="1:8" s="9" customFormat="1" ht="240" x14ac:dyDescent="0.2">
      <c r="A114" s="20"/>
      <c r="B114" s="151" t="s">
        <v>66</v>
      </c>
      <c r="C114" s="100" t="s">
        <v>1242</v>
      </c>
      <c r="D114" s="119" t="s">
        <v>683</v>
      </c>
      <c r="E114" s="136">
        <v>27.5</v>
      </c>
      <c r="F114" s="134">
        <v>0</v>
      </c>
      <c r="G114" s="154"/>
      <c r="H114" s="122">
        <f t="shared" si="13"/>
        <v>0</v>
      </c>
    </row>
    <row r="115" spans="1:8" s="8" customFormat="1" ht="15.75" x14ac:dyDescent="0.25">
      <c r="A115" s="19"/>
      <c r="B115" s="186"/>
      <c r="C115" s="187" t="s">
        <v>34</v>
      </c>
      <c r="D115" s="179"/>
      <c r="E115" s="180"/>
      <c r="F115" s="181"/>
      <c r="G115" s="182"/>
      <c r="H115" s="183"/>
    </row>
    <row r="116" spans="1:8" s="9" customFormat="1" ht="255" x14ac:dyDescent="0.2">
      <c r="A116" s="20"/>
      <c r="B116" s="151" t="s">
        <v>1230</v>
      </c>
      <c r="C116" s="82" t="s">
        <v>809</v>
      </c>
      <c r="D116" s="135" t="s">
        <v>683</v>
      </c>
      <c r="E116" s="136">
        <v>92</v>
      </c>
      <c r="F116" s="134">
        <v>0</v>
      </c>
      <c r="G116" s="154"/>
      <c r="H116" s="122">
        <f t="shared" ref="H116:H124" si="14">ROUND(F116*E116,2)</f>
        <v>0</v>
      </c>
    </row>
    <row r="117" spans="1:8" ht="150" x14ac:dyDescent="0.2">
      <c r="A117" s="20"/>
      <c r="B117" s="151" t="s">
        <v>67</v>
      </c>
      <c r="C117" s="83" t="s">
        <v>826</v>
      </c>
      <c r="D117" s="138" t="s">
        <v>684</v>
      </c>
      <c r="E117" s="136">
        <v>671.14</v>
      </c>
      <c r="F117" s="134">
        <v>0</v>
      </c>
      <c r="G117" s="154"/>
      <c r="H117" s="122">
        <f t="shared" si="14"/>
        <v>0</v>
      </c>
    </row>
    <row r="118" spans="1:8" s="9" customFormat="1" ht="345" x14ac:dyDescent="0.2">
      <c r="A118" s="20"/>
      <c r="B118" s="151" t="s">
        <v>1231</v>
      </c>
      <c r="C118" s="82" t="s">
        <v>811</v>
      </c>
      <c r="D118" s="135" t="s">
        <v>684</v>
      </c>
      <c r="E118" s="136">
        <v>340.16</v>
      </c>
      <c r="F118" s="134">
        <v>0</v>
      </c>
      <c r="G118" s="154"/>
      <c r="H118" s="122">
        <f t="shared" si="14"/>
        <v>0</v>
      </c>
    </row>
    <row r="119" spans="1:8" s="9" customFormat="1" ht="345" x14ac:dyDescent="0.2">
      <c r="A119" s="20"/>
      <c r="B119" s="151" t="s">
        <v>1298</v>
      </c>
      <c r="C119" s="82" t="s">
        <v>812</v>
      </c>
      <c r="D119" s="135" t="s">
        <v>684</v>
      </c>
      <c r="E119" s="136">
        <v>120.88</v>
      </c>
      <c r="F119" s="134">
        <v>0</v>
      </c>
      <c r="G119" s="154"/>
      <c r="H119" s="122">
        <f t="shared" si="14"/>
        <v>0</v>
      </c>
    </row>
    <row r="120" spans="1:8" s="9" customFormat="1" ht="225" x14ac:dyDescent="0.2">
      <c r="A120" s="20"/>
      <c r="B120" s="151" t="s">
        <v>1299</v>
      </c>
      <c r="C120" s="82" t="s">
        <v>810</v>
      </c>
      <c r="D120" s="135" t="s">
        <v>683</v>
      </c>
      <c r="E120" s="136">
        <v>105.8</v>
      </c>
      <c r="F120" s="134">
        <v>0</v>
      </c>
      <c r="G120" s="154"/>
      <c r="H120" s="122">
        <f t="shared" si="14"/>
        <v>0</v>
      </c>
    </row>
    <row r="121" spans="1:8" s="9" customFormat="1" ht="240" x14ac:dyDescent="0.2">
      <c r="A121" s="20"/>
      <c r="B121" s="151" t="s">
        <v>1300</v>
      </c>
      <c r="C121" s="82" t="s">
        <v>1210</v>
      </c>
      <c r="D121" s="135" t="s">
        <v>683</v>
      </c>
      <c r="E121" s="136">
        <v>32.200000000000003</v>
      </c>
      <c r="F121" s="134">
        <v>0</v>
      </c>
      <c r="G121" s="154"/>
      <c r="H121" s="122">
        <f t="shared" si="14"/>
        <v>0</v>
      </c>
    </row>
    <row r="122" spans="1:8" s="9" customFormat="1" ht="255" x14ac:dyDescent="0.2">
      <c r="A122" s="20"/>
      <c r="B122" s="151" t="s">
        <v>1301</v>
      </c>
      <c r="C122" s="97" t="s">
        <v>1211</v>
      </c>
      <c r="D122" s="135" t="s">
        <v>683</v>
      </c>
      <c r="E122" s="136">
        <v>18.399999999999999</v>
      </c>
      <c r="F122" s="134">
        <v>0</v>
      </c>
      <c r="G122" s="154"/>
      <c r="H122" s="122">
        <f t="shared" si="14"/>
        <v>0</v>
      </c>
    </row>
    <row r="123" spans="1:8" s="9" customFormat="1" ht="255" x14ac:dyDescent="0.2">
      <c r="A123" s="20"/>
      <c r="B123" s="151" t="s">
        <v>1302</v>
      </c>
      <c r="C123" s="100" t="s">
        <v>1241</v>
      </c>
      <c r="D123" s="119" t="s">
        <v>683</v>
      </c>
      <c r="E123" s="136">
        <v>93.25</v>
      </c>
      <c r="F123" s="134">
        <v>0</v>
      </c>
      <c r="G123" s="154"/>
      <c r="H123" s="122">
        <f t="shared" si="14"/>
        <v>0</v>
      </c>
    </row>
    <row r="124" spans="1:8" s="9" customFormat="1" ht="240" x14ac:dyDescent="0.2">
      <c r="A124" s="20"/>
      <c r="B124" s="151" t="s">
        <v>1303</v>
      </c>
      <c r="C124" s="100" t="s">
        <v>1242</v>
      </c>
      <c r="D124" s="119" t="s">
        <v>683</v>
      </c>
      <c r="E124" s="136">
        <v>36.54</v>
      </c>
      <c r="F124" s="134">
        <v>0</v>
      </c>
      <c r="G124" s="154"/>
      <c r="H124" s="122">
        <f t="shared" si="14"/>
        <v>0</v>
      </c>
    </row>
    <row r="125" spans="1:8" s="8" customFormat="1" ht="15.75" x14ac:dyDescent="0.25">
      <c r="A125" s="19"/>
      <c r="B125" s="186"/>
      <c r="C125" s="187" t="s">
        <v>42</v>
      </c>
      <c r="D125" s="179"/>
      <c r="E125" s="180"/>
      <c r="F125" s="181"/>
      <c r="G125" s="182"/>
      <c r="H125" s="183"/>
    </row>
    <row r="126" spans="1:8" s="9" customFormat="1" ht="255" x14ac:dyDescent="0.2">
      <c r="A126" s="20"/>
      <c r="B126" s="98" t="s">
        <v>1304</v>
      </c>
      <c r="C126" s="82" t="s">
        <v>813</v>
      </c>
      <c r="D126" s="135" t="s">
        <v>683</v>
      </c>
      <c r="E126" s="137">
        <v>13.8</v>
      </c>
      <c r="F126" s="134">
        <v>0</v>
      </c>
      <c r="G126" s="154"/>
      <c r="H126" s="122">
        <f t="shared" ref="H126:H131" si="15">ROUND(F126*E126,2)</f>
        <v>0</v>
      </c>
    </row>
    <row r="127" spans="1:8" s="9" customFormat="1" ht="345" x14ac:dyDescent="0.2">
      <c r="A127" s="20"/>
      <c r="B127" s="98" t="s">
        <v>1305</v>
      </c>
      <c r="C127" s="82" t="s">
        <v>814</v>
      </c>
      <c r="D127" s="135" t="s">
        <v>684</v>
      </c>
      <c r="E127" s="137">
        <v>233.27</v>
      </c>
      <c r="F127" s="134">
        <v>0</v>
      </c>
      <c r="G127" s="154"/>
      <c r="H127" s="122">
        <f t="shared" si="15"/>
        <v>0</v>
      </c>
    </row>
    <row r="128" spans="1:8" s="9" customFormat="1" ht="225" x14ac:dyDescent="0.2">
      <c r="A128" s="20"/>
      <c r="B128" s="151" t="s">
        <v>1306</v>
      </c>
      <c r="C128" s="82" t="s">
        <v>810</v>
      </c>
      <c r="D128" s="135" t="s">
        <v>683</v>
      </c>
      <c r="E128" s="136">
        <v>40.799999999999997</v>
      </c>
      <c r="F128" s="134">
        <v>0</v>
      </c>
      <c r="G128" s="154"/>
      <c r="H128" s="122">
        <f t="shared" si="15"/>
        <v>0</v>
      </c>
    </row>
    <row r="129" spans="1:8" s="9" customFormat="1" ht="255" x14ac:dyDescent="0.2">
      <c r="A129" s="20"/>
      <c r="B129" s="151" t="s">
        <v>1307</v>
      </c>
      <c r="C129" s="97" t="s">
        <v>1211</v>
      </c>
      <c r="D129" s="135" t="s">
        <v>683</v>
      </c>
      <c r="E129" s="136">
        <v>9.6</v>
      </c>
      <c r="F129" s="134">
        <v>0</v>
      </c>
      <c r="G129" s="154"/>
      <c r="H129" s="122">
        <f t="shared" si="15"/>
        <v>0</v>
      </c>
    </row>
    <row r="130" spans="1:8" s="9" customFormat="1" ht="345" x14ac:dyDescent="0.2">
      <c r="A130" s="20"/>
      <c r="B130" s="151" t="s">
        <v>1308</v>
      </c>
      <c r="C130" s="82" t="s">
        <v>815</v>
      </c>
      <c r="D130" s="135" t="s">
        <v>684</v>
      </c>
      <c r="E130" s="137">
        <v>179.63</v>
      </c>
      <c r="F130" s="134"/>
      <c r="G130" s="154"/>
      <c r="H130" s="122">
        <f t="shared" si="15"/>
        <v>0</v>
      </c>
    </row>
    <row r="131" spans="1:8" s="9" customFormat="1" ht="225.75" thickBot="1" x14ac:dyDescent="0.25">
      <c r="A131" s="20"/>
      <c r="B131" s="151" t="s">
        <v>1309</v>
      </c>
      <c r="C131" s="99" t="s">
        <v>1229</v>
      </c>
      <c r="D131" s="135" t="s">
        <v>684</v>
      </c>
      <c r="E131" s="137">
        <v>15</v>
      </c>
      <c r="F131" s="134">
        <v>0</v>
      </c>
      <c r="G131" s="154"/>
      <c r="H131" s="122">
        <f t="shared" si="15"/>
        <v>0</v>
      </c>
    </row>
    <row r="132" spans="1:8" s="8" customFormat="1" ht="15.75" x14ac:dyDescent="0.25">
      <c r="A132" s="19"/>
      <c r="B132" s="184" t="s">
        <v>1310</v>
      </c>
      <c r="C132" s="185" t="s">
        <v>50</v>
      </c>
      <c r="D132" s="174"/>
      <c r="E132" s="175"/>
      <c r="F132" s="176"/>
      <c r="G132" s="177"/>
      <c r="H132" s="178"/>
    </row>
    <row r="133" spans="1:8" s="9" customFormat="1" ht="240.75" thickBot="1" x14ac:dyDescent="0.25">
      <c r="A133" s="20"/>
      <c r="B133" s="98" t="s">
        <v>1311</v>
      </c>
      <c r="C133" s="82" t="s">
        <v>816</v>
      </c>
      <c r="D133" s="138" t="s">
        <v>684</v>
      </c>
      <c r="E133" s="137">
        <v>6.2</v>
      </c>
      <c r="F133" s="134">
        <v>0</v>
      </c>
      <c r="G133" s="154"/>
      <c r="H133" s="122">
        <f t="shared" ref="H133" si="16">ROUND(F133*E133,2)</f>
        <v>0</v>
      </c>
    </row>
    <row r="134" spans="1:8" s="13" customFormat="1" ht="16.5" thickBot="1" x14ac:dyDescent="0.3">
      <c r="A134" s="21"/>
      <c r="B134" s="184"/>
      <c r="C134" s="190" t="s">
        <v>68</v>
      </c>
      <c r="D134" s="174"/>
      <c r="E134" s="175"/>
      <c r="F134" s="176">
        <v>0</v>
      </c>
      <c r="G134" s="177"/>
      <c r="H134" s="191">
        <f>SUM(H96:H133)</f>
        <v>0</v>
      </c>
    </row>
    <row r="135" spans="1:8" ht="15" x14ac:dyDescent="0.2">
      <c r="A135" s="20"/>
      <c r="B135" s="184" t="s">
        <v>69</v>
      </c>
      <c r="C135" s="185" t="s">
        <v>70</v>
      </c>
      <c r="D135" s="174"/>
      <c r="E135" s="175"/>
      <c r="F135" s="176">
        <v>0</v>
      </c>
      <c r="G135" s="177"/>
      <c r="H135" s="178"/>
    </row>
    <row r="136" spans="1:8" ht="360" x14ac:dyDescent="0.2">
      <c r="A136" s="20"/>
      <c r="B136" s="32" t="s">
        <v>712</v>
      </c>
      <c r="C136" s="82" t="s">
        <v>699</v>
      </c>
      <c r="D136" s="138" t="s">
        <v>684</v>
      </c>
      <c r="E136" s="136">
        <v>585.02</v>
      </c>
      <c r="F136" s="134">
        <v>0</v>
      </c>
      <c r="G136" s="154"/>
      <c r="H136" s="122">
        <f t="shared" ref="H136:H154" si="17">ROUND(F136*E136,2)</f>
        <v>0</v>
      </c>
    </row>
    <row r="137" spans="1:8" ht="345" x14ac:dyDescent="0.2">
      <c r="A137" s="20"/>
      <c r="B137" s="32" t="s">
        <v>1158</v>
      </c>
      <c r="C137" s="85" t="s">
        <v>700</v>
      </c>
      <c r="D137" s="138" t="s">
        <v>684</v>
      </c>
      <c r="E137" s="136">
        <v>17.73</v>
      </c>
      <c r="F137" s="134">
        <v>0</v>
      </c>
      <c r="G137" s="154"/>
      <c r="H137" s="122">
        <f t="shared" si="17"/>
        <v>0</v>
      </c>
    </row>
    <row r="138" spans="1:8" ht="345" x14ac:dyDescent="0.2">
      <c r="A138" s="20"/>
      <c r="B138" s="32" t="s">
        <v>1159</v>
      </c>
      <c r="C138" s="34" t="s">
        <v>689</v>
      </c>
      <c r="D138" s="138" t="s">
        <v>684</v>
      </c>
      <c r="E138" s="136">
        <v>511.03</v>
      </c>
      <c r="F138" s="134">
        <v>0</v>
      </c>
      <c r="G138" s="154"/>
      <c r="H138" s="122">
        <f t="shared" si="17"/>
        <v>0</v>
      </c>
    </row>
    <row r="139" spans="1:8" ht="180" x14ac:dyDescent="0.2">
      <c r="A139" s="20"/>
      <c r="B139" s="32" t="s">
        <v>713</v>
      </c>
      <c r="C139" s="85" t="s">
        <v>1157</v>
      </c>
      <c r="D139" s="138" t="s">
        <v>668</v>
      </c>
      <c r="E139" s="136">
        <v>2</v>
      </c>
      <c r="F139" s="134">
        <v>0</v>
      </c>
      <c r="G139" s="154"/>
      <c r="H139" s="122">
        <f t="shared" si="17"/>
        <v>0</v>
      </c>
    </row>
    <row r="140" spans="1:8" ht="255" x14ac:dyDescent="0.2">
      <c r="A140" s="20"/>
      <c r="B140" s="32" t="s">
        <v>1160</v>
      </c>
      <c r="C140" s="34" t="s">
        <v>701</v>
      </c>
      <c r="D140" s="138" t="s">
        <v>684</v>
      </c>
      <c r="E140" s="136">
        <v>6279.21</v>
      </c>
      <c r="F140" s="134">
        <v>0</v>
      </c>
      <c r="G140" s="154"/>
      <c r="H140" s="122">
        <f t="shared" si="17"/>
        <v>0</v>
      </c>
    </row>
    <row r="141" spans="1:8" ht="225" x14ac:dyDescent="0.2">
      <c r="A141" s="20"/>
      <c r="B141" s="32" t="s">
        <v>714</v>
      </c>
      <c r="C141" s="34" t="s">
        <v>690</v>
      </c>
      <c r="D141" s="138" t="s">
        <v>684</v>
      </c>
      <c r="E141" s="136">
        <v>1473.99</v>
      </c>
      <c r="F141" s="134">
        <v>0</v>
      </c>
      <c r="G141" s="154"/>
      <c r="H141" s="122">
        <f t="shared" si="17"/>
        <v>0</v>
      </c>
    </row>
    <row r="142" spans="1:8" ht="195" x14ac:dyDescent="0.2">
      <c r="A142" s="20"/>
      <c r="B142" s="32" t="s">
        <v>1161</v>
      </c>
      <c r="C142" s="34" t="s">
        <v>703</v>
      </c>
      <c r="D142" s="138" t="s">
        <v>683</v>
      </c>
      <c r="E142" s="136">
        <v>680.11</v>
      </c>
      <c r="F142" s="134">
        <v>0</v>
      </c>
      <c r="G142" s="154"/>
      <c r="H142" s="122">
        <f t="shared" si="17"/>
        <v>0</v>
      </c>
    </row>
    <row r="143" spans="1:8" ht="195" x14ac:dyDescent="0.2">
      <c r="A143" s="20"/>
      <c r="B143" s="32" t="s">
        <v>715</v>
      </c>
      <c r="C143" s="34" t="s">
        <v>704</v>
      </c>
      <c r="D143" s="138" t="s">
        <v>683</v>
      </c>
      <c r="E143" s="136">
        <v>131.34</v>
      </c>
      <c r="F143" s="134">
        <v>0</v>
      </c>
      <c r="G143" s="154"/>
      <c r="H143" s="122">
        <f t="shared" si="17"/>
        <v>0</v>
      </c>
    </row>
    <row r="144" spans="1:8" ht="240" x14ac:dyDescent="0.2">
      <c r="A144" s="20"/>
      <c r="B144" s="32" t="s">
        <v>716</v>
      </c>
      <c r="C144" s="34" t="s">
        <v>692</v>
      </c>
      <c r="D144" s="138" t="s">
        <v>684</v>
      </c>
      <c r="E144" s="136">
        <v>453.75</v>
      </c>
      <c r="F144" s="134">
        <v>0</v>
      </c>
      <c r="G144" s="154"/>
      <c r="H144" s="122">
        <f t="shared" si="17"/>
        <v>0</v>
      </c>
    </row>
    <row r="145" spans="1:8" ht="195" x14ac:dyDescent="0.2">
      <c r="A145" s="20"/>
      <c r="B145" s="32" t="s">
        <v>717</v>
      </c>
      <c r="C145" s="34" t="s">
        <v>691</v>
      </c>
      <c r="D145" s="138" t="s">
        <v>684</v>
      </c>
      <c r="E145" s="136">
        <v>448.29</v>
      </c>
      <c r="F145" s="134">
        <v>0</v>
      </c>
      <c r="G145" s="154"/>
      <c r="H145" s="122">
        <f t="shared" si="17"/>
        <v>0</v>
      </c>
    </row>
    <row r="146" spans="1:8" ht="210" x14ac:dyDescent="0.2">
      <c r="A146" s="20"/>
      <c r="B146" s="32" t="s">
        <v>718</v>
      </c>
      <c r="C146" s="34" t="s">
        <v>724</v>
      </c>
      <c r="D146" s="138" t="s">
        <v>684</v>
      </c>
      <c r="E146" s="139">
        <v>448.29</v>
      </c>
      <c r="F146" s="134">
        <v>0</v>
      </c>
      <c r="G146" s="154"/>
      <c r="H146" s="122">
        <f t="shared" si="17"/>
        <v>0</v>
      </c>
    </row>
    <row r="147" spans="1:8" ht="195" x14ac:dyDescent="0.2">
      <c r="A147" s="20"/>
      <c r="B147" s="32" t="s">
        <v>719</v>
      </c>
      <c r="C147" s="85" t="s">
        <v>1164</v>
      </c>
      <c r="D147" s="138" t="s">
        <v>684</v>
      </c>
      <c r="E147" s="136">
        <v>3026.73</v>
      </c>
      <c r="F147" s="134">
        <v>0</v>
      </c>
      <c r="G147" s="154"/>
      <c r="H147" s="122">
        <f t="shared" si="17"/>
        <v>0</v>
      </c>
    </row>
    <row r="148" spans="1:8" ht="300" x14ac:dyDescent="0.2">
      <c r="A148" s="20"/>
      <c r="B148" s="32" t="s">
        <v>720</v>
      </c>
      <c r="C148" s="84" t="s">
        <v>702</v>
      </c>
      <c r="D148" s="138" t="s">
        <v>684</v>
      </c>
      <c r="E148" s="136">
        <v>923.09</v>
      </c>
      <c r="F148" s="134">
        <v>0</v>
      </c>
      <c r="G148" s="154"/>
      <c r="H148" s="122">
        <f t="shared" si="17"/>
        <v>0</v>
      </c>
    </row>
    <row r="149" spans="1:8" ht="330" x14ac:dyDescent="0.2">
      <c r="A149" s="20"/>
      <c r="B149" s="150" t="s">
        <v>1162</v>
      </c>
      <c r="C149" s="85" t="s">
        <v>1155</v>
      </c>
      <c r="D149" s="138" t="s">
        <v>683</v>
      </c>
      <c r="E149" s="136">
        <v>116.4</v>
      </c>
      <c r="F149" s="134">
        <v>0</v>
      </c>
      <c r="G149" s="154"/>
      <c r="H149" s="122">
        <f t="shared" si="17"/>
        <v>0</v>
      </c>
    </row>
    <row r="150" spans="1:8" ht="135" x14ac:dyDescent="0.2">
      <c r="A150" s="20"/>
      <c r="B150" s="150" t="s">
        <v>721</v>
      </c>
      <c r="C150" s="85" t="s">
        <v>1156</v>
      </c>
      <c r="D150" s="138" t="s">
        <v>684</v>
      </c>
      <c r="E150" s="136">
        <v>167.9</v>
      </c>
      <c r="F150" s="134">
        <v>0</v>
      </c>
      <c r="G150" s="154"/>
      <c r="H150" s="122">
        <f t="shared" si="17"/>
        <v>0</v>
      </c>
    </row>
    <row r="151" spans="1:8" ht="165" x14ac:dyDescent="0.2">
      <c r="A151" s="20"/>
      <c r="B151" s="150" t="s">
        <v>722</v>
      </c>
      <c r="C151" s="84" t="s">
        <v>1154</v>
      </c>
      <c r="D151" s="138" t="s">
        <v>684</v>
      </c>
      <c r="E151" s="136">
        <v>72.5</v>
      </c>
      <c r="F151" s="134">
        <v>0</v>
      </c>
      <c r="G151" s="154"/>
      <c r="H151" s="122">
        <f t="shared" si="17"/>
        <v>0</v>
      </c>
    </row>
    <row r="152" spans="1:8" s="9" customFormat="1" ht="120" x14ac:dyDescent="0.2">
      <c r="A152" s="20"/>
      <c r="B152" s="150" t="s">
        <v>723</v>
      </c>
      <c r="C152" s="84" t="s">
        <v>828</v>
      </c>
      <c r="D152" s="138" t="s">
        <v>683</v>
      </c>
      <c r="E152" s="140">
        <v>115.78</v>
      </c>
      <c r="F152" s="134">
        <v>0</v>
      </c>
      <c r="G152" s="154"/>
      <c r="H152" s="122">
        <f t="shared" si="17"/>
        <v>0</v>
      </c>
    </row>
    <row r="153" spans="1:8" s="9" customFormat="1" ht="180" x14ac:dyDescent="0.2">
      <c r="A153" s="20"/>
      <c r="B153" s="150" t="s">
        <v>1163</v>
      </c>
      <c r="C153" s="84" t="s">
        <v>817</v>
      </c>
      <c r="D153" s="138" t="s">
        <v>684</v>
      </c>
      <c r="E153" s="140">
        <v>632.46</v>
      </c>
      <c r="F153" s="134">
        <v>0</v>
      </c>
      <c r="G153" s="154"/>
      <c r="H153" s="122">
        <f t="shared" si="17"/>
        <v>0</v>
      </c>
    </row>
    <row r="154" spans="1:8" s="9" customFormat="1" ht="165.75" thickBot="1" x14ac:dyDescent="0.25">
      <c r="A154" s="20"/>
      <c r="B154" s="150" t="s">
        <v>825</v>
      </c>
      <c r="C154" s="82" t="s">
        <v>818</v>
      </c>
      <c r="D154" s="138" t="s">
        <v>684</v>
      </c>
      <c r="E154" s="140">
        <v>667.19</v>
      </c>
      <c r="F154" s="134">
        <v>0</v>
      </c>
      <c r="G154" s="154"/>
      <c r="H154" s="122">
        <f t="shared" si="17"/>
        <v>0</v>
      </c>
    </row>
    <row r="155" spans="1:8" ht="15.75" thickBot="1" x14ac:dyDescent="0.25">
      <c r="A155" s="20"/>
      <c r="B155" s="184"/>
      <c r="C155" s="190" t="s">
        <v>71</v>
      </c>
      <c r="D155" s="174"/>
      <c r="E155" s="175"/>
      <c r="F155" s="176"/>
      <c r="G155" s="177"/>
      <c r="H155" s="191">
        <f>SUM(H136:H154)</f>
        <v>0</v>
      </c>
    </row>
    <row r="156" spans="1:8" ht="15" x14ac:dyDescent="0.2">
      <c r="A156" s="20"/>
      <c r="B156" s="184" t="s">
        <v>72</v>
      </c>
      <c r="C156" s="185" t="s">
        <v>73</v>
      </c>
      <c r="D156" s="174"/>
      <c r="E156" s="175"/>
      <c r="F156" s="176"/>
      <c r="G156" s="177"/>
      <c r="H156" s="178"/>
    </row>
    <row r="157" spans="1:8" s="9" customFormat="1" ht="150" x14ac:dyDescent="0.2">
      <c r="A157" s="20"/>
      <c r="B157" s="32" t="s">
        <v>74</v>
      </c>
      <c r="C157" s="85" t="s">
        <v>1201</v>
      </c>
      <c r="D157" s="138"/>
      <c r="E157" s="140"/>
      <c r="F157" s="123">
        <v>0</v>
      </c>
      <c r="G157" s="156"/>
      <c r="H157" s="124"/>
    </row>
    <row r="158" spans="1:8" s="118" customFormat="1" ht="30" x14ac:dyDescent="0.2">
      <c r="A158" s="116"/>
      <c r="B158" s="117" t="s">
        <v>75</v>
      </c>
      <c r="C158" s="115" t="s">
        <v>670</v>
      </c>
      <c r="D158" s="141" t="s">
        <v>684</v>
      </c>
      <c r="E158" s="142">
        <v>14.58</v>
      </c>
      <c r="F158" s="143">
        <v>0</v>
      </c>
      <c r="G158" s="157"/>
      <c r="H158" s="144">
        <f t="shared" ref="H158:H172" si="18">ROUND(F158*E158,2)</f>
        <v>0</v>
      </c>
    </row>
    <row r="159" spans="1:8" s="118" customFormat="1" ht="30" x14ac:dyDescent="0.2">
      <c r="A159" s="116"/>
      <c r="B159" s="117" t="s">
        <v>76</v>
      </c>
      <c r="C159" s="115" t="s">
        <v>671</v>
      </c>
      <c r="D159" s="141" t="s">
        <v>684</v>
      </c>
      <c r="E159" s="142">
        <v>8.6199999999999992</v>
      </c>
      <c r="F159" s="143">
        <v>0</v>
      </c>
      <c r="G159" s="157"/>
      <c r="H159" s="144">
        <f t="shared" si="18"/>
        <v>0</v>
      </c>
    </row>
    <row r="160" spans="1:8" s="118" customFormat="1" ht="30" x14ac:dyDescent="0.2">
      <c r="A160" s="116"/>
      <c r="B160" s="117" t="s">
        <v>77</v>
      </c>
      <c r="C160" s="115" t="s">
        <v>672</v>
      </c>
      <c r="D160" s="141" t="s">
        <v>684</v>
      </c>
      <c r="E160" s="142">
        <v>9.08</v>
      </c>
      <c r="F160" s="143">
        <v>0</v>
      </c>
      <c r="G160" s="157"/>
      <c r="H160" s="144">
        <f t="shared" si="18"/>
        <v>0</v>
      </c>
    </row>
    <row r="161" spans="1:10" s="118" customFormat="1" ht="30" x14ac:dyDescent="0.2">
      <c r="A161" s="116"/>
      <c r="B161" s="117" t="s">
        <v>78</v>
      </c>
      <c r="C161" s="115" t="s">
        <v>673</v>
      </c>
      <c r="D161" s="141" t="s">
        <v>684</v>
      </c>
      <c r="E161" s="142">
        <v>9.08</v>
      </c>
      <c r="F161" s="143">
        <v>0</v>
      </c>
      <c r="G161" s="157"/>
      <c r="H161" s="144">
        <f t="shared" si="18"/>
        <v>0</v>
      </c>
    </row>
    <row r="162" spans="1:10" s="118" customFormat="1" ht="30" x14ac:dyDescent="0.2">
      <c r="A162" s="116"/>
      <c r="B162" s="117" t="s">
        <v>79</v>
      </c>
      <c r="C162" s="115" t="s">
        <v>674</v>
      </c>
      <c r="D162" s="141" t="s">
        <v>684</v>
      </c>
      <c r="E162" s="142">
        <v>6.67</v>
      </c>
      <c r="F162" s="143">
        <v>0</v>
      </c>
      <c r="G162" s="157"/>
      <c r="H162" s="144">
        <f t="shared" si="18"/>
        <v>0</v>
      </c>
    </row>
    <row r="163" spans="1:10" s="118" customFormat="1" ht="30" x14ac:dyDescent="0.2">
      <c r="A163" s="116"/>
      <c r="B163" s="117" t="s">
        <v>80</v>
      </c>
      <c r="C163" s="115" t="s">
        <v>675</v>
      </c>
      <c r="D163" s="141" t="s">
        <v>684</v>
      </c>
      <c r="E163" s="142">
        <v>6.67</v>
      </c>
      <c r="F163" s="143">
        <v>0</v>
      </c>
      <c r="G163" s="157"/>
      <c r="H163" s="144">
        <f t="shared" si="18"/>
        <v>0</v>
      </c>
    </row>
    <row r="164" spans="1:10" s="118" customFormat="1" ht="30" x14ac:dyDescent="0.2">
      <c r="A164" s="116"/>
      <c r="B164" s="117" t="s">
        <v>81</v>
      </c>
      <c r="C164" s="115" t="s">
        <v>676</v>
      </c>
      <c r="D164" s="141" t="s">
        <v>684</v>
      </c>
      <c r="E164" s="142">
        <v>5.58</v>
      </c>
      <c r="F164" s="143">
        <v>0</v>
      </c>
      <c r="G164" s="157"/>
      <c r="H164" s="144">
        <f t="shared" si="18"/>
        <v>0</v>
      </c>
    </row>
    <row r="165" spans="1:10" s="118" customFormat="1" ht="30" x14ac:dyDescent="0.2">
      <c r="A165" s="116"/>
      <c r="B165" s="117" t="s">
        <v>82</v>
      </c>
      <c r="C165" s="115" t="s">
        <v>677</v>
      </c>
      <c r="D165" s="141" t="s">
        <v>684</v>
      </c>
      <c r="E165" s="142">
        <v>16.18</v>
      </c>
      <c r="F165" s="143">
        <v>0</v>
      </c>
      <c r="G165" s="157"/>
      <c r="H165" s="144">
        <f t="shared" si="18"/>
        <v>0</v>
      </c>
    </row>
    <row r="166" spans="1:10" s="118" customFormat="1" ht="30" x14ac:dyDescent="0.2">
      <c r="A166" s="116"/>
      <c r="B166" s="117" t="s">
        <v>83</v>
      </c>
      <c r="C166" s="115" t="s">
        <v>678</v>
      </c>
      <c r="D166" s="141" t="s">
        <v>684</v>
      </c>
      <c r="E166" s="142">
        <v>8.1199999999999992</v>
      </c>
      <c r="F166" s="143">
        <v>0</v>
      </c>
      <c r="G166" s="157"/>
      <c r="H166" s="144">
        <f t="shared" si="18"/>
        <v>0</v>
      </c>
    </row>
    <row r="167" spans="1:10" s="118" customFormat="1" ht="30" x14ac:dyDescent="0.2">
      <c r="A167" s="116"/>
      <c r="B167" s="117" t="s">
        <v>84</v>
      </c>
      <c r="C167" s="115" t="s">
        <v>679</v>
      </c>
      <c r="D167" s="141" t="s">
        <v>684</v>
      </c>
      <c r="E167" s="142">
        <v>8.68</v>
      </c>
      <c r="F167" s="143">
        <v>0</v>
      </c>
      <c r="G167" s="157"/>
      <c r="H167" s="144">
        <f t="shared" si="18"/>
        <v>0</v>
      </c>
    </row>
    <row r="168" spans="1:10" s="118" customFormat="1" ht="30" x14ac:dyDescent="0.2">
      <c r="A168" s="116"/>
      <c r="B168" s="117" t="s">
        <v>85</v>
      </c>
      <c r="C168" s="115" t="s">
        <v>1167</v>
      </c>
      <c r="D168" s="141" t="s">
        <v>684</v>
      </c>
      <c r="E168" s="142">
        <v>9.3000000000000007</v>
      </c>
      <c r="F168" s="143">
        <v>0</v>
      </c>
      <c r="G168" s="157"/>
      <c r="H168" s="144">
        <f t="shared" si="18"/>
        <v>0</v>
      </c>
    </row>
    <row r="169" spans="1:10" s="118" customFormat="1" ht="30" x14ac:dyDescent="0.2">
      <c r="A169" s="116"/>
      <c r="B169" s="117" t="s">
        <v>86</v>
      </c>
      <c r="C169" s="115" t="s">
        <v>680</v>
      </c>
      <c r="D169" s="141" t="s">
        <v>684</v>
      </c>
      <c r="E169" s="142">
        <v>17.18</v>
      </c>
      <c r="F169" s="143">
        <v>0</v>
      </c>
      <c r="G169" s="157"/>
      <c r="H169" s="144">
        <f t="shared" si="18"/>
        <v>0</v>
      </c>
    </row>
    <row r="170" spans="1:10" s="118" customFormat="1" ht="30" x14ac:dyDescent="0.2">
      <c r="A170" s="116"/>
      <c r="B170" s="117" t="s">
        <v>87</v>
      </c>
      <c r="C170" s="115" t="s">
        <v>681</v>
      </c>
      <c r="D170" s="141" t="s">
        <v>684</v>
      </c>
      <c r="E170" s="142">
        <v>10.94</v>
      </c>
      <c r="F170" s="143">
        <v>0</v>
      </c>
      <c r="G170" s="157"/>
      <c r="H170" s="144">
        <f t="shared" si="18"/>
        <v>0</v>
      </c>
    </row>
    <row r="171" spans="1:10" s="118" customFormat="1" ht="30" x14ac:dyDescent="0.2">
      <c r="A171" s="116"/>
      <c r="B171" s="117" t="s">
        <v>88</v>
      </c>
      <c r="C171" s="115" t="s">
        <v>682</v>
      </c>
      <c r="D171" s="141" t="s">
        <v>684</v>
      </c>
      <c r="E171" s="142">
        <v>6.57</v>
      </c>
      <c r="F171" s="143">
        <v>0</v>
      </c>
      <c r="G171" s="157"/>
      <c r="H171" s="144">
        <f t="shared" si="18"/>
        <v>0</v>
      </c>
    </row>
    <row r="172" spans="1:10" s="14" customFormat="1" ht="195.75" thickBot="1" x14ac:dyDescent="0.25">
      <c r="A172" s="22"/>
      <c r="B172" s="36" t="s">
        <v>89</v>
      </c>
      <c r="C172" s="40" t="s">
        <v>1202</v>
      </c>
      <c r="D172" s="127" t="s">
        <v>684</v>
      </c>
      <c r="E172" s="128">
        <v>752.65</v>
      </c>
      <c r="F172" s="134">
        <v>0</v>
      </c>
      <c r="G172" s="154"/>
      <c r="H172" s="122">
        <f t="shared" si="18"/>
        <v>0</v>
      </c>
      <c r="I172" s="35"/>
      <c r="J172" s="35"/>
    </row>
    <row r="173" spans="1:10" ht="15.75" thickBot="1" x14ac:dyDescent="0.25">
      <c r="A173" s="20"/>
      <c r="B173" s="184"/>
      <c r="C173" s="190" t="s">
        <v>90</v>
      </c>
      <c r="D173" s="174"/>
      <c r="E173" s="175"/>
      <c r="F173" s="176"/>
      <c r="G173" s="177"/>
      <c r="H173" s="191">
        <f>SUM(H158:H172)</f>
        <v>0</v>
      </c>
    </row>
    <row r="174" spans="1:10" ht="15" x14ac:dyDescent="0.2">
      <c r="A174" s="20"/>
      <c r="B174" s="184" t="s">
        <v>91</v>
      </c>
      <c r="C174" s="185" t="s">
        <v>1271</v>
      </c>
      <c r="D174" s="174"/>
      <c r="E174" s="175"/>
      <c r="F174" s="176"/>
      <c r="G174" s="177"/>
      <c r="H174" s="178"/>
    </row>
    <row r="175" spans="1:10" s="14" customFormat="1" ht="255" x14ac:dyDescent="0.2">
      <c r="A175" s="22"/>
      <c r="B175" s="36" t="s">
        <v>92</v>
      </c>
      <c r="C175" s="30" t="s">
        <v>729</v>
      </c>
      <c r="D175" s="127"/>
      <c r="E175" s="128"/>
      <c r="F175" s="125"/>
      <c r="G175" s="158"/>
      <c r="H175" s="126"/>
      <c r="I175" s="35"/>
      <c r="J175" s="35"/>
    </row>
    <row r="176" spans="1:10" s="14" customFormat="1" ht="15.75" x14ac:dyDescent="0.2">
      <c r="A176" s="20"/>
      <c r="B176" s="36" t="s">
        <v>93</v>
      </c>
      <c r="C176" s="94" t="s">
        <v>726</v>
      </c>
      <c r="D176" s="127" t="s">
        <v>668</v>
      </c>
      <c r="E176" s="128">
        <v>5</v>
      </c>
      <c r="F176" s="134">
        <v>0</v>
      </c>
      <c r="G176" s="154"/>
      <c r="H176" s="122">
        <f t="shared" ref="H176:H179" si="19">ROUND(F176*E176,2)</f>
        <v>0</v>
      </c>
    </row>
    <row r="177" spans="1:8" s="14" customFormat="1" ht="15.75" x14ac:dyDescent="0.2">
      <c r="A177" s="20"/>
      <c r="B177" s="36" t="s">
        <v>94</v>
      </c>
      <c r="C177" s="94" t="s">
        <v>727</v>
      </c>
      <c r="D177" s="127" t="s">
        <v>668</v>
      </c>
      <c r="E177" s="128">
        <v>21</v>
      </c>
      <c r="F177" s="134">
        <v>0</v>
      </c>
      <c r="G177" s="154"/>
      <c r="H177" s="122">
        <f t="shared" si="19"/>
        <v>0</v>
      </c>
    </row>
    <row r="178" spans="1:8" s="14" customFormat="1" ht="15.75" x14ac:dyDescent="0.2">
      <c r="A178" s="20"/>
      <c r="B178" s="36" t="s">
        <v>95</v>
      </c>
      <c r="C178" s="94" t="s">
        <v>728</v>
      </c>
      <c r="D178" s="127" t="s">
        <v>668</v>
      </c>
      <c r="E178" s="128">
        <v>4</v>
      </c>
      <c r="F178" s="134">
        <v>0</v>
      </c>
      <c r="G178" s="154"/>
      <c r="H178" s="122">
        <f t="shared" si="19"/>
        <v>0</v>
      </c>
    </row>
    <row r="179" spans="1:8" s="14" customFormat="1" ht="30" x14ac:dyDescent="0.2">
      <c r="A179" s="20"/>
      <c r="B179" s="36" t="s">
        <v>96</v>
      </c>
      <c r="C179" s="115" t="s">
        <v>1168</v>
      </c>
      <c r="D179" s="127" t="s">
        <v>668</v>
      </c>
      <c r="E179" s="128">
        <v>1</v>
      </c>
      <c r="F179" s="134">
        <v>0</v>
      </c>
      <c r="G179" s="154"/>
      <c r="H179" s="122">
        <f t="shared" si="19"/>
        <v>0</v>
      </c>
    </row>
    <row r="180" spans="1:8" s="14" customFormat="1" ht="330" x14ac:dyDescent="0.2">
      <c r="A180" s="22"/>
      <c r="B180" s="36" t="s">
        <v>97</v>
      </c>
      <c r="C180" s="37" t="s">
        <v>1176</v>
      </c>
      <c r="D180" s="127"/>
      <c r="E180" s="128"/>
      <c r="F180" s="125">
        <v>0</v>
      </c>
      <c r="G180" s="158"/>
      <c r="H180" s="126"/>
    </row>
    <row r="181" spans="1:8" s="14" customFormat="1" ht="15.75" x14ac:dyDescent="0.2">
      <c r="A181" s="22"/>
      <c r="B181" s="36" t="s">
        <v>1199</v>
      </c>
      <c r="C181" s="93" t="s">
        <v>1179</v>
      </c>
      <c r="D181" s="127" t="s">
        <v>668</v>
      </c>
      <c r="E181" s="128">
        <v>21</v>
      </c>
      <c r="F181" s="134">
        <v>0</v>
      </c>
      <c r="G181" s="154"/>
      <c r="H181" s="122">
        <f t="shared" ref="H181:H188" si="20">ROUND(F181*E181,2)</f>
        <v>0</v>
      </c>
    </row>
    <row r="182" spans="1:8" s="14" customFormat="1" ht="15.75" x14ac:dyDescent="0.2">
      <c r="A182" s="22"/>
      <c r="B182" s="36" t="s">
        <v>1200</v>
      </c>
      <c r="C182" s="93" t="s">
        <v>1180</v>
      </c>
      <c r="D182" s="127" t="s">
        <v>668</v>
      </c>
      <c r="E182" s="128">
        <v>21</v>
      </c>
      <c r="F182" s="134">
        <v>0</v>
      </c>
      <c r="G182" s="154"/>
      <c r="H182" s="122">
        <f t="shared" si="20"/>
        <v>0</v>
      </c>
    </row>
    <row r="183" spans="1:8" s="14" customFormat="1" ht="195" x14ac:dyDescent="0.2">
      <c r="A183" s="22"/>
      <c r="B183" s="109" t="s">
        <v>98</v>
      </c>
      <c r="C183" s="37" t="s">
        <v>1177</v>
      </c>
      <c r="D183" s="127" t="s">
        <v>668</v>
      </c>
      <c r="E183" s="128">
        <v>1</v>
      </c>
      <c r="F183" s="134">
        <v>0</v>
      </c>
      <c r="G183" s="154"/>
      <c r="H183" s="122">
        <f t="shared" si="20"/>
        <v>0</v>
      </c>
    </row>
    <row r="184" spans="1:8" s="14" customFormat="1" ht="255" x14ac:dyDescent="0.2">
      <c r="A184" s="22"/>
      <c r="B184" s="109" t="s">
        <v>99</v>
      </c>
      <c r="C184" s="37" t="s">
        <v>1178</v>
      </c>
      <c r="D184" s="127" t="s">
        <v>668</v>
      </c>
      <c r="E184" s="128">
        <v>7</v>
      </c>
      <c r="F184" s="134">
        <v>0</v>
      </c>
      <c r="G184" s="154"/>
      <c r="H184" s="122">
        <f t="shared" si="20"/>
        <v>0</v>
      </c>
    </row>
    <row r="185" spans="1:8" s="14" customFormat="1" ht="150" x14ac:dyDescent="0.2">
      <c r="A185" s="22"/>
      <c r="B185" s="36" t="s">
        <v>101</v>
      </c>
      <c r="C185" s="37" t="s">
        <v>1181</v>
      </c>
      <c r="D185" s="127" t="s">
        <v>684</v>
      </c>
      <c r="E185" s="128">
        <v>5.04</v>
      </c>
      <c r="F185" s="134">
        <v>0</v>
      </c>
      <c r="G185" s="154"/>
      <c r="H185" s="122">
        <f t="shared" si="20"/>
        <v>0</v>
      </c>
    </row>
    <row r="186" spans="1:8" s="14" customFormat="1" ht="165" x14ac:dyDescent="0.2">
      <c r="A186" s="22"/>
      <c r="B186" s="36" t="s">
        <v>102</v>
      </c>
      <c r="C186" s="37" t="s">
        <v>1182</v>
      </c>
      <c r="D186" s="127" t="s">
        <v>684</v>
      </c>
      <c r="E186" s="128">
        <v>8.9</v>
      </c>
      <c r="F186" s="134">
        <v>0</v>
      </c>
      <c r="G186" s="154"/>
      <c r="H186" s="122">
        <f t="shared" si="20"/>
        <v>0</v>
      </c>
    </row>
    <row r="187" spans="1:8" s="14" customFormat="1" ht="165" x14ac:dyDescent="0.2">
      <c r="A187" s="22"/>
      <c r="B187" s="36" t="s">
        <v>730</v>
      </c>
      <c r="C187" s="37" t="s">
        <v>1183</v>
      </c>
      <c r="D187" s="127" t="s">
        <v>684</v>
      </c>
      <c r="E187" s="128">
        <v>17.649999999999999</v>
      </c>
      <c r="F187" s="134">
        <v>0</v>
      </c>
      <c r="G187" s="154"/>
      <c r="H187" s="122">
        <f t="shared" si="20"/>
        <v>0</v>
      </c>
    </row>
    <row r="188" spans="1:8" s="14" customFormat="1" ht="105.75" thickBot="1" x14ac:dyDescent="0.25">
      <c r="A188" s="22"/>
      <c r="B188" s="36" t="s">
        <v>731</v>
      </c>
      <c r="C188" s="37" t="s">
        <v>732</v>
      </c>
      <c r="D188" s="127" t="s">
        <v>684</v>
      </c>
      <c r="E188" s="128">
        <v>34</v>
      </c>
      <c r="F188" s="134">
        <v>0</v>
      </c>
      <c r="G188" s="154"/>
      <c r="H188" s="122">
        <f t="shared" si="20"/>
        <v>0</v>
      </c>
    </row>
    <row r="189" spans="1:8" ht="15.75" thickBot="1" x14ac:dyDescent="0.25">
      <c r="A189" s="22"/>
      <c r="B189" s="184"/>
      <c r="C189" s="190" t="s">
        <v>100</v>
      </c>
      <c r="D189" s="174"/>
      <c r="E189" s="175"/>
      <c r="F189" s="176"/>
      <c r="G189" s="177"/>
      <c r="H189" s="191">
        <f>SUM(H175:H188)</f>
        <v>0</v>
      </c>
    </row>
    <row r="190" spans="1:8" ht="15" x14ac:dyDescent="0.2">
      <c r="A190" s="22"/>
      <c r="B190" s="184" t="s">
        <v>103</v>
      </c>
      <c r="C190" s="185" t="s">
        <v>104</v>
      </c>
      <c r="D190" s="174"/>
      <c r="E190" s="175"/>
      <c r="F190" s="176"/>
      <c r="G190" s="177"/>
      <c r="H190" s="178"/>
    </row>
    <row r="191" spans="1:8" ht="135" x14ac:dyDescent="0.2">
      <c r="A191" s="20"/>
      <c r="B191" s="87" t="s">
        <v>105</v>
      </c>
      <c r="C191" s="88" t="s">
        <v>736</v>
      </c>
      <c r="D191" s="145" t="s">
        <v>668</v>
      </c>
      <c r="E191" s="128">
        <v>21</v>
      </c>
      <c r="F191" s="134">
        <v>0</v>
      </c>
      <c r="G191" s="154"/>
      <c r="H191" s="122">
        <f t="shared" ref="H191:H209" si="21">ROUND(F191*E191,2)</f>
        <v>0</v>
      </c>
    </row>
    <row r="192" spans="1:8" ht="135" x14ac:dyDescent="0.2">
      <c r="A192" s="20"/>
      <c r="B192" s="87" t="s">
        <v>1203</v>
      </c>
      <c r="C192" s="89" t="s">
        <v>1189</v>
      </c>
      <c r="D192" s="145" t="s">
        <v>668</v>
      </c>
      <c r="E192" s="128">
        <v>6</v>
      </c>
      <c r="F192" s="134">
        <v>0</v>
      </c>
      <c r="G192" s="154"/>
      <c r="H192" s="122">
        <f t="shared" si="21"/>
        <v>0</v>
      </c>
    </row>
    <row r="193" spans="1:8" ht="150" x14ac:dyDescent="0.2">
      <c r="A193" s="20"/>
      <c r="B193" s="87" t="s">
        <v>106</v>
      </c>
      <c r="C193" s="88" t="s">
        <v>737</v>
      </c>
      <c r="D193" s="145" t="s">
        <v>668</v>
      </c>
      <c r="E193" s="128">
        <v>21</v>
      </c>
      <c r="F193" s="134">
        <v>0</v>
      </c>
      <c r="G193" s="154"/>
      <c r="H193" s="122">
        <f t="shared" si="21"/>
        <v>0</v>
      </c>
    </row>
    <row r="194" spans="1:8" ht="150" x14ac:dyDescent="0.2">
      <c r="A194" s="20"/>
      <c r="B194" s="87" t="s">
        <v>107</v>
      </c>
      <c r="C194" s="88" t="s">
        <v>738</v>
      </c>
      <c r="D194" s="145" t="s">
        <v>668</v>
      </c>
      <c r="E194" s="128">
        <v>9</v>
      </c>
      <c r="F194" s="134">
        <v>0</v>
      </c>
      <c r="G194" s="154"/>
      <c r="H194" s="122">
        <f t="shared" si="21"/>
        <v>0</v>
      </c>
    </row>
    <row r="195" spans="1:8" ht="150" x14ac:dyDescent="0.2">
      <c r="A195" s="20"/>
      <c r="B195" s="87" t="s">
        <v>108</v>
      </c>
      <c r="C195" s="88" t="s">
        <v>739</v>
      </c>
      <c r="D195" s="145" t="s">
        <v>668</v>
      </c>
      <c r="E195" s="128">
        <v>9</v>
      </c>
      <c r="F195" s="134">
        <v>0</v>
      </c>
      <c r="G195" s="154"/>
      <c r="H195" s="122">
        <f t="shared" si="21"/>
        <v>0</v>
      </c>
    </row>
    <row r="196" spans="1:8" ht="90" x14ac:dyDescent="0.2">
      <c r="A196" s="20"/>
      <c r="B196" s="87" t="s">
        <v>109</v>
      </c>
      <c r="C196" s="88" t="s">
        <v>740</v>
      </c>
      <c r="D196" s="145" t="s">
        <v>668</v>
      </c>
      <c r="E196" s="128">
        <v>9</v>
      </c>
      <c r="F196" s="134">
        <v>0</v>
      </c>
      <c r="G196" s="154"/>
      <c r="H196" s="122">
        <f t="shared" si="21"/>
        <v>0</v>
      </c>
    </row>
    <row r="197" spans="1:8" ht="105" x14ac:dyDescent="0.2">
      <c r="A197" s="20"/>
      <c r="B197" s="87" t="s">
        <v>110</v>
      </c>
      <c r="C197" s="88" t="s">
        <v>1192</v>
      </c>
      <c r="D197" s="145" t="s">
        <v>668</v>
      </c>
      <c r="E197" s="128">
        <v>18</v>
      </c>
      <c r="F197" s="134">
        <v>0</v>
      </c>
      <c r="G197" s="154"/>
      <c r="H197" s="122">
        <f t="shared" si="21"/>
        <v>0</v>
      </c>
    </row>
    <row r="198" spans="1:8" ht="120" x14ac:dyDescent="0.2">
      <c r="A198" s="20"/>
      <c r="B198" s="87" t="s">
        <v>111</v>
      </c>
      <c r="C198" s="88" t="s">
        <v>1193</v>
      </c>
      <c r="D198" s="145" t="s">
        <v>668</v>
      </c>
      <c r="E198" s="128">
        <v>3</v>
      </c>
      <c r="F198" s="134">
        <v>0</v>
      </c>
      <c r="G198" s="154"/>
      <c r="H198" s="122">
        <f t="shared" si="21"/>
        <v>0</v>
      </c>
    </row>
    <row r="199" spans="1:8" ht="120" x14ac:dyDescent="0.2">
      <c r="A199" s="20"/>
      <c r="B199" s="87" t="s">
        <v>112</v>
      </c>
      <c r="C199" s="88" t="s">
        <v>1194</v>
      </c>
      <c r="D199" s="145" t="s">
        <v>668</v>
      </c>
      <c r="E199" s="128">
        <v>3</v>
      </c>
      <c r="F199" s="134">
        <v>0</v>
      </c>
      <c r="G199" s="154"/>
      <c r="H199" s="122">
        <f t="shared" si="21"/>
        <v>0</v>
      </c>
    </row>
    <row r="200" spans="1:8" ht="120" x14ac:dyDescent="0.2">
      <c r="A200" s="20"/>
      <c r="B200" s="87" t="s">
        <v>113</v>
      </c>
      <c r="C200" s="88" t="s">
        <v>1195</v>
      </c>
      <c r="D200" s="145" t="s">
        <v>668</v>
      </c>
      <c r="E200" s="128">
        <v>3</v>
      </c>
      <c r="F200" s="134">
        <v>0</v>
      </c>
      <c r="G200" s="154"/>
      <c r="H200" s="122">
        <f t="shared" si="21"/>
        <v>0</v>
      </c>
    </row>
    <row r="201" spans="1:8" ht="135" x14ac:dyDescent="0.2">
      <c r="A201" s="20"/>
      <c r="B201" s="87" t="s">
        <v>114</v>
      </c>
      <c r="C201" s="88" t="s">
        <v>1196</v>
      </c>
      <c r="D201" s="145" t="s">
        <v>668</v>
      </c>
      <c r="E201" s="128">
        <v>2</v>
      </c>
      <c r="F201" s="134">
        <v>0</v>
      </c>
      <c r="G201" s="154"/>
      <c r="H201" s="122">
        <f t="shared" si="21"/>
        <v>0</v>
      </c>
    </row>
    <row r="202" spans="1:8" ht="165" x14ac:dyDescent="0.2">
      <c r="A202" s="20"/>
      <c r="B202" s="87" t="s">
        <v>115</v>
      </c>
      <c r="C202" s="88" t="s">
        <v>741</v>
      </c>
      <c r="D202" s="145" t="s">
        <v>668</v>
      </c>
      <c r="E202" s="128">
        <v>2</v>
      </c>
      <c r="F202" s="134">
        <v>0</v>
      </c>
      <c r="G202" s="154"/>
      <c r="H202" s="122">
        <f t="shared" si="21"/>
        <v>0</v>
      </c>
    </row>
    <row r="203" spans="1:8" ht="195" x14ac:dyDescent="0.2">
      <c r="A203" s="20"/>
      <c r="B203" s="87" t="s">
        <v>116</v>
      </c>
      <c r="C203" s="90" t="s">
        <v>1190</v>
      </c>
      <c r="D203" s="145" t="s">
        <v>668</v>
      </c>
      <c r="E203" s="128">
        <v>2</v>
      </c>
      <c r="F203" s="134">
        <v>0</v>
      </c>
      <c r="G203" s="154"/>
      <c r="H203" s="122">
        <f t="shared" si="21"/>
        <v>0</v>
      </c>
    </row>
    <row r="204" spans="1:8" ht="90" x14ac:dyDescent="0.2">
      <c r="A204" s="20"/>
      <c r="B204" s="87" t="s">
        <v>117</v>
      </c>
      <c r="C204" s="88" t="s">
        <v>742</v>
      </c>
      <c r="D204" s="145" t="s">
        <v>684</v>
      </c>
      <c r="E204" s="128">
        <v>18.75</v>
      </c>
      <c r="F204" s="134">
        <v>0</v>
      </c>
      <c r="G204" s="154"/>
      <c r="H204" s="122">
        <f t="shared" si="21"/>
        <v>0</v>
      </c>
    </row>
    <row r="205" spans="1:8" ht="150" x14ac:dyDescent="0.2">
      <c r="A205" s="20"/>
      <c r="B205" s="87" t="s">
        <v>118</v>
      </c>
      <c r="C205" s="88" t="s">
        <v>743</v>
      </c>
      <c r="D205" s="145" t="s">
        <v>733</v>
      </c>
      <c r="E205" s="128">
        <v>3</v>
      </c>
      <c r="F205" s="134">
        <v>0</v>
      </c>
      <c r="G205" s="154"/>
      <c r="H205" s="122">
        <f t="shared" si="21"/>
        <v>0</v>
      </c>
    </row>
    <row r="206" spans="1:8" ht="180" x14ac:dyDescent="0.2">
      <c r="A206" s="20"/>
      <c r="B206" s="87" t="s">
        <v>119</v>
      </c>
      <c r="C206" s="88" t="s">
        <v>744</v>
      </c>
      <c r="D206" s="145" t="s">
        <v>668</v>
      </c>
      <c r="E206" s="128">
        <v>3</v>
      </c>
      <c r="F206" s="134">
        <v>0</v>
      </c>
      <c r="G206" s="154"/>
      <c r="H206" s="122">
        <f t="shared" si="21"/>
        <v>0</v>
      </c>
    </row>
    <row r="207" spans="1:8" ht="165" x14ac:dyDescent="0.2">
      <c r="A207" s="20"/>
      <c r="B207" s="87" t="s">
        <v>120</v>
      </c>
      <c r="C207" s="88" t="s">
        <v>745</v>
      </c>
      <c r="D207" s="145" t="s">
        <v>684</v>
      </c>
      <c r="E207" s="128">
        <v>69.2</v>
      </c>
      <c r="F207" s="134">
        <v>0</v>
      </c>
      <c r="G207" s="154"/>
      <c r="H207" s="122">
        <f t="shared" si="21"/>
        <v>0</v>
      </c>
    </row>
    <row r="208" spans="1:8" ht="255" x14ac:dyDescent="0.2">
      <c r="A208" s="20"/>
      <c r="B208" s="87" t="s">
        <v>734</v>
      </c>
      <c r="C208" s="88" t="s">
        <v>1184</v>
      </c>
      <c r="D208" s="145" t="s">
        <v>668</v>
      </c>
      <c r="E208" s="128">
        <v>9</v>
      </c>
      <c r="F208" s="134">
        <v>0</v>
      </c>
      <c r="G208" s="154"/>
      <c r="H208" s="122">
        <f t="shared" si="21"/>
        <v>0</v>
      </c>
    </row>
    <row r="209" spans="1:8" ht="180.75" thickBot="1" x14ac:dyDescent="0.25">
      <c r="A209" s="20"/>
      <c r="B209" s="87" t="s">
        <v>735</v>
      </c>
      <c r="C209" s="88" t="s">
        <v>1185</v>
      </c>
      <c r="D209" s="145" t="s">
        <v>668</v>
      </c>
      <c r="E209" s="128">
        <v>9</v>
      </c>
      <c r="F209" s="134">
        <v>0</v>
      </c>
      <c r="G209" s="154"/>
      <c r="H209" s="122">
        <f t="shared" si="21"/>
        <v>0</v>
      </c>
    </row>
    <row r="210" spans="1:8" ht="15.75" thickBot="1" x14ac:dyDescent="0.25">
      <c r="A210" s="22"/>
      <c r="B210" s="184"/>
      <c r="C210" s="190" t="s">
        <v>121</v>
      </c>
      <c r="D210" s="174"/>
      <c r="E210" s="175"/>
      <c r="F210" s="176"/>
      <c r="G210" s="177"/>
      <c r="H210" s="191">
        <f>SUM(H191:H209)</f>
        <v>0</v>
      </c>
    </row>
    <row r="211" spans="1:8" s="14" customFormat="1" ht="15" x14ac:dyDescent="0.2">
      <c r="A211" s="22"/>
      <c r="B211" s="184" t="s">
        <v>1272</v>
      </c>
      <c r="C211" s="185" t="s">
        <v>1169</v>
      </c>
      <c r="D211" s="174"/>
      <c r="E211" s="175"/>
      <c r="F211" s="176"/>
      <c r="G211" s="177"/>
      <c r="H211" s="178"/>
    </row>
    <row r="212" spans="1:8" ht="270" x14ac:dyDescent="0.2">
      <c r="A212" s="20"/>
      <c r="B212" s="87" t="s">
        <v>735</v>
      </c>
      <c r="C212" s="91" t="s">
        <v>1186</v>
      </c>
      <c r="D212" s="145" t="s">
        <v>684</v>
      </c>
      <c r="E212" s="145">
        <v>54.6</v>
      </c>
      <c r="F212" s="134">
        <v>0</v>
      </c>
      <c r="G212" s="154"/>
      <c r="H212" s="122">
        <f t="shared" ref="H212:H216" si="22">ROUND(F212*E212,2)</f>
        <v>0</v>
      </c>
    </row>
    <row r="213" spans="1:8" ht="300" x14ac:dyDescent="0.2">
      <c r="A213" s="20"/>
      <c r="B213" s="87" t="s">
        <v>1170</v>
      </c>
      <c r="C213" s="91" t="s">
        <v>1187</v>
      </c>
      <c r="D213" s="145" t="s">
        <v>683</v>
      </c>
      <c r="E213" s="145">
        <v>145</v>
      </c>
      <c r="F213" s="134">
        <v>0</v>
      </c>
      <c r="G213" s="154"/>
      <c r="H213" s="122">
        <f t="shared" si="22"/>
        <v>0</v>
      </c>
    </row>
    <row r="214" spans="1:8" ht="240" x14ac:dyDescent="0.2">
      <c r="A214" s="20"/>
      <c r="B214" s="87" t="s">
        <v>1197</v>
      </c>
      <c r="C214" s="91" t="s">
        <v>1188</v>
      </c>
      <c r="D214" s="145" t="s">
        <v>683</v>
      </c>
      <c r="E214" s="145">
        <v>72</v>
      </c>
      <c r="F214" s="134">
        <v>0</v>
      </c>
      <c r="G214" s="154"/>
      <c r="H214" s="122">
        <f t="shared" si="22"/>
        <v>0</v>
      </c>
    </row>
    <row r="215" spans="1:8" ht="225" x14ac:dyDescent="0.2">
      <c r="B215" s="87" t="s">
        <v>1198</v>
      </c>
      <c r="C215" s="92" t="s">
        <v>1191</v>
      </c>
      <c r="D215" s="146"/>
      <c r="E215" s="147"/>
      <c r="F215" s="134">
        <v>0</v>
      </c>
      <c r="G215" s="154"/>
      <c r="H215" s="122"/>
    </row>
    <row r="216" spans="1:8" ht="105.75" thickBot="1" x14ac:dyDescent="0.25">
      <c r="B216" s="87" t="s">
        <v>1204</v>
      </c>
      <c r="C216" s="95" t="s">
        <v>1171</v>
      </c>
      <c r="D216" s="146" t="s">
        <v>668</v>
      </c>
      <c r="E216" s="147">
        <v>88</v>
      </c>
      <c r="F216" s="134">
        <v>0</v>
      </c>
      <c r="G216" s="154"/>
      <c r="H216" s="122">
        <f t="shared" si="22"/>
        <v>0</v>
      </c>
    </row>
    <row r="217" spans="1:8" ht="15.75" thickBot="1" x14ac:dyDescent="0.25">
      <c r="A217" s="22"/>
      <c r="B217" s="184"/>
      <c r="C217" s="190" t="s">
        <v>1172</v>
      </c>
      <c r="D217" s="174"/>
      <c r="E217" s="175"/>
      <c r="F217" s="176"/>
      <c r="G217" s="177"/>
      <c r="H217" s="191">
        <f>ROUND(SUM(H212:H216,),2)</f>
        <v>0</v>
      </c>
    </row>
    <row r="218" spans="1:8" ht="15" x14ac:dyDescent="0.2">
      <c r="A218" s="22"/>
      <c r="B218" s="184" t="s">
        <v>1276</v>
      </c>
      <c r="C218" s="185" t="s">
        <v>122</v>
      </c>
      <c r="D218" s="174"/>
      <c r="E218" s="175"/>
      <c r="F218" s="176"/>
      <c r="G218" s="177"/>
      <c r="H218" s="178"/>
    </row>
    <row r="219" spans="1:8" ht="165" x14ac:dyDescent="0.2">
      <c r="A219" s="20"/>
      <c r="B219" s="38" t="s">
        <v>123</v>
      </c>
      <c r="C219" s="40" t="s">
        <v>1207</v>
      </c>
      <c r="D219" s="146" t="s">
        <v>668</v>
      </c>
      <c r="E219" s="147">
        <v>1</v>
      </c>
      <c r="F219" s="134">
        <v>0</v>
      </c>
      <c r="G219" s="154"/>
      <c r="H219" s="122">
        <f t="shared" ref="H219:H220" si="23">ROUND(F219*E219,2)</f>
        <v>0</v>
      </c>
    </row>
    <row r="220" spans="1:8" ht="150.75" thickBot="1" x14ac:dyDescent="0.25">
      <c r="A220" s="20"/>
      <c r="B220" s="38" t="s">
        <v>124</v>
      </c>
      <c r="C220" s="40" t="s">
        <v>1208</v>
      </c>
      <c r="D220" s="146" t="s">
        <v>668</v>
      </c>
      <c r="E220" s="147">
        <v>1</v>
      </c>
      <c r="F220" s="134">
        <v>0</v>
      </c>
      <c r="G220" s="154"/>
      <c r="H220" s="122">
        <f t="shared" si="23"/>
        <v>0</v>
      </c>
    </row>
    <row r="221" spans="1:8" ht="15.75" thickBot="1" x14ac:dyDescent="0.25">
      <c r="A221" s="22"/>
      <c r="B221" s="184"/>
      <c r="C221" s="190" t="s">
        <v>697</v>
      </c>
      <c r="D221" s="174"/>
      <c r="E221" s="175"/>
      <c r="F221" s="176"/>
      <c r="G221" s="177"/>
      <c r="H221" s="191">
        <f>SUM(H219:H220)</f>
        <v>0</v>
      </c>
    </row>
    <row r="222" spans="1:8" ht="15.75" thickBot="1" x14ac:dyDescent="0.25">
      <c r="A222" s="22"/>
      <c r="B222" s="184" t="s">
        <v>1277</v>
      </c>
      <c r="C222" s="185" t="s">
        <v>125</v>
      </c>
      <c r="D222" s="174"/>
      <c r="E222" s="175"/>
      <c r="F222" s="176"/>
      <c r="G222" s="177"/>
      <c r="H222" s="178"/>
    </row>
    <row r="223" spans="1:8" ht="15" x14ac:dyDescent="0.2">
      <c r="A223" s="20"/>
      <c r="B223" s="184"/>
      <c r="C223" s="185" t="s">
        <v>126</v>
      </c>
      <c r="D223" s="174"/>
      <c r="E223" s="175"/>
      <c r="F223" s="176"/>
      <c r="G223" s="177"/>
      <c r="H223" s="178"/>
    </row>
    <row r="224" spans="1:8" ht="165" x14ac:dyDescent="0.2">
      <c r="A224" s="20"/>
      <c r="B224" s="38" t="s">
        <v>127</v>
      </c>
      <c r="C224" s="39" t="s">
        <v>829</v>
      </c>
      <c r="D224" s="139" t="s">
        <v>698</v>
      </c>
      <c r="E224" s="136">
        <v>260</v>
      </c>
      <c r="F224" s="134">
        <v>0</v>
      </c>
      <c r="G224" s="154"/>
      <c r="H224" s="122">
        <f t="shared" ref="H224:H234" si="24">ROUND(F224*E224,2)</f>
        <v>0</v>
      </c>
    </row>
    <row r="225" spans="1:8" ht="195" x14ac:dyDescent="0.2">
      <c r="A225" s="20"/>
      <c r="B225" s="38" t="s">
        <v>128</v>
      </c>
      <c r="C225" s="39" t="s">
        <v>830</v>
      </c>
      <c r="D225" s="139" t="s">
        <v>698</v>
      </c>
      <c r="E225" s="136">
        <v>67</v>
      </c>
      <c r="F225" s="134">
        <v>0</v>
      </c>
      <c r="G225" s="154"/>
      <c r="H225" s="122">
        <f t="shared" si="24"/>
        <v>0</v>
      </c>
    </row>
    <row r="226" spans="1:8" ht="180" x14ac:dyDescent="0.2">
      <c r="A226" s="20"/>
      <c r="B226" s="38" t="s">
        <v>129</v>
      </c>
      <c r="C226" s="39" t="s">
        <v>831</v>
      </c>
      <c r="D226" s="139" t="s">
        <v>698</v>
      </c>
      <c r="E226" s="136">
        <v>6</v>
      </c>
      <c r="F226" s="134">
        <v>0</v>
      </c>
      <c r="G226" s="154"/>
      <c r="H226" s="122">
        <f t="shared" si="24"/>
        <v>0</v>
      </c>
    </row>
    <row r="227" spans="1:8" ht="195" x14ac:dyDescent="0.2">
      <c r="A227" s="20"/>
      <c r="B227" s="38" t="s">
        <v>130</v>
      </c>
      <c r="C227" s="39" t="s">
        <v>832</v>
      </c>
      <c r="D227" s="139" t="s">
        <v>698</v>
      </c>
      <c r="E227" s="136">
        <v>78</v>
      </c>
      <c r="F227" s="134">
        <v>0</v>
      </c>
      <c r="G227" s="154"/>
      <c r="H227" s="122">
        <f t="shared" si="24"/>
        <v>0</v>
      </c>
    </row>
    <row r="228" spans="1:8" ht="195" x14ac:dyDescent="0.2">
      <c r="A228" s="20"/>
      <c r="B228" s="38" t="s">
        <v>131</v>
      </c>
      <c r="C228" s="39" t="s">
        <v>833</v>
      </c>
      <c r="D228" s="139" t="s">
        <v>698</v>
      </c>
      <c r="E228" s="136">
        <v>53</v>
      </c>
      <c r="F228" s="134">
        <v>0</v>
      </c>
      <c r="G228" s="154"/>
      <c r="H228" s="122">
        <f t="shared" si="24"/>
        <v>0</v>
      </c>
    </row>
    <row r="229" spans="1:8" ht="195" x14ac:dyDescent="0.2">
      <c r="A229" s="20"/>
      <c r="B229" s="38" t="s">
        <v>132</v>
      </c>
      <c r="C229" s="39" t="s">
        <v>834</v>
      </c>
      <c r="D229" s="139" t="s">
        <v>698</v>
      </c>
      <c r="E229" s="136">
        <v>75</v>
      </c>
      <c r="F229" s="122"/>
      <c r="G229" s="122"/>
      <c r="H229" s="122">
        <f t="shared" si="24"/>
        <v>0</v>
      </c>
    </row>
    <row r="230" spans="1:8" ht="150" x14ac:dyDescent="0.2">
      <c r="A230" s="20"/>
      <c r="B230" s="38" t="s">
        <v>133</v>
      </c>
      <c r="C230" s="39" t="s">
        <v>134</v>
      </c>
      <c r="D230" s="139" t="s">
        <v>698</v>
      </c>
      <c r="E230" s="136">
        <v>6</v>
      </c>
      <c r="F230" s="134">
        <v>0</v>
      </c>
      <c r="G230" s="154"/>
      <c r="H230" s="122">
        <f t="shared" si="24"/>
        <v>0</v>
      </c>
    </row>
    <row r="231" spans="1:8" ht="180" x14ac:dyDescent="0.2">
      <c r="A231" s="20"/>
      <c r="B231" s="38" t="s">
        <v>135</v>
      </c>
      <c r="C231" s="39" t="s">
        <v>835</v>
      </c>
      <c r="D231" s="139" t="s">
        <v>698</v>
      </c>
      <c r="E231" s="136">
        <v>63</v>
      </c>
      <c r="F231" s="122"/>
      <c r="G231" s="122"/>
      <c r="H231" s="122">
        <f t="shared" si="24"/>
        <v>0</v>
      </c>
    </row>
    <row r="232" spans="1:8" ht="180" x14ac:dyDescent="0.2">
      <c r="A232" s="20"/>
      <c r="B232" s="38" t="s">
        <v>136</v>
      </c>
      <c r="C232" s="39" t="s">
        <v>836</v>
      </c>
      <c r="D232" s="139" t="s">
        <v>698</v>
      </c>
      <c r="E232" s="136">
        <v>1</v>
      </c>
      <c r="F232" s="134">
        <v>0</v>
      </c>
      <c r="G232" s="154"/>
      <c r="H232" s="122">
        <f t="shared" si="24"/>
        <v>0</v>
      </c>
    </row>
    <row r="233" spans="1:8" ht="180" x14ac:dyDescent="0.2">
      <c r="A233" s="20"/>
      <c r="B233" s="38" t="s">
        <v>137</v>
      </c>
      <c r="C233" s="39" t="s">
        <v>837</v>
      </c>
      <c r="D233" s="139" t="s">
        <v>698</v>
      </c>
      <c r="E233" s="136">
        <v>18</v>
      </c>
      <c r="F233" s="122"/>
      <c r="G233" s="122"/>
      <c r="H233" s="122">
        <f t="shared" si="24"/>
        <v>0</v>
      </c>
    </row>
    <row r="234" spans="1:8" ht="75.75" thickBot="1" x14ac:dyDescent="0.25">
      <c r="A234" s="20"/>
      <c r="B234" s="38" t="s">
        <v>138</v>
      </c>
      <c r="C234" s="39" t="s">
        <v>139</v>
      </c>
      <c r="D234" s="139" t="s">
        <v>668</v>
      </c>
      <c r="E234" s="136">
        <v>39</v>
      </c>
      <c r="F234" s="134">
        <v>0</v>
      </c>
      <c r="G234" s="154"/>
      <c r="H234" s="122">
        <f t="shared" si="24"/>
        <v>0</v>
      </c>
    </row>
    <row r="235" spans="1:8" ht="15.75" thickBot="1" x14ac:dyDescent="0.25">
      <c r="A235" s="20"/>
      <c r="B235" s="184"/>
      <c r="C235" s="190" t="s">
        <v>140</v>
      </c>
      <c r="D235" s="174"/>
      <c r="E235" s="175"/>
      <c r="F235" s="176"/>
      <c r="G235" s="177"/>
      <c r="H235" s="191">
        <f>SUM(H224:H234)</f>
        <v>0</v>
      </c>
    </row>
    <row r="236" spans="1:8" ht="15" x14ac:dyDescent="0.2">
      <c r="A236" s="20"/>
      <c r="B236" s="184"/>
      <c r="C236" s="185" t="s">
        <v>141</v>
      </c>
      <c r="D236" s="174"/>
      <c r="E236" s="175"/>
      <c r="F236" s="176"/>
      <c r="G236" s="177"/>
      <c r="H236" s="178"/>
    </row>
    <row r="237" spans="1:8" ht="90" x14ac:dyDescent="0.2">
      <c r="A237" s="20"/>
      <c r="B237" s="38" t="s">
        <v>142</v>
      </c>
      <c r="C237" s="39" t="s">
        <v>143</v>
      </c>
      <c r="D237" s="139" t="s">
        <v>668</v>
      </c>
      <c r="E237" s="136">
        <v>56</v>
      </c>
      <c r="F237" s="134">
        <v>0</v>
      </c>
      <c r="G237" s="154"/>
      <c r="H237" s="122">
        <f t="shared" ref="H237:H244" si="25">ROUND(F237*E237,2)</f>
        <v>0</v>
      </c>
    </row>
    <row r="238" spans="1:8" ht="90" x14ac:dyDescent="0.2">
      <c r="A238" s="20"/>
      <c r="B238" s="38" t="s">
        <v>144</v>
      </c>
      <c r="C238" s="39" t="s">
        <v>145</v>
      </c>
      <c r="D238" s="139" t="s">
        <v>668</v>
      </c>
      <c r="E238" s="136">
        <v>127</v>
      </c>
      <c r="F238" s="134">
        <v>0</v>
      </c>
      <c r="G238" s="154"/>
      <c r="H238" s="122">
        <f t="shared" si="25"/>
        <v>0</v>
      </c>
    </row>
    <row r="239" spans="1:8" ht="90" x14ac:dyDescent="0.2">
      <c r="A239" s="20"/>
      <c r="B239" s="38" t="s">
        <v>146</v>
      </c>
      <c r="C239" s="39" t="s">
        <v>147</v>
      </c>
      <c r="D239" s="139" t="s">
        <v>668</v>
      </c>
      <c r="E239" s="136">
        <v>26</v>
      </c>
      <c r="F239" s="134">
        <v>0</v>
      </c>
      <c r="G239" s="154"/>
      <c r="H239" s="122">
        <f t="shared" si="25"/>
        <v>0</v>
      </c>
    </row>
    <row r="240" spans="1:8" ht="75" x14ac:dyDescent="0.2">
      <c r="A240" s="20"/>
      <c r="B240" s="38" t="s">
        <v>148</v>
      </c>
      <c r="C240" s="39" t="s">
        <v>149</v>
      </c>
      <c r="D240" s="139" t="s">
        <v>668</v>
      </c>
      <c r="E240" s="136">
        <v>22</v>
      </c>
      <c r="F240" s="134">
        <v>0</v>
      </c>
      <c r="G240" s="154"/>
      <c r="H240" s="122">
        <f t="shared" si="25"/>
        <v>0</v>
      </c>
    </row>
    <row r="241" spans="1:8" ht="105" x14ac:dyDescent="0.2">
      <c r="A241" s="20"/>
      <c r="B241" s="38" t="s">
        <v>150</v>
      </c>
      <c r="C241" s="39" t="s">
        <v>151</v>
      </c>
      <c r="D241" s="139" t="s">
        <v>668</v>
      </c>
      <c r="E241" s="136">
        <v>36</v>
      </c>
      <c r="F241" s="134">
        <v>0</v>
      </c>
      <c r="G241" s="154"/>
      <c r="H241" s="122">
        <f t="shared" si="25"/>
        <v>0</v>
      </c>
    </row>
    <row r="242" spans="1:8" ht="105" x14ac:dyDescent="0.2">
      <c r="A242" s="20"/>
      <c r="B242" s="38" t="s">
        <v>152</v>
      </c>
      <c r="C242" s="39" t="s">
        <v>153</v>
      </c>
      <c r="D242" s="139" t="s">
        <v>668</v>
      </c>
      <c r="E242" s="136">
        <v>20</v>
      </c>
      <c r="F242" s="134">
        <v>0</v>
      </c>
      <c r="G242" s="154"/>
      <c r="H242" s="122">
        <f t="shared" si="25"/>
        <v>0</v>
      </c>
    </row>
    <row r="243" spans="1:8" ht="90" x14ac:dyDescent="0.2">
      <c r="A243" s="20"/>
      <c r="B243" s="38" t="s">
        <v>154</v>
      </c>
      <c r="C243" s="39" t="s">
        <v>155</v>
      </c>
      <c r="D243" s="139" t="s">
        <v>668</v>
      </c>
      <c r="E243" s="136">
        <v>1</v>
      </c>
      <c r="F243" s="134">
        <v>0</v>
      </c>
      <c r="G243" s="154"/>
      <c r="H243" s="122">
        <f t="shared" si="25"/>
        <v>0</v>
      </c>
    </row>
    <row r="244" spans="1:8" ht="75.75" thickBot="1" x14ac:dyDescent="0.25">
      <c r="A244" s="20"/>
      <c r="B244" s="38" t="s">
        <v>156</v>
      </c>
      <c r="C244" s="39" t="s">
        <v>157</v>
      </c>
      <c r="D244" s="139" t="s">
        <v>668</v>
      </c>
      <c r="E244" s="136">
        <v>4</v>
      </c>
      <c r="F244" s="134">
        <v>0</v>
      </c>
      <c r="G244" s="154"/>
      <c r="H244" s="122">
        <f t="shared" si="25"/>
        <v>0</v>
      </c>
    </row>
    <row r="245" spans="1:8" ht="15.75" thickBot="1" x14ac:dyDescent="0.25">
      <c r="A245" s="20"/>
      <c r="B245" s="184"/>
      <c r="C245" s="190" t="s">
        <v>158</v>
      </c>
      <c r="D245" s="174"/>
      <c r="E245" s="175"/>
      <c r="F245" s="176"/>
      <c r="G245" s="177"/>
      <c r="H245" s="191">
        <f>SUM(H237:H244)</f>
        <v>0</v>
      </c>
    </row>
    <row r="246" spans="1:8" ht="30" x14ac:dyDescent="0.2">
      <c r="A246" s="20"/>
      <c r="B246" s="184"/>
      <c r="C246" s="185" t="s">
        <v>159</v>
      </c>
      <c r="D246" s="174"/>
      <c r="E246" s="175"/>
      <c r="F246" s="176"/>
      <c r="G246" s="177"/>
      <c r="H246" s="178"/>
    </row>
    <row r="247" spans="1:8" ht="210" x14ac:dyDescent="0.2">
      <c r="A247" s="20"/>
      <c r="B247" s="38" t="s">
        <v>160</v>
      </c>
      <c r="C247" s="101" t="s">
        <v>1243</v>
      </c>
      <c r="D247" s="139" t="s">
        <v>668</v>
      </c>
      <c r="E247" s="136">
        <v>1</v>
      </c>
      <c r="F247" s="129">
        <v>0</v>
      </c>
      <c r="G247" s="159"/>
      <c r="H247" s="122">
        <f t="shared" ref="H247" si="26">ROUND(F247*E247,2)</f>
        <v>0</v>
      </c>
    </row>
    <row r="248" spans="1:8" ht="120" x14ac:dyDescent="0.2">
      <c r="A248" s="20"/>
      <c r="B248" s="38" t="s">
        <v>161</v>
      </c>
      <c r="C248" s="39" t="s">
        <v>838</v>
      </c>
      <c r="D248" s="139"/>
      <c r="E248" s="136"/>
      <c r="F248" s="129">
        <v>0</v>
      </c>
      <c r="G248" s="159"/>
      <c r="H248" s="124"/>
    </row>
    <row r="249" spans="1:8" ht="15.75" x14ac:dyDescent="0.2">
      <c r="A249" s="20"/>
      <c r="B249" s="38" t="s">
        <v>839</v>
      </c>
      <c r="C249" s="102" t="s">
        <v>840</v>
      </c>
      <c r="D249" s="139" t="s">
        <v>668</v>
      </c>
      <c r="E249" s="136">
        <v>2</v>
      </c>
      <c r="F249" s="129">
        <v>0</v>
      </c>
      <c r="G249" s="159"/>
      <c r="H249" s="122">
        <f t="shared" ref="H249:H255" si="27">ROUND(F249*E249,2)</f>
        <v>0</v>
      </c>
    </row>
    <row r="250" spans="1:8" ht="15.75" x14ac:dyDescent="0.2">
      <c r="A250" s="20"/>
      <c r="B250" s="38" t="s">
        <v>841</v>
      </c>
      <c r="C250" s="102" t="s">
        <v>842</v>
      </c>
      <c r="D250" s="139" t="s">
        <v>668</v>
      </c>
      <c r="E250" s="136">
        <v>2</v>
      </c>
      <c r="F250" s="129">
        <v>0</v>
      </c>
      <c r="G250" s="159"/>
      <c r="H250" s="122">
        <f t="shared" si="27"/>
        <v>0</v>
      </c>
    </row>
    <row r="251" spans="1:8" ht="15.75" x14ac:dyDescent="0.2">
      <c r="A251" s="20"/>
      <c r="B251" s="38" t="s">
        <v>843</v>
      </c>
      <c r="C251" s="102" t="s">
        <v>844</v>
      </c>
      <c r="D251" s="139" t="s">
        <v>668</v>
      </c>
      <c r="E251" s="136">
        <v>2</v>
      </c>
      <c r="F251" s="129">
        <v>0</v>
      </c>
      <c r="G251" s="159"/>
      <c r="H251" s="122">
        <f t="shared" si="27"/>
        <v>0</v>
      </c>
    </row>
    <row r="252" spans="1:8" ht="15.75" x14ac:dyDescent="0.2">
      <c r="A252" s="20"/>
      <c r="B252" s="38" t="s">
        <v>845</v>
      </c>
      <c r="C252" s="102" t="s">
        <v>846</v>
      </c>
      <c r="D252" s="139" t="s">
        <v>668</v>
      </c>
      <c r="E252" s="136">
        <v>1</v>
      </c>
      <c r="F252" s="129">
        <v>0</v>
      </c>
      <c r="G252" s="159"/>
      <c r="H252" s="122">
        <f t="shared" si="27"/>
        <v>0</v>
      </c>
    </row>
    <row r="253" spans="1:8" ht="15.75" x14ac:dyDescent="0.2">
      <c r="A253" s="20"/>
      <c r="B253" s="38" t="s">
        <v>847</v>
      </c>
      <c r="C253" s="102" t="s">
        <v>848</v>
      </c>
      <c r="D253" s="139" t="s">
        <v>668</v>
      </c>
      <c r="E253" s="136">
        <v>1</v>
      </c>
      <c r="F253" s="129">
        <v>0</v>
      </c>
      <c r="G253" s="159"/>
      <c r="H253" s="122">
        <f t="shared" si="27"/>
        <v>0</v>
      </c>
    </row>
    <row r="254" spans="1:8" ht="15.75" x14ac:dyDescent="0.2">
      <c r="A254" s="20"/>
      <c r="B254" s="103" t="s">
        <v>1244</v>
      </c>
      <c r="C254" s="102" t="s">
        <v>849</v>
      </c>
      <c r="D254" s="139" t="s">
        <v>668</v>
      </c>
      <c r="E254" s="136">
        <v>1</v>
      </c>
      <c r="F254" s="129">
        <v>0</v>
      </c>
      <c r="G254" s="159"/>
      <c r="H254" s="122">
        <f t="shared" si="27"/>
        <v>0</v>
      </c>
    </row>
    <row r="255" spans="1:8" ht="210" x14ac:dyDescent="0.2">
      <c r="A255" s="20"/>
      <c r="B255" s="38" t="s">
        <v>162</v>
      </c>
      <c r="C255" s="101" t="s">
        <v>1245</v>
      </c>
      <c r="D255" s="139" t="s">
        <v>668</v>
      </c>
      <c r="E255" s="136">
        <v>1</v>
      </c>
      <c r="F255" s="129">
        <v>0</v>
      </c>
      <c r="G255" s="159"/>
      <c r="H255" s="122">
        <f t="shared" si="27"/>
        <v>0</v>
      </c>
    </row>
    <row r="256" spans="1:8" ht="120" x14ac:dyDescent="0.2">
      <c r="A256" s="20"/>
      <c r="B256" s="38" t="s">
        <v>163</v>
      </c>
      <c r="C256" s="39" t="s">
        <v>838</v>
      </c>
      <c r="D256" s="139"/>
      <c r="E256" s="136"/>
      <c r="F256" s="129">
        <v>0</v>
      </c>
      <c r="G256" s="159"/>
      <c r="H256" s="124"/>
    </row>
    <row r="257" spans="1:8" ht="15.75" x14ac:dyDescent="0.2">
      <c r="A257" s="20"/>
      <c r="B257" s="38" t="s">
        <v>850</v>
      </c>
      <c r="C257" s="102" t="s">
        <v>851</v>
      </c>
      <c r="D257" s="139" t="s">
        <v>668</v>
      </c>
      <c r="E257" s="136">
        <v>1</v>
      </c>
      <c r="F257" s="129">
        <v>0</v>
      </c>
      <c r="G257" s="159"/>
      <c r="H257" s="122">
        <f t="shared" ref="H257:H262" si="28">ROUND(F257*E257,2)</f>
        <v>0</v>
      </c>
    </row>
    <row r="258" spans="1:8" ht="15.75" x14ac:dyDescent="0.2">
      <c r="A258" s="20"/>
      <c r="B258" s="38" t="s">
        <v>852</v>
      </c>
      <c r="C258" s="102" t="s">
        <v>853</v>
      </c>
      <c r="D258" s="139" t="s">
        <v>668</v>
      </c>
      <c r="E258" s="136">
        <v>1</v>
      </c>
      <c r="F258" s="129">
        <v>0</v>
      </c>
      <c r="G258" s="159"/>
      <c r="H258" s="122">
        <f t="shared" si="28"/>
        <v>0</v>
      </c>
    </row>
    <row r="259" spans="1:8" ht="15.75" x14ac:dyDescent="0.2">
      <c r="A259" s="20"/>
      <c r="B259" s="38" t="s">
        <v>854</v>
      </c>
      <c r="C259" s="102" t="s">
        <v>842</v>
      </c>
      <c r="D259" s="139" t="s">
        <v>668</v>
      </c>
      <c r="E259" s="136">
        <v>4</v>
      </c>
      <c r="F259" s="129">
        <v>0</v>
      </c>
      <c r="G259" s="159"/>
      <c r="H259" s="122">
        <f t="shared" si="28"/>
        <v>0</v>
      </c>
    </row>
    <row r="260" spans="1:8" ht="15.75" x14ac:dyDescent="0.2">
      <c r="A260" s="20"/>
      <c r="B260" s="38" t="s">
        <v>855</v>
      </c>
      <c r="C260" s="102" t="s">
        <v>856</v>
      </c>
      <c r="D260" s="139" t="s">
        <v>668</v>
      </c>
      <c r="E260" s="136">
        <v>5</v>
      </c>
      <c r="F260" s="129">
        <v>0</v>
      </c>
      <c r="G260" s="159"/>
      <c r="H260" s="122">
        <f t="shared" si="28"/>
        <v>0</v>
      </c>
    </row>
    <row r="261" spans="1:8" ht="15.75" x14ac:dyDescent="0.2">
      <c r="A261" s="20"/>
      <c r="B261" s="38" t="s">
        <v>857</v>
      </c>
      <c r="C261" s="102" t="s">
        <v>844</v>
      </c>
      <c r="D261" s="139" t="s">
        <v>668</v>
      </c>
      <c r="E261" s="136">
        <v>1</v>
      </c>
      <c r="F261" s="129">
        <v>0</v>
      </c>
      <c r="G261" s="159"/>
      <c r="H261" s="122">
        <f t="shared" si="28"/>
        <v>0</v>
      </c>
    </row>
    <row r="262" spans="1:8" ht="195" x14ac:dyDescent="0.2">
      <c r="A262" s="20"/>
      <c r="B262" s="38" t="s">
        <v>164</v>
      </c>
      <c r="C262" s="101" t="s">
        <v>1246</v>
      </c>
      <c r="D262" s="139" t="s">
        <v>668</v>
      </c>
      <c r="E262" s="136">
        <v>1</v>
      </c>
      <c r="F262" s="129">
        <v>0</v>
      </c>
      <c r="G262" s="159"/>
      <c r="H262" s="122">
        <f t="shared" si="28"/>
        <v>0</v>
      </c>
    </row>
    <row r="263" spans="1:8" ht="120" x14ac:dyDescent="0.2">
      <c r="A263" s="20"/>
      <c r="B263" s="38" t="s">
        <v>165</v>
      </c>
      <c r="C263" s="39" t="s">
        <v>838</v>
      </c>
      <c r="D263" s="139"/>
      <c r="E263" s="136"/>
      <c r="F263" s="129">
        <v>0</v>
      </c>
      <c r="G263" s="159"/>
      <c r="H263" s="124"/>
    </row>
    <row r="264" spans="1:8" ht="15.75" x14ac:dyDescent="0.2">
      <c r="A264" s="20"/>
      <c r="B264" s="38" t="s">
        <v>858</v>
      </c>
      <c r="C264" s="102" t="s">
        <v>859</v>
      </c>
      <c r="D264" s="139" t="s">
        <v>668</v>
      </c>
      <c r="E264" s="136">
        <v>1</v>
      </c>
      <c r="F264" s="129">
        <v>0</v>
      </c>
      <c r="G264" s="159"/>
      <c r="H264" s="122">
        <f t="shared" ref="H264:H267" si="29">ROUND(F264*E264,2)</f>
        <v>0</v>
      </c>
    </row>
    <row r="265" spans="1:8" ht="15.75" x14ac:dyDescent="0.2">
      <c r="A265" s="20"/>
      <c r="B265" s="38" t="s">
        <v>860</v>
      </c>
      <c r="C265" s="102" t="s">
        <v>861</v>
      </c>
      <c r="D265" s="139" t="s">
        <v>668</v>
      </c>
      <c r="E265" s="136">
        <v>4</v>
      </c>
      <c r="F265" s="129">
        <v>0</v>
      </c>
      <c r="G265" s="159"/>
      <c r="H265" s="122">
        <f t="shared" si="29"/>
        <v>0</v>
      </c>
    </row>
    <row r="266" spans="1:8" ht="15.75" x14ac:dyDescent="0.2">
      <c r="A266" s="20"/>
      <c r="B266" s="38" t="s">
        <v>862</v>
      </c>
      <c r="C266" s="102" t="s">
        <v>863</v>
      </c>
      <c r="D266" s="139" t="s">
        <v>668</v>
      </c>
      <c r="E266" s="136">
        <v>2</v>
      </c>
      <c r="F266" s="129">
        <v>0</v>
      </c>
      <c r="G266" s="159"/>
      <c r="H266" s="122">
        <f t="shared" si="29"/>
        <v>0</v>
      </c>
    </row>
    <row r="267" spans="1:8" ht="195" x14ac:dyDescent="0.2">
      <c r="A267" s="20"/>
      <c r="B267" s="38" t="s">
        <v>166</v>
      </c>
      <c r="C267" s="101" t="s">
        <v>1247</v>
      </c>
      <c r="D267" s="139" t="s">
        <v>668</v>
      </c>
      <c r="E267" s="136">
        <v>1</v>
      </c>
      <c r="F267" s="129">
        <v>0</v>
      </c>
      <c r="G267" s="159"/>
      <c r="H267" s="122">
        <f t="shared" si="29"/>
        <v>0</v>
      </c>
    </row>
    <row r="268" spans="1:8" ht="120" x14ac:dyDescent="0.2">
      <c r="A268" s="20"/>
      <c r="B268" s="38" t="s">
        <v>167</v>
      </c>
      <c r="C268" s="39" t="s">
        <v>838</v>
      </c>
      <c r="D268" s="139" t="s">
        <v>668</v>
      </c>
      <c r="E268" s="136"/>
      <c r="F268" s="129">
        <v>0</v>
      </c>
      <c r="G268" s="159"/>
      <c r="H268" s="124"/>
    </row>
    <row r="269" spans="1:8" ht="15.75" x14ac:dyDescent="0.2">
      <c r="A269" s="20"/>
      <c r="B269" s="38" t="s">
        <v>864</v>
      </c>
      <c r="C269" s="102" t="s">
        <v>859</v>
      </c>
      <c r="D269" s="139" t="s">
        <v>668</v>
      </c>
      <c r="E269" s="136">
        <v>1</v>
      </c>
      <c r="F269" s="129">
        <v>0</v>
      </c>
      <c r="G269" s="159"/>
      <c r="H269" s="122">
        <f t="shared" ref="H269:H271" si="30">ROUND(F269*E269,2)</f>
        <v>0</v>
      </c>
    </row>
    <row r="270" spans="1:8" ht="15.75" x14ac:dyDescent="0.2">
      <c r="A270" s="20"/>
      <c r="B270" s="38" t="s">
        <v>865</v>
      </c>
      <c r="C270" s="102" t="s">
        <v>861</v>
      </c>
      <c r="D270" s="139" t="s">
        <v>668</v>
      </c>
      <c r="E270" s="136">
        <v>6</v>
      </c>
      <c r="F270" s="129">
        <v>0</v>
      </c>
      <c r="G270" s="159"/>
      <c r="H270" s="122">
        <f t="shared" si="30"/>
        <v>0</v>
      </c>
    </row>
    <row r="271" spans="1:8" ht="195" x14ac:dyDescent="0.2">
      <c r="A271" s="20"/>
      <c r="B271" s="38" t="s">
        <v>168</v>
      </c>
      <c r="C271" s="101" t="s">
        <v>1248</v>
      </c>
      <c r="D271" s="139" t="s">
        <v>668</v>
      </c>
      <c r="E271" s="136">
        <v>1</v>
      </c>
      <c r="F271" s="129">
        <v>0</v>
      </c>
      <c r="G271" s="159"/>
      <c r="H271" s="122">
        <f t="shared" si="30"/>
        <v>0</v>
      </c>
    </row>
    <row r="272" spans="1:8" ht="120" x14ac:dyDescent="0.2">
      <c r="A272" s="20"/>
      <c r="B272" s="38" t="s">
        <v>169</v>
      </c>
      <c r="C272" s="39" t="s">
        <v>838</v>
      </c>
      <c r="D272" s="139"/>
      <c r="E272" s="136"/>
      <c r="F272" s="129">
        <v>0</v>
      </c>
      <c r="G272" s="159"/>
      <c r="H272" s="124"/>
    </row>
    <row r="273" spans="1:8" ht="15.75" x14ac:dyDescent="0.2">
      <c r="A273" s="20"/>
      <c r="B273" s="38" t="s">
        <v>866</v>
      </c>
      <c r="C273" s="102" t="s">
        <v>861</v>
      </c>
      <c r="D273" s="139" t="s">
        <v>668</v>
      </c>
      <c r="E273" s="136">
        <v>1</v>
      </c>
      <c r="F273" s="129">
        <v>0</v>
      </c>
      <c r="G273" s="159"/>
      <c r="H273" s="122">
        <f t="shared" ref="H273:H276" si="31">ROUND(F273*E273,2)</f>
        <v>0</v>
      </c>
    </row>
    <row r="274" spans="1:8" ht="15.75" x14ac:dyDescent="0.2">
      <c r="A274" s="20"/>
      <c r="B274" s="38" t="s">
        <v>867</v>
      </c>
      <c r="C274" s="102" t="s">
        <v>863</v>
      </c>
      <c r="D274" s="139" t="s">
        <v>668</v>
      </c>
      <c r="E274" s="136">
        <v>2</v>
      </c>
      <c r="F274" s="129">
        <v>0</v>
      </c>
      <c r="G274" s="159"/>
      <c r="H274" s="122">
        <f t="shared" si="31"/>
        <v>0</v>
      </c>
    </row>
    <row r="275" spans="1:8" ht="15.75" x14ac:dyDescent="0.2">
      <c r="A275" s="20"/>
      <c r="B275" s="38" t="s">
        <v>868</v>
      </c>
      <c r="C275" s="102" t="s">
        <v>869</v>
      </c>
      <c r="D275" s="139" t="s">
        <v>668</v>
      </c>
      <c r="E275" s="136">
        <v>2</v>
      </c>
      <c r="F275" s="129">
        <v>0</v>
      </c>
      <c r="G275" s="159"/>
      <c r="H275" s="122">
        <f t="shared" si="31"/>
        <v>0</v>
      </c>
    </row>
    <row r="276" spans="1:8" ht="195" x14ac:dyDescent="0.2">
      <c r="A276" s="20"/>
      <c r="B276" s="38" t="s">
        <v>170</v>
      </c>
      <c r="C276" s="101" t="s">
        <v>1249</v>
      </c>
      <c r="D276" s="139" t="s">
        <v>668</v>
      </c>
      <c r="E276" s="136">
        <v>1</v>
      </c>
      <c r="F276" s="129">
        <v>0</v>
      </c>
      <c r="G276" s="159"/>
      <c r="H276" s="122">
        <f t="shared" si="31"/>
        <v>0</v>
      </c>
    </row>
    <row r="277" spans="1:8" ht="120" x14ac:dyDescent="0.2">
      <c r="A277" s="20"/>
      <c r="B277" s="38" t="s">
        <v>171</v>
      </c>
      <c r="C277" s="39" t="s">
        <v>838</v>
      </c>
      <c r="D277" s="139"/>
      <c r="E277" s="136"/>
      <c r="F277" s="129">
        <v>0</v>
      </c>
      <c r="G277" s="159"/>
      <c r="H277" s="124"/>
    </row>
    <row r="278" spans="1:8" ht="15.75" x14ac:dyDescent="0.2">
      <c r="A278" s="20"/>
      <c r="B278" s="38" t="s">
        <v>870</v>
      </c>
      <c r="C278" s="102" t="s">
        <v>869</v>
      </c>
      <c r="D278" s="139" t="s">
        <v>668</v>
      </c>
      <c r="E278" s="136">
        <v>4</v>
      </c>
      <c r="F278" s="129">
        <v>0</v>
      </c>
      <c r="G278" s="159"/>
      <c r="H278" s="122">
        <f t="shared" ref="H278:H280" si="32">ROUND(F278*E278,2)</f>
        <v>0</v>
      </c>
    </row>
    <row r="279" spans="1:8" ht="15.75" x14ac:dyDescent="0.2">
      <c r="A279" s="20"/>
      <c r="B279" s="38" t="s">
        <v>871</v>
      </c>
      <c r="C279" s="102" t="s">
        <v>872</v>
      </c>
      <c r="D279" s="139" t="s">
        <v>668</v>
      </c>
      <c r="E279" s="136">
        <v>2</v>
      </c>
      <c r="F279" s="129">
        <v>0</v>
      </c>
      <c r="G279" s="159"/>
      <c r="H279" s="122">
        <f t="shared" si="32"/>
        <v>0</v>
      </c>
    </row>
    <row r="280" spans="1:8" ht="195" x14ac:dyDescent="0.2">
      <c r="A280" s="20"/>
      <c r="B280" s="38" t="s">
        <v>172</v>
      </c>
      <c r="C280" s="101" t="s">
        <v>1250</v>
      </c>
      <c r="D280" s="139" t="s">
        <v>668</v>
      </c>
      <c r="E280" s="136">
        <v>1</v>
      </c>
      <c r="F280" s="129">
        <v>0</v>
      </c>
      <c r="G280" s="159"/>
      <c r="H280" s="122">
        <f t="shared" si="32"/>
        <v>0</v>
      </c>
    </row>
    <row r="281" spans="1:8" ht="120" x14ac:dyDescent="0.2">
      <c r="A281" s="20"/>
      <c r="B281" s="38" t="s">
        <v>173</v>
      </c>
      <c r="C281" s="39" t="s">
        <v>838</v>
      </c>
      <c r="D281" s="139"/>
      <c r="E281" s="136"/>
      <c r="F281" s="129">
        <v>0</v>
      </c>
      <c r="G281" s="159"/>
      <c r="H281" s="124"/>
    </row>
    <row r="282" spans="1:8" ht="15.75" x14ac:dyDescent="0.2">
      <c r="A282" s="20"/>
      <c r="B282" s="38" t="s">
        <v>873</v>
      </c>
      <c r="C282" s="102" t="s">
        <v>874</v>
      </c>
      <c r="D282" s="139" t="s">
        <v>668</v>
      </c>
      <c r="E282" s="136">
        <v>1</v>
      </c>
      <c r="F282" s="129">
        <v>0</v>
      </c>
      <c r="G282" s="159"/>
      <c r="H282" s="122">
        <f t="shared" ref="H282:H285" si="33">ROUND(F282*E282,2)</f>
        <v>0</v>
      </c>
    </row>
    <row r="283" spans="1:8" ht="15.75" x14ac:dyDescent="0.2">
      <c r="A283" s="20"/>
      <c r="B283" s="38" t="s">
        <v>875</v>
      </c>
      <c r="C283" s="102" t="s">
        <v>876</v>
      </c>
      <c r="D283" s="139" t="s">
        <v>668</v>
      </c>
      <c r="E283" s="136">
        <v>1</v>
      </c>
      <c r="F283" s="129">
        <v>0</v>
      </c>
      <c r="G283" s="159"/>
      <c r="H283" s="122">
        <f t="shared" si="33"/>
        <v>0</v>
      </c>
    </row>
    <row r="284" spans="1:8" ht="15.75" x14ac:dyDescent="0.2">
      <c r="A284" s="20"/>
      <c r="B284" s="38" t="s">
        <v>875</v>
      </c>
      <c r="C284" s="102" t="s">
        <v>877</v>
      </c>
      <c r="D284" s="139" t="s">
        <v>668</v>
      </c>
      <c r="E284" s="136">
        <v>4</v>
      </c>
      <c r="F284" s="129">
        <v>0</v>
      </c>
      <c r="G284" s="159"/>
      <c r="H284" s="122">
        <f t="shared" si="33"/>
        <v>0</v>
      </c>
    </row>
    <row r="285" spans="1:8" ht="195" x14ac:dyDescent="0.2">
      <c r="A285" s="20"/>
      <c r="B285" s="38" t="s">
        <v>174</v>
      </c>
      <c r="C285" s="101" t="s">
        <v>1251</v>
      </c>
      <c r="D285" s="139" t="s">
        <v>668</v>
      </c>
      <c r="E285" s="136">
        <v>1</v>
      </c>
      <c r="F285" s="129">
        <v>0</v>
      </c>
      <c r="G285" s="159"/>
      <c r="H285" s="122">
        <f t="shared" si="33"/>
        <v>0</v>
      </c>
    </row>
    <row r="286" spans="1:8" ht="120" x14ac:dyDescent="0.2">
      <c r="A286" s="20"/>
      <c r="B286" s="38" t="s">
        <v>175</v>
      </c>
      <c r="C286" s="39" t="s">
        <v>838</v>
      </c>
      <c r="D286" s="139"/>
      <c r="E286" s="136"/>
      <c r="F286" s="129">
        <v>0</v>
      </c>
      <c r="G286" s="159"/>
      <c r="H286" s="124"/>
    </row>
    <row r="287" spans="1:8" ht="15.75" x14ac:dyDescent="0.2">
      <c r="A287" s="20"/>
      <c r="B287" s="38" t="s">
        <v>878</v>
      </c>
      <c r="C287" s="102" t="s">
        <v>877</v>
      </c>
      <c r="D287" s="139" t="s">
        <v>668</v>
      </c>
      <c r="E287" s="136">
        <v>1</v>
      </c>
      <c r="F287" s="129">
        <v>0</v>
      </c>
      <c r="G287" s="159"/>
      <c r="H287" s="122">
        <f t="shared" ref="H287:H289" si="34">ROUND(F287*E287,2)</f>
        <v>0</v>
      </c>
    </row>
    <row r="288" spans="1:8" ht="15.75" x14ac:dyDescent="0.2">
      <c r="A288" s="20"/>
      <c r="B288" s="38" t="s">
        <v>879</v>
      </c>
      <c r="C288" s="102" t="s">
        <v>872</v>
      </c>
      <c r="D288" s="139" t="s">
        <v>668</v>
      </c>
      <c r="E288" s="136">
        <v>4</v>
      </c>
      <c r="F288" s="129">
        <v>0</v>
      </c>
      <c r="G288" s="159"/>
      <c r="H288" s="122">
        <f t="shared" si="34"/>
        <v>0</v>
      </c>
    </row>
    <row r="289" spans="1:8" ht="195" x14ac:dyDescent="0.2">
      <c r="A289" s="20"/>
      <c r="B289" s="38" t="s">
        <v>176</v>
      </c>
      <c r="C289" s="101" t="s">
        <v>1252</v>
      </c>
      <c r="D289" s="139" t="s">
        <v>668</v>
      </c>
      <c r="E289" s="136">
        <v>1</v>
      </c>
      <c r="F289" s="129">
        <v>0</v>
      </c>
      <c r="G289" s="159"/>
      <c r="H289" s="122">
        <f t="shared" si="34"/>
        <v>0</v>
      </c>
    </row>
    <row r="290" spans="1:8" ht="120" x14ac:dyDescent="0.2">
      <c r="A290" s="20"/>
      <c r="B290" s="38" t="s">
        <v>177</v>
      </c>
      <c r="C290" s="39" t="s">
        <v>838</v>
      </c>
      <c r="D290" s="139" t="s">
        <v>668</v>
      </c>
      <c r="E290" s="136"/>
      <c r="F290" s="129">
        <v>0</v>
      </c>
      <c r="G290" s="159"/>
      <c r="H290" s="124"/>
    </row>
    <row r="291" spans="1:8" ht="15.75" x14ac:dyDescent="0.2">
      <c r="A291" s="20"/>
      <c r="B291" s="38" t="s">
        <v>880</v>
      </c>
      <c r="C291" s="102" t="s">
        <v>881</v>
      </c>
      <c r="D291" s="139" t="s">
        <v>668</v>
      </c>
      <c r="E291" s="136">
        <v>1</v>
      </c>
      <c r="F291" s="129">
        <v>0</v>
      </c>
      <c r="G291" s="159"/>
      <c r="H291" s="122">
        <f t="shared" ref="H291:H294" si="35">ROUND(F291*E291,2)</f>
        <v>0</v>
      </c>
    </row>
    <row r="292" spans="1:8" ht="15.75" x14ac:dyDescent="0.2">
      <c r="A292" s="20"/>
      <c r="B292" s="38" t="s">
        <v>882</v>
      </c>
      <c r="C292" s="102" t="s">
        <v>859</v>
      </c>
      <c r="D292" s="139" t="s">
        <v>668</v>
      </c>
      <c r="E292" s="136">
        <v>2</v>
      </c>
      <c r="F292" s="129">
        <v>0</v>
      </c>
      <c r="G292" s="159"/>
      <c r="H292" s="122">
        <f t="shared" si="35"/>
        <v>0</v>
      </c>
    </row>
    <row r="293" spans="1:8" ht="15.75" x14ac:dyDescent="0.2">
      <c r="A293" s="20"/>
      <c r="B293" s="38" t="s">
        <v>883</v>
      </c>
      <c r="C293" s="102" t="s">
        <v>884</v>
      </c>
      <c r="D293" s="139" t="s">
        <v>668</v>
      </c>
      <c r="E293" s="136">
        <v>1</v>
      </c>
      <c r="F293" s="129">
        <v>0</v>
      </c>
      <c r="G293" s="159"/>
      <c r="H293" s="122">
        <f t="shared" si="35"/>
        <v>0</v>
      </c>
    </row>
    <row r="294" spans="1:8" ht="195" x14ac:dyDescent="0.2">
      <c r="A294" s="20"/>
      <c r="B294" s="38" t="s">
        <v>178</v>
      </c>
      <c r="C294" s="101" t="s">
        <v>1253</v>
      </c>
      <c r="D294" s="139" t="s">
        <v>668</v>
      </c>
      <c r="E294" s="136">
        <v>1</v>
      </c>
      <c r="F294" s="129">
        <v>0</v>
      </c>
      <c r="G294" s="159"/>
      <c r="H294" s="122">
        <f t="shared" si="35"/>
        <v>0</v>
      </c>
    </row>
    <row r="295" spans="1:8" ht="120" x14ac:dyDescent="0.2">
      <c r="A295" s="20"/>
      <c r="B295" s="38" t="s">
        <v>179</v>
      </c>
      <c r="C295" s="39" t="s">
        <v>838</v>
      </c>
      <c r="D295" s="139"/>
      <c r="E295" s="136"/>
      <c r="F295" s="129">
        <v>0</v>
      </c>
      <c r="G295" s="159"/>
      <c r="H295" s="124"/>
    </row>
    <row r="296" spans="1:8" ht="15.75" x14ac:dyDescent="0.2">
      <c r="A296" s="20"/>
      <c r="B296" s="38" t="s">
        <v>885</v>
      </c>
      <c r="C296" s="102" t="s">
        <v>881</v>
      </c>
      <c r="D296" s="139" t="s">
        <v>668</v>
      </c>
      <c r="E296" s="136">
        <v>1</v>
      </c>
      <c r="F296" s="129">
        <v>0</v>
      </c>
      <c r="G296" s="159"/>
      <c r="H296" s="122">
        <f t="shared" ref="H296:H299" si="36">ROUND(F296*E296,2)</f>
        <v>0</v>
      </c>
    </row>
    <row r="297" spans="1:8" ht="15.75" x14ac:dyDescent="0.2">
      <c r="A297" s="20"/>
      <c r="B297" s="38" t="s">
        <v>886</v>
      </c>
      <c r="C297" s="102" t="s">
        <v>859</v>
      </c>
      <c r="D297" s="139" t="s">
        <v>668</v>
      </c>
      <c r="E297" s="136">
        <v>3</v>
      </c>
      <c r="F297" s="129">
        <v>0</v>
      </c>
      <c r="G297" s="159"/>
      <c r="H297" s="122">
        <f t="shared" si="36"/>
        <v>0</v>
      </c>
    </row>
    <row r="298" spans="1:8" ht="195" x14ac:dyDescent="0.2">
      <c r="A298" s="20"/>
      <c r="B298" s="38" t="s">
        <v>180</v>
      </c>
      <c r="C298" s="101" t="s">
        <v>1254</v>
      </c>
      <c r="D298" s="139" t="s">
        <v>668</v>
      </c>
      <c r="E298" s="136">
        <v>1</v>
      </c>
      <c r="F298" s="129">
        <v>0</v>
      </c>
      <c r="G298" s="159"/>
      <c r="H298" s="122">
        <f t="shared" si="36"/>
        <v>0</v>
      </c>
    </row>
    <row r="299" spans="1:8" ht="195" x14ac:dyDescent="0.2">
      <c r="A299" s="20"/>
      <c r="B299" s="38" t="s">
        <v>181</v>
      </c>
      <c r="C299" s="101" t="s">
        <v>1255</v>
      </c>
      <c r="D299" s="139" t="s">
        <v>668</v>
      </c>
      <c r="E299" s="136">
        <v>1</v>
      </c>
      <c r="F299" s="129">
        <v>0</v>
      </c>
      <c r="G299" s="159"/>
      <c r="H299" s="122">
        <f t="shared" si="36"/>
        <v>0</v>
      </c>
    </row>
    <row r="300" spans="1:8" ht="120" x14ac:dyDescent="0.2">
      <c r="A300" s="20"/>
      <c r="B300" s="38" t="s">
        <v>182</v>
      </c>
      <c r="C300" s="39" t="s">
        <v>838</v>
      </c>
      <c r="D300" s="139"/>
      <c r="E300" s="136"/>
      <c r="F300" s="129">
        <v>0</v>
      </c>
      <c r="G300" s="159"/>
      <c r="H300" s="124"/>
    </row>
    <row r="301" spans="1:8" ht="15.75" x14ac:dyDescent="0.2">
      <c r="A301" s="20"/>
      <c r="B301" s="38" t="s">
        <v>887</v>
      </c>
      <c r="C301" s="102" t="s">
        <v>859</v>
      </c>
      <c r="D301" s="139" t="s">
        <v>668</v>
      </c>
      <c r="E301" s="136">
        <v>4</v>
      </c>
      <c r="F301" s="129">
        <v>0</v>
      </c>
      <c r="G301" s="159"/>
      <c r="H301" s="122">
        <f t="shared" ref="H301:H303" si="37">ROUND(F301*E301,2)</f>
        <v>0</v>
      </c>
    </row>
    <row r="302" spans="1:8" ht="15.75" x14ac:dyDescent="0.2">
      <c r="A302" s="20"/>
      <c r="B302" s="38" t="s">
        <v>888</v>
      </c>
      <c r="C302" s="102" t="s">
        <v>861</v>
      </c>
      <c r="D302" s="139" t="s">
        <v>668</v>
      </c>
      <c r="E302" s="136">
        <v>4</v>
      </c>
      <c r="F302" s="129">
        <v>0</v>
      </c>
      <c r="G302" s="159"/>
      <c r="H302" s="122">
        <f t="shared" si="37"/>
        <v>0</v>
      </c>
    </row>
    <row r="303" spans="1:8" ht="195" x14ac:dyDescent="0.2">
      <c r="A303" s="20"/>
      <c r="B303" s="38" t="s">
        <v>183</v>
      </c>
      <c r="C303" s="101" t="s">
        <v>1256</v>
      </c>
      <c r="D303" s="139" t="s">
        <v>668</v>
      </c>
      <c r="E303" s="136">
        <v>1</v>
      </c>
      <c r="F303" s="129">
        <v>0</v>
      </c>
      <c r="G303" s="159"/>
      <c r="H303" s="122">
        <f t="shared" si="37"/>
        <v>0</v>
      </c>
    </row>
    <row r="304" spans="1:8" ht="120" x14ac:dyDescent="0.2">
      <c r="A304" s="20"/>
      <c r="B304" s="38" t="s">
        <v>184</v>
      </c>
      <c r="C304" s="101" t="s">
        <v>838</v>
      </c>
      <c r="D304" s="139"/>
      <c r="E304" s="136"/>
      <c r="F304" s="129">
        <v>0</v>
      </c>
      <c r="G304" s="159"/>
      <c r="H304" s="124"/>
    </row>
    <row r="305" spans="1:8" ht="15.75" x14ac:dyDescent="0.2">
      <c r="A305" s="20"/>
      <c r="B305" s="38" t="s">
        <v>889</v>
      </c>
      <c r="C305" s="102" t="s">
        <v>859</v>
      </c>
      <c r="D305" s="139" t="s">
        <v>668</v>
      </c>
      <c r="E305" s="136">
        <v>3</v>
      </c>
      <c r="F305" s="129">
        <v>0</v>
      </c>
      <c r="G305" s="159"/>
      <c r="H305" s="122">
        <f t="shared" ref="H305:H328" si="38">ROUND(F305*E305,2)</f>
        <v>0</v>
      </c>
    </row>
    <row r="306" spans="1:8" ht="75" x14ac:dyDescent="0.2">
      <c r="A306" s="20"/>
      <c r="B306" s="38" t="s">
        <v>185</v>
      </c>
      <c r="C306" s="101" t="s">
        <v>1257</v>
      </c>
      <c r="D306" s="139" t="s">
        <v>668</v>
      </c>
      <c r="E306" s="136">
        <v>1</v>
      </c>
      <c r="F306" s="129">
        <v>0</v>
      </c>
      <c r="G306" s="159"/>
      <c r="H306" s="122">
        <f t="shared" si="38"/>
        <v>0</v>
      </c>
    </row>
    <row r="307" spans="1:8" ht="120" x14ac:dyDescent="0.2">
      <c r="A307" s="20"/>
      <c r="B307" s="38" t="s">
        <v>186</v>
      </c>
      <c r="C307" s="101" t="s">
        <v>1258</v>
      </c>
      <c r="D307" s="139" t="s">
        <v>668</v>
      </c>
      <c r="E307" s="136">
        <v>1</v>
      </c>
      <c r="F307" s="129">
        <v>0</v>
      </c>
      <c r="G307" s="159"/>
      <c r="H307" s="122">
        <f t="shared" si="38"/>
        <v>0</v>
      </c>
    </row>
    <row r="308" spans="1:8" ht="195" x14ac:dyDescent="0.2">
      <c r="A308" s="20"/>
      <c r="B308" s="38" t="s">
        <v>187</v>
      </c>
      <c r="C308" s="101" t="s">
        <v>1259</v>
      </c>
      <c r="D308" s="139" t="s">
        <v>668</v>
      </c>
      <c r="E308" s="136">
        <v>1</v>
      </c>
      <c r="F308" s="129">
        <v>0</v>
      </c>
      <c r="G308" s="159"/>
      <c r="H308" s="122">
        <f t="shared" si="38"/>
        <v>0</v>
      </c>
    </row>
    <row r="309" spans="1:8" ht="120" x14ac:dyDescent="0.2">
      <c r="A309" s="20"/>
      <c r="B309" s="38" t="s">
        <v>188</v>
      </c>
      <c r="C309" s="39" t="s">
        <v>838</v>
      </c>
      <c r="D309" s="139"/>
      <c r="E309" s="136"/>
      <c r="F309" s="129">
        <v>0</v>
      </c>
      <c r="G309" s="159"/>
      <c r="H309" s="122"/>
    </row>
    <row r="310" spans="1:8" ht="15.75" x14ac:dyDescent="0.2">
      <c r="A310" s="20"/>
      <c r="B310" s="38" t="s">
        <v>890</v>
      </c>
      <c r="C310" s="102" t="s">
        <v>881</v>
      </c>
      <c r="D310" s="139" t="s">
        <v>668</v>
      </c>
      <c r="E310" s="136">
        <v>2</v>
      </c>
      <c r="F310" s="129">
        <v>0</v>
      </c>
      <c r="G310" s="159"/>
      <c r="H310" s="122">
        <f t="shared" si="38"/>
        <v>0</v>
      </c>
    </row>
    <row r="311" spans="1:8" ht="15.75" x14ac:dyDescent="0.2">
      <c r="A311" s="20"/>
      <c r="B311" s="38" t="s">
        <v>891</v>
      </c>
      <c r="C311" s="102" t="s">
        <v>859</v>
      </c>
      <c r="D311" s="139" t="s">
        <v>668</v>
      </c>
      <c r="E311" s="136">
        <v>3</v>
      </c>
      <c r="F311" s="129">
        <v>0</v>
      </c>
      <c r="G311" s="159"/>
      <c r="H311" s="122">
        <f t="shared" si="38"/>
        <v>0</v>
      </c>
    </row>
    <row r="312" spans="1:8" ht="195" x14ac:dyDescent="0.2">
      <c r="A312" s="20"/>
      <c r="B312" s="38" t="s">
        <v>189</v>
      </c>
      <c r="C312" s="101" t="s">
        <v>1260</v>
      </c>
      <c r="D312" s="139" t="s">
        <v>668</v>
      </c>
      <c r="E312" s="136">
        <v>1</v>
      </c>
      <c r="F312" s="129">
        <v>0</v>
      </c>
      <c r="G312" s="159"/>
      <c r="H312" s="122">
        <f t="shared" si="38"/>
        <v>0</v>
      </c>
    </row>
    <row r="313" spans="1:8" ht="150" x14ac:dyDescent="0.2">
      <c r="A313" s="20"/>
      <c r="B313" s="38" t="s">
        <v>190</v>
      </c>
      <c r="C313" s="39" t="s">
        <v>892</v>
      </c>
      <c r="D313" s="139"/>
      <c r="E313" s="136"/>
      <c r="F313" s="129">
        <v>0</v>
      </c>
      <c r="G313" s="159"/>
      <c r="H313" s="122"/>
    </row>
    <row r="314" spans="1:8" ht="15.75" x14ac:dyDescent="0.2">
      <c r="A314" s="20"/>
      <c r="B314" s="38" t="s">
        <v>893</v>
      </c>
      <c r="C314" s="102" t="s">
        <v>894</v>
      </c>
      <c r="D314" s="139" t="s">
        <v>683</v>
      </c>
      <c r="E314" s="136">
        <v>270</v>
      </c>
      <c r="F314" s="129">
        <v>0</v>
      </c>
      <c r="G314" s="159"/>
      <c r="H314" s="122">
        <f t="shared" si="38"/>
        <v>0</v>
      </c>
    </row>
    <row r="315" spans="1:8" ht="15.75" x14ac:dyDescent="0.2">
      <c r="A315" s="20"/>
      <c r="B315" s="38" t="s">
        <v>895</v>
      </c>
      <c r="C315" s="102" t="s">
        <v>896</v>
      </c>
      <c r="D315" s="139" t="s">
        <v>683</v>
      </c>
      <c r="E315" s="136">
        <v>20</v>
      </c>
      <c r="F315" s="129">
        <v>0</v>
      </c>
      <c r="G315" s="159"/>
      <c r="H315" s="122">
        <f t="shared" si="38"/>
        <v>0</v>
      </c>
    </row>
    <row r="316" spans="1:8" ht="15.75" x14ac:dyDescent="0.2">
      <c r="A316" s="20"/>
      <c r="B316" s="38" t="s">
        <v>897</v>
      </c>
      <c r="C316" s="102" t="s">
        <v>898</v>
      </c>
      <c r="D316" s="139" t="s">
        <v>683</v>
      </c>
      <c r="E316" s="136">
        <v>210</v>
      </c>
      <c r="F316" s="129">
        <v>0</v>
      </c>
      <c r="G316" s="159"/>
      <c r="H316" s="122">
        <f t="shared" si="38"/>
        <v>0</v>
      </c>
    </row>
    <row r="317" spans="1:8" ht="15.75" x14ac:dyDescent="0.2">
      <c r="A317" s="20"/>
      <c r="B317" s="38" t="s">
        <v>899</v>
      </c>
      <c r="C317" s="102" t="s">
        <v>900</v>
      </c>
      <c r="D317" s="139" t="s">
        <v>683</v>
      </c>
      <c r="E317" s="136">
        <v>75</v>
      </c>
      <c r="F317" s="129">
        <v>0</v>
      </c>
      <c r="G317" s="159"/>
      <c r="H317" s="122">
        <f t="shared" si="38"/>
        <v>0</v>
      </c>
    </row>
    <row r="318" spans="1:8" ht="15.75" x14ac:dyDescent="0.2">
      <c r="A318" s="20"/>
      <c r="B318" s="38" t="s">
        <v>901</v>
      </c>
      <c r="C318" s="102" t="s">
        <v>902</v>
      </c>
      <c r="D318" s="139" t="s">
        <v>683</v>
      </c>
      <c r="E318" s="136">
        <v>39</v>
      </c>
      <c r="F318" s="129">
        <v>0</v>
      </c>
      <c r="G318" s="159"/>
      <c r="H318" s="122">
        <f t="shared" si="38"/>
        <v>0</v>
      </c>
    </row>
    <row r="319" spans="1:8" ht="120" x14ac:dyDescent="0.2">
      <c r="A319" s="20"/>
      <c r="B319" s="38" t="s">
        <v>191</v>
      </c>
      <c r="C319" s="39" t="s">
        <v>903</v>
      </c>
      <c r="D319" s="139"/>
      <c r="E319" s="136"/>
      <c r="F319" s="129">
        <v>0</v>
      </c>
      <c r="G319" s="159"/>
      <c r="H319" s="122"/>
    </row>
    <row r="320" spans="1:8" ht="15.75" x14ac:dyDescent="0.2">
      <c r="A320" s="20"/>
      <c r="B320" s="38" t="s">
        <v>893</v>
      </c>
      <c r="C320" s="102" t="s">
        <v>904</v>
      </c>
      <c r="D320" s="139" t="s">
        <v>683</v>
      </c>
      <c r="E320" s="136">
        <v>230</v>
      </c>
      <c r="F320" s="129">
        <v>0</v>
      </c>
      <c r="G320" s="159"/>
      <c r="H320" s="122">
        <f t="shared" si="38"/>
        <v>0</v>
      </c>
    </row>
    <row r="321" spans="1:8" ht="15.75" x14ac:dyDescent="0.2">
      <c r="A321" s="20"/>
      <c r="B321" s="38" t="s">
        <v>905</v>
      </c>
      <c r="C321" s="102" t="s">
        <v>906</v>
      </c>
      <c r="D321" s="139" t="s">
        <v>683</v>
      </c>
      <c r="E321" s="136">
        <v>1200</v>
      </c>
      <c r="F321" s="129">
        <v>0</v>
      </c>
      <c r="G321" s="159"/>
      <c r="H321" s="122">
        <f t="shared" si="38"/>
        <v>0</v>
      </c>
    </row>
    <row r="322" spans="1:8" ht="15.75" x14ac:dyDescent="0.2">
      <c r="A322" s="20"/>
      <c r="B322" s="38" t="s">
        <v>895</v>
      </c>
      <c r="C322" s="102" t="s">
        <v>907</v>
      </c>
      <c r="D322" s="139" t="s">
        <v>683</v>
      </c>
      <c r="E322" s="136">
        <v>225</v>
      </c>
      <c r="F322" s="129">
        <v>0</v>
      </c>
      <c r="G322" s="159"/>
      <c r="H322" s="122">
        <f t="shared" si="38"/>
        <v>0</v>
      </c>
    </row>
    <row r="323" spans="1:8" ht="15.75" x14ac:dyDescent="0.2">
      <c r="A323" s="20"/>
      <c r="B323" s="38" t="s">
        <v>897</v>
      </c>
      <c r="C323" s="102" t="s">
        <v>908</v>
      </c>
      <c r="D323" s="139" t="s">
        <v>683</v>
      </c>
      <c r="E323" s="136">
        <v>85</v>
      </c>
      <c r="F323" s="129">
        <v>0</v>
      </c>
      <c r="G323" s="159"/>
      <c r="H323" s="122">
        <f t="shared" si="38"/>
        <v>0</v>
      </c>
    </row>
    <row r="324" spans="1:8" ht="15.75" x14ac:dyDescent="0.2">
      <c r="A324" s="20"/>
      <c r="B324" s="38" t="s">
        <v>899</v>
      </c>
      <c r="C324" s="102" t="s">
        <v>909</v>
      </c>
      <c r="D324" s="139" t="s">
        <v>683</v>
      </c>
      <c r="E324" s="136">
        <v>253</v>
      </c>
      <c r="F324" s="129">
        <v>0</v>
      </c>
      <c r="G324" s="159"/>
      <c r="H324" s="122">
        <f t="shared" si="38"/>
        <v>0</v>
      </c>
    </row>
    <row r="325" spans="1:8" ht="15.75" x14ac:dyDescent="0.2">
      <c r="A325" s="20"/>
      <c r="B325" s="38" t="s">
        <v>901</v>
      </c>
      <c r="C325" s="102" t="s">
        <v>910</v>
      </c>
      <c r="D325" s="139" t="s">
        <v>683</v>
      </c>
      <c r="E325" s="136">
        <v>295</v>
      </c>
      <c r="F325" s="129">
        <v>0</v>
      </c>
      <c r="G325" s="159"/>
      <c r="H325" s="122">
        <f t="shared" si="38"/>
        <v>0</v>
      </c>
    </row>
    <row r="326" spans="1:8" ht="15.75" x14ac:dyDescent="0.2">
      <c r="A326" s="20"/>
      <c r="B326" s="38" t="s">
        <v>911</v>
      </c>
      <c r="C326" s="102" t="s">
        <v>912</v>
      </c>
      <c r="D326" s="139" t="s">
        <v>683</v>
      </c>
      <c r="E326" s="136">
        <v>310</v>
      </c>
      <c r="F326" s="129">
        <v>0</v>
      </c>
      <c r="G326" s="159"/>
      <c r="H326" s="122">
        <f t="shared" si="38"/>
        <v>0</v>
      </c>
    </row>
    <row r="327" spans="1:8" ht="15.75" x14ac:dyDescent="0.2">
      <c r="A327" s="20"/>
      <c r="B327" s="38" t="s">
        <v>913</v>
      </c>
      <c r="C327" s="102" t="s">
        <v>914</v>
      </c>
      <c r="D327" s="139" t="s">
        <v>683</v>
      </c>
      <c r="E327" s="136">
        <v>152</v>
      </c>
      <c r="F327" s="129">
        <v>0</v>
      </c>
      <c r="G327" s="159"/>
      <c r="H327" s="122">
        <f t="shared" si="38"/>
        <v>0</v>
      </c>
    </row>
    <row r="328" spans="1:8" ht="16.5" thickBot="1" x14ac:dyDescent="0.25">
      <c r="A328" s="20"/>
      <c r="B328" s="38" t="s">
        <v>915</v>
      </c>
      <c r="C328" s="102" t="s">
        <v>916</v>
      </c>
      <c r="D328" s="139" t="s">
        <v>683</v>
      </c>
      <c r="E328" s="136">
        <v>162</v>
      </c>
      <c r="F328" s="129">
        <v>0</v>
      </c>
      <c r="G328" s="159"/>
      <c r="H328" s="122">
        <f t="shared" si="38"/>
        <v>0</v>
      </c>
    </row>
    <row r="329" spans="1:8" ht="30.75" thickBot="1" x14ac:dyDescent="0.25">
      <c r="A329" s="20"/>
      <c r="B329" s="184"/>
      <c r="C329" s="190" t="s">
        <v>197</v>
      </c>
      <c r="D329" s="174"/>
      <c r="E329" s="175"/>
      <c r="F329" s="176"/>
      <c r="G329" s="177"/>
      <c r="H329" s="191">
        <f>SUM(H247:H328)</f>
        <v>0</v>
      </c>
    </row>
    <row r="330" spans="1:8" ht="15" x14ac:dyDescent="0.2">
      <c r="A330" s="20"/>
      <c r="B330" s="184"/>
      <c r="C330" s="185" t="s">
        <v>198</v>
      </c>
      <c r="D330" s="174"/>
      <c r="E330" s="175"/>
      <c r="F330" s="176"/>
      <c r="G330" s="177"/>
      <c r="H330" s="178"/>
    </row>
    <row r="331" spans="1:8" ht="210" x14ac:dyDescent="0.2">
      <c r="A331" s="20"/>
      <c r="B331" s="38" t="s">
        <v>191</v>
      </c>
      <c r="C331" s="101" t="s">
        <v>1261</v>
      </c>
      <c r="D331" s="139" t="s">
        <v>668</v>
      </c>
      <c r="E331" s="136">
        <v>9</v>
      </c>
      <c r="F331" s="129">
        <v>0</v>
      </c>
      <c r="G331" s="159"/>
      <c r="H331" s="122">
        <f t="shared" ref="H331:H342" si="39">ROUND(F331*E331,2)</f>
        <v>0</v>
      </c>
    </row>
    <row r="332" spans="1:8" ht="120" x14ac:dyDescent="0.2">
      <c r="A332" s="20"/>
      <c r="B332" s="38" t="s">
        <v>192</v>
      </c>
      <c r="C332" s="39" t="s">
        <v>838</v>
      </c>
      <c r="D332" s="139"/>
      <c r="E332" s="136"/>
      <c r="F332" s="129">
        <v>0</v>
      </c>
      <c r="G332" s="159"/>
      <c r="H332" s="122"/>
    </row>
    <row r="333" spans="1:8" ht="15.75" x14ac:dyDescent="0.2">
      <c r="A333" s="20"/>
      <c r="B333" s="38" t="s">
        <v>917</v>
      </c>
      <c r="C333" s="102" t="s">
        <v>859</v>
      </c>
      <c r="D333" s="139" t="s">
        <v>668</v>
      </c>
      <c r="E333" s="136">
        <v>72</v>
      </c>
      <c r="F333" s="129">
        <v>0</v>
      </c>
      <c r="G333" s="159"/>
      <c r="H333" s="122">
        <f t="shared" si="39"/>
        <v>0</v>
      </c>
    </row>
    <row r="334" spans="1:8" ht="150" x14ac:dyDescent="0.2">
      <c r="A334" s="20"/>
      <c r="B334" s="38" t="s">
        <v>193</v>
      </c>
      <c r="C334" s="39" t="s">
        <v>892</v>
      </c>
      <c r="D334" s="139"/>
      <c r="E334" s="136"/>
      <c r="F334" s="129">
        <v>0</v>
      </c>
      <c r="G334" s="159"/>
      <c r="H334" s="122">
        <f t="shared" si="39"/>
        <v>0</v>
      </c>
    </row>
    <row r="335" spans="1:8" ht="15.75" x14ac:dyDescent="0.2">
      <c r="A335" s="20"/>
      <c r="B335" s="38" t="s">
        <v>918</v>
      </c>
      <c r="C335" s="102" t="s">
        <v>894</v>
      </c>
      <c r="D335" s="139" t="s">
        <v>683</v>
      </c>
      <c r="E335" s="136">
        <v>140</v>
      </c>
      <c r="F335" s="129">
        <v>0</v>
      </c>
      <c r="G335" s="159"/>
      <c r="H335" s="122">
        <f t="shared" si="39"/>
        <v>0</v>
      </c>
    </row>
    <row r="336" spans="1:8" ht="15.75" x14ac:dyDescent="0.2">
      <c r="A336" s="20"/>
      <c r="B336" s="38" t="s">
        <v>919</v>
      </c>
      <c r="C336" s="102" t="s">
        <v>920</v>
      </c>
      <c r="D336" s="139" t="s">
        <v>683</v>
      </c>
      <c r="E336" s="136">
        <v>210</v>
      </c>
      <c r="F336" s="129">
        <v>0</v>
      </c>
      <c r="G336" s="159"/>
      <c r="H336" s="122">
        <f t="shared" si="39"/>
        <v>0</v>
      </c>
    </row>
    <row r="337" spans="1:8" ht="120" x14ac:dyDescent="0.2">
      <c r="A337" s="20"/>
      <c r="B337" s="38" t="s">
        <v>194</v>
      </c>
      <c r="C337" s="39" t="s">
        <v>903</v>
      </c>
      <c r="D337" s="139" t="s">
        <v>683</v>
      </c>
      <c r="E337" s="136"/>
      <c r="F337" s="129">
        <v>0</v>
      </c>
      <c r="G337" s="159"/>
      <c r="H337" s="122"/>
    </row>
    <row r="338" spans="1:8" ht="15.75" x14ac:dyDescent="0.2">
      <c r="A338" s="20"/>
      <c r="B338" s="38" t="s">
        <v>921</v>
      </c>
      <c r="C338" s="102" t="s">
        <v>904</v>
      </c>
      <c r="D338" s="139" t="s">
        <v>683</v>
      </c>
      <c r="E338" s="136">
        <v>220</v>
      </c>
      <c r="F338" s="129">
        <v>0</v>
      </c>
      <c r="G338" s="159"/>
      <c r="H338" s="122">
        <f t="shared" si="39"/>
        <v>0</v>
      </c>
    </row>
    <row r="339" spans="1:8" ht="15.75" x14ac:dyDescent="0.2">
      <c r="A339" s="20"/>
      <c r="B339" s="38" t="s">
        <v>922</v>
      </c>
      <c r="C339" s="102" t="s">
        <v>906</v>
      </c>
      <c r="D339" s="139" t="s">
        <v>683</v>
      </c>
      <c r="E339" s="136">
        <v>790</v>
      </c>
      <c r="F339" s="129">
        <v>0</v>
      </c>
      <c r="G339" s="159"/>
      <c r="H339" s="122">
        <f t="shared" si="39"/>
        <v>0</v>
      </c>
    </row>
    <row r="340" spans="1:8" ht="15.75" x14ac:dyDescent="0.2">
      <c r="A340" s="20"/>
      <c r="B340" s="38" t="s">
        <v>923</v>
      </c>
      <c r="C340" s="102" t="s">
        <v>924</v>
      </c>
      <c r="D340" s="139" t="s">
        <v>683</v>
      </c>
      <c r="E340" s="136">
        <v>685</v>
      </c>
      <c r="F340" s="129">
        <v>0</v>
      </c>
      <c r="G340" s="159"/>
      <c r="H340" s="122">
        <f t="shared" si="39"/>
        <v>0</v>
      </c>
    </row>
    <row r="341" spans="1:8" ht="90" x14ac:dyDescent="0.2">
      <c r="A341" s="20"/>
      <c r="B341" s="38" t="s">
        <v>195</v>
      </c>
      <c r="C341" s="101" t="s">
        <v>1262</v>
      </c>
      <c r="D341" s="139" t="s">
        <v>668</v>
      </c>
      <c r="E341" s="136">
        <v>1</v>
      </c>
      <c r="F341" s="134">
        <v>0</v>
      </c>
      <c r="G341" s="154"/>
      <c r="H341" s="122">
        <f t="shared" si="39"/>
        <v>0</v>
      </c>
    </row>
    <row r="342" spans="1:8" ht="90.75" thickBot="1" x14ac:dyDescent="0.25">
      <c r="A342" s="20"/>
      <c r="B342" s="38" t="s">
        <v>196</v>
      </c>
      <c r="C342" s="101" t="s">
        <v>1263</v>
      </c>
      <c r="D342" s="139" t="s">
        <v>668</v>
      </c>
      <c r="E342" s="136">
        <v>1</v>
      </c>
      <c r="F342" s="134">
        <v>0</v>
      </c>
      <c r="G342" s="154"/>
      <c r="H342" s="122">
        <f t="shared" si="39"/>
        <v>0</v>
      </c>
    </row>
    <row r="343" spans="1:8" ht="15.75" thickBot="1" x14ac:dyDescent="0.25">
      <c r="A343" s="20"/>
      <c r="B343" s="184"/>
      <c r="C343" s="190" t="s">
        <v>199</v>
      </c>
      <c r="D343" s="174"/>
      <c r="E343" s="175"/>
      <c r="F343" s="176"/>
      <c r="G343" s="177"/>
      <c r="H343" s="191">
        <f>SUM(H331:H342)</f>
        <v>0</v>
      </c>
    </row>
    <row r="344" spans="1:8" ht="15" x14ac:dyDescent="0.2">
      <c r="A344" s="20"/>
      <c r="B344" s="184"/>
      <c r="C344" s="185" t="s">
        <v>200</v>
      </c>
      <c r="D344" s="174"/>
      <c r="E344" s="175"/>
      <c r="F344" s="176"/>
      <c r="G344" s="177"/>
      <c r="H344" s="178"/>
    </row>
    <row r="345" spans="1:8" ht="150" x14ac:dyDescent="0.2">
      <c r="A345" s="20"/>
      <c r="B345" s="38" t="s">
        <v>201</v>
      </c>
      <c r="C345" s="39" t="s">
        <v>925</v>
      </c>
      <c r="D345" s="139" t="s">
        <v>668</v>
      </c>
      <c r="E345" s="136">
        <v>1</v>
      </c>
      <c r="F345" s="134">
        <v>0</v>
      </c>
      <c r="G345" s="154"/>
      <c r="H345" s="122">
        <f t="shared" ref="H345" si="40">ROUND(F345*E345,2)</f>
        <v>0</v>
      </c>
    </row>
    <row r="346" spans="1:8" ht="150" x14ac:dyDescent="0.2">
      <c r="A346" s="20"/>
      <c r="B346" s="38" t="s">
        <v>202</v>
      </c>
      <c r="C346" s="39" t="s">
        <v>892</v>
      </c>
      <c r="D346" s="139"/>
      <c r="E346" s="136"/>
      <c r="F346" s="129">
        <v>0</v>
      </c>
      <c r="G346" s="159"/>
      <c r="H346" s="124"/>
    </row>
    <row r="347" spans="1:8" ht="15.75" x14ac:dyDescent="0.2">
      <c r="A347" s="20"/>
      <c r="B347" s="38" t="s">
        <v>926</v>
      </c>
      <c r="C347" s="102" t="s">
        <v>920</v>
      </c>
      <c r="D347" s="139" t="s">
        <v>683</v>
      </c>
      <c r="E347" s="136">
        <v>15</v>
      </c>
      <c r="F347" s="129">
        <v>0</v>
      </c>
      <c r="G347" s="159"/>
      <c r="H347" s="122">
        <f t="shared" ref="H347:H348" si="41">ROUND(F347*E347,2)</f>
        <v>0</v>
      </c>
    </row>
    <row r="348" spans="1:8" ht="15.75" x14ac:dyDescent="0.2">
      <c r="A348" s="20"/>
      <c r="B348" s="38" t="s">
        <v>202</v>
      </c>
      <c r="C348" s="102" t="s">
        <v>900</v>
      </c>
      <c r="D348" s="139" t="s">
        <v>683</v>
      </c>
      <c r="E348" s="136">
        <v>80</v>
      </c>
      <c r="F348" s="129">
        <v>0</v>
      </c>
      <c r="G348" s="159"/>
      <c r="H348" s="122">
        <f t="shared" si="41"/>
        <v>0</v>
      </c>
    </row>
    <row r="349" spans="1:8" ht="120" x14ac:dyDescent="0.2">
      <c r="A349" s="20"/>
      <c r="B349" s="38" t="s">
        <v>203</v>
      </c>
      <c r="C349" s="39" t="s">
        <v>903</v>
      </c>
      <c r="D349" s="139"/>
      <c r="E349" s="136"/>
      <c r="F349" s="129">
        <v>0</v>
      </c>
      <c r="G349" s="159"/>
      <c r="H349" s="124"/>
    </row>
    <row r="350" spans="1:8" ht="15.75" x14ac:dyDescent="0.2">
      <c r="A350" s="20"/>
      <c r="B350" s="38" t="s">
        <v>927</v>
      </c>
      <c r="C350" s="102" t="s">
        <v>928</v>
      </c>
      <c r="D350" s="139" t="s">
        <v>683</v>
      </c>
      <c r="E350" s="136">
        <v>190</v>
      </c>
      <c r="F350" s="129">
        <v>0</v>
      </c>
      <c r="G350" s="159"/>
      <c r="H350" s="122">
        <f t="shared" ref="H350:H352" si="42">ROUND(F350*E350,2)</f>
        <v>0</v>
      </c>
    </row>
    <row r="351" spans="1:8" ht="15.75" x14ac:dyDescent="0.2">
      <c r="A351" s="20"/>
      <c r="B351" s="38" t="s">
        <v>929</v>
      </c>
      <c r="C351" s="102" t="s">
        <v>908</v>
      </c>
      <c r="D351" s="139" t="s">
        <v>683</v>
      </c>
      <c r="E351" s="136">
        <v>90</v>
      </c>
      <c r="F351" s="129">
        <v>0</v>
      </c>
      <c r="G351" s="159"/>
      <c r="H351" s="122">
        <f t="shared" si="42"/>
        <v>0</v>
      </c>
    </row>
    <row r="352" spans="1:8" ht="16.5" thickBot="1" x14ac:dyDescent="0.25">
      <c r="A352" s="20"/>
      <c r="B352" s="38" t="s">
        <v>930</v>
      </c>
      <c r="C352" s="102" t="s">
        <v>912</v>
      </c>
      <c r="D352" s="139" t="s">
        <v>683</v>
      </c>
      <c r="E352" s="136">
        <v>320</v>
      </c>
      <c r="F352" s="129">
        <v>0</v>
      </c>
      <c r="G352" s="159"/>
      <c r="H352" s="122">
        <f t="shared" si="42"/>
        <v>0</v>
      </c>
    </row>
    <row r="353" spans="1:8" ht="15.75" thickBot="1" x14ac:dyDescent="0.25">
      <c r="A353" s="22"/>
      <c r="B353" s="184"/>
      <c r="C353" s="190" t="s">
        <v>605</v>
      </c>
      <c r="D353" s="174"/>
      <c r="E353" s="175"/>
      <c r="F353" s="176"/>
      <c r="G353" s="177"/>
      <c r="H353" s="191">
        <f>SUM(H345:H352)</f>
        <v>0</v>
      </c>
    </row>
    <row r="354" spans="1:8" ht="15" x14ac:dyDescent="0.2">
      <c r="A354" s="20"/>
      <c r="B354" s="184" t="s">
        <v>1279</v>
      </c>
      <c r="C354" s="185" t="s">
        <v>204</v>
      </c>
      <c r="D354" s="174"/>
      <c r="E354" s="175"/>
      <c r="F354" s="176"/>
      <c r="G354" s="177"/>
      <c r="H354" s="178"/>
    </row>
    <row r="355" spans="1:8" ht="90" x14ac:dyDescent="0.2">
      <c r="A355" s="20"/>
      <c r="B355" s="32" t="s">
        <v>205</v>
      </c>
      <c r="C355" s="34" t="s">
        <v>206</v>
      </c>
      <c r="D355" s="138" t="s">
        <v>683</v>
      </c>
      <c r="E355" s="136">
        <v>27.3</v>
      </c>
      <c r="F355" s="134">
        <v>0</v>
      </c>
      <c r="G355" s="154"/>
      <c r="H355" s="122">
        <f t="shared" ref="H355:H372" si="43">ROUND(F355*E355,2)</f>
        <v>0</v>
      </c>
    </row>
    <row r="356" spans="1:8" ht="90" x14ac:dyDescent="0.2">
      <c r="A356" s="20"/>
      <c r="B356" s="32" t="s">
        <v>207</v>
      </c>
      <c r="C356" s="34" t="s">
        <v>208</v>
      </c>
      <c r="D356" s="138" t="s">
        <v>683</v>
      </c>
      <c r="E356" s="136">
        <v>38.549999999999997</v>
      </c>
      <c r="F356" s="134">
        <v>0</v>
      </c>
      <c r="G356" s="154"/>
      <c r="H356" s="122">
        <f t="shared" si="43"/>
        <v>0</v>
      </c>
    </row>
    <row r="357" spans="1:8" ht="90" x14ac:dyDescent="0.2">
      <c r="A357" s="20"/>
      <c r="B357" s="32" t="s">
        <v>209</v>
      </c>
      <c r="C357" s="34" t="s">
        <v>210</v>
      </c>
      <c r="D357" s="138" t="s">
        <v>683</v>
      </c>
      <c r="E357" s="136">
        <v>187.5</v>
      </c>
      <c r="F357" s="134">
        <v>0</v>
      </c>
      <c r="G357" s="154"/>
      <c r="H357" s="122">
        <f t="shared" si="43"/>
        <v>0</v>
      </c>
    </row>
    <row r="358" spans="1:8" ht="90" x14ac:dyDescent="0.2">
      <c r="A358" s="20"/>
      <c r="B358" s="32" t="s">
        <v>211</v>
      </c>
      <c r="C358" s="34" t="s">
        <v>212</v>
      </c>
      <c r="D358" s="138" t="s">
        <v>683</v>
      </c>
      <c r="E358" s="136">
        <v>102.00000000000001</v>
      </c>
      <c r="F358" s="134">
        <v>0</v>
      </c>
      <c r="G358" s="154"/>
      <c r="H358" s="122">
        <f t="shared" si="43"/>
        <v>0</v>
      </c>
    </row>
    <row r="359" spans="1:8" ht="60" x14ac:dyDescent="0.2">
      <c r="A359" s="20"/>
      <c r="B359" s="32" t="s">
        <v>213</v>
      </c>
      <c r="C359" s="34" t="s">
        <v>214</v>
      </c>
      <c r="D359" s="138" t="s">
        <v>698</v>
      </c>
      <c r="E359" s="136">
        <v>22</v>
      </c>
      <c r="F359" s="134">
        <v>0</v>
      </c>
      <c r="G359" s="154"/>
      <c r="H359" s="122">
        <f t="shared" si="43"/>
        <v>0</v>
      </c>
    </row>
    <row r="360" spans="1:8" ht="75" x14ac:dyDescent="0.2">
      <c r="A360" s="20"/>
      <c r="B360" s="32" t="s">
        <v>215</v>
      </c>
      <c r="C360" s="34" t="s">
        <v>216</v>
      </c>
      <c r="D360" s="138" t="s">
        <v>698</v>
      </c>
      <c r="E360" s="136">
        <v>19</v>
      </c>
      <c r="F360" s="134">
        <v>0</v>
      </c>
      <c r="G360" s="154"/>
      <c r="H360" s="122">
        <f t="shared" si="43"/>
        <v>0</v>
      </c>
    </row>
    <row r="361" spans="1:8" s="15" customFormat="1" ht="75" x14ac:dyDescent="0.2">
      <c r="A361" s="23"/>
      <c r="B361" s="32" t="s">
        <v>217</v>
      </c>
      <c r="C361" s="34" t="s">
        <v>218</v>
      </c>
      <c r="D361" s="138" t="s">
        <v>698</v>
      </c>
      <c r="E361" s="136">
        <v>6</v>
      </c>
      <c r="F361" s="134">
        <v>0</v>
      </c>
      <c r="G361" s="154"/>
      <c r="H361" s="122">
        <f t="shared" si="43"/>
        <v>0</v>
      </c>
    </row>
    <row r="362" spans="1:8" s="15" customFormat="1" ht="90" x14ac:dyDescent="0.2">
      <c r="A362" s="23"/>
      <c r="B362" s="32" t="s">
        <v>219</v>
      </c>
      <c r="C362" s="34" t="s">
        <v>220</v>
      </c>
      <c r="D362" s="138" t="s">
        <v>683</v>
      </c>
      <c r="E362" s="136">
        <v>50</v>
      </c>
      <c r="F362" s="134">
        <v>0</v>
      </c>
      <c r="G362" s="154"/>
      <c r="H362" s="122">
        <f t="shared" si="43"/>
        <v>0</v>
      </c>
    </row>
    <row r="363" spans="1:8" s="15" customFormat="1" ht="90" x14ac:dyDescent="0.2">
      <c r="A363" s="23"/>
      <c r="B363" s="32" t="s">
        <v>221</v>
      </c>
      <c r="C363" s="34" t="s">
        <v>222</v>
      </c>
      <c r="D363" s="138" t="s">
        <v>683</v>
      </c>
      <c r="E363" s="136">
        <v>66.3</v>
      </c>
      <c r="F363" s="134">
        <v>0</v>
      </c>
      <c r="G363" s="154"/>
      <c r="H363" s="122">
        <f t="shared" si="43"/>
        <v>0</v>
      </c>
    </row>
    <row r="364" spans="1:8" s="15" customFormat="1" ht="90" x14ac:dyDescent="0.2">
      <c r="A364" s="23"/>
      <c r="B364" s="32" t="s">
        <v>223</v>
      </c>
      <c r="C364" s="34" t="s">
        <v>224</v>
      </c>
      <c r="D364" s="138" t="s">
        <v>683</v>
      </c>
      <c r="E364" s="136">
        <v>190.15</v>
      </c>
      <c r="F364" s="134">
        <v>0</v>
      </c>
      <c r="G364" s="154"/>
      <c r="H364" s="122">
        <f t="shared" si="43"/>
        <v>0</v>
      </c>
    </row>
    <row r="365" spans="1:8" s="15" customFormat="1" ht="60" x14ac:dyDescent="0.2">
      <c r="A365" s="23"/>
      <c r="B365" s="32" t="s">
        <v>225</v>
      </c>
      <c r="C365" s="34" t="s">
        <v>226</v>
      </c>
      <c r="D365" s="138" t="s">
        <v>698</v>
      </c>
      <c r="E365" s="136">
        <v>22</v>
      </c>
      <c r="F365" s="134">
        <v>0</v>
      </c>
      <c r="G365" s="154"/>
      <c r="H365" s="122">
        <f t="shared" si="43"/>
        <v>0</v>
      </c>
    </row>
    <row r="366" spans="1:8" s="15" customFormat="1" ht="75" x14ac:dyDescent="0.2">
      <c r="A366" s="23"/>
      <c r="B366" s="32" t="s">
        <v>227</v>
      </c>
      <c r="C366" s="34" t="s">
        <v>228</v>
      </c>
      <c r="D366" s="138" t="s">
        <v>698</v>
      </c>
      <c r="E366" s="136">
        <v>6</v>
      </c>
      <c r="F366" s="134">
        <v>0</v>
      </c>
      <c r="G366" s="154"/>
      <c r="H366" s="122">
        <f t="shared" si="43"/>
        <v>0</v>
      </c>
    </row>
    <row r="367" spans="1:8" s="15" customFormat="1" ht="75" x14ac:dyDescent="0.2">
      <c r="A367" s="23"/>
      <c r="B367" s="32" t="s">
        <v>229</v>
      </c>
      <c r="C367" s="34" t="s">
        <v>230</v>
      </c>
      <c r="D367" s="138" t="s">
        <v>698</v>
      </c>
      <c r="E367" s="136">
        <v>32</v>
      </c>
      <c r="F367" s="134">
        <v>0</v>
      </c>
      <c r="G367" s="154"/>
      <c r="H367" s="122">
        <f t="shared" si="43"/>
        <v>0</v>
      </c>
    </row>
    <row r="368" spans="1:8" s="15" customFormat="1" ht="60" x14ac:dyDescent="0.2">
      <c r="A368" s="23"/>
      <c r="B368" s="32" t="s">
        <v>231</v>
      </c>
      <c r="C368" s="34" t="s">
        <v>232</v>
      </c>
      <c r="D368" s="138" t="s">
        <v>683</v>
      </c>
      <c r="E368" s="136">
        <v>86.850000000000009</v>
      </c>
      <c r="F368" s="134">
        <v>0</v>
      </c>
      <c r="G368" s="154"/>
      <c r="H368" s="122">
        <f t="shared" si="43"/>
        <v>0</v>
      </c>
    </row>
    <row r="369" spans="1:8" s="15" customFormat="1" ht="90" x14ac:dyDescent="0.2">
      <c r="A369" s="23"/>
      <c r="B369" s="32" t="s">
        <v>233</v>
      </c>
      <c r="C369" s="34" t="s">
        <v>234</v>
      </c>
      <c r="D369" s="138" t="s">
        <v>683</v>
      </c>
      <c r="E369" s="136">
        <v>33.549999999999997</v>
      </c>
      <c r="F369" s="134">
        <v>0</v>
      </c>
      <c r="G369" s="154"/>
      <c r="H369" s="122">
        <f t="shared" si="43"/>
        <v>0</v>
      </c>
    </row>
    <row r="370" spans="1:8" s="15" customFormat="1" ht="90" x14ac:dyDescent="0.2">
      <c r="A370" s="23"/>
      <c r="B370" s="32" t="s">
        <v>235</v>
      </c>
      <c r="C370" s="34" t="s">
        <v>236</v>
      </c>
      <c r="D370" s="138" t="s">
        <v>683</v>
      </c>
      <c r="E370" s="136">
        <v>102.55000000000001</v>
      </c>
      <c r="F370" s="134">
        <v>0</v>
      </c>
      <c r="G370" s="154"/>
      <c r="H370" s="122">
        <f t="shared" si="43"/>
        <v>0</v>
      </c>
    </row>
    <row r="371" spans="1:8" s="16" customFormat="1" ht="90" x14ac:dyDescent="0.2">
      <c r="A371" s="24"/>
      <c r="B371" s="32" t="s">
        <v>237</v>
      </c>
      <c r="C371" s="34" t="s">
        <v>238</v>
      </c>
      <c r="D371" s="138" t="s">
        <v>668</v>
      </c>
      <c r="E371" s="136">
        <v>13</v>
      </c>
      <c r="F371" s="134">
        <v>0</v>
      </c>
      <c r="G371" s="154"/>
      <c r="H371" s="122">
        <f t="shared" si="43"/>
        <v>0</v>
      </c>
    </row>
    <row r="372" spans="1:8" s="16" customFormat="1" ht="75.75" thickBot="1" x14ac:dyDescent="0.25">
      <c r="A372" s="24"/>
      <c r="B372" s="32" t="s">
        <v>239</v>
      </c>
      <c r="C372" s="34" t="s">
        <v>240</v>
      </c>
      <c r="D372" s="138" t="s">
        <v>668</v>
      </c>
      <c r="E372" s="136">
        <v>6</v>
      </c>
      <c r="F372" s="134">
        <v>0</v>
      </c>
      <c r="G372" s="154"/>
      <c r="H372" s="122">
        <f t="shared" si="43"/>
        <v>0</v>
      </c>
    </row>
    <row r="373" spans="1:8" ht="15.75" thickBot="1" x14ac:dyDescent="0.25">
      <c r="A373" s="22"/>
      <c r="B373" s="184"/>
      <c r="C373" s="190" t="s">
        <v>241</v>
      </c>
      <c r="D373" s="174"/>
      <c r="E373" s="175"/>
      <c r="F373" s="176"/>
      <c r="G373" s="177"/>
      <c r="H373" s="191">
        <f>SUM(H355:H372)</f>
        <v>0</v>
      </c>
    </row>
    <row r="374" spans="1:8" ht="15.75" thickBot="1" x14ac:dyDescent="0.25">
      <c r="A374" s="20"/>
      <c r="B374" s="184" t="s">
        <v>1280</v>
      </c>
      <c r="C374" s="185" t="s">
        <v>242</v>
      </c>
      <c r="D374" s="174"/>
      <c r="E374" s="175"/>
      <c r="F374" s="176"/>
      <c r="G374" s="177"/>
      <c r="H374" s="178"/>
    </row>
    <row r="375" spans="1:8" ht="15" x14ac:dyDescent="0.2">
      <c r="A375" s="20"/>
      <c r="B375" s="184"/>
      <c r="C375" s="185" t="s">
        <v>243</v>
      </c>
      <c r="D375" s="174"/>
      <c r="E375" s="175"/>
      <c r="F375" s="176"/>
      <c r="G375" s="177"/>
      <c r="H375" s="178"/>
    </row>
    <row r="376" spans="1:8" s="16" customFormat="1" ht="105" x14ac:dyDescent="0.2">
      <c r="A376" s="24"/>
      <c r="B376" s="32" t="s">
        <v>244</v>
      </c>
      <c r="C376" s="99" t="s">
        <v>931</v>
      </c>
      <c r="D376" s="139" t="s">
        <v>668</v>
      </c>
      <c r="E376" s="136">
        <v>4</v>
      </c>
      <c r="F376" s="134">
        <v>0</v>
      </c>
      <c r="G376" s="154"/>
      <c r="H376" s="122">
        <f t="shared" ref="H376:H399" si="44">ROUND(F376*E376,2)</f>
        <v>0</v>
      </c>
    </row>
    <row r="377" spans="1:8" s="16" customFormat="1" ht="75" x14ac:dyDescent="0.2">
      <c r="A377" s="24"/>
      <c r="B377" s="32" t="s">
        <v>245</v>
      </c>
      <c r="C377" s="99" t="s">
        <v>246</v>
      </c>
      <c r="D377" s="139" t="s">
        <v>668</v>
      </c>
      <c r="E377" s="136">
        <v>4</v>
      </c>
      <c r="F377" s="134">
        <v>0</v>
      </c>
      <c r="G377" s="154"/>
      <c r="H377" s="122">
        <f t="shared" si="44"/>
        <v>0</v>
      </c>
    </row>
    <row r="378" spans="1:8" s="16" customFormat="1" ht="75" x14ac:dyDescent="0.2">
      <c r="A378" s="24"/>
      <c r="B378" s="32" t="s">
        <v>247</v>
      </c>
      <c r="C378" s="99" t="s">
        <v>248</v>
      </c>
      <c r="D378" s="139" t="s">
        <v>668</v>
      </c>
      <c r="E378" s="136">
        <v>4</v>
      </c>
      <c r="F378" s="134">
        <v>0</v>
      </c>
      <c r="G378" s="154"/>
      <c r="H378" s="122">
        <f t="shared" si="44"/>
        <v>0</v>
      </c>
    </row>
    <row r="379" spans="1:8" s="16" customFormat="1" ht="60" x14ac:dyDescent="0.2">
      <c r="A379" s="24"/>
      <c r="B379" s="32" t="s">
        <v>249</v>
      </c>
      <c r="C379" s="99" t="s">
        <v>250</v>
      </c>
      <c r="D379" s="138" t="s">
        <v>683</v>
      </c>
      <c r="E379" s="136">
        <v>24</v>
      </c>
      <c r="F379" s="134">
        <v>0</v>
      </c>
      <c r="G379" s="154"/>
      <c r="H379" s="122">
        <f t="shared" si="44"/>
        <v>0</v>
      </c>
    </row>
    <row r="380" spans="1:8" s="16" customFormat="1" ht="60" x14ac:dyDescent="0.2">
      <c r="A380" s="24"/>
      <c r="B380" s="32" t="s">
        <v>251</v>
      </c>
      <c r="C380" s="99" t="s">
        <v>252</v>
      </c>
      <c r="D380" s="138" t="s">
        <v>683</v>
      </c>
      <c r="E380" s="136">
        <v>16</v>
      </c>
      <c r="F380" s="134">
        <v>0</v>
      </c>
      <c r="G380" s="154"/>
      <c r="H380" s="122">
        <f t="shared" si="44"/>
        <v>0</v>
      </c>
    </row>
    <row r="381" spans="1:8" s="16" customFormat="1" ht="60" x14ac:dyDescent="0.2">
      <c r="A381" s="24"/>
      <c r="B381" s="32" t="s">
        <v>253</v>
      </c>
      <c r="C381" s="99" t="s">
        <v>254</v>
      </c>
      <c r="D381" s="138" t="s">
        <v>683</v>
      </c>
      <c r="E381" s="136">
        <v>16</v>
      </c>
      <c r="F381" s="134">
        <v>0</v>
      </c>
      <c r="G381" s="154"/>
      <c r="H381" s="122">
        <f t="shared" si="44"/>
        <v>0</v>
      </c>
    </row>
    <row r="382" spans="1:8" s="16" customFormat="1" ht="60" x14ac:dyDescent="0.2">
      <c r="A382" s="24"/>
      <c r="B382" s="32" t="s">
        <v>255</v>
      </c>
      <c r="C382" s="99" t="s">
        <v>256</v>
      </c>
      <c r="D382" s="138" t="s">
        <v>683</v>
      </c>
      <c r="E382" s="136">
        <v>16</v>
      </c>
      <c r="F382" s="134">
        <v>0</v>
      </c>
      <c r="G382" s="154"/>
      <c r="H382" s="122">
        <f t="shared" si="44"/>
        <v>0</v>
      </c>
    </row>
    <row r="383" spans="1:8" s="16" customFormat="1" ht="75" x14ac:dyDescent="0.2">
      <c r="A383" s="24"/>
      <c r="B383" s="32" t="s">
        <v>257</v>
      </c>
      <c r="C383" s="99" t="s">
        <v>315</v>
      </c>
      <c r="D383" s="138" t="s">
        <v>683</v>
      </c>
      <c r="E383" s="136">
        <v>96</v>
      </c>
      <c r="F383" s="134">
        <v>0</v>
      </c>
      <c r="G383" s="154"/>
      <c r="H383" s="122">
        <f t="shared" si="44"/>
        <v>0</v>
      </c>
    </row>
    <row r="384" spans="1:8" s="16" customFormat="1" ht="75" x14ac:dyDescent="0.2">
      <c r="A384" s="24"/>
      <c r="B384" s="32" t="s">
        <v>259</v>
      </c>
      <c r="C384" s="99" t="s">
        <v>932</v>
      </c>
      <c r="D384" s="138" t="s">
        <v>668</v>
      </c>
      <c r="E384" s="136">
        <v>32</v>
      </c>
      <c r="F384" s="134">
        <v>0</v>
      </c>
      <c r="G384" s="154"/>
      <c r="H384" s="122">
        <f t="shared" si="44"/>
        <v>0</v>
      </c>
    </row>
    <row r="385" spans="1:8" s="16" customFormat="1" ht="75" x14ac:dyDescent="0.2">
      <c r="A385" s="24"/>
      <c r="B385" s="32" t="s">
        <v>261</v>
      </c>
      <c r="C385" s="99" t="s">
        <v>933</v>
      </c>
      <c r="D385" s="138" t="s">
        <v>668</v>
      </c>
      <c r="E385" s="136">
        <v>4</v>
      </c>
      <c r="F385" s="134">
        <v>0</v>
      </c>
      <c r="G385" s="154"/>
      <c r="H385" s="122">
        <f t="shared" si="44"/>
        <v>0</v>
      </c>
    </row>
    <row r="386" spans="1:8" s="16" customFormat="1" ht="75" x14ac:dyDescent="0.2">
      <c r="A386" s="24"/>
      <c r="B386" s="32" t="s">
        <v>263</v>
      </c>
      <c r="C386" s="99" t="s">
        <v>934</v>
      </c>
      <c r="D386" s="138" t="s">
        <v>668</v>
      </c>
      <c r="E386" s="136">
        <v>16</v>
      </c>
      <c r="F386" s="134">
        <v>0</v>
      </c>
      <c r="G386" s="154"/>
      <c r="H386" s="122">
        <f t="shared" si="44"/>
        <v>0</v>
      </c>
    </row>
    <row r="387" spans="1:8" s="16" customFormat="1" ht="75" x14ac:dyDescent="0.2">
      <c r="A387" s="24"/>
      <c r="B387" s="32" t="s">
        <v>264</v>
      </c>
      <c r="C387" s="99" t="s">
        <v>268</v>
      </c>
      <c r="D387" s="138" t="s">
        <v>683</v>
      </c>
      <c r="E387" s="136">
        <v>121</v>
      </c>
      <c r="F387" s="134">
        <v>0</v>
      </c>
      <c r="G387" s="154"/>
      <c r="H387" s="122">
        <f t="shared" si="44"/>
        <v>0</v>
      </c>
    </row>
    <row r="388" spans="1:8" s="16" customFormat="1" ht="75" x14ac:dyDescent="0.2">
      <c r="A388" s="24"/>
      <c r="B388" s="32" t="s">
        <v>266</v>
      </c>
      <c r="C388" s="99" t="s">
        <v>270</v>
      </c>
      <c r="D388" s="138" t="s">
        <v>683</v>
      </c>
      <c r="E388" s="136">
        <v>121</v>
      </c>
      <c r="F388" s="134">
        <v>0</v>
      </c>
      <c r="G388" s="154"/>
      <c r="H388" s="122">
        <f t="shared" si="44"/>
        <v>0</v>
      </c>
    </row>
    <row r="389" spans="1:8" s="16" customFormat="1" ht="150" x14ac:dyDescent="0.2">
      <c r="A389" s="24"/>
      <c r="B389" s="32" t="s">
        <v>267</v>
      </c>
      <c r="C389" s="99" t="s">
        <v>935</v>
      </c>
      <c r="D389" s="138" t="s">
        <v>698</v>
      </c>
      <c r="E389" s="136">
        <v>4</v>
      </c>
      <c r="F389" s="134">
        <v>0</v>
      </c>
      <c r="G389" s="154"/>
      <c r="H389" s="122">
        <f t="shared" si="44"/>
        <v>0</v>
      </c>
    </row>
    <row r="390" spans="1:8" s="16" customFormat="1" ht="150" x14ac:dyDescent="0.2">
      <c r="A390" s="24"/>
      <c r="B390" s="32" t="s">
        <v>269</v>
      </c>
      <c r="C390" s="99" t="s">
        <v>936</v>
      </c>
      <c r="D390" s="139" t="s">
        <v>668</v>
      </c>
      <c r="E390" s="136">
        <v>4</v>
      </c>
      <c r="F390" s="134">
        <v>0</v>
      </c>
      <c r="G390" s="154"/>
      <c r="H390" s="122">
        <f t="shared" si="44"/>
        <v>0</v>
      </c>
    </row>
    <row r="391" spans="1:8" s="16" customFormat="1" ht="105" x14ac:dyDescent="0.2">
      <c r="A391" s="24"/>
      <c r="B391" s="32" t="s">
        <v>273</v>
      </c>
      <c r="C391" s="99" t="s">
        <v>937</v>
      </c>
      <c r="D391" s="138" t="s">
        <v>668</v>
      </c>
      <c r="E391" s="136">
        <v>4</v>
      </c>
      <c r="F391" s="134">
        <v>0</v>
      </c>
      <c r="G391" s="154"/>
      <c r="H391" s="122">
        <f t="shared" si="44"/>
        <v>0</v>
      </c>
    </row>
    <row r="392" spans="1:8" s="16" customFormat="1" ht="105" x14ac:dyDescent="0.2">
      <c r="A392" s="24"/>
      <c r="B392" s="32" t="s">
        <v>274</v>
      </c>
      <c r="C392" s="99" t="s">
        <v>938</v>
      </c>
      <c r="D392" s="138" t="s">
        <v>668</v>
      </c>
      <c r="E392" s="136">
        <v>4</v>
      </c>
      <c r="F392" s="134">
        <v>0</v>
      </c>
      <c r="G392" s="154"/>
      <c r="H392" s="122">
        <f t="shared" si="44"/>
        <v>0</v>
      </c>
    </row>
    <row r="393" spans="1:8" s="16" customFormat="1" ht="105" x14ac:dyDescent="0.2">
      <c r="A393" s="24"/>
      <c r="B393" s="32" t="s">
        <v>275</v>
      </c>
      <c r="C393" s="99" t="s">
        <v>939</v>
      </c>
      <c r="D393" s="138" t="s">
        <v>668</v>
      </c>
      <c r="E393" s="136">
        <v>4</v>
      </c>
      <c r="F393" s="134">
        <v>0</v>
      </c>
      <c r="G393" s="154"/>
      <c r="H393" s="122">
        <f t="shared" si="44"/>
        <v>0</v>
      </c>
    </row>
    <row r="394" spans="1:8" s="16" customFormat="1" ht="105" x14ac:dyDescent="0.2">
      <c r="A394" s="24"/>
      <c r="B394" s="32" t="s">
        <v>276</v>
      </c>
      <c r="C394" s="99" t="s">
        <v>940</v>
      </c>
      <c r="D394" s="138" t="s">
        <v>668</v>
      </c>
      <c r="E394" s="136">
        <v>4</v>
      </c>
      <c r="F394" s="134">
        <v>0</v>
      </c>
      <c r="G394" s="154"/>
      <c r="H394" s="122">
        <f t="shared" si="44"/>
        <v>0</v>
      </c>
    </row>
    <row r="395" spans="1:8" s="16" customFormat="1" ht="105" x14ac:dyDescent="0.2">
      <c r="A395" s="24"/>
      <c r="B395" s="32" t="s">
        <v>277</v>
      </c>
      <c r="C395" s="99" t="s">
        <v>941</v>
      </c>
      <c r="D395" s="138" t="s">
        <v>668</v>
      </c>
      <c r="E395" s="136">
        <v>4</v>
      </c>
      <c r="F395" s="134">
        <v>0</v>
      </c>
      <c r="G395" s="154"/>
      <c r="H395" s="122">
        <f t="shared" si="44"/>
        <v>0</v>
      </c>
    </row>
    <row r="396" spans="1:8" s="16" customFormat="1" ht="90" x14ac:dyDescent="0.2">
      <c r="A396" s="24"/>
      <c r="B396" s="32" t="s">
        <v>278</v>
      </c>
      <c r="C396" s="99" t="s">
        <v>942</v>
      </c>
      <c r="D396" s="138" t="s">
        <v>668</v>
      </c>
      <c r="E396" s="136">
        <v>8</v>
      </c>
      <c r="F396" s="134">
        <v>0</v>
      </c>
      <c r="G396" s="154"/>
      <c r="H396" s="122">
        <f t="shared" si="44"/>
        <v>0</v>
      </c>
    </row>
    <row r="397" spans="1:8" s="16" customFormat="1" ht="90" x14ac:dyDescent="0.2">
      <c r="A397" s="24"/>
      <c r="B397" s="32" t="s">
        <v>279</v>
      </c>
      <c r="C397" s="99" t="s">
        <v>943</v>
      </c>
      <c r="D397" s="138" t="s">
        <v>668</v>
      </c>
      <c r="E397" s="136">
        <v>8</v>
      </c>
      <c r="F397" s="134">
        <v>0</v>
      </c>
      <c r="G397" s="154"/>
      <c r="H397" s="122">
        <f t="shared" si="44"/>
        <v>0</v>
      </c>
    </row>
    <row r="398" spans="1:8" s="16" customFormat="1" ht="90" x14ac:dyDescent="0.2">
      <c r="A398" s="24"/>
      <c r="B398" s="32" t="s">
        <v>280</v>
      </c>
      <c r="C398" s="99" t="s">
        <v>944</v>
      </c>
      <c r="D398" s="138" t="s">
        <v>668</v>
      </c>
      <c r="E398" s="136">
        <v>8</v>
      </c>
      <c r="F398" s="134">
        <v>0</v>
      </c>
      <c r="G398" s="154"/>
      <c r="H398" s="122">
        <f t="shared" si="44"/>
        <v>0</v>
      </c>
    </row>
    <row r="399" spans="1:8" s="16" customFormat="1" ht="90.75" thickBot="1" x14ac:dyDescent="0.25">
      <c r="A399" s="24"/>
      <c r="B399" s="32" t="s">
        <v>282</v>
      </c>
      <c r="C399" s="99" t="s">
        <v>945</v>
      </c>
      <c r="D399" s="138" t="s">
        <v>668</v>
      </c>
      <c r="E399" s="136">
        <v>8</v>
      </c>
      <c r="F399" s="134">
        <v>0</v>
      </c>
      <c r="G399" s="154"/>
      <c r="H399" s="122">
        <f t="shared" si="44"/>
        <v>0</v>
      </c>
    </row>
    <row r="400" spans="1:8" s="17" customFormat="1" ht="15.75" thickBot="1" x14ac:dyDescent="0.25">
      <c r="A400" s="25"/>
      <c r="B400" s="184"/>
      <c r="C400" s="190" t="s">
        <v>271</v>
      </c>
      <c r="D400" s="174"/>
      <c r="E400" s="175"/>
      <c r="F400" s="176"/>
      <c r="G400" s="177"/>
      <c r="H400" s="191">
        <f>SUM(H376:H399)</f>
        <v>0</v>
      </c>
    </row>
    <row r="401" spans="1:8" ht="15" x14ac:dyDescent="0.2">
      <c r="A401" s="20"/>
      <c r="B401" s="184"/>
      <c r="C401" s="185" t="s">
        <v>272</v>
      </c>
      <c r="D401" s="174"/>
      <c r="E401" s="175"/>
      <c r="F401" s="176"/>
      <c r="G401" s="177"/>
      <c r="H401" s="178"/>
    </row>
    <row r="402" spans="1:8" s="16" customFormat="1" ht="105" x14ac:dyDescent="0.2">
      <c r="A402" s="24"/>
      <c r="B402" s="32" t="s">
        <v>283</v>
      </c>
      <c r="C402" s="34" t="s">
        <v>946</v>
      </c>
      <c r="D402" s="138" t="s">
        <v>668</v>
      </c>
      <c r="E402" s="136">
        <v>3</v>
      </c>
      <c r="F402" s="134">
        <v>0</v>
      </c>
      <c r="G402" s="154"/>
      <c r="H402" s="122">
        <f t="shared" ref="H402:H453" si="45">ROUND(F402*E402,2)</f>
        <v>0</v>
      </c>
    </row>
    <row r="403" spans="1:8" s="16" customFormat="1" ht="75" x14ac:dyDescent="0.2">
      <c r="A403" s="24"/>
      <c r="B403" s="32" t="s">
        <v>285</v>
      </c>
      <c r="C403" s="34" t="s">
        <v>246</v>
      </c>
      <c r="D403" s="138" t="s">
        <v>668</v>
      </c>
      <c r="E403" s="136">
        <v>5</v>
      </c>
      <c r="F403" s="134">
        <v>0</v>
      </c>
      <c r="G403" s="154"/>
      <c r="H403" s="122">
        <f t="shared" si="45"/>
        <v>0</v>
      </c>
    </row>
    <row r="404" spans="1:8" s="16" customFormat="1" ht="75" x14ac:dyDescent="0.2">
      <c r="A404" s="24"/>
      <c r="B404" s="32" t="s">
        <v>286</v>
      </c>
      <c r="C404" s="34" t="s">
        <v>248</v>
      </c>
      <c r="D404" s="138" t="s">
        <v>668</v>
      </c>
      <c r="E404" s="136">
        <v>3</v>
      </c>
      <c r="F404" s="134">
        <v>0</v>
      </c>
      <c r="G404" s="154"/>
      <c r="H404" s="122">
        <f t="shared" si="45"/>
        <v>0</v>
      </c>
    </row>
    <row r="405" spans="1:8" s="16" customFormat="1" ht="60" x14ac:dyDescent="0.2">
      <c r="A405" s="24"/>
      <c r="B405" s="32" t="s">
        <v>288</v>
      </c>
      <c r="C405" s="34" t="s">
        <v>250</v>
      </c>
      <c r="D405" s="138" t="s">
        <v>683</v>
      </c>
      <c r="E405" s="136">
        <v>9</v>
      </c>
      <c r="F405" s="134">
        <v>0</v>
      </c>
      <c r="G405" s="154"/>
      <c r="H405" s="122">
        <f t="shared" si="45"/>
        <v>0</v>
      </c>
    </row>
    <row r="406" spans="1:8" s="16" customFormat="1" ht="60" x14ac:dyDescent="0.2">
      <c r="A406" s="24"/>
      <c r="B406" s="32" t="s">
        <v>289</v>
      </c>
      <c r="C406" s="34" t="s">
        <v>252</v>
      </c>
      <c r="D406" s="138" t="s">
        <v>683</v>
      </c>
      <c r="E406" s="136">
        <v>11</v>
      </c>
      <c r="F406" s="134">
        <v>0</v>
      </c>
      <c r="G406" s="154"/>
      <c r="H406" s="122">
        <f t="shared" si="45"/>
        <v>0</v>
      </c>
    </row>
    <row r="407" spans="1:8" s="16" customFormat="1" ht="60" x14ac:dyDescent="0.2">
      <c r="A407" s="24"/>
      <c r="B407" s="32" t="s">
        <v>290</v>
      </c>
      <c r="C407" s="34" t="s">
        <v>254</v>
      </c>
      <c r="D407" s="138" t="s">
        <v>683</v>
      </c>
      <c r="E407" s="136">
        <v>7</v>
      </c>
      <c r="F407" s="134">
        <v>0</v>
      </c>
      <c r="G407" s="154"/>
      <c r="H407" s="122">
        <f t="shared" si="45"/>
        <v>0</v>
      </c>
    </row>
    <row r="408" spans="1:8" s="16" customFormat="1" ht="60" x14ac:dyDescent="0.2">
      <c r="A408" s="24"/>
      <c r="B408" s="32" t="s">
        <v>291</v>
      </c>
      <c r="C408" s="34" t="s">
        <v>256</v>
      </c>
      <c r="D408" s="138" t="s">
        <v>683</v>
      </c>
      <c r="E408" s="136">
        <v>8</v>
      </c>
      <c r="F408" s="134">
        <v>0</v>
      </c>
      <c r="G408" s="154"/>
      <c r="H408" s="122">
        <f t="shared" si="45"/>
        <v>0</v>
      </c>
    </row>
    <row r="409" spans="1:8" s="16" customFormat="1" ht="60" x14ac:dyDescent="0.2">
      <c r="A409" s="24"/>
      <c r="B409" s="32" t="s">
        <v>293</v>
      </c>
      <c r="C409" s="34" t="s">
        <v>281</v>
      </c>
      <c r="D409" s="138" t="s">
        <v>683</v>
      </c>
      <c r="E409" s="136">
        <v>7</v>
      </c>
      <c r="F409" s="134">
        <v>0</v>
      </c>
      <c r="G409" s="154"/>
      <c r="H409" s="122">
        <f t="shared" si="45"/>
        <v>0</v>
      </c>
    </row>
    <row r="410" spans="1:8" s="16" customFormat="1" ht="60" x14ac:dyDescent="0.2">
      <c r="A410" s="24"/>
      <c r="B410" s="32" t="s">
        <v>295</v>
      </c>
      <c r="C410" s="34" t="s">
        <v>258</v>
      </c>
      <c r="D410" s="138" t="s">
        <v>683</v>
      </c>
      <c r="E410" s="136">
        <v>9.5</v>
      </c>
      <c r="F410" s="134">
        <v>0</v>
      </c>
      <c r="G410" s="154"/>
      <c r="H410" s="122">
        <f t="shared" si="45"/>
        <v>0</v>
      </c>
    </row>
    <row r="411" spans="1:8" s="16" customFormat="1" ht="60" x14ac:dyDescent="0.2">
      <c r="A411" s="24"/>
      <c r="B411" s="32" t="s">
        <v>296</v>
      </c>
      <c r="C411" s="34" t="s">
        <v>284</v>
      </c>
      <c r="D411" s="138" t="s">
        <v>683</v>
      </c>
      <c r="E411" s="136">
        <v>18</v>
      </c>
      <c r="F411" s="134">
        <v>0</v>
      </c>
      <c r="G411" s="154"/>
      <c r="H411" s="122">
        <f t="shared" si="45"/>
        <v>0</v>
      </c>
    </row>
    <row r="412" spans="1:8" s="16" customFormat="1" ht="60" x14ac:dyDescent="0.2">
      <c r="A412" s="24"/>
      <c r="B412" s="32" t="s">
        <v>297</v>
      </c>
      <c r="C412" s="34" t="s">
        <v>260</v>
      </c>
      <c r="D412" s="138" t="s">
        <v>683</v>
      </c>
      <c r="E412" s="136">
        <v>13</v>
      </c>
      <c r="F412" s="134">
        <v>0</v>
      </c>
      <c r="G412" s="154"/>
      <c r="H412" s="122">
        <f t="shared" si="45"/>
        <v>0</v>
      </c>
    </row>
    <row r="413" spans="1:8" s="16" customFormat="1" ht="60" x14ac:dyDescent="0.2">
      <c r="A413" s="24"/>
      <c r="B413" s="32" t="s">
        <v>301</v>
      </c>
      <c r="C413" s="34" t="s">
        <v>287</v>
      </c>
      <c r="D413" s="138" t="s">
        <v>683</v>
      </c>
      <c r="E413" s="136">
        <v>34</v>
      </c>
      <c r="F413" s="134">
        <v>0</v>
      </c>
      <c r="G413" s="154"/>
      <c r="H413" s="122">
        <f t="shared" si="45"/>
        <v>0</v>
      </c>
    </row>
    <row r="414" spans="1:8" s="16" customFormat="1" ht="75" x14ac:dyDescent="0.2">
      <c r="A414" s="24"/>
      <c r="B414" s="32" t="s">
        <v>302</v>
      </c>
      <c r="C414" s="34" t="s">
        <v>262</v>
      </c>
      <c r="D414" s="138" t="s">
        <v>683</v>
      </c>
      <c r="E414" s="136">
        <v>58</v>
      </c>
      <c r="F414" s="134">
        <v>0</v>
      </c>
      <c r="G414" s="154"/>
      <c r="H414" s="122">
        <f t="shared" si="45"/>
        <v>0</v>
      </c>
    </row>
    <row r="415" spans="1:8" s="16" customFormat="1" ht="75" x14ac:dyDescent="0.2">
      <c r="A415" s="24"/>
      <c r="B415" s="32" t="s">
        <v>303</v>
      </c>
      <c r="C415" s="34" t="s">
        <v>947</v>
      </c>
      <c r="D415" s="138" t="s">
        <v>668</v>
      </c>
      <c r="E415" s="136">
        <v>19</v>
      </c>
      <c r="F415" s="134">
        <v>0</v>
      </c>
      <c r="G415" s="154"/>
      <c r="H415" s="122">
        <f t="shared" si="45"/>
        <v>0</v>
      </c>
    </row>
    <row r="416" spans="1:8" s="16" customFormat="1" ht="75" x14ac:dyDescent="0.2">
      <c r="A416" s="24"/>
      <c r="B416" s="32" t="s">
        <v>304</v>
      </c>
      <c r="C416" s="34" t="s">
        <v>265</v>
      </c>
      <c r="D416" s="138" t="s">
        <v>668</v>
      </c>
      <c r="E416" s="136">
        <v>3</v>
      </c>
      <c r="F416" s="134">
        <v>0</v>
      </c>
      <c r="G416" s="154"/>
      <c r="H416" s="122">
        <f t="shared" si="45"/>
        <v>0</v>
      </c>
    </row>
    <row r="417" spans="1:8" s="16" customFormat="1" ht="75" x14ac:dyDescent="0.2">
      <c r="A417" s="24"/>
      <c r="B417" s="32" t="s">
        <v>305</v>
      </c>
      <c r="C417" s="34" t="s">
        <v>292</v>
      </c>
      <c r="D417" s="138" t="s">
        <v>668</v>
      </c>
      <c r="E417" s="136">
        <v>12</v>
      </c>
      <c r="F417" s="134">
        <v>0</v>
      </c>
      <c r="G417" s="154"/>
      <c r="H417" s="122">
        <f t="shared" si="45"/>
        <v>0</v>
      </c>
    </row>
    <row r="418" spans="1:8" s="16" customFormat="1" ht="75" x14ac:dyDescent="0.2">
      <c r="A418" s="24"/>
      <c r="B418" s="32" t="s">
        <v>306</v>
      </c>
      <c r="C418" s="34" t="s">
        <v>294</v>
      </c>
      <c r="D418" s="138" t="s">
        <v>668</v>
      </c>
      <c r="E418" s="136">
        <v>3</v>
      </c>
      <c r="F418" s="134">
        <v>0</v>
      </c>
      <c r="G418" s="154"/>
      <c r="H418" s="122">
        <f t="shared" si="45"/>
        <v>0</v>
      </c>
    </row>
    <row r="419" spans="1:8" s="16" customFormat="1" ht="75" x14ac:dyDescent="0.2">
      <c r="A419" s="24"/>
      <c r="B419" s="150" t="s">
        <v>307</v>
      </c>
      <c r="C419" s="34" t="s">
        <v>325</v>
      </c>
      <c r="D419" s="138" t="s">
        <v>668</v>
      </c>
      <c r="E419" s="136">
        <v>9</v>
      </c>
      <c r="F419" s="134">
        <v>0</v>
      </c>
      <c r="G419" s="154"/>
      <c r="H419" s="122">
        <f t="shared" si="45"/>
        <v>0</v>
      </c>
    </row>
    <row r="420" spans="1:8" s="16" customFormat="1" ht="75" x14ac:dyDescent="0.2">
      <c r="A420" s="24"/>
      <c r="B420" s="150" t="s">
        <v>308</v>
      </c>
      <c r="C420" s="34" t="s">
        <v>268</v>
      </c>
      <c r="D420" s="138" t="s">
        <v>683</v>
      </c>
      <c r="E420" s="136">
        <v>77</v>
      </c>
      <c r="F420" s="134">
        <v>0</v>
      </c>
      <c r="G420" s="154"/>
      <c r="H420" s="122">
        <f t="shared" si="45"/>
        <v>0</v>
      </c>
    </row>
    <row r="421" spans="1:8" s="16" customFormat="1" ht="75" x14ac:dyDescent="0.2">
      <c r="A421" s="24"/>
      <c r="B421" s="32" t="s">
        <v>309</v>
      </c>
      <c r="C421" s="34" t="s">
        <v>270</v>
      </c>
      <c r="D421" s="138" t="s">
        <v>683</v>
      </c>
      <c r="E421" s="136">
        <v>77</v>
      </c>
      <c r="F421" s="134">
        <v>0</v>
      </c>
      <c r="G421" s="154"/>
      <c r="H421" s="122">
        <f t="shared" si="45"/>
        <v>0</v>
      </c>
    </row>
    <row r="422" spans="1:8" s="16" customFormat="1" ht="75" x14ac:dyDescent="0.2">
      <c r="A422" s="24"/>
      <c r="B422" s="32" t="s">
        <v>310</v>
      </c>
      <c r="C422" s="34" t="s">
        <v>298</v>
      </c>
      <c r="D422" s="138" t="s">
        <v>668</v>
      </c>
      <c r="E422" s="136">
        <v>2</v>
      </c>
      <c r="F422" s="134">
        <v>0</v>
      </c>
      <c r="G422" s="154"/>
      <c r="H422" s="122">
        <f t="shared" si="45"/>
        <v>0</v>
      </c>
    </row>
    <row r="423" spans="1:8" s="16" customFormat="1" ht="150" x14ac:dyDescent="0.2">
      <c r="A423" s="24"/>
      <c r="B423" s="32" t="s">
        <v>312</v>
      </c>
      <c r="C423" s="34" t="s">
        <v>948</v>
      </c>
      <c r="D423" s="139" t="s">
        <v>698</v>
      </c>
      <c r="E423" s="136">
        <v>3</v>
      </c>
      <c r="F423" s="134">
        <v>0</v>
      </c>
      <c r="G423" s="154"/>
      <c r="H423" s="122">
        <f t="shared" si="45"/>
        <v>0</v>
      </c>
    </row>
    <row r="424" spans="1:8" s="16" customFormat="1" ht="150" x14ac:dyDescent="0.2">
      <c r="A424" s="24"/>
      <c r="B424" s="32" t="s">
        <v>314</v>
      </c>
      <c r="C424" s="34" t="s">
        <v>936</v>
      </c>
      <c r="D424" s="139" t="s">
        <v>698</v>
      </c>
      <c r="E424" s="136">
        <v>3</v>
      </c>
      <c r="F424" s="134">
        <v>0</v>
      </c>
      <c r="G424" s="154"/>
      <c r="H424" s="122">
        <f t="shared" si="45"/>
        <v>0</v>
      </c>
    </row>
    <row r="425" spans="1:8" s="16" customFormat="1" ht="135" x14ac:dyDescent="0.2">
      <c r="A425" s="24"/>
      <c r="B425" s="32" t="s">
        <v>316</v>
      </c>
      <c r="C425" s="34" t="s">
        <v>949</v>
      </c>
      <c r="D425" s="139" t="s">
        <v>698</v>
      </c>
      <c r="E425" s="136">
        <v>2</v>
      </c>
      <c r="F425" s="134">
        <v>0</v>
      </c>
      <c r="G425" s="154"/>
      <c r="H425" s="122">
        <f t="shared" si="45"/>
        <v>0</v>
      </c>
    </row>
    <row r="426" spans="1:8" s="16" customFormat="1" ht="105" x14ac:dyDescent="0.2">
      <c r="A426" s="24"/>
      <c r="B426" s="32" t="s">
        <v>317</v>
      </c>
      <c r="C426" s="34" t="s">
        <v>937</v>
      </c>
      <c r="D426" s="138" t="s">
        <v>668</v>
      </c>
      <c r="E426" s="136">
        <v>3</v>
      </c>
      <c r="F426" s="134">
        <v>0</v>
      </c>
      <c r="G426" s="154"/>
      <c r="H426" s="122">
        <f t="shared" si="45"/>
        <v>0</v>
      </c>
    </row>
    <row r="427" spans="1:8" s="16" customFormat="1" ht="105" x14ac:dyDescent="0.2">
      <c r="A427" s="24"/>
      <c r="B427" s="32" t="s">
        <v>319</v>
      </c>
      <c r="C427" s="34" t="s">
        <v>938</v>
      </c>
      <c r="D427" s="138" t="s">
        <v>668</v>
      </c>
      <c r="E427" s="136">
        <v>3</v>
      </c>
      <c r="F427" s="134">
        <v>0</v>
      </c>
      <c r="G427" s="154"/>
      <c r="H427" s="122">
        <f t="shared" si="45"/>
        <v>0</v>
      </c>
    </row>
    <row r="428" spans="1:8" s="16" customFormat="1" ht="105" x14ac:dyDescent="0.2">
      <c r="A428" s="24"/>
      <c r="B428" s="32" t="s">
        <v>320</v>
      </c>
      <c r="C428" s="34" t="s">
        <v>940</v>
      </c>
      <c r="D428" s="138" t="s">
        <v>668</v>
      </c>
      <c r="E428" s="136">
        <v>1</v>
      </c>
      <c r="F428" s="134">
        <v>0</v>
      </c>
      <c r="G428" s="154"/>
      <c r="H428" s="122">
        <f t="shared" si="45"/>
        <v>0</v>
      </c>
    </row>
    <row r="429" spans="1:8" s="16" customFormat="1" ht="105" x14ac:dyDescent="0.2">
      <c r="A429" s="24"/>
      <c r="B429" s="32" t="s">
        <v>321</v>
      </c>
      <c r="C429" s="34" t="s">
        <v>950</v>
      </c>
      <c r="D429" s="138" t="s">
        <v>668</v>
      </c>
      <c r="E429" s="136">
        <v>1</v>
      </c>
      <c r="F429" s="134">
        <v>0</v>
      </c>
      <c r="G429" s="154"/>
      <c r="H429" s="122">
        <f t="shared" si="45"/>
        <v>0</v>
      </c>
    </row>
    <row r="430" spans="1:8" s="16" customFormat="1" ht="105" x14ac:dyDescent="0.2">
      <c r="A430" s="24"/>
      <c r="B430" s="32" t="s">
        <v>322</v>
      </c>
      <c r="C430" s="34" t="s">
        <v>941</v>
      </c>
      <c r="D430" s="138" t="s">
        <v>668</v>
      </c>
      <c r="E430" s="136">
        <v>1</v>
      </c>
      <c r="F430" s="134">
        <v>0</v>
      </c>
      <c r="G430" s="154"/>
      <c r="H430" s="122">
        <f t="shared" si="45"/>
        <v>0</v>
      </c>
    </row>
    <row r="431" spans="1:8" s="16" customFormat="1" ht="105" x14ac:dyDescent="0.2">
      <c r="A431" s="24"/>
      <c r="B431" s="32" t="s">
        <v>323</v>
      </c>
      <c r="C431" s="34" t="s">
        <v>951</v>
      </c>
      <c r="D431" s="138" t="s">
        <v>668</v>
      </c>
      <c r="E431" s="136">
        <v>2</v>
      </c>
      <c r="F431" s="134">
        <v>0</v>
      </c>
      <c r="G431" s="154"/>
      <c r="H431" s="122">
        <f t="shared" si="45"/>
        <v>0</v>
      </c>
    </row>
    <row r="432" spans="1:8" s="16" customFormat="1" ht="105" x14ac:dyDescent="0.2">
      <c r="A432" s="24"/>
      <c r="B432" s="32" t="s">
        <v>324</v>
      </c>
      <c r="C432" s="34" t="s">
        <v>952</v>
      </c>
      <c r="D432" s="138" t="s">
        <v>668</v>
      </c>
      <c r="E432" s="136">
        <v>1</v>
      </c>
      <c r="F432" s="134">
        <v>0</v>
      </c>
      <c r="G432" s="154"/>
      <c r="H432" s="122">
        <f t="shared" si="45"/>
        <v>0</v>
      </c>
    </row>
    <row r="433" spans="1:8" s="16" customFormat="1" ht="105" x14ac:dyDescent="0.2">
      <c r="A433" s="24"/>
      <c r="B433" s="32" t="s">
        <v>326</v>
      </c>
      <c r="C433" s="34" t="s">
        <v>953</v>
      </c>
      <c r="D433" s="138" t="s">
        <v>668</v>
      </c>
      <c r="E433" s="136">
        <v>1</v>
      </c>
      <c r="F433" s="134">
        <v>0</v>
      </c>
      <c r="G433" s="154"/>
      <c r="H433" s="122">
        <f t="shared" si="45"/>
        <v>0</v>
      </c>
    </row>
    <row r="434" spans="1:8" s="16" customFormat="1" ht="105" x14ac:dyDescent="0.2">
      <c r="A434" s="24"/>
      <c r="B434" s="32" t="s">
        <v>328</v>
      </c>
      <c r="C434" s="34" t="s">
        <v>954</v>
      </c>
      <c r="D434" s="138" t="s">
        <v>668</v>
      </c>
      <c r="E434" s="136">
        <v>1</v>
      </c>
      <c r="F434" s="134">
        <v>0</v>
      </c>
      <c r="G434" s="154"/>
      <c r="H434" s="122">
        <f t="shared" si="45"/>
        <v>0</v>
      </c>
    </row>
    <row r="435" spans="1:8" s="16" customFormat="1" ht="105" x14ac:dyDescent="0.2">
      <c r="A435" s="24"/>
      <c r="B435" s="32" t="s">
        <v>329</v>
      </c>
      <c r="C435" s="34" t="s">
        <v>955</v>
      </c>
      <c r="D435" s="138" t="s">
        <v>668</v>
      </c>
      <c r="E435" s="136">
        <v>2</v>
      </c>
      <c r="F435" s="134">
        <v>0</v>
      </c>
      <c r="G435" s="154"/>
      <c r="H435" s="122">
        <f t="shared" si="45"/>
        <v>0</v>
      </c>
    </row>
    <row r="436" spans="1:8" s="16" customFormat="1" ht="105" x14ac:dyDescent="0.2">
      <c r="A436" s="24"/>
      <c r="B436" s="32" t="s">
        <v>331</v>
      </c>
      <c r="C436" s="34" t="s">
        <v>956</v>
      </c>
      <c r="D436" s="138" t="s">
        <v>668</v>
      </c>
      <c r="E436" s="136">
        <v>2</v>
      </c>
      <c r="F436" s="134">
        <v>0</v>
      </c>
      <c r="G436" s="154"/>
      <c r="H436" s="122">
        <f t="shared" si="45"/>
        <v>0</v>
      </c>
    </row>
    <row r="437" spans="1:8" s="16" customFormat="1" ht="105" x14ac:dyDescent="0.2">
      <c r="A437" s="24"/>
      <c r="B437" s="32" t="s">
        <v>333</v>
      </c>
      <c r="C437" s="34" t="s">
        <v>957</v>
      </c>
      <c r="D437" s="138" t="s">
        <v>668</v>
      </c>
      <c r="E437" s="136">
        <v>1</v>
      </c>
      <c r="F437" s="134">
        <v>0</v>
      </c>
      <c r="G437" s="154"/>
      <c r="H437" s="122">
        <f t="shared" si="45"/>
        <v>0</v>
      </c>
    </row>
    <row r="438" spans="1:8" s="16" customFormat="1" ht="105" x14ac:dyDescent="0.2">
      <c r="A438" s="24"/>
      <c r="B438" s="32" t="s">
        <v>335</v>
      </c>
      <c r="C438" s="34" t="s">
        <v>958</v>
      </c>
      <c r="D438" s="138" t="s">
        <v>668</v>
      </c>
      <c r="E438" s="136">
        <v>2</v>
      </c>
      <c r="F438" s="134">
        <v>0</v>
      </c>
      <c r="G438" s="154"/>
      <c r="H438" s="122">
        <f t="shared" si="45"/>
        <v>0</v>
      </c>
    </row>
    <row r="439" spans="1:8" s="16" customFormat="1" ht="105" x14ac:dyDescent="0.2">
      <c r="A439" s="24"/>
      <c r="B439" s="32" t="s">
        <v>337</v>
      </c>
      <c r="C439" s="34" t="s">
        <v>959</v>
      </c>
      <c r="D439" s="138" t="s">
        <v>668</v>
      </c>
      <c r="E439" s="136">
        <v>1</v>
      </c>
      <c r="F439" s="134">
        <v>0</v>
      </c>
      <c r="G439" s="154"/>
      <c r="H439" s="122">
        <f t="shared" si="45"/>
        <v>0</v>
      </c>
    </row>
    <row r="440" spans="1:8" s="16" customFormat="1" ht="90" x14ac:dyDescent="0.2">
      <c r="A440" s="24"/>
      <c r="B440" s="32" t="s">
        <v>338</v>
      </c>
      <c r="C440" s="34" t="s">
        <v>960</v>
      </c>
      <c r="D440" s="138" t="s">
        <v>668</v>
      </c>
      <c r="E440" s="136">
        <v>1</v>
      </c>
      <c r="F440" s="134">
        <v>0</v>
      </c>
      <c r="G440" s="154"/>
      <c r="H440" s="122">
        <f t="shared" si="45"/>
        <v>0</v>
      </c>
    </row>
    <row r="441" spans="1:8" s="16" customFormat="1" ht="90" x14ac:dyDescent="0.2">
      <c r="A441" s="24"/>
      <c r="B441" s="32" t="s">
        <v>339</v>
      </c>
      <c r="C441" s="34" t="s">
        <v>943</v>
      </c>
      <c r="D441" s="138" t="s">
        <v>668</v>
      </c>
      <c r="E441" s="136">
        <v>1</v>
      </c>
      <c r="F441" s="134">
        <v>0</v>
      </c>
      <c r="G441" s="154"/>
      <c r="H441" s="122">
        <f t="shared" si="45"/>
        <v>0</v>
      </c>
    </row>
    <row r="442" spans="1:8" s="16" customFormat="1" ht="90" x14ac:dyDescent="0.2">
      <c r="A442" s="24"/>
      <c r="B442" s="32" t="s">
        <v>340</v>
      </c>
      <c r="C442" s="34" t="s">
        <v>961</v>
      </c>
      <c r="D442" s="138" t="s">
        <v>668</v>
      </c>
      <c r="E442" s="136">
        <v>4</v>
      </c>
      <c r="F442" s="134">
        <v>0</v>
      </c>
      <c r="G442" s="154"/>
      <c r="H442" s="122">
        <f t="shared" si="45"/>
        <v>0</v>
      </c>
    </row>
    <row r="443" spans="1:8" s="16" customFormat="1" ht="90" x14ac:dyDescent="0.2">
      <c r="A443" s="24"/>
      <c r="B443" s="32" t="s">
        <v>342</v>
      </c>
      <c r="C443" s="34" t="s">
        <v>962</v>
      </c>
      <c r="D443" s="138" t="s">
        <v>668</v>
      </c>
      <c r="E443" s="136">
        <v>2</v>
      </c>
      <c r="F443" s="134">
        <v>0</v>
      </c>
      <c r="G443" s="154"/>
      <c r="H443" s="122">
        <f t="shared" si="45"/>
        <v>0</v>
      </c>
    </row>
    <row r="444" spans="1:8" s="16" customFormat="1" ht="90" x14ac:dyDescent="0.2">
      <c r="A444" s="24"/>
      <c r="B444" s="32" t="s">
        <v>346</v>
      </c>
      <c r="C444" s="34" t="s">
        <v>963</v>
      </c>
      <c r="D444" s="138" t="s">
        <v>668</v>
      </c>
      <c r="E444" s="136">
        <v>4</v>
      </c>
      <c r="F444" s="134">
        <v>0</v>
      </c>
      <c r="G444" s="154"/>
      <c r="H444" s="122">
        <f t="shared" si="45"/>
        <v>0</v>
      </c>
    </row>
    <row r="445" spans="1:8" s="16" customFormat="1" ht="90" x14ac:dyDescent="0.2">
      <c r="A445" s="24"/>
      <c r="B445" s="32" t="s">
        <v>347</v>
      </c>
      <c r="C445" s="34" t="s">
        <v>964</v>
      </c>
      <c r="D445" s="138" t="s">
        <v>668</v>
      </c>
      <c r="E445" s="136">
        <v>2</v>
      </c>
      <c r="F445" s="134">
        <v>0</v>
      </c>
      <c r="G445" s="154"/>
      <c r="H445" s="122">
        <f t="shared" si="45"/>
        <v>0</v>
      </c>
    </row>
    <row r="446" spans="1:8" s="16" customFormat="1" ht="90" x14ac:dyDescent="0.2">
      <c r="A446" s="24"/>
      <c r="B446" s="32" t="s">
        <v>348</v>
      </c>
      <c r="C446" s="34" t="s">
        <v>965</v>
      </c>
      <c r="D446" s="138" t="s">
        <v>668</v>
      </c>
      <c r="E446" s="136">
        <v>5</v>
      </c>
      <c r="F446" s="134">
        <v>0</v>
      </c>
      <c r="G446" s="154"/>
      <c r="H446" s="122">
        <f t="shared" si="45"/>
        <v>0</v>
      </c>
    </row>
    <row r="447" spans="1:8" s="16" customFormat="1" ht="90" x14ac:dyDescent="0.2">
      <c r="A447" s="24"/>
      <c r="B447" s="32" t="s">
        <v>349</v>
      </c>
      <c r="C447" s="34" t="s">
        <v>966</v>
      </c>
      <c r="D447" s="138" t="s">
        <v>668</v>
      </c>
      <c r="E447" s="136">
        <v>2</v>
      </c>
      <c r="F447" s="134">
        <v>0</v>
      </c>
      <c r="G447" s="154"/>
      <c r="H447" s="122">
        <f t="shared" si="45"/>
        <v>0</v>
      </c>
    </row>
    <row r="448" spans="1:8" s="16" customFormat="1" ht="90" x14ac:dyDescent="0.2">
      <c r="A448" s="24"/>
      <c r="B448" s="32" t="s">
        <v>350</v>
      </c>
      <c r="C448" s="34" t="s">
        <v>967</v>
      </c>
      <c r="D448" s="138" t="s">
        <v>668</v>
      </c>
      <c r="E448" s="136">
        <v>4</v>
      </c>
      <c r="F448" s="134">
        <v>0</v>
      </c>
      <c r="G448" s="154"/>
      <c r="H448" s="122">
        <f t="shared" si="45"/>
        <v>0</v>
      </c>
    </row>
    <row r="449" spans="1:8" s="16" customFormat="1" ht="90" x14ac:dyDescent="0.2">
      <c r="A449" s="24"/>
      <c r="B449" s="32" t="s">
        <v>351</v>
      </c>
      <c r="C449" s="34" t="s">
        <v>968</v>
      </c>
      <c r="D449" s="138" t="s">
        <v>668</v>
      </c>
      <c r="E449" s="136">
        <v>1</v>
      </c>
      <c r="F449" s="134">
        <v>0</v>
      </c>
      <c r="G449" s="154"/>
      <c r="H449" s="122">
        <f t="shared" si="45"/>
        <v>0</v>
      </c>
    </row>
    <row r="450" spans="1:8" s="16" customFormat="1" ht="90" x14ac:dyDescent="0.2">
      <c r="A450" s="24"/>
      <c r="B450" s="32" t="s">
        <v>352</v>
      </c>
      <c r="C450" s="34" t="s">
        <v>969</v>
      </c>
      <c r="D450" s="138" t="s">
        <v>668</v>
      </c>
      <c r="E450" s="136">
        <v>1</v>
      </c>
      <c r="F450" s="134">
        <v>0</v>
      </c>
      <c r="G450" s="154"/>
      <c r="H450" s="122">
        <f t="shared" si="45"/>
        <v>0</v>
      </c>
    </row>
    <row r="451" spans="1:8" s="16" customFormat="1" ht="90" x14ac:dyDescent="0.2">
      <c r="A451" s="24"/>
      <c r="B451" s="32" t="s">
        <v>353</v>
      </c>
      <c r="C451" s="34" t="s">
        <v>970</v>
      </c>
      <c r="D451" s="138" t="s">
        <v>668</v>
      </c>
      <c r="E451" s="136">
        <v>2</v>
      </c>
      <c r="F451" s="134">
        <v>0</v>
      </c>
      <c r="G451" s="154"/>
      <c r="H451" s="122">
        <f t="shared" si="45"/>
        <v>0</v>
      </c>
    </row>
    <row r="452" spans="1:8" s="16" customFormat="1" ht="90" x14ac:dyDescent="0.2">
      <c r="A452" s="24"/>
      <c r="B452" s="32" t="s">
        <v>354</v>
      </c>
      <c r="C452" s="34" t="s">
        <v>971</v>
      </c>
      <c r="D452" s="138" t="s">
        <v>668</v>
      </c>
      <c r="E452" s="136">
        <v>1</v>
      </c>
      <c r="F452" s="134">
        <v>0</v>
      </c>
      <c r="G452" s="154"/>
      <c r="H452" s="122">
        <f t="shared" si="45"/>
        <v>0</v>
      </c>
    </row>
    <row r="453" spans="1:8" s="16" customFormat="1" ht="90.75" thickBot="1" x14ac:dyDescent="0.25">
      <c r="A453" s="24"/>
      <c r="B453" s="32" t="s">
        <v>355</v>
      </c>
      <c r="C453" s="34" t="s">
        <v>972</v>
      </c>
      <c r="D453" s="138" t="s">
        <v>668</v>
      </c>
      <c r="E453" s="136">
        <v>1</v>
      </c>
      <c r="F453" s="134">
        <v>0</v>
      </c>
      <c r="G453" s="154"/>
      <c r="H453" s="122">
        <f t="shared" si="45"/>
        <v>0</v>
      </c>
    </row>
    <row r="454" spans="1:8" s="105" customFormat="1" ht="15.75" thickBot="1" x14ac:dyDescent="0.3">
      <c r="A454" s="104"/>
      <c r="B454" s="184"/>
      <c r="C454" s="190" t="s">
        <v>299</v>
      </c>
      <c r="D454" s="174"/>
      <c r="E454" s="175"/>
      <c r="F454" s="176"/>
      <c r="G454" s="177"/>
      <c r="H454" s="191">
        <f>SUM(H402:H453)</f>
        <v>0</v>
      </c>
    </row>
    <row r="455" spans="1:8" s="107" customFormat="1" ht="15" x14ac:dyDescent="0.25">
      <c r="A455" s="106"/>
      <c r="B455" s="184"/>
      <c r="C455" s="185" t="s">
        <v>300</v>
      </c>
      <c r="D455" s="174"/>
      <c r="E455" s="175"/>
      <c r="F455" s="176"/>
      <c r="G455" s="177"/>
      <c r="H455" s="178"/>
    </row>
    <row r="456" spans="1:8" s="16" customFormat="1" ht="105" x14ac:dyDescent="0.2">
      <c r="A456" s="24"/>
      <c r="B456" s="32" t="s">
        <v>356</v>
      </c>
      <c r="C456" s="34" t="s">
        <v>973</v>
      </c>
      <c r="D456" s="138" t="s">
        <v>668</v>
      </c>
      <c r="E456" s="136">
        <v>4</v>
      </c>
      <c r="F456" s="134">
        <v>0</v>
      </c>
      <c r="G456" s="154"/>
      <c r="H456" s="122">
        <f t="shared" ref="H456:H519" si="46">ROUND(F456*E456,2)</f>
        <v>0</v>
      </c>
    </row>
    <row r="457" spans="1:8" s="16" customFormat="1" ht="75" x14ac:dyDescent="0.2">
      <c r="A457" s="24"/>
      <c r="B457" s="32" t="s">
        <v>357</v>
      </c>
      <c r="C457" s="34" t="s">
        <v>246</v>
      </c>
      <c r="D457" s="138" t="s">
        <v>668</v>
      </c>
      <c r="E457" s="136">
        <v>10</v>
      </c>
      <c r="F457" s="134">
        <v>0</v>
      </c>
      <c r="G457" s="154"/>
      <c r="H457" s="122">
        <f t="shared" si="46"/>
        <v>0</v>
      </c>
    </row>
    <row r="458" spans="1:8" s="16" customFormat="1" ht="75" x14ac:dyDescent="0.2">
      <c r="A458" s="24"/>
      <c r="B458" s="32" t="s">
        <v>359</v>
      </c>
      <c r="C458" s="34" t="s">
        <v>248</v>
      </c>
      <c r="D458" s="138" t="s">
        <v>668</v>
      </c>
      <c r="E458" s="136">
        <v>4</v>
      </c>
      <c r="F458" s="134">
        <v>0</v>
      </c>
      <c r="G458" s="154"/>
      <c r="H458" s="122">
        <f t="shared" si="46"/>
        <v>0</v>
      </c>
    </row>
    <row r="459" spans="1:8" s="16" customFormat="1" ht="60" x14ac:dyDescent="0.2">
      <c r="A459" s="24"/>
      <c r="B459" s="32" t="s">
        <v>360</v>
      </c>
      <c r="C459" s="34" t="s">
        <v>256</v>
      </c>
      <c r="D459" s="138" t="s">
        <v>683</v>
      </c>
      <c r="E459" s="136">
        <v>18</v>
      </c>
      <c r="F459" s="134">
        <v>0</v>
      </c>
      <c r="G459" s="154"/>
      <c r="H459" s="122">
        <f t="shared" si="46"/>
        <v>0</v>
      </c>
    </row>
    <row r="460" spans="1:8" s="16" customFormat="1" ht="60" x14ac:dyDescent="0.2">
      <c r="A460" s="24"/>
      <c r="B460" s="32" t="s">
        <v>363</v>
      </c>
      <c r="C460" s="34" t="s">
        <v>281</v>
      </c>
      <c r="D460" s="138" t="s">
        <v>683</v>
      </c>
      <c r="E460" s="136">
        <v>17</v>
      </c>
      <c r="F460" s="134">
        <v>0</v>
      </c>
      <c r="G460" s="154"/>
      <c r="H460" s="122">
        <f t="shared" si="46"/>
        <v>0</v>
      </c>
    </row>
    <row r="461" spans="1:8" s="16" customFormat="1" ht="60" x14ac:dyDescent="0.2">
      <c r="A461" s="24"/>
      <c r="B461" s="32" t="s">
        <v>364</v>
      </c>
      <c r="C461" s="34" t="s">
        <v>258</v>
      </c>
      <c r="D461" s="138" t="s">
        <v>683</v>
      </c>
      <c r="E461" s="136">
        <v>30</v>
      </c>
      <c r="F461" s="134">
        <v>0</v>
      </c>
      <c r="G461" s="154"/>
      <c r="H461" s="122">
        <f t="shared" si="46"/>
        <v>0</v>
      </c>
    </row>
    <row r="462" spans="1:8" s="16" customFormat="1" ht="60" x14ac:dyDescent="0.2">
      <c r="A462" s="24"/>
      <c r="B462" s="32" t="s">
        <v>365</v>
      </c>
      <c r="C462" s="34" t="s">
        <v>284</v>
      </c>
      <c r="D462" s="138" t="s">
        <v>683</v>
      </c>
      <c r="E462" s="136">
        <v>13</v>
      </c>
      <c r="F462" s="134">
        <v>0</v>
      </c>
      <c r="G462" s="154"/>
      <c r="H462" s="122">
        <f t="shared" si="46"/>
        <v>0</v>
      </c>
    </row>
    <row r="463" spans="1:8" s="16" customFormat="1" ht="60" x14ac:dyDescent="0.2">
      <c r="A463" s="24"/>
      <c r="B463" s="32" t="s">
        <v>366</v>
      </c>
      <c r="C463" s="34" t="s">
        <v>260</v>
      </c>
      <c r="D463" s="138" t="s">
        <v>683</v>
      </c>
      <c r="E463" s="136">
        <v>15</v>
      </c>
      <c r="F463" s="134">
        <v>0</v>
      </c>
      <c r="G463" s="154"/>
      <c r="H463" s="122">
        <f t="shared" si="46"/>
        <v>0</v>
      </c>
    </row>
    <row r="464" spans="1:8" s="16" customFormat="1" ht="60" x14ac:dyDescent="0.2">
      <c r="A464" s="24"/>
      <c r="B464" s="32" t="s">
        <v>367</v>
      </c>
      <c r="C464" s="34" t="s">
        <v>287</v>
      </c>
      <c r="D464" s="138" t="s">
        <v>683</v>
      </c>
      <c r="E464" s="136">
        <v>19</v>
      </c>
      <c r="F464" s="134">
        <v>0</v>
      </c>
      <c r="G464" s="154"/>
      <c r="H464" s="122">
        <f t="shared" si="46"/>
        <v>0</v>
      </c>
    </row>
    <row r="465" spans="1:8" s="16" customFormat="1" ht="60" x14ac:dyDescent="0.2">
      <c r="A465" s="24"/>
      <c r="B465" s="32" t="s">
        <v>368</v>
      </c>
      <c r="C465" s="34" t="s">
        <v>311</v>
      </c>
      <c r="D465" s="138" t="s">
        <v>683</v>
      </c>
      <c r="E465" s="136">
        <v>20</v>
      </c>
      <c r="F465" s="134">
        <v>0</v>
      </c>
      <c r="G465" s="154"/>
      <c r="H465" s="122">
        <f t="shared" si="46"/>
        <v>0</v>
      </c>
    </row>
    <row r="466" spans="1:8" s="16" customFormat="1" ht="75" x14ac:dyDescent="0.2">
      <c r="A466" s="24"/>
      <c r="B466" s="32" t="s">
        <v>369</v>
      </c>
      <c r="C466" s="34" t="s">
        <v>313</v>
      </c>
      <c r="D466" s="138" t="s">
        <v>683</v>
      </c>
      <c r="E466" s="136">
        <v>3</v>
      </c>
      <c r="F466" s="134">
        <v>0</v>
      </c>
      <c r="G466" s="154"/>
      <c r="H466" s="122">
        <f t="shared" si="46"/>
        <v>0</v>
      </c>
    </row>
    <row r="467" spans="1:8" s="16" customFormat="1" ht="75" x14ac:dyDescent="0.2">
      <c r="A467" s="24"/>
      <c r="B467" s="32" t="s">
        <v>370</v>
      </c>
      <c r="C467" s="34" t="s">
        <v>315</v>
      </c>
      <c r="D467" s="138" t="s">
        <v>683</v>
      </c>
      <c r="E467" s="136">
        <v>21</v>
      </c>
      <c r="F467" s="134">
        <v>0</v>
      </c>
      <c r="G467" s="154"/>
      <c r="H467" s="122">
        <f t="shared" si="46"/>
        <v>0</v>
      </c>
    </row>
    <row r="468" spans="1:8" s="16" customFormat="1" ht="75" x14ac:dyDescent="0.2">
      <c r="A468" s="24"/>
      <c r="B468" s="32" t="s">
        <v>371</v>
      </c>
      <c r="C468" s="34" t="s">
        <v>262</v>
      </c>
      <c r="D468" s="138" t="s">
        <v>683</v>
      </c>
      <c r="E468" s="136">
        <v>47</v>
      </c>
      <c r="F468" s="134">
        <v>0</v>
      </c>
      <c r="G468" s="154"/>
      <c r="H468" s="122">
        <f t="shared" si="46"/>
        <v>0</v>
      </c>
    </row>
    <row r="469" spans="1:8" s="16" customFormat="1" ht="75" x14ac:dyDescent="0.2">
      <c r="A469" s="24"/>
      <c r="B469" s="32" t="s">
        <v>372</v>
      </c>
      <c r="C469" s="34" t="s">
        <v>318</v>
      </c>
      <c r="D469" s="138" t="s">
        <v>683</v>
      </c>
      <c r="E469" s="136">
        <v>42</v>
      </c>
      <c r="F469" s="134">
        <v>0</v>
      </c>
      <c r="G469" s="154"/>
      <c r="H469" s="122">
        <f t="shared" si="46"/>
        <v>0</v>
      </c>
    </row>
    <row r="470" spans="1:8" s="16" customFormat="1" ht="75" x14ac:dyDescent="0.2">
      <c r="A470" s="24"/>
      <c r="B470" s="32" t="s">
        <v>373</v>
      </c>
      <c r="C470" s="34" t="s">
        <v>974</v>
      </c>
      <c r="D470" s="138" t="s">
        <v>668</v>
      </c>
      <c r="E470" s="136">
        <v>1</v>
      </c>
      <c r="F470" s="134">
        <v>0</v>
      </c>
      <c r="G470" s="154"/>
      <c r="H470" s="122">
        <f t="shared" si="46"/>
        <v>0</v>
      </c>
    </row>
    <row r="471" spans="1:8" s="16" customFormat="1" ht="75" x14ac:dyDescent="0.2">
      <c r="A471" s="24"/>
      <c r="B471" s="32" t="s">
        <v>374</v>
      </c>
      <c r="C471" s="34" t="s">
        <v>975</v>
      </c>
      <c r="D471" s="138" t="s">
        <v>668</v>
      </c>
      <c r="E471" s="136">
        <v>2</v>
      </c>
      <c r="F471" s="134">
        <v>0</v>
      </c>
      <c r="G471" s="154"/>
      <c r="H471" s="122">
        <f t="shared" si="46"/>
        <v>0</v>
      </c>
    </row>
    <row r="472" spans="1:8" s="16" customFormat="1" ht="75" x14ac:dyDescent="0.2">
      <c r="A472" s="24"/>
      <c r="B472" s="32" t="s">
        <v>375</v>
      </c>
      <c r="C472" s="34" t="s">
        <v>976</v>
      </c>
      <c r="D472" s="138" t="s">
        <v>668</v>
      </c>
      <c r="E472" s="136">
        <v>6</v>
      </c>
      <c r="F472" s="134">
        <v>0</v>
      </c>
      <c r="G472" s="154"/>
      <c r="H472" s="122">
        <f t="shared" si="46"/>
        <v>0</v>
      </c>
    </row>
    <row r="473" spans="1:8" s="16" customFormat="1" ht="75" x14ac:dyDescent="0.2">
      <c r="A473" s="24"/>
      <c r="B473" s="32" t="s">
        <v>376</v>
      </c>
      <c r="C473" s="34" t="s">
        <v>977</v>
      </c>
      <c r="D473" s="138" t="s">
        <v>668</v>
      </c>
      <c r="E473" s="136">
        <v>8</v>
      </c>
      <c r="F473" s="134">
        <v>0</v>
      </c>
      <c r="G473" s="154"/>
      <c r="H473" s="122">
        <f t="shared" si="46"/>
        <v>0</v>
      </c>
    </row>
    <row r="474" spans="1:8" s="16" customFormat="1" ht="75" x14ac:dyDescent="0.2">
      <c r="A474" s="24"/>
      <c r="B474" s="32" t="s">
        <v>377</v>
      </c>
      <c r="C474" s="34" t="s">
        <v>978</v>
      </c>
      <c r="D474" s="138" t="s">
        <v>668</v>
      </c>
      <c r="E474" s="136">
        <v>1</v>
      </c>
      <c r="F474" s="134">
        <v>0</v>
      </c>
      <c r="G474" s="154"/>
      <c r="H474" s="122">
        <f t="shared" si="46"/>
        <v>0</v>
      </c>
    </row>
    <row r="475" spans="1:8" s="16" customFormat="1" ht="75" x14ac:dyDescent="0.2">
      <c r="A475" s="24"/>
      <c r="B475" s="32" t="s">
        <v>378</v>
      </c>
      <c r="C475" s="34" t="s">
        <v>325</v>
      </c>
      <c r="D475" s="138" t="s">
        <v>668</v>
      </c>
      <c r="E475" s="136">
        <v>7</v>
      </c>
      <c r="F475" s="134">
        <v>0</v>
      </c>
      <c r="G475" s="154"/>
      <c r="H475" s="122">
        <f t="shared" si="46"/>
        <v>0</v>
      </c>
    </row>
    <row r="476" spans="1:8" s="16" customFormat="1" ht="75" x14ac:dyDescent="0.2">
      <c r="A476" s="24"/>
      <c r="B476" s="32" t="s">
        <v>379</v>
      </c>
      <c r="C476" s="34" t="s">
        <v>327</v>
      </c>
      <c r="D476" s="138" t="s">
        <v>668</v>
      </c>
      <c r="E476" s="136">
        <v>4</v>
      </c>
      <c r="F476" s="134">
        <v>0</v>
      </c>
      <c r="G476" s="154"/>
      <c r="H476" s="122">
        <f t="shared" si="46"/>
        <v>0</v>
      </c>
    </row>
    <row r="477" spans="1:8" s="16" customFormat="1" ht="75" x14ac:dyDescent="0.2">
      <c r="A477" s="24"/>
      <c r="B477" s="32" t="s">
        <v>383</v>
      </c>
      <c r="C477" s="34" t="s">
        <v>265</v>
      </c>
      <c r="D477" s="138" t="s">
        <v>668</v>
      </c>
      <c r="E477" s="136">
        <v>4</v>
      </c>
      <c r="F477" s="134">
        <v>0</v>
      </c>
      <c r="G477" s="154"/>
      <c r="H477" s="122">
        <f t="shared" si="46"/>
        <v>0</v>
      </c>
    </row>
    <row r="478" spans="1:8" s="16" customFormat="1" ht="75" x14ac:dyDescent="0.2">
      <c r="A478" s="24"/>
      <c r="B478" s="32" t="s">
        <v>384</v>
      </c>
      <c r="C478" s="34" t="s">
        <v>330</v>
      </c>
      <c r="D478" s="138" t="s">
        <v>668</v>
      </c>
      <c r="E478" s="136">
        <v>1</v>
      </c>
      <c r="F478" s="134">
        <v>0</v>
      </c>
      <c r="G478" s="154"/>
      <c r="H478" s="122">
        <f t="shared" si="46"/>
        <v>0</v>
      </c>
    </row>
    <row r="479" spans="1:8" s="16" customFormat="1" ht="75" x14ac:dyDescent="0.2">
      <c r="A479" s="24"/>
      <c r="B479" s="32" t="s">
        <v>385</v>
      </c>
      <c r="C479" s="34" t="s">
        <v>332</v>
      </c>
      <c r="D479" s="138" t="s">
        <v>668</v>
      </c>
      <c r="E479" s="136">
        <v>4</v>
      </c>
      <c r="F479" s="134">
        <v>0</v>
      </c>
      <c r="G479" s="154"/>
      <c r="H479" s="122">
        <f t="shared" si="46"/>
        <v>0</v>
      </c>
    </row>
    <row r="480" spans="1:8" s="16" customFormat="1" ht="60" x14ac:dyDescent="0.2">
      <c r="A480" s="24"/>
      <c r="B480" s="32" t="s">
        <v>386</v>
      </c>
      <c r="C480" s="34" t="s">
        <v>334</v>
      </c>
      <c r="D480" s="138" t="s">
        <v>668</v>
      </c>
      <c r="E480" s="136">
        <v>6</v>
      </c>
      <c r="F480" s="134">
        <v>0</v>
      </c>
      <c r="G480" s="154"/>
      <c r="H480" s="122">
        <f t="shared" si="46"/>
        <v>0</v>
      </c>
    </row>
    <row r="481" spans="1:8" s="16" customFormat="1" ht="60" x14ac:dyDescent="0.2">
      <c r="A481" s="24"/>
      <c r="B481" s="32" t="s">
        <v>390</v>
      </c>
      <c r="C481" s="34" t="s">
        <v>336</v>
      </c>
      <c r="D481" s="138" t="s">
        <v>668</v>
      </c>
      <c r="E481" s="136">
        <v>7</v>
      </c>
      <c r="F481" s="134">
        <v>0</v>
      </c>
      <c r="G481" s="154"/>
      <c r="H481" s="122">
        <f t="shared" si="46"/>
        <v>0</v>
      </c>
    </row>
    <row r="482" spans="1:8" s="16" customFormat="1" ht="75" x14ac:dyDescent="0.2">
      <c r="A482" s="24"/>
      <c r="B482" s="32" t="s">
        <v>391</v>
      </c>
      <c r="C482" s="34" t="s">
        <v>268</v>
      </c>
      <c r="D482" s="138" t="s">
        <v>683</v>
      </c>
      <c r="E482" s="136">
        <v>169</v>
      </c>
      <c r="F482" s="134">
        <v>0</v>
      </c>
      <c r="G482" s="154"/>
      <c r="H482" s="122">
        <f t="shared" si="46"/>
        <v>0</v>
      </c>
    </row>
    <row r="483" spans="1:8" s="16" customFormat="1" ht="75" x14ac:dyDescent="0.2">
      <c r="A483" s="24"/>
      <c r="B483" s="32" t="s">
        <v>392</v>
      </c>
      <c r="C483" s="34" t="s">
        <v>270</v>
      </c>
      <c r="D483" s="138" t="s">
        <v>683</v>
      </c>
      <c r="E483" s="136">
        <v>169</v>
      </c>
      <c r="F483" s="134">
        <v>0</v>
      </c>
      <c r="G483" s="154"/>
      <c r="H483" s="122">
        <f t="shared" si="46"/>
        <v>0</v>
      </c>
    </row>
    <row r="484" spans="1:8" s="16" customFormat="1" ht="75" x14ac:dyDescent="0.2">
      <c r="A484" s="24"/>
      <c r="B484" s="32" t="s">
        <v>394</v>
      </c>
      <c r="C484" s="34" t="s">
        <v>298</v>
      </c>
      <c r="D484" s="138" t="s">
        <v>668</v>
      </c>
      <c r="E484" s="136">
        <v>2</v>
      </c>
      <c r="F484" s="134">
        <v>0</v>
      </c>
      <c r="G484" s="154"/>
      <c r="H484" s="122">
        <f t="shared" si="46"/>
        <v>0</v>
      </c>
    </row>
    <row r="485" spans="1:8" s="16" customFormat="1" ht="75" x14ac:dyDescent="0.2">
      <c r="A485" s="24"/>
      <c r="B485" s="32" t="s">
        <v>397</v>
      </c>
      <c r="C485" s="34" t="s">
        <v>341</v>
      </c>
      <c r="D485" s="138" t="s">
        <v>668</v>
      </c>
      <c r="E485" s="136">
        <v>4</v>
      </c>
      <c r="F485" s="134">
        <v>0</v>
      </c>
      <c r="G485" s="154"/>
      <c r="H485" s="122">
        <f t="shared" si="46"/>
        <v>0</v>
      </c>
    </row>
    <row r="486" spans="1:8" s="16" customFormat="1" ht="60" x14ac:dyDescent="0.2">
      <c r="A486" s="24"/>
      <c r="B486" s="32" t="s">
        <v>398</v>
      </c>
      <c r="C486" s="34" t="s">
        <v>343</v>
      </c>
      <c r="D486" s="138" t="s">
        <v>668</v>
      </c>
      <c r="E486" s="136">
        <v>1</v>
      </c>
      <c r="F486" s="134">
        <v>0</v>
      </c>
      <c r="G486" s="154"/>
      <c r="H486" s="122">
        <f t="shared" si="46"/>
        <v>0</v>
      </c>
    </row>
    <row r="487" spans="1:8" s="16" customFormat="1" ht="105" x14ac:dyDescent="0.2">
      <c r="A487" s="24"/>
      <c r="B487" s="32" t="s">
        <v>400</v>
      </c>
      <c r="C487" s="34" t="s">
        <v>979</v>
      </c>
      <c r="D487" s="138" t="s">
        <v>668</v>
      </c>
      <c r="E487" s="136">
        <v>3</v>
      </c>
      <c r="F487" s="134">
        <v>0</v>
      </c>
      <c r="G487" s="154"/>
      <c r="H487" s="122">
        <f t="shared" si="46"/>
        <v>0</v>
      </c>
    </row>
    <row r="488" spans="1:8" s="16" customFormat="1" ht="105" x14ac:dyDescent="0.2">
      <c r="A488" s="24"/>
      <c r="B488" s="32" t="s">
        <v>403</v>
      </c>
      <c r="C488" s="34" t="s">
        <v>951</v>
      </c>
      <c r="D488" s="138" t="s">
        <v>668</v>
      </c>
      <c r="E488" s="136">
        <v>2</v>
      </c>
      <c r="F488" s="134">
        <v>0</v>
      </c>
      <c r="G488" s="154"/>
      <c r="H488" s="122">
        <f t="shared" si="46"/>
        <v>0</v>
      </c>
    </row>
    <row r="489" spans="1:8" s="16" customFormat="1" ht="105" x14ac:dyDescent="0.2">
      <c r="A489" s="24"/>
      <c r="B489" s="32" t="s">
        <v>405</v>
      </c>
      <c r="C489" s="34" t="s">
        <v>952</v>
      </c>
      <c r="D489" s="138" t="s">
        <v>668</v>
      </c>
      <c r="E489" s="136">
        <v>1</v>
      </c>
      <c r="F489" s="134">
        <v>0</v>
      </c>
      <c r="G489" s="154"/>
      <c r="H489" s="122">
        <f t="shared" si="46"/>
        <v>0</v>
      </c>
    </row>
    <row r="490" spans="1:8" s="16" customFormat="1" ht="105" x14ac:dyDescent="0.2">
      <c r="A490" s="24"/>
      <c r="B490" s="32" t="s">
        <v>407</v>
      </c>
      <c r="C490" s="34" t="s">
        <v>953</v>
      </c>
      <c r="D490" s="138" t="s">
        <v>668</v>
      </c>
      <c r="E490" s="136">
        <v>4</v>
      </c>
      <c r="F490" s="134">
        <v>0</v>
      </c>
      <c r="G490" s="154"/>
      <c r="H490" s="122">
        <f t="shared" si="46"/>
        <v>0</v>
      </c>
    </row>
    <row r="491" spans="1:8" s="16" customFormat="1" ht="105" x14ac:dyDescent="0.2">
      <c r="A491" s="24"/>
      <c r="B491" s="32" t="s">
        <v>409</v>
      </c>
      <c r="C491" s="34" t="s">
        <v>955</v>
      </c>
      <c r="D491" s="138" t="s">
        <v>668</v>
      </c>
      <c r="E491" s="136">
        <v>3</v>
      </c>
      <c r="F491" s="134">
        <v>0</v>
      </c>
      <c r="G491" s="154"/>
      <c r="H491" s="122">
        <f t="shared" si="46"/>
        <v>0</v>
      </c>
    </row>
    <row r="492" spans="1:8" s="16" customFormat="1" ht="105" x14ac:dyDescent="0.2">
      <c r="A492" s="24"/>
      <c r="B492" s="32" t="s">
        <v>411</v>
      </c>
      <c r="C492" s="34" t="s">
        <v>956</v>
      </c>
      <c r="D492" s="138" t="s">
        <v>668</v>
      </c>
      <c r="E492" s="136">
        <v>1</v>
      </c>
      <c r="F492" s="134">
        <v>0</v>
      </c>
      <c r="G492" s="154"/>
      <c r="H492" s="122">
        <f t="shared" si="46"/>
        <v>0</v>
      </c>
    </row>
    <row r="493" spans="1:8" s="16" customFormat="1" ht="105" x14ac:dyDescent="0.2">
      <c r="A493" s="24"/>
      <c r="B493" s="32" t="s">
        <v>413</v>
      </c>
      <c r="C493" s="34" t="s">
        <v>957</v>
      </c>
      <c r="D493" s="138" t="s">
        <v>668</v>
      </c>
      <c r="E493" s="136">
        <v>1</v>
      </c>
      <c r="F493" s="134">
        <v>0</v>
      </c>
      <c r="G493" s="154"/>
      <c r="H493" s="122">
        <f t="shared" si="46"/>
        <v>0</v>
      </c>
    </row>
    <row r="494" spans="1:8" s="16" customFormat="1" ht="105" x14ac:dyDescent="0.2">
      <c r="A494" s="24"/>
      <c r="B494" s="32" t="s">
        <v>414</v>
      </c>
      <c r="C494" s="34" t="s">
        <v>980</v>
      </c>
      <c r="D494" s="138" t="s">
        <v>668</v>
      </c>
      <c r="E494" s="136">
        <v>1</v>
      </c>
      <c r="F494" s="134">
        <v>0</v>
      </c>
      <c r="G494" s="154"/>
      <c r="H494" s="122">
        <f t="shared" si="46"/>
        <v>0</v>
      </c>
    </row>
    <row r="495" spans="1:8" s="16" customFormat="1" ht="105" x14ac:dyDescent="0.2">
      <c r="A495" s="24"/>
      <c r="B495" s="32" t="s">
        <v>981</v>
      </c>
      <c r="C495" s="34" t="s">
        <v>959</v>
      </c>
      <c r="D495" s="138" t="s">
        <v>668</v>
      </c>
      <c r="E495" s="136">
        <v>1</v>
      </c>
      <c r="F495" s="134">
        <v>0</v>
      </c>
      <c r="G495" s="154"/>
      <c r="H495" s="122">
        <f t="shared" si="46"/>
        <v>0</v>
      </c>
    </row>
    <row r="496" spans="1:8" s="16" customFormat="1" ht="105" x14ac:dyDescent="0.2">
      <c r="A496" s="24"/>
      <c r="B496" s="32" t="s">
        <v>982</v>
      </c>
      <c r="C496" s="34" t="s">
        <v>983</v>
      </c>
      <c r="D496" s="138" t="s">
        <v>668</v>
      </c>
      <c r="E496" s="136">
        <v>1</v>
      </c>
      <c r="F496" s="134">
        <v>0</v>
      </c>
      <c r="G496" s="154"/>
      <c r="H496" s="122">
        <f t="shared" si="46"/>
        <v>0</v>
      </c>
    </row>
    <row r="497" spans="1:8" s="16" customFormat="1" ht="150" x14ac:dyDescent="0.2">
      <c r="A497" s="24"/>
      <c r="B497" s="32" t="s">
        <v>984</v>
      </c>
      <c r="C497" s="34" t="s">
        <v>985</v>
      </c>
      <c r="D497" s="139" t="s">
        <v>698</v>
      </c>
      <c r="E497" s="136">
        <v>4</v>
      </c>
      <c r="F497" s="134">
        <v>0</v>
      </c>
      <c r="G497" s="154"/>
      <c r="H497" s="122">
        <f t="shared" si="46"/>
        <v>0</v>
      </c>
    </row>
    <row r="498" spans="1:8" s="16" customFormat="1" ht="150" x14ac:dyDescent="0.2">
      <c r="A498" s="24"/>
      <c r="B498" s="32" t="s">
        <v>986</v>
      </c>
      <c r="C498" s="34" t="s">
        <v>987</v>
      </c>
      <c r="D498" s="139" t="s">
        <v>698</v>
      </c>
      <c r="E498" s="136">
        <v>4</v>
      </c>
      <c r="F498" s="134">
        <v>0</v>
      </c>
      <c r="G498" s="154"/>
      <c r="H498" s="122">
        <f t="shared" si="46"/>
        <v>0</v>
      </c>
    </row>
    <row r="499" spans="1:8" s="16" customFormat="1" ht="105" x14ac:dyDescent="0.2">
      <c r="A499" s="24"/>
      <c r="B499" s="32" t="s">
        <v>988</v>
      </c>
      <c r="C499" s="34" t="s">
        <v>989</v>
      </c>
      <c r="D499" s="138" t="s">
        <v>668</v>
      </c>
      <c r="E499" s="136">
        <v>4</v>
      </c>
      <c r="F499" s="134">
        <v>0</v>
      </c>
      <c r="G499" s="154"/>
      <c r="H499" s="122">
        <f t="shared" si="46"/>
        <v>0</v>
      </c>
    </row>
    <row r="500" spans="1:8" s="16" customFormat="1" ht="105" x14ac:dyDescent="0.2">
      <c r="A500" s="24"/>
      <c r="B500" s="32" t="s">
        <v>990</v>
      </c>
      <c r="C500" s="34" t="s">
        <v>991</v>
      </c>
      <c r="D500" s="138" t="s">
        <v>668</v>
      </c>
      <c r="E500" s="136">
        <v>4</v>
      </c>
      <c r="F500" s="134">
        <v>0</v>
      </c>
      <c r="G500" s="154"/>
      <c r="H500" s="122">
        <f t="shared" si="46"/>
        <v>0</v>
      </c>
    </row>
    <row r="501" spans="1:8" s="16" customFormat="1" ht="135" x14ac:dyDescent="0.2">
      <c r="A501" s="24"/>
      <c r="B501" s="32" t="s">
        <v>992</v>
      </c>
      <c r="C501" s="34" t="s">
        <v>949</v>
      </c>
      <c r="D501" s="139" t="s">
        <v>698</v>
      </c>
      <c r="E501" s="136">
        <v>6</v>
      </c>
      <c r="F501" s="134">
        <v>0</v>
      </c>
      <c r="G501" s="154"/>
      <c r="H501" s="122">
        <f t="shared" si="46"/>
        <v>0</v>
      </c>
    </row>
    <row r="502" spans="1:8" s="16" customFormat="1" ht="90" x14ac:dyDescent="0.2">
      <c r="A502" s="24"/>
      <c r="B502" s="32" t="s">
        <v>993</v>
      </c>
      <c r="C502" s="34" t="s">
        <v>994</v>
      </c>
      <c r="D502" s="138" t="s">
        <v>668</v>
      </c>
      <c r="E502" s="136">
        <v>1</v>
      </c>
      <c r="F502" s="134">
        <v>0</v>
      </c>
      <c r="G502" s="154"/>
      <c r="H502" s="122">
        <f t="shared" si="46"/>
        <v>0</v>
      </c>
    </row>
    <row r="503" spans="1:8" s="16" customFormat="1" ht="90" x14ac:dyDescent="0.2">
      <c r="A503" s="24"/>
      <c r="B503" s="32" t="s">
        <v>995</v>
      </c>
      <c r="C503" s="34" t="s">
        <v>945</v>
      </c>
      <c r="D503" s="138" t="s">
        <v>668</v>
      </c>
      <c r="E503" s="136">
        <v>1</v>
      </c>
      <c r="F503" s="134">
        <v>0</v>
      </c>
      <c r="G503" s="154"/>
      <c r="H503" s="122">
        <f t="shared" si="46"/>
        <v>0</v>
      </c>
    </row>
    <row r="504" spans="1:8" s="16" customFormat="1" ht="90" x14ac:dyDescent="0.2">
      <c r="A504" s="24"/>
      <c r="B504" s="32" t="s">
        <v>996</v>
      </c>
      <c r="C504" s="34" t="s">
        <v>963</v>
      </c>
      <c r="D504" s="138" t="s">
        <v>668</v>
      </c>
      <c r="E504" s="136">
        <v>3</v>
      </c>
      <c r="F504" s="134">
        <v>0</v>
      </c>
      <c r="G504" s="154"/>
      <c r="H504" s="122">
        <f t="shared" si="46"/>
        <v>0</v>
      </c>
    </row>
    <row r="505" spans="1:8" s="16" customFormat="1" ht="90" x14ac:dyDescent="0.2">
      <c r="A505" s="24"/>
      <c r="B505" s="32" t="s">
        <v>997</v>
      </c>
      <c r="C505" s="34" t="s">
        <v>998</v>
      </c>
      <c r="D505" s="138" t="s">
        <v>668</v>
      </c>
      <c r="E505" s="136">
        <v>2</v>
      </c>
      <c r="F505" s="134">
        <v>0</v>
      </c>
      <c r="G505" s="154"/>
      <c r="H505" s="122">
        <f t="shared" si="46"/>
        <v>0</v>
      </c>
    </row>
    <row r="506" spans="1:8" s="16" customFormat="1" ht="90" x14ac:dyDescent="0.2">
      <c r="A506" s="24"/>
      <c r="B506" s="32" t="s">
        <v>999</v>
      </c>
      <c r="C506" s="34" t="s">
        <v>1000</v>
      </c>
      <c r="D506" s="138" t="s">
        <v>668</v>
      </c>
      <c r="E506" s="136">
        <v>1</v>
      </c>
      <c r="F506" s="134">
        <v>0</v>
      </c>
      <c r="G506" s="154"/>
      <c r="H506" s="122">
        <f t="shared" si="46"/>
        <v>0</v>
      </c>
    </row>
    <row r="507" spans="1:8" s="16" customFormat="1" ht="90" x14ac:dyDescent="0.2">
      <c r="A507" s="24"/>
      <c r="B507" s="32" t="s">
        <v>1001</v>
      </c>
      <c r="C507" s="34" t="s">
        <v>1002</v>
      </c>
      <c r="D507" s="138" t="s">
        <v>668</v>
      </c>
      <c r="E507" s="136">
        <v>2</v>
      </c>
      <c r="F507" s="134">
        <v>0</v>
      </c>
      <c r="G507" s="154"/>
      <c r="H507" s="122">
        <f t="shared" si="46"/>
        <v>0</v>
      </c>
    </row>
    <row r="508" spans="1:8" s="16" customFormat="1" ht="90" x14ac:dyDescent="0.2">
      <c r="A508" s="24"/>
      <c r="B508" s="32" t="s">
        <v>1003</v>
      </c>
      <c r="C508" s="34" t="s">
        <v>964</v>
      </c>
      <c r="D508" s="138" t="s">
        <v>668</v>
      </c>
      <c r="E508" s="136">
        <v>1</v>
      </c>
      <c r="F508" s="134">
        <v>0</v>
      </c>
      <c r="G508" s="154"/>
      <c r="H508" s="122">
        <f t="shared" si="46"/>
        <v>0</v>
      </c>
    </row>
    <row r="509" spans="1:8" s="16" customFormat="1" ht="90" x14ac:dyDescent="0.2">
      <c r="A509" s="24"/>
      <c r="B509" s="32" t="s">
        <v>1004</v>
      </c>
      <c r="C509" s="34" t="s">
        <v>1005</v>
      </c>
      <c r="D509" s="138" t="s">
        <v>668</v>
      </c>
      <c r="E509" s="136">
        <v>1</v>
      </c>
      <c r="F509" s="134">
        <v>0</v>
      </c>
      <c r="G509" s="154"/>
      <c r="H509" s="122">
        <f t="shared" si="46"/>
        <v>0</v>
      </c>
    </row>
    <row r="510" spans="1:8" s="16" customFormat="1" ht="90" x14ac:dyDescent="0.2">
      <c r="A510" s="24"/>
      <c r="B510" s="32" t="s">
        <v>1006</v>
      </c>
      <c r="C510" s="34" t="s">
        <v>1007</v>
      </c>
      <c r="D510" s="138" t="s">
        <v>668</v>
      </c>
      <c r="E510" s="136">
        <v>1</v>
      </c>
      <c r="F510" s="134">
        <v>0</v>
      </c>
      <c r="G510" s="154"/>
      <c r="H510" s="122">
        <f t="shared" si="46"/>
        <v>0</v>
      </c>
    </row>
    <row r="511" spans="1:8" s="16" customFormat="1" ht="90" x14ac:dyDescent="0.2">
      <c r="A511" s="24"/>
      <c r="B511" s="32" t="s">
        <v>1008</v>
      </c>
      <c r="C511" s="34" t="s">
        <v>965</v>
      </c>
      <c r="D511" s="138" t="s">
        <v>668</v>
      </c>
      <c r="E511" s="136">
        <v>2</v>
      </c>
      <c r="F511" s="134">
        <v>0</v>
      </c>
      <c r="G511" s="154"/>
      <c r="H511" s="122">
        <f t="shared" si="46"/>
        <v>0</v>
      </c>
    </row>
    <row r="512" spans="1:8" s="16" customFormat="1" ht="90" x14ac:dyDescent="0.2">
      <c r="A512" s="24"/>
      <c r="B512" s="32" t="s">
        <v>1009</v>
      </c>
      <c r="C512" s="34" t="s">
        <v>1010</v>
      </c>
      <c r="D512" s="138" t="s">
        <v>668</v>
      </c>
      <c r="E512" s="136">
        <v>2</v>
      </c>
      <c r="F512" s="134">
        <v>0</v>
      </c>
      <c r="G512" s="154"/>
      <c r="H512" s="122">
        <f t="shared" si="46"/>
        <v>0</v>
      </c>
    </row>
    <row r="513" spans="1:8" s="16" customFormat="1" ht="90" x14ac:dyDescent="0.2">
      <c r="A513" s="24"/>
      <c r="B513" s="32" t="s">
        <v>1011</v>
      </c>
      <c r="C513" s="34" t="s">
        <v>966</v>
      </c>
      <c r="D513" s="138" t="s">
        <v>668</v>
      </c>
      <c r="E513" s="136">
        <v>1</v>
      </c>
      <c r="F513" s="134">
        <v>0</v>
      </c>
      <c r="G513" s="154"/>
      <c r="H513" s="122">
        <f t="shared" si="46"/>
        <v>0</v>
      </c>
    </row>
    <row r="514" spans="1:8" s="16" customFormat="1" ht="90" x14ac:dyDescent="0.2">
      <c r="A514" s="24"/>
      <c r="B514" s="32" t="s">
        <v>1012</v>
      </c>
      <c r="C514" s="34" t="s">
        <v>1013</v>
      </c>
      <c r="D514" s="138" t="s">
        <v>668</v>
      </c>
      <c r="E514" s="136">
        <v>2</v>
      </c>
      <c r="F514" s="134">
        <v>0</v>
      </c>
      <c r="G514" s="154"/>
      <c r="H514" s="122">
        <f t="shared" si="46"/>
        <v>0</v>
      </c>
    </row>
    <row r="515" spans="1:8" s="16" customFormat="1" ht="90" x14ac:dyDescent="0.2">
      <c r="A515" s="24"/>
      <c r="B515" s="32" t="s">
        <v>1014</v>
      </c>
      <c r="C515" s="34" t="s">
        <v>967</v>
      </c>
      <c r="D515" s="138" t="s">
        <v>668</v>
      </c>
      <c r="E515" s="136">
        <v>1</v>
      </c>
      <c r="F515" s="134">
        <v>0</v>
      </c>
      <c r="G515" s="154"/>
      <c r="H515" s="122">
        <f t="shared" si="46"/>
        <v>0</v>
      </c>
    </row>
    <row r="516" spans="1:8" s="16" customFormat="1" ht="90" x14ac:dyDescent="0.2">
      <c r="A516" s="24"/>
      <c r="B516" s="32" t="s">
        <v>1015</v>
      </c>
      <c r="C516" s="34" t="s">
        <v>1016</v>
      </c>
      <c r="D516" s="138" t="s">
        <v>668</v>
      </c>
      <c r="E516" s="136">
        <v>1</v>
      </c>
      <c r="F516" s="134">
        <v>0</v>
      </c>
      <c r="G516" s="154"/>
      <c r="H516" s="122">
        <f t="shared" si="46"/>
        <v>0</v>
      </c>
    </row>
    <row r="517" spans="1:8" s="16" customFormat="1" ht="90" x14ac:dyDescent="0.2">
      <c r="A517" s="24"/>
      <c r="B517" s="32" t="s">
        <v>1017</v>
      </c>
      <c r="C517" s="34" t="s">
        <v>968</v>
      </c>
      <c r="D517" s="138" t="s">
        <v>668</v>
      </c>
      <c r="E517" s="136">
        <v>1</v>
      </c>
      <c r="F517" s="134">
        <v>0</v>
      </c>
      <c r="G517" s="154"/>
      <c r="H517" s="122">
        <f t="shared" si="46"/>
        <v>0</v>
      </c>
    </row>
    <row r="518" spans="1:8" s="16" customFormat="1" ht="90" x14ac:dyDescent="0.2">
      <c r="A518" s="24"/>
      <c r="B518" s="32" t="s">
        <v>1018</v>
      </c>
      <c r="C518" s="34" t="s">
        <v>1019</v>
      </c>
      <c r="D518" s="138" t="s">
        <v>668</v>
      </c>
      <c r="E518" s="136">
        <v>1</v>
      </c>
      <c r="F518" s="134">
        <v>0</v>
      </c>
      <c r="G518" s="154"/>
      <c r="H518" s="122">
        <f t="shared" si="46"/>
        <v>0</v>
      </c>
    </row>
    <row r="519" spans="1:8" s="16" customFormat="1" ht="90" x14ac:dyDescent="0.2">
      <c r="A519" s="24"/>
      <c r="B519" s="32" t="s">
        <v>1020</v>
      </c>
      <c r="C519" s="34" t="s">
        <v>1021</v>
      </c>
      <c r="D519" s="138" t="s">
        <v>668</v>
      </c>
      <c r="E519" s="136">
        <v>2</v>
      </c>
      <c r="F519" s="134">
        <v>0</v>
      </c>
      <c r="G519" s="154"/>
      <c r="H519" s="122">
        <f t="shared" si="46"/>
        <v>0</v>
      </c>
    </row>
    <row r="520" spans="1:8" s="16" customFormat="1" ht="90" x14ac:dyDescent="0.2">
      <c r="A520" s="24"/>
      <c r="B520" s="32" t="s">
        <v>1022</v>
      </c>
      <c r="C520" s="34" t="s">
        <v>1023</v>
      </c>
      <c r="D520" s="138" t="s">
        <v>668</v>
      </c>
      <c r="E520" s="136">
        <v>4</v>
      </c>
      <c r="F520" s="134">
        <v>0</v>
      </c>
      <c r="G520" s="154"/>
      <c r="H520" s="122">
        <f t="shared" ref="H520:H533" si="47">ROUND(F520*E520,2)</f>
        <v>0</v>
      </c>
    </row>
    <row r="521" spans="1:8" s="16" customFormat="1" ht="90" x14ac:dyDescent="0.2">
      <c r="A521" s="24"/>
      <c r="B521" s="32" t="s">
        <v>1024</v>
      </c>
      <c r="C521" s="34" t="s">
        <v>1025</v>
      </c>
      <c r="D521" s="138" t="s">
        <v>668</v>
      </c>
      <c r="E521" s="136">
        <v>1</v>
      </c>
      <c r="F521" s="134">
        <v>0</v>
      </c>
      <c r="G521" s="154"/>
      <c r="H521" s="122">
        <f t="shared" si="47"/>
        <v>0</v>
      </c>
    </row>
    <row r="522" spans="1:8" s="16" customFormat="1" ht="90" x14ac:dyDescent="0.2">
      <c r="A522" s="24"/>
      <c r="B522" s="32" t="s">
        <v>1026</v>
      </c>
      <c r="C522" s="34" t="s">
        <v>1027</v>
      </c>
      <c r="D522" s="138" t="s">
        <v>668</v>
      </c>
      <c r="E522" s="136">
        <v>1</v>
      </c>
      <c r="F522" s="134">
        <v>0</v>
      </c>
      <c r="G522" s="154"/>
      <c r="H522" s="122">
        <f t="shared" si="47"/>
        <v>0</v>
      </c>
    </row>
    <row r="523" spans="1:8" s="16" customFormat="1" ht="90" x14ac:dyDescent="0.2">
      <c r="A523" s="24"/>
      <c r="B523" s="32" t="s">
        <v>1028</v>
      </c>
      <c r="C523" s="34" t="s">
        <v>1029</v>
      </c>
      <c r="D523" s="138" t="s">
        <v>668</v>
      </c>
      <c r="E523" s="136">
        <v>1</v>
      </c>
      <c r="F523" s="134">
        <v>0</v>
      </c>
      <c r="G523" s="154"/>
      <c r="H523" s="122">
        <f t="shared" si="47"/>
        <v>0</v>
      </c>
    </row>
    <row r="524" spans="1:8" s="16" customFormat="1" ht="90" x14ac:dyDescent="0.2">
      <c r="A524" s="24"/>
      <c r="B524" s="32" t="s">
        <v>1030</v>
      </c>
      <c r="C524" s="34" t="s">
        <v>1031</v>
      </c>
      <c r="D524" s="138" t="s">
        <v>668</v>
      </c>
      <c r="E524" s="136">
        <v>5</v>
      </c>
      <c r="F524" s="134">
        <v>0</v>
      </c>
      <c r="G524" s="154"/>
      <c r="H524" s="122">
        <f t="shared" si="47"/>
        <v>0</v>
      </c>
    </row>
    <row r="525" spans="1:8" s="16" customFormat="1" ht="90" x14ac:dyDescent="0.2">
      <c r="A525" s="24"/>
      <c r="B525" s="32" t="s">
        <v>1032</v>
      </c>
      <c r="C525" s="34" t="s">
        <v>970</v>
      </c>
      <c r="D525" s="138" t="s">
        <v>668</v>
      </c>
      <c r="E525" s="136">
        <v>3</v>
      </c>
      <c r="F525" s="134">
        <v>0</v>
      </c>
      <c r="G525" s="154"/>
      <c r="H525" s="122">
        <f t="shared" si="47"/>
        <v>0</v>
      </c>
    </row>
    <row r="526" spans="1:8" s="16" customFormat="1" ht="90" x14ac:dyDescent="0.2">
      <c r="A526" s="24"/>
      <c r="B526" s="32" t="s">
        <v>1033</v>
      </c>
      <c r="C526" s="34" t="s">
        <v>1034</v>
      </c>
      <c r="D526" s="138" t="s">
        <v>668</v>
      </c>
      <c r="E526" s="136">
        <v>1</v>
      </c>
      <c r="F526" s="134">
        <v>0</v>
      </c>
      <c r="G526" s="154"/>
      <c r="H526" s="122">
        <f t="shared" si="47"/>
        <v>0</v>
      </c>
    </row>
    <row r="527" spans="1:8" s="16" customFormat="1" ht="90" x14ac:dyDescent="0.2">
      <c r="A527" s="24"/>
      <c r="B527" s="32" t="s">
        <v>1035</v>
      </c>
      <c r="C527" s="34" t="s">
        <v>1036</v>
      </c>
      <c r="D527" s="138" t="s">
        <v>668</v>
      </c>
      <c r="E527" s="136">
        <v>1</v>
      </c>
      <c r="F527" s="134">
        <v>0</v>
      </c>
      <c r="G527" s="154"/>
      <c r="H527" s="122">
        <f t="shared" si="47"/>
        <v>0</v>
      </c>
    </row>
    <row r="528" spans="1:8" s="16" customFormat="1" ht="90" x14ac:dyDescent="0.2">
      <c r="A528" s="24"/>
      <c r="B528" s="32" t="s">
        <v>1037</v>
      </c>
      <c r="C528" s="34" t="s">
        <v>1038</v>
      </c>
      <c r="D528" s="138" t="s">
        <v>668</v>
      </c>
      <c r="E528" s="136">
        <v>1</v>
      </c>
      <c r="F528" s="134">
        <v>0</v>
      </c>
      <c r="G528" s="154"/>
      <c r="H528" s="122">
        <f t="shared" si="47"/>
        <v>0</v>
      </c>
    </row>
    <row r="529" spans="1:8" s="16" customFormat="1" ht="90" x14ac:dyDescent="0.2">
      <c r="A529" s="24"/>
      <c r="B529" s="32" t="s">
        <v>1039</v>
      </c>
      <c r="C529" s="34" t="s">
        <v>1040</v>
      </c>
      <c r="D529" s="138" t="s">
        <v>668</v>
      </c>
      <c r="E529" s="136">
        <v>1</v>
      </c>
      <c r="F529" s="134">
        <v>0</v>
      </c>
      <c r="G529" s="154"/>
      <c r="H529" s="122">
        <f t="shared" si="47"/>
        <v>0</v>
      </c>
    </row>
    <row r="530" spans="1:8" s="16" customFormat="1" ht="90" x14ac:dyDescent="0.2">
      <c r="A530" s="24"/>
      <c r="B530" s="32" t="s">
        <v>1041</v>
      </c>
      <c r="C530" s="34" t="s">
        <v>1042</v>
      </c>
      <c r="D530" s="138" t="s">
        <v>668</v>
      </c>
      <c r="E530" s="136">
        <v>1</v>
      </c>
      <c r="F530" s="134">
        <v>0</v>
      </c>
      <c r="G530" s="154"/>
      <c r="H530" s="122">
        <f t="shared" si="47"/>
        <v>0</v>
      </c>
    </row>
    <row r="531" spans="1:8" s="16" customFormat="1" ht="90" x14ac:dyDescent="0.2">
      <c r="A531" s="24"/>
      <c r="B531" s="32" t="s">
        <v>1043</v>
      </c>
      <c r="C531" s="34" t="s">
        <v>1044</v>
      </c>
      <c r="D531" s="138" t="s">
        <v>668</v>
      </c>
      <c r="E531" s="136">
        <v>1</v>
      </c>
      <c r="F531" s="134">
        <v>0</v>
      </c>
      <c r="G531" s="154"/>
      <c r="H531" s="122">
        <f t="shared" si="47"/>
        <v>0</v>
      </c>
    </row>
    <row r="532" spans="1:8" s="16" customFormat="1" ht="90" x14ac:dyDescent="0.2">
      <c r="A532" s="24"/>
      <c r="B532" s="32" t="s">
        <v>1045</v>
      </c>
      <c r="C532" s="34" t="s">
        <v>1046</v>
      </c>
      <c r="D532" s="138" t="s">
        <v>668</v>
      </c>
      <c r="E532" s="136">
        <v>1</v>
      </c>
      <c r="F532" s="134">
        <v>0</v>
      </c>
      <c r="G532" s="154"/>
      <c r="H532" s="122">
        <f t="shared" si="47"/>
        <v>0</v>
      </c>
    </row>
    <row r="533" spans="1:8" s="16" customFormat="1" ht="90.75" thickBot="1" x14ac:dyDescent="0.25">
      <c r="A533" s="24"/>
      <c r="B533" s="32" t="s">
        <v>1047</v>
      </c>
      <c r="C533" s="34" t="s">
        <v>971</v>
      </c>
      <c r="D533" s="138" t="s">
        <v>668</v>
      </c>
      <c r="E533" s="136">
        <v>1</v>
      </c>
      <c r="F533" s="134">
        <v>0</v>
      </c>
      <c r="G533" s="154"/>
      <c r="H533" s="122">
        <f t="shared" si="47"/>
        <v>0</v>
      </c>
    </row>
    <row r="534" spans="1:8" s="105" customFormat="1" ht="15.75" thickBot="1" x14ac:dyDescent="0.3">
      <c r="A534" s="104"/>
      <c r="B534" s="184"/>
      <c r="C534" s="190" t="s">
        <v>344</v>
      </c>
      <c r="D534" s="174"/>
      <c r="E534" s="175"/>
      <c r="F534" s="176"/>
      <c r="G534" s="177"/>
      <c r="H534" s="191">
        <f>SUM(H456:H533)</f>
        <v>0</v>
      </c>
    </row>
    <row r="535" spans="1:8" s="107" customFormat="1" ht="15" x14ac:dyDescent="0.25">
      <c r="A535" s="106"/>
      <c r="B535" s="184"/>
      <c r="C535" s="185" t="s">
        <v>345</v>
      </c>
      <c r="D535" s="174"/>
      <c r="E535" s="175"/>
      <c r="F535" s="176">
        <v>0</v>
      </c>
      <c r="G535" s="177"/>
      <c r="H535" s="178"/>
    </row>
    <row r="536" spans="1:8" s="16" customFormat="1" ht="105" x14ac:dyDescent="0.2">
      <c r="A536" s="24"/>
      <c r="B536" s="32" t="s">
        <v>1048</v>
      </c>
      <c r="C536" s="34" t="s">
        <v>1049</v>
      </c>
      <c r="D536" s="138" t="s">
        <v>668</v>
      </c>
      <c r="E536" s="136">
        <v>1</v>
      </c>
      <c r="F536" s="134">
        <v>0</v>
      </c>
      <c r="G536" s="154"/>
      <c r="H536" s="122">
        <f t="shared" ref="H536:H568" si="48">ROUND(F536*E536,2)</f>
        <v>0</v>
      </c>
    </row>
    <row r="537" spans="1:8" s="16" customFormat="1" ht="75" x14ac:dyDescent="0.2">
      <c r="A537" s="24"/>
      <c r="B537" s="32" t="s">
        <v>1050</v>
      </c>
      <c r="C537" s="34" t="s">
        <v>246</v>
      </c>
      <c r="D537" s="138" t="s">
        <v>668</v>
      </c>
      <c r="E537" s="136">
        <v>2</v>
      </c>
      <c r="F537" s="134">
        <v>0</v>
      </c>
      <c r="G537" s="154"/>
      <c r="H537" s="122">
        <f t="shared" si="48"/>
        <v>0</v>
      </c>
    </row>
    <row r="538" spans="1:8" s="16" customFormat="1" ht="75" x14ac:dyDescent="0.2">
      <c r="A538" s="24"/>
      <c r="B538" s="32" t="s">
        <v>1051</v>
      </c>
      <c r="C538" s="34" t="s">
        <v>248</v>
      </c>
      <c r="D538" s="138" t="s">
        <v>668</v>
      </c>
      <c r="E538" s="136">
        <v>1</v>
      </c>
      <c r="F538" s="134">
        <v>0</v>
      </c>
      <c r="G538" s="154"/>
      <c r="H538" s="122">
        <f t="shared" si="48"/>
        <v>0</v>
      </c>
    </row>
    <row r="539" spans="1:8" s="16" customFormat="1" ht="60" x14ac:dyDescent="0.2">
      <c r="A539" s="24"/>
      <c r="B539" s="32" t="s">
        <v>1052</v>
      </c>
      <c r="C539" s="34" t="s">
        <v>281</v>
      </c>
      <c r="D539" s="138" t="s">
        <v>683</v>
      </c>
      <c r="E539" s="136">
        <v>5</v>
      </c>
      <c r="F539" s="134">
        <v>0</v>
      </c>
      <c r="G539" s="154"/>
      <c r="H539" s="122">
        <f t="shared" si="48"/>
        <v>0</v>
      </c>
    </row>
    <row r="540" spans="1:8" s="16" customFormat="1" ht="60" x14ac:dyDescent="0.2">
      <c r="A540" s="24"/>
      <c r="B540" s="32" t="s">
        <v>1053</v>
      </c>
      <c r="C540" s="34" t="s">
        <v>258</v>
      </c>
      <c r="D540" s="138" t="s">
        <v>683</v>
      </c>
      <c r="E540" s="136">
        <v>6</v>
      </c>
      <c r="F540" s="134">
        <v>0</v>
      </c>
      <c r="G540" s="154"/>
      <c r="H540" s="122">
        <f t="shared" si="48"/>
        <v>0</v>
      </c>
    </row>
    <row r="541" spans="1:8" s="16" customFormat="1" ht="60" x14ac:dyDescent="0.2">
      <c r="A541" s="24"/>
      <c r="B541" s="32" t="s">
        <v>1054</v>
      </c>
      <c r="C541" s="34" t="s">
        <v>284</v>
      </c>
      <c r="D541" s="138" t="s">
        <v>683</v>
      </c>
      <c r="E541" s="136">
        <v>8</v>
      </c>
      <c r="F541" s="134">
        <v>0</v>
      </c>
      <c r="G541" s="154"/>
      <c r="H541" s="122">
        <f t="shared" si="48"/>
        <v>0</v>
      </c>
    </row>
    <row r="542" spans="1:8" s="16" customFormat="1" ht="60" x14ac:dyDescent="0.2">
      <c r="A542" s="24"/>
      <c r="B542" s="32" t="s">
        <v>1055</v>
      </c>
      <c r="C542" s="34" t="s">
        <v>311</v>
      </c>
      <c r="D542" s="138" t="s">
        <v>683</v>
      </c>
      <c r="E542" s="136">
        <v>6</v>
      </c>
      <c r="F542" s="134">
        <v>0</v>
      </c>
      <c r="G542" s="154"/>
      <c r="H542" s="122">
        <f t="shared" si="48"/>
        <v>0</v>
      </c>
    </row>
    <row r="543" spans="1:8" s="16" customFormat="1" ht="75" x14ac:dyDescent="0.2">
      <c r="A543" s="24"/>
      <c r="B543" s="32" t="s">
        <v>1056</v>
      </c>
      <c r="C543" s="34" t="s">
        <v>315</v>
      </c>
      <c r="D543" s="138" t="s">
        <v>683</v>
      </c>
      <c r="E543" s="136">
        <v>15</v>
      </c>
      <c r="F543" s="134">
        <v>0</v>
      </c>
      <c r="G543" s="154"/>
      <c r="H543" s="122">
        <f t="shared" si="48"/>
        <v>0</v>
      </c>
    </row>
    <row r="544" spans="1:8" s="16" customFormat="1" ht="75" x14ac:dyDescent="0.2">
      <c r="A544" s="24"/>
      <c r="B544" s="32" t="s">
        <v>1057</v>
      </c>
      <c r="C544" s="34" t="s">
        <v>318</v>
      </c>
      <c r="D544" s="138" t="s">
        <v>683</v>
      </c>
      <c r="E544" s="136">
        <v>35</v>
      </c>
      <c r="F544" s="134">
        <v>0</v>
      </c>
      <c r="G544" s="154"/>
      <c r="H544" s="122">
        <f t="shared" si="48"/>
        <v>0</v>
      </c>
    </row>
    <row r="545" spans="1:8" s="16" customFormat="1" ht="75" x14ac:dyDescent="0.2">
      <c r="A545" s="24"/>
      <c r="B545" s="32" t="s">
        <v>1058</v>
      </c>
      <c r="C545" s="34" t="s">
        <v>977</v>
      </c>
      <c r="D545" s="138" t="s">
        <v>668</v>
      </c>
      <c r="E545" s="136">
        <v>7</v>
      </c>
      <c r="F545" s="134">
        <v>0</v>
      </c>
      <c r="G545" s="154"/>
      <c r="H545" s="122">
        <f t="shared" si="48"/>
        <v>0</v>
      </c>
    </row>
    <row r="546" spans="1:8" s="16" customFormat="1" ht="75" x14ac:dyDescent="0.2">
      <c r="A546" s="24"/>
      <c r="B546" s="32" t="s">
        <v>1059</v>
      </c>
      <c r="C546" s="34" t="s">
        <v>332</v>
      </c>
      <c r="D546" s="138" t="s">
        <v>668</v>
      </c>
      <c r="E546" s="136">
        <v>3</v>
      </c>
      <c r="F546" s="134">
        <v>0</v>
      </c>
      <c r="G546" s="154"/>
      <c r="H546" s="122">
        <f t="shared" si="48"/>
        <v>0</v>
      </c>
    </row>
    <row r="547" spans="1:8" s="16" customFormat="1" ht="60" x14ac:dyDescent="0.2">
      <c r="A547" s="24"/>
      <c r="B547" s="32" t="s">
        <v>1060</v>
      </c>
      <c r="C547" s="34" t="s">
        <v>336</v>
      </c>
      <c r="D547" s="138" t="s">
        <v>668</v>
      </c>
      <c r="E547" s="136">
        <v>1</v>
      </c>
      <c r="F547" s="134">
        <v>0</v>
      </c>
      <c r="G547" s="154"/>
      <c r="H547" s="122">
        <f t="shared" si="48"/>
        <v>0</v>
      </c>
    </row>
    <row r="548" spans="1:8" s="16" customFormat="1" ht="75" x14ac:dyDescent="0.2">
      <c r="A548" s="24"/>
      <c r="B548" s="32" t="s">
        <v>1061</v>
      </c>
      <c r="C548" s="34" t="s">
        <v>265</v>
      </c>
      <c r="D548" s="138" t="s">
        <v>668</v>
      </c>
      <c r="E548" s="136">
        <v>1</v>
      </c>
      <c r="F548" s="134">
        <v>0</v>
      </c>
      <c r="G548" s="154"/>
      <c r="H548" s="122">
        <f t="shared" si="48"/>
        <v>0</v>
      </c>
    </row>
    <row r="549" spans="1:8" s="16" customFormat="1" ht="75" x14ac:dyDescent="0.2">
      <c r="A549" s="24"/>
      <c r="B549" s="32" t="s">
        <v>1062</v>
      </c>
      <c r="C549" s="34" t="s">
        <v>358</v>
      </c>
      <c r="D549" s="138" t="s">
        <v>683</v>
      </c>
      <c r="E549" s="136">
        <v>35</v>
      </c>
      <c r="F549" s="134">
        <v>0</v>
      </c>
      <c r="G549" s="154"/>
      <c r="H549" s="122">
        <f t="shared" si="48"/>
        <v>0</v>
      </c>
    </row>
    <row r="550" spans="1:8" s="16" customFormat="1" ht="75" x14ac:dyDescent="0.2">
      <c r="A550" s="24"/>
      <c r="B550" s="32" t="s">
        <v>1063</v>
      </c>
      <c r="C550" s="34" t="s">
        <v>270</v>
      </c>
      <c r="D550" s="138" t="s">
        <v>683</v>
      </c>
      <c r="E550" s="136">
        <v>35</v>
      </c>
      <c r="F550" s="134">
        <v>0</v>
      </c>
      <c r="G550" s="154"/>
      <c r="H550" s="122">
        <f t="shared" si="48"/>
        <v>0</v>
      </c>
    </row>
    <row r="551" spans="1:8" s="16" customFormat="1" ht="75" x14ac:dyDescent="0.2">
      <c r="A551" s="24"/>
      <c r="B551" s="32" t="s">
        <v>1064</v>
      </c>
      <c r="C551" s="34" t="s">
        <v>341</v>
      </c>
      <c r="D551" s="138" t="s">
        <v>668</v>
      </c>
      <c r="E551" s="136">
        <v>1</v>
      </c>
      <c r="F551" s="134">
        <v>0</v>
      </c>
      <c r="G551" s="154"/>
      <c r="H551" s="122">
        <f t="shared" si="48"/>
        <v>0</v>
      </c>
    </row>
    <row r="552" spans="1:8" s="16" customFormat="1" ht="105" x14ac:dyDescent="0.2">
      <c r="A552" s="24"/>
      <c r="B552" s="32" t="s">
        <v>1065</v>
      </c>
      <c r="C552" s="34" t="s">
        <v>953</v>
      </c>
      <c r="D552" s="138" t="s">
        <v>668</v>
      </c>
      <c r="E552" s="136">
        <v>2</v>
      </c>
      <c r="F552" s="134">
        <v>0</v>
      </c>
      <c r="G552" s="154"/>
      <c r="H552" s="122">
        <f t="shared" si="48"/>
        <v>0</v>
      </c>
    </row>
    <row r="553" spans="1:8" s="16" customFormat="1" ht="105" x14ac:dyDescent="0.2">
      <c r="A553" s="24"/>
      <c r="B553" s="32" t="s">
        <v>1066</v>
      </c>
      <c r="C553" s="34" t="s">
        <v>954</v>
      </c>
      <c r="D553" s="138" t="s">
        <v>668</v>
      </c>
      <c r="E553" s="136">
        <v>1</v>
      </c>
      <c r="F553" s="134">
        <v>0</v>
      </c>
      <c r="G553" s="154"/>
      <c r="H553" s="122">
        <f t="shared" si="48"/>
        <v>0</v>
      </c>
    </row>
    <row r="554" spans="1:8" s="16" customFormat="1" ht="105" x14ac:dyDescent="0.2">
      <c r="A554" s="24"/>
      <c r="B554" s="32" t="s">
        <v>1067</v>
      </c>
      <c r="C554" s="34" t="s">
        <v>1068</v>
      </c>
      <c r="D554" s="138" t="s">
        <v>668</v>
      </c>
      <c r="E554" s="136">
        <v>1</v>
      </c>
      <c r="F554" s="134">
        <v>0</v>
      </c>
      <c r="G554" s="154"/>
      <c r="H554" s="122">
        <f t="shared" si="48"/>
        <v>0</v>
      </c>
    </row>
    <row r="555" spans="1:8" s="16" customFormat="1" ht="150" x14ac:dyDescent="0.2">
      <c r="A555" s="24"/>
      <c r="B555" s="32" t="s">
        <v>1069</v>
      </c>
      <c r="C555" s="34" t="s">
        <v>985</v>
      </c>
      <c r="D555" s="138" t="s">
        <v>698</v>
      </c>
      <c r="E555" s="136">
        <v>1</v>
      </c>
      <c r="F555" s="134">
        <v>0</v>
      </c>
      <c r="G555" s="154"/>
      <c r="H555" s="122">
        <f t="shared" si="48"/>
        <v>0</v>
      </c>
    </row>
    <row r="556" spans="1:8" s="16" customFormat="1" ht="150" x14ac:dyDescent="0.2">
      <c r="A556" s="24"/>
      <c r="B556" s="32" t="s">
        <v>1070</v>
      </c>
      <c r="C556" s="34" t="s">
        <v>987</v>
      </c>
      <c r="D556" s="138" t="s">
        <v>698</v>
      </c>
      <c r="E556" s="136">
        <v>1</v>
      </c>
      <c r="F556" s="134">
        <v>0</v>
      </c>
      <c r="G556" s="154"/>
      <c r="H556" s="122">
        <f t="shared" si="48"/>
        <v>0</v>
      </c>
    </row>
    <row r="557" spans="1:8" s="16" customFormat="1" ht="105" x14ac:dyDescent="0.2">
      <c r="A557" s="24"/>
      <c r="B557" s="32" t="s">
        <v>1071</v>
      </c>
      <c r="C557" s="34" t="s">
        <v>989</v>
      </c>
      <c r="D557" s="138" t="s">
        <v>668</v>
      </c>
      <c r="E557" s="136">
        <v>1</v>
      </c>
      <c r="F557" s="134">
        <v>0</v>
      </c>
      <c r="G557" s="154"/>
      <c r="H557" s="122">
        <f t="shared" si="48"/>
        <v>0</v>
      </c>
    </row>
    <row r="558" spans="1:8" s="16" customFormat="1" ht="105" x14ac:dyDescent="0.2">
      <c r="A558" s="24"/>
      <c r="B558" s="32" t="s">
        <v>1072</v>
      </c>
      <c r="C558" s="34" t="s">
        <v>991</v>
      </c>
      <c r="D558" s="138" t="s">
        <v>668</v>
      </c>
      <c r="E558" s="136">
        <v>1</v>
      </c>
      <c r="F558" s="134">
        <v>0</v>
      </c>
      <c r="G558" s="154"/>
      <c r="H558" s="122">
        <f t="shared" si="48"/>
        <v>0</v>
      </c>
    </row>
    <row r="559" spans="1:8" s="16" customFormat="1" ht="135" x14ac:dyDescent="0.2">
      <c r="A559" s="24"/>
      <c r="B559" s="32" t="s">
        <v>1073</v>
      </c>
      <c r="C559" s="34" t="s">
        <v>949</v>
      </c>
      <c r="D559" s="139" t="s">
        <v>698</v>
      </c>
      <c r="E559" s="136">
        <v>1</v>
      </c>
      <c r="F559" s="134">
        <v>0</v>
      </c>
      <c r="G559" s="154"/>
      <c r="H559" s="122">
        <f t="shared" si="48"/>
        <v>0</v>
      </c>
    </row>
    <row r="560" spans="1:8" s="16" customFormat="1" ht="90" x14ac:dyDescent="0.2">
      <c r="A560" s="24"/>
      <c r="B560" s="32" t="s">
        <v>1074</v>
      </c>
      <c r="C560" s="34" t="s">
        <v>1075</v>
      </c>
      <c r="D560" s="138" t="s">
        <v>668</v>
      </c>
      <c r="E560" s="136">
        <v>1</v>
      </c>
      <c r="F560" s="134">
        <v>0</v>
      </c>
      <c r="G560" s="154"/>
      <c r="H560" s="122">
        <f t="shared" si="48"/>
        <v>0</v>
      </c>
    </row>
    <row r="561" spans="1:8" s="16" customFormat="1" ht="90" x14ac:dyDescent="0.2">
      <c r="A561" s="24"/>
      <c r="B561" s="32" t="s">
        <v>1076</v>
      </c>
      <c r="C561" s="34" t="s">
        <v>1013</v>
      </c>
      <c r="D561" s="138" t="s">
        <v>668</v>
      </c>
      <c r="E561" s="136">
        <v>4</v>
      </c>
      <c r="F561" s="134">
        <v>0</v>
      </c>
      <c r="G561" s="154"/>
      <c r="H561" s="122">
        <f t="shared" si="48"/>
        <v>0</v>
      </c>
    </row>
    <row r="562" spans="1:8" s="16" customFormat="1" ht="90" x14ac:dyDescent="0.2">
      <c r="A562" s="24"/>
      <c r="B562" s="32" t="s">
        <v>1077</v>
      </c>
      <c r="C562" s="34" t="s">
        <v>1078</v>
      </c>
      <c r="D562" s="138" t="s">
        <v>668</v>
      </c>
      <c r="E562" s="136">
        <v>4</v>
      </c>
      <c r="F562" s="134">
        <v>0</v>
      </c>
      <c r="G562" s="154"/>
      <c r="H562" s="122">
        <f t="shared" si="48"/>
        <v>0</v>
      </c>
    </row>
    <row r="563" spans="1:8" s="16" customFormat="1" ht="90" x14ac:dyDescent="0.2">
      <c r="A563" s="24"/>
      <c r="B563" s="32" t="s">
        <v>1079</v>
      </c>
      <c r="C563" s="34" t="s">
        <v>1027</v>
      </c>
      <c r="D563" s="138" t="s">
        <v>668</v>
      </c>
      <c r="E563" s="136">
        <v>2</v>
      </c>
      <c r="F563" s="134">
        <v>0</v>
      </c>
      <c r="G563" s="154"/>
      <c r="H563" s="122">
        <f t="shared" si="48"/>
        <v>0</v>
      </c>
    </row>
    <row r="564" spans="1:8" s="16" customFormat="1" ht="90" x14ac:dyDescent="0.2">
      <c r="A564" s="24"/>
      <c r="B564" s="32" t="s">
        <v>1080</v>
      </c>
      <c r="C564" s="34" t="s">
        <v>1081</v>
      </c>
      <c r="D564" s="138" t="s">
        <v>668</v>
      </c>
      <c r="E564" s="136">
        <v>1</v>
      </c>
      <c r="F564" s="134">
        <v>0</v>
      </c>
      <c r="G564" s="154"/>
      <c r="H564" s="122">
        <f t="shared" si="48"/>
        <v>0</v>
      </c>
    </row>
    <row r="565" spans="1:8" s="16" customFormat="1" ht="90" x14ac:dyDescent="0.2">
      <c r="A565" s="24"/>
      <c r="B565" s="32" t="s">
        <v>1082</v>
      </c>
      <c r="C565" s="34" t="s">
        <v>1034</v>
      </c>
      <c r="D565" s="138" t="s">
        <v>668</v>
      </c>
      <c r="E565" s="136">
        <v>1</v>
      </c>
      <c r="F565" s="134">
        <v>0</v>
      </c>
      <c r="G565" s="154"/>
      <c r="H565" s="122">
        <f t="shared" si="48"/>
        <v>0</v>
      </c>
    </row>
    <row r="566" spans="1:8" s="16" customFormat="1" ht="90" x14ac:dyDescent="0.2">
      <c r="A566" s="24"/>
      <c r="B566" s="32" t="s">
        <v>1083</v>
      </c>
      <c r="C566" s="34" t="s">
        <v>1042</v>
      </c>
      <c r="D566" s="138" t="s">
        <v>668</v>
      </c>
      <c r="E566" s="136">
        <v>1</v>
      </c>
      <c r="F566" s="134">
        <v>0</v>
      </c>
      <c r="G566" s="154"/>
      <c r="H566" s="122">
        <f t="shared" si="48"/>
        <v>0</v>
      </c>
    </row>
    <row r="567" spans="1:8" s="16" customFormat="1" ht="90" x14ac:dyDescent="0.2">
      <c r="A567" s="24"/>
      <c r="B567" s="32" t="s">
        <v>1084</v>
      </c>
      <c r="C567" s="34" t="s">
        <v>1046</v>
      </c>
      <c r="D567" s="138" t="s">
        <v>668</v>
      </c>
      <c r="E567" s="136">
        <v>1</v>
      </c>
      <c r="F567" s="134">
        <v>0</v>
      </c>
      <c r="G567" s="154"/>
      <c r="H567" s="122">
        <f t="shared" si="48"/>
        <v>0</v>
      </c>
    </row>
    <row r="568" spans="1:8" s="16" customFormat="1" ht="90.75" thickBot="1" x14ac:dyDescent="0.25">
      <c r="A568" s="24"/>
      <c r="B568" s="32" t="s">
        <v>1085</v>
      </c>
      <c r="C568" s="34" t="s">
        <v>971</v>
      </c>
      <c r="D568" s="138" t="s">
        <v>668</v>
      </c>
      <c r="E568" s="136">
        <v>1</v>
      </c>
      <c r="F568" s="134">
        <v>0</v>
      </c>
      <c r="G568" s="154"/>
      <c r="H568" s="122">
        <f t="shared" si="48"/>
        <v>0</v>
      </c>
    </row>
    <row r="569" spans="1:8" s="105" customFormat="1" ht="15.75" thickBot="1" x14ac:dyDescent="0.3">
      <c r="A569" s="104"/>
      <c r="B569" s="184"/>
      <c r="C569" s="190" t="s">
        <v>361</v>
      </c>
      <c r="D569" s="174"/>
      <c r="E569" s="175"/>
      <c r="F569" s="176"/>
      <c r="G569" s="177"/>
      <c r="H569" s="191">
        <f>SUM(H536:H568)</f>
        <v>0</v>
      </c>
    </row>
    <row r="570" spans="1:8" s="107" customFormat="1" ht="15" x14ac:dyDescent="0.25">
      <c r="A570" s="106"/>
      <c r="B570" s="184"/>
      <c r="C570" s="185" t="s">
        <v>362</v>
      </c>
      <c r="D570" s="174"/>
      <c r="E570" s="175"/>
      <c r="F570" s="176"/>
      <c r="G570" s="177"/>
      <c r="H570" s="178"/>
    </row>
    <row r="571" spans="1:8" s="16" customFormat="1" ht="105" x14ac:dyDescent="0.2">
      <c r="A571" s="24"/>
      <c r="B571" s="32" t="s">
        <v>1086</v>
      </c>
      <c r="C571" s="34" t="s">
        <v>1087</v>
      </c>
      <c r="D571" s="138" t="s">
        <v>668</v>
      </c>
      <c r="E571" s="136">
        <v>2</v>
      </c>
      <c r="F571" s="134">
        <v>0</v>
      </c>
      <c r="G571" s="154"/>
      <c r="H571" s="122">
        <f t="shared" ref="H571:H602" si="49">ROUND(F571*E571,2)</f>
        <v>0</v>
      </c>
    </row>
    <row r="572" spans="1:8" s="16" customFormat="1" ht="75" x14ac:dyDescent="0.2">
      <c r="A572" s="24"/>
      <c r="B572" s="32" t="s">
        <v>1088</v>
      </c>
      <c r="C572" s="34" t="s">
        <v>246</v>
      </c>
      <c r="D572" s="138" t="s">
        <v>668</v>
      </c>
      <c r="E572" s="136">
        <v>4</v>
      </c>
      <c r="F572" s="134">
        <v>0</v>
      </c>
      <c r="G572" s="154"/>
      <c r="H572" s="122">
        <f t="shared" si="49"/>
        <v>0</v>
      </c>
    </row>
    <row r="573" spans="1:8" s="16" customFormat="1" ht="75" x14ac:dyDescent="0.2">
      <c r="A573" s="24"/>
      <c r="B573" s="32" t="s">
        <v>1089</v>
      </c>
      <c r="C573" s="34" t="s">
        <v>248</v>
      </c>
      <c r="D573" s="138" t="s">
        <v>668</v>
      </c>
      <c r="E573" s="136">
        <v>2</v>
      </c>
      <c r="F573" s="134">
        <v>0</v>
      </c>
      <c r="G573" s="154"/>
      <c r="H573" s="122">
        <f t="shared" si="49"/>
        <v>0</v>
      </c>
    </row>
    <row r="574" spans="1:8" s="16" customFormat="1" ht="60" x14ac:dyDescent="0.2">
      <c r="A574" s="24"/>
      <c r="B574" s="32" t="s">
        <v>1090</v>
      </c>
      <c r="C574" s="34" t="s">
        <v>258</v>
      </c>
      <c r="D574" s="138" t="s">
        <v>683</v>
      </c>
      <c r="E574" s="136">
        <v>11</v>
      </c>
      <c r="F574" s="134">
        <v>0</v>
      </c>
      <c r="G574" s="154"/>
      <c r="H574" s="122">
        <f t="shared" si="49"/>
        <v>0</v>
      </c>
    </row>
    <row r="575" spans="1:8" s="16" customFormat="1" ht="60" x14ac:dyDescent="0.2">
      <c r="A575" s="24"/>
      <c r="B575" s="32" t="s">
        <v>1091</v>
      </c>
      <c r="C575" s="34" t="s">
        <v>284</v>
      </c>
      <c r="D575" s="138" t="s">
        <v>683</v>
      </c>
      <c r="E575" s="136">
        <v>8</v>
      </c>
      <c r="F575" s="134">
        <v>0</v>
      </c>
      <c r="G575" s="154"/>
      <c r="H575" s="122">
        <f t="shared" si="49"/>
        <v>0</v>
      </c>
    </row>
    <row r="576" spans="1:8" s="16" customFormat="1" ht="60" x14ac:dyDescent="0.2">
      <c r="A576" s="24"/>
      <c r="B576" s="32" t="s">
        <v>1092</v>
      </c>
      <c r="C576" s="34" t="s">
        <v>260</v>
      </c>
      <c r="D576" s="138" t="s">
        <v>683</v>
      </c>
      <c r="E576" s="136">
        <v>10</v>
      </c>
      <c r="F576" s="134">
        <v>0</v>
      </c>
      <c r="G576" s="154"/>
      <c r="H576" s="122">
        <f t="shared" si="49"/>
        <v>0</v>
      </c>
    </row>
    <row r="577" spans="1:8" s="16" customFormat="1" ht="60" x14ac:dyDescent="0.2">
      <c r="A577" s="24"/>
      <c r="B577" s="32" t="s">
        <v>1093</v>
      </c>
      <c r="C577" s="34" t="s">
        <v>287</v>
      </c>
      <c r="D577" s="138" t="s">
        <v>683</v>
      </c>
      <c r="E577" s="136">
        <v>11</v>
      </c>
      <c r="F577" s="134">
        <v>0</v>
      </c>
      <c r="G577" s="154"/>
      <c r="H577" s="122">
        <f t="shared" si="49"/>
        <v>0</v>
      </c>
    </row>
    <row r="578" spans="1:8" s="16" customFormat="1" ht="75" x14ac:dyDescent="0.2">
      <c r="A578" s="24"/>
      <c r="B578" s="32" t="s">
        <v>1094</v>
      </c>
      <c r="C578" s="34" t="s">
        <v>313</v>
      </c>
      <c r="D578" s="138" t="s">
        <v>683</v>
      </c>
      <c r="E578" s="136">
        <v>12</v>
      </c>
      <c r="F578" s="134">
        <v>0</v>
      </c>
      <c r="G578" s="154"/>
      <c r="H578" s="122">
        <f t="shared" si="49"/>
        <v>0</v>
      </c>
    </row>
    <row r="579" spans="1:8" s="16" customFormat="1" ht="75" x14ac:dyDescent="0.2">
      <c r="A579" s="24"/>
      <c r="B579" s="32" t="s">
        <v>1095</v>
      </c>
      <c r="C579" s="34" t="s">
        <v>262</v>
      </c>
      <c r="D579" s="138" t="s">
        <v>683</v>
      </c>
      <c r="E579" s="136">
        <v>3</v>
      </c>
      <c r="F579" s="134">
        <v>0</v>
      </c>
      <c r="G579" s="154"/>
      <c r="H579" s="122">
        <f t="shared" si="49"/>
        <v>0</v>
      </c>
    </row>
    <row r="580" spans="1:8" s="16" customFormat="1" ht="75" x14ac:dyDescent="0.2">
      <c r="A580" s="24"/>
      <c r="B580" s="32" t="s">
        <v>1096</v>
      </c>
      <c r="C580" s="34" t="s">
        <v>265</v>
      </c>
      <c r="D580" s="138" t="s">
        <v>668</v>
      </c>
      <c r="E580" s="136">
        <v>2</v>
      </c>
      <c r="F580" s="134">
        <v>0</v>
      </c>
      <c r="G580" s="154"/>
      <c r="H580" s="122">
        <f t="shared" si="49"/>
        <v>0</v>
      </c>
    </row>
    <row r="581" spans="1:8" s="16" customFormat="1" ht="75" x14ac:dyDescent="0.2">
      <c r="A581" s="24"/>
      <c r="B581" s="32" t="s">
        <v>1097</v>
      </c>
      <c r="C581" s="34" t="s">
        <v>1098</v>
      </c>
      <c r="D581" s="138" t="s">
        <v>668</v>
      </c>
      <c r="E581" s="136">
        <v>2</v>
      </c>
      <c r="F581" s="134">
        <v>0</v>
      </c>
      <c r="G581" s="154"/>
      <c r="H581" s="122">
        <f t="shared" si="49"/>
        <v>0</v>
      </c>
    </row>
    <row r="582" spans="1:8" s="16" customFormat="1" ht="75" x14ac:dyDescent="0.2">
      <c r="A582" s="24"/>
      <c r="B582" s="32" t="s">
        <v>1099</v>
      </c>
      <c r="C582" s="34" t="s">
        <v>325</v>
      </c>
      <c r="D582" s="138" t="s">
        <v>668</v>
      </c>
      <c r="E582" s="136">
        <v>9</v>
      </c>
      <c r="F582" s="134">
        <v>0</v>
      </c>
      <c r="G582" s="154"/>
      <c r="H582" s="122">
        <f t="shared" si="49"/>
        <v>0</v>
      </c>
    </row>
    <row r="583" spans="1:8" s="16" customFormat="1" ht="75" x14ac:dyDescent="0.2">
      <c r="A583" s="24"/>
      <c r="B583" s="32" t="s">
        <v>1100</v>
      </c>
      <c r="C583" s="34" t="s">
        <v>330</v>
      </c>
      <c r="D583" s="138" t="s">
        <v>668</v>
      </c>
      <c r="E583" s="136">
        <v>3</v>
      </c>
      <c r="F583" s="134">
        <v>0</v>
      </c>
      <c r="G583" s="154"/>
      <c r="H583" s="122">
        <f t="shared" si="49"/>
        <v>0</v>
      </c>
    </row>
    <row r="584" spans="1:8" s="16" customFormat="1" ht="75" x14ac:dyDescent="0.2">
      <c r="A584" s="24"/>
      <c r="B584" s="32" t="s">
        <v>1101</v>
      </c>
      <c r="C584" s="34" t="s">
        <v>268</v>
      </c>
      <c r="D584" s="138" t="s">
        <v>683</v>
      </c>
      <c r="E584" s="136">
        <v>70</v>
      </c>
      <c r="F584" s="134">
        <v>0</v>
      </c>
      <c r="G584" s="154"/>
      <c r="H584" s="122">
        <f t="shared" si="49"/>
        <v>0</v>
      </c>
    </row>
    <row r="585" spans="1:8" s="16" customFormat="1" ht="75" x14ac:dyDescent="0.2">
      <c r="A585" s="24"/>
      <c r="B585" s="32" t="s">
        <v>1102</v>
      </c>
      <c r="C585" s="34" t="s">
        <v>270</v>
      </c>
      <c r="D585" s="138" t="s">
        <v>683</v>
      </c>
      <c r="E585" s="136">
        <v>70</v>
      </c>
      <c r="F585" s="134">
        <v>0</v>
      </c>
      <c r="G585" s="154"/>
      <c r="H585" s="122">
        <f t="shared" si="49"/>
        <v>0</v>
      </c>
    </row>
    <row r="586" spans="1:8" s="16" customFormat="1" ht="75" x14ac:dyDescent="0.2">
      <c r="A586" s="24"/>
      <c r="B586" s="32" t="s">
        <v>1103</v>
      </c>
      <c r="C586" s="34" t="s">
        <v>298</v>
      </c>
      <c r="D586" s="138" t="s">
        <v>668</v>
      </c>
      <c r="E586" s="136">
        <v>2</v>
      </c>
      <c r="F586" s="134">
        <v>0</v>
      </c>
      <c r="G586" s="154"/>
      <c r="H586" s="122">
        <f t="shared" si="49"/>
        <v>0</v>
      </c>
    </row>
    <row r="587" spans="1:8" s="16" customFormat="1" ht="60" x14ac:dyDescent="0.2">
      <c r="A587" s="24"/>
      <c r="B587" s="32" t="s">
        <v>1104</v>
      </c>
      <c r="C587" s="34" t="s">
        <v>380</v>
      </c>
      <c r="D587" s="138" t="s">
        <v>668</v>
      </c>
      <c r="E587" s="136">
        <v>1</v>
      </c>
      <c r="F587" s="134">
        <v>0</v>
      </c>
      <c r="G587" s="154"/>
      <c r="H587" s="122">
        <f t="shared" si="49"/>
        <v>0</v>
      </c>
    </row>
    <row r="588" spans="1:8" s="16" customFormat="1" ht="105" x14ac:dyDescent="0.2">
      <c r="A588" s="24"/>
      <c r="B588" s="32" t="s">
        <v>1105</v>
      </c>
      <c r="C588" s="34" t="s">
        <v>955</v>
      </c>
      <c r="D588" s="138" t="s">
        <v>668</v>
      </c>
      <c r="E588" s="136">
        <v>1</v>
      </c>
      <c r="F588" s="134">
        <v>0</v>
      </c>
      <c r="G588" s="154"/>
      <c r="H588" s="122">
        <f t="shared" si="49"/>
        <v>0</v>
      </c>
    </row>
    <row r="589" spans="1:8" s="16" customFormat="1" ht="105" x14ac:dyDescent="0.2">
      <c r="A589" s="24"/>
      <c r="B589" s="32" t="s">
        <v>1106</v>
      </c>
      <c r="C589" s="34" t="s">
        <v>956</v>
      </c>
      <c r="D589" s="138" t="s">
        <v>668</v>
      </c>
      <c r="E589" s="136">
        <v>1</v>
      </c>
      <c r="F589" s="134">
        <v>0</v>
      </c>
      <c r="G589" s="154"/>
      <c r="H589" s="122">
        <f t="shared" si="49"/>
        <v>0</v>
      </c>
    </row>
    <row r="590" spans="1:8" s="16" customFormat="1" ht="105" x14ac:dyDescent="0.2">
      <c r="A590" s="24"/>
      <c r="B590" s="32" t="s">
        <v>1107</v>
      </c>
      <c r="C590" s="34" t="s">
        <v>1108</v>
      </c>
      <c r="D590" s="138" t="s">
        <v>668</v>
      </c>
      <c r="E590" s="136">
        <v>1</v>
      </c>
      <c r="F590" s="134">
        <v>0</v>
      </c>
      <c r="G590" s="154"/>
      <c r="H590" s="122">
        <f t="shared" si="49"/>
        <v>0</v>
      </c>
    </row>
    <row r="591" spans="1:8" s="16" customFormat="1" ht="105" x14ac:dyDescent="0.2">
      <c r="A591" s="24"/>
      <c r="B591" s="32" t="s">
        <v>1109</v>
      </c>
      <c r="C591" s="34" t="s">
        <v>958</v>
      </c>
      <c r="D591" s="138" t="s">
        <v>668</v>
      </c>
      <c r="E591" s="136">
        <v>1</v>
      </c>
      <c r="F591" s="134">
        <v>0</v>
      </c>
      <c r="G591" s="154"/>
      <c r="H591" s="122">
        <f t="shared" si="49"/>
        <v>0</v>
      </c>
    </row>
    <row r="592" spans="1:8" s="16" customFormat="1" ht="105" x14ac:dyDescent="0.2">
      <c r="A592" s="24"/>
      <c r="B592" s="32" t="s">
        <v>1110</v>
      </c>
      <c r="C592" s="34" t="s">
        <v>959</v>
      </c>
      <c r="D592" s="138" t="s">
        <v>668</v>
      </c>
      <c r="E592" s="136">
        <v>2</v>
      </c>
      <c r="F592" s="134">
        <v>0</v>
      </c>
      <c r="G592" s="154"/>
      <c r="H592" s="122">
        <f t="shared" si="49"/>
        <v>0</v>
      </c>
    </row>
    <row r="593" spans="1:8" s="16" customFormat="1" ht="150" x14ac:dyDescent="0.2">
      <c r="A593" s="24"/>
      <c r="B593" s="32" t="s">
        <v>1111</v>
      </c>
      <c r="C593" s="34" t="s">
        <v>1112</v>
      </c>
      <c r="D593" s="139" t="s">
        <v>698</v>
      </c>
      <c r="E593" s="136">
        <v>2</v>
      </c>
      <c r="F593" s="134">
        <v>0</v>
      </c>
      <c r="G593" s="154"/>
      <c r="H593" s="122">
        <f t="shared" si="49"/>
        <v>0</v>
      </c>
    </row>
    <row r="594" spans="1:8" s="16" customFormat="1" ht="150" x14ac:dyDescent="0.2">
      <c r="A594" s="24"/>
      <c r="B594" s="32" t="s">
        <v>1113</v>
      </c>
      <c r="C594" s="34" t="s">
        <v>1114</v>
      </c>
      <c r="D594" s="139" t="s">
        <v>698</v>
      </c>
      <c r="E594" s="136">
        <v>2</v>
      </c>
      <c r="F594" s="134">
        <v>0</v>
      </c>
      <c r="G594" s="154"/>
      <c r="H594" s="122">
        <f t="shared" si="49"/>
        <v>0</v>
      </c>
    </row>
    <row r="595" spans="1:8" s="16" customFormat="1" ht="105" x14ac:dyDescent="0.2">
      <c r="A595" s="24"/>
      <c r="B595" s="32" t="s">
        <v>1115</v>
      </c>
      <c r="C595" s="34" t="s">
        <v>989</v>
      </c>
      <c r="D595" s="138" t="s">
        <v>668</v>
      </c>
      <c r="E595" s="136">
        <v>1</v>
      </c>
      <c r="F595" s="134">
        <v>0</v>
      </c>
      <c r="G595" s="154"/>
      <c r="H595" s="122">
        <f t="shared" si="49"/>
        <v>0</v>
      </c>
    </row>
    <row r="596" spans="1:8" s="16" customFormat="1" ht="105" x14ac:dyDescent="0.2">
      <c r="A596" s="24"/>
      <c r="B596" s="32" t="s">
        <v>1116</v>
      </c>
      <c r="C596" s="34" t="s">
        <v>1117</v>
      </c>
      <c r="D596" s="138" t="s">
        <v>668</v>
      </c>
      <c r="E596" s="136">
        <v>1</v>
      </c>
      <c r="F596" s="134">
        <v>0</v>
      </c>
      <c r="G596" s="154"/>
      <c r="H596" s="122">
        <f t="shared" si="49"/>
        <v>0</v>
      </c>
    </row>
    <row r="597" spans="1:8" s="16" customFormat="1" ht="135" x14ac:dyDescent="0.2">
      <c r="A597" s="24"/>
      <c r="B597" s="32" t="s">
        <v>1118</v>
      </c>
      <c r="C597" s="34" t="s">
        <v>949</v>
      </c>
      <c r="D597" s="139" t="s">
        <v>698</v>
      </c>
      <c r="E597" s="136">
        <v>2</v>
      </c>
      <c r="F597" s="134">
        <v>0</v>
      </c>
      <c r="G597" s="154"/>
      <c r="H597" s="122">
        <f t="shared" si="49"/>
        <v>0</v>
      </c>
    </row>
    <row r="598" spans="1:8" s="16" customFormat="1" ht="90" x14ac:dyDescent="0.2">
      <c r="A598" s="24"/>
      <c r="B598" s="32" t="s">
        <v>1119</v>
      </c>
      <c r="C598" s="34" t="s">
        <v>1075</v>
      </c>
      <c r="D598" s="138" t="s">
        <v>668</v>
      </c>
      <c r="E598" s="136">
        <v>1</v>
      </c>
      <c r="F598" s="134">
        <v>0</v>
      </c>
      <c r="G598" s="154"/>
      <c r="H598" s="122">
        <f t="shared" si="49"/>
        <v>0</v>
      </c>
    </row>
    <row r="599" spans="1:8" s="16" customFormat="1" ht="90" x14ac:dyDescent="0.2">
      <c r="A599" s="24"/>
      <c r="B599" s="32" t="s">
        <v>1120</v>
      </c>
      <c r="C599" s="34" t="s">
        <v>1007</v>
      </c>
      <c r="D599" s="138" t="s">
        <v>668</v>
      </c>
      <c r="E599" s="136">
        <v>2</v>
      </c>
      <c r="F599" s="134">
        <v>0</v>
      </c>
      <c r="G599" s="154"/>
      <c r="H599" s="122">
        <f t="shared" si="49"/>
        <v>0</v>
      </c>
    </row>
    <row r="600" spans="1:8" s="16" customFormat="1" ht="90" x14ac:dyDescent="0.2">
      <c r="A600" s="24"/>
      <c r="B600" s="32" t="s">
        <v>1121</v>
      </c>
      <c r="C600" s="34" t="s">
        <v>1122</v>
      </c>
      <c r="D600" s="138" t="s">
        <v>668</v>
      </c>
      <c r="E600" s="136">
        <v>1</v>
      </c>
      <c r="F600" s="134">
        <v>0</v>
      </c>
      <c r="G600" s="154"/>
      <c r="H600" s="122">
        <f t="shared" si="49"/>
        <v>0</v>
      </c>
    </row>
    <row r="601" spans="1:8" s="16" customFormat="1" ht="90" x14ac:dyDescent="0.2">
      <c r="A601" s="24"/>
      <c r="B601" s="32" t="s">
        <v>1123</v>
      </c>
      <c r="C601" s="34" t="s">
        <v>967</v>
      </c>
      <c r="D601" s="138" t="s">
        <v>668</v>
      </c>
      <c r="E601" s="136">
        <v>3</v>
      </c>
      <c r="F601" s="134">
        <v>0</v>
      </c>
      <c r="G601" s="154"/>
      <c r="H601" s="122">
        <f t="shared" si="49"/>
        <v>0</v>
      </c>
    </row>
    <row r="602" spans="1:8" s="16" customFormat="1" ht="90.75" thickBot="1" x14ac:dyDescent="0.25">
      <c r="A602" s="24"/>
      <c r="B602" s="32" t="s">
        <v>1124</v>
      </c>
      <c r="C602" s="34" t="s">
        <v>968</v>
      </c>
      <c r="D602" s="138" t="s">
        <v>668</v>
      </c>
      <c r="E602" s="136">
        <v>1</v>
      </c>
      <c r="F602" s="134">
        <v>0</v>
      </c>
      <c r="G602" s="154"/>
      <c r="H602" s="122">
        <f t="shared" si="49"/>
        <v>0</v>
      </c>
    </row>
    <row r="603" spans="1:8" s="105" customFormat="1" ht="15.75" thickBot="1" x14ac:dyDescent="0.3">
      <c r="A603" s="104"/>
      <c r="B603" s="184"/>
      <c r="C603" s="190" t="s">
        <v>381</v>
      </c>
      <c r="D603" s="174"/>
      <c r="E603" s="175"/>
      <c r="F603" s="176"/>
      <c r="G603" s="177"/>
      <c r="H603" s="191">
        <f>SUM(H571:H602)</f>
        <v>0</v>
      </c>
    </row>
    <row r="604" spans="1:8" s="107" customFormat="1" ht="15" x14ac:dyDescent="0.25">
      <c r="A604" s="106"/>
      <c r="B604" s="184"/>
      <c r="C604" s="185" t="s">
        <v>382</v>
      </c>
      <c r="D604" s="174"/>
      <c r="E604" s="175"/>
      <c r="F604" s="176"/>
      <c r="G604" s="177"/>
      <c r="H604" s="178"/>
    </row>
    <row r="605" spans="1:8" s="16" customFormat="1" ht="165" x14ac:dyDescent="0.2">
      <c r="A605" s="24"/>
      <c r="B605" s="32" t="s">
        <v>1125</v>
      </c>
      <c r="C605" s="34" t="s">
        <v>1126</v>
      </c>
      <c r="D605" s="138" t="s">
        <v>668</v>
      </c>
      <c r="E605" s="136">
        <v>2</v>
      </c>
      <c r="F605" s="134">
        <v>0</v>
      </c>
      <c r="G605" s="154"/>
      <c r="H605" s="122">
        <f t="shared" ref="H605:H611" si="50">ROUND(F605*E605,2)</f>
        <v>0</v>
      </c>
    </row>
    <row r="606" spans="1:8" s="16" customFormat="1" ht="75" x14ac:dyDescent="0.2">
      <c r="A606" s="24"/>
      <c r="B606" s="32" t="s">
        <v>1127</v>
      </c>
      <c r="C606" s="34" t="s">
        <v>268</v>
      </c>
      <c r="D606" s="138" t="s">
        <v>683</v>
      </c>
      <c r="E606" s="136">
        <v>70</v>
      </c>
      <c r="F606" s="134">
        <v>0</v>
      </c>
      <c r="G606" s="154"/>
      <c r="H606" s="122">
        <f t="shared" si="50"/>
        <v>0</v>
      </c>
    </row>
    <row r="607" spans="1:8" s="16" customFormat="1" ht="75" x14ac:dyDescent="0.2">
      <c r="A607" s="24"/>
      <c r="B607" s="32" t="s">
        <v>1128</v>
      </c>
      <c r="C607" s="34" t="s">
        <v>270</v>
      </c>
      <c r="D607" s="138" t="s">
        <v>683</v>
      </c>
      <c r="E607" s="136">
        <v>70</v>
      </c>
      <c r="F607" s="134">
        <v>0</v>
      </c>
      <c r="G607" s="154"/>
      <c r="H607" s="122">
        <f t="shared" si="50"/>
        <v>0</v>
      </c>
    </row>
    <row r="608" spans="1:8" s="16" customFormat="1" ht="150" x14ac:dyDescent="0.2">
      <c r="A608" s="24"/>
      <c r="B608" s="32" t="s">
        <v>1129</v>
      </c>
      <c r="C608" s="34" t="s">
        <v>985</v>
      </c>
      <c r="D608" s="139" t="s">
        <v>698</v>
      </c>
      <c r="E608" s="136">
        <v>2</v>
      </c>
      <c r="F608" s="134">
        <v>0</v>
      </c>
      <c r="G608" s="154"/>
      <c r="H608" s="122">
        <f t="shared" si="50"/>
        <v>0</v>
      </c>
    </row>
    <row r="609" spans="1:8" s="16" customFormat="1" ht="105" x14ac:dyDescent="0.2">
      <c r="A609" s="24"/>
      <c r="B609" s="32" t="s">
        <v>1130</v>
      </c>
      <c r="C609" s="34" t="s">
        <v>1117</v>
      </c>
      <c r="D609" s="138" t="s">
        <v>668</v>
      </c>
      <c r="E609" s="136">
        <v>2</v>
      </c>
      <c r="F609" s="134">
        <v>0</v>
      </c>
      <c r="G609" s="154"/>
      <c r="H609" s="122">
        <f t="shared" si="50"/>
        <v>0</v>
      </c>
    </row>
    <row r="610" spans="1:8" s="16" customFormat="1" ht="60" x14ac:dyDescent="0.2">
      <c r="A610" s="24"/>
      <c r="B610" s="32" t="s">
        <v>1131</v>
      </c>
      <c r="C610" s="34" t="s">
        <v>387</v>
      </c>
      <c r="D610" s="138" t="s">
        <v>668</v>
      </c>
      <c r="E610" s="136">
        <v>1</v>
      </c>
      <c r="F610" s="134">
        <v>0</v>
      </c>
      <c r="G610" s="154"/>
      <c r="H610" s="122">
        <f t="shared" si="50"/>
        <v>0</v>
      </c>
    </row>
    <row r="611" spans="1:8" s="16" customFormat="1" ht="135.75" thickBot="1" x14ac:dyDescent="0.25">
      <c r="A611" s="24"/>
      <c r="B611" s="32" t="s">
        <v>1131</v>
      </c>
      <c r="C611" s="34" t="s">
        <v>1132</v>
      </c>
      <c r="D611" s="139" t="s">
        <v>698</v>
      </c>
      <c r="E611" s="136">
        <v>1</v>
      </c>
      <c r="F611" s="134">
        <v>0</v>
      </c>
      <c r="G611" s="154"/>
      <c r="H611" s="122">
        <f t="shared" si="50"/>
        <v>0</v>
      </c>
    </row>
    <row r="612" spans="1:8" s="105" customFormat="1" ht="15.75" thickBot="1" x14ac:dyDescent="0.3">
      <c r="A612" s="104"/>
      <c r="B612" s="184"/>
      <c r="C612" s="190" t="s">
        <v>388</v>
      </c>
      <c r="D612" s="174"/>
      <c r="E612" s="175"/>
      <c r="F612" s="176"/>
      <c r="G612" s="177"/>
      <c r="H612" s="191">
        <f>SUM(H605:H611)</f>
        <v>0</v>
      </c>
    </row>
    <row r="613" spans="1:8" s="107" customFormat="1" ht="15" x14ac:dyDescent="0.25">
      <c r="A613" s="106"/>
      <c r="B613" s="184"/>
      <c r="C613" s="185" t="s">
        <v>389</v>
      </c>
      <c r="D613" s="174"/>
      <c r="E613" s="175"/>
      <c r="F613" s="176"/>
      <c r="G613" s="177"/>
      <c r="H613" s="178"/>
    </row>
    <row r="614" spans="1:8" s="16" customFormat="1" ht="165" x14ac:dyDescent="0.2">
      <c r="A614" s="24"/>
      <c r="B614" s="32" t="s">
        <v>1133</v>
      </c>
      <c r="C614" s="34" t="s">
        <v>1134</v>
      </c>
      <c r="D614" s="138" t="s">
        <v>668</v>
      </c>
      <c r="E614" s="136">
        <v>1</v>
      </c>
      <c r="F614" s="134">
        <v>0</v>
      </c>
      <c r="G614" s="154"/>
      <c r="H614" s="122">
        <f t="shared" ref="H614:H620" si="51">ROUND(F614*E614,2)</f>
        <v>0</v>
      </c>
    </row>
    <row r="615" spans="1:8" s="16" customFormat="1" ht="75" x14ac:dyDescent="0.2">
      <c r="A615" s="24"/>
      <c r="B615" s="32" t="s">
        <v>1135</v>
      </c>
      <c r="C615" s="34" t="s">
        <v>270</v>
      </c>
      <c r="D615" s="138" t="s">
        <v>683</v>
      </c>
      <c r="E615" s="136">
        <v>35</v>
      </c>
      <c r="F615" s="134">
        <v>0</v>
      </c>
      <c r="G615" s="154"/>
      <c r="H615" s="122">
        <f t="shared" si="51"/>
        <v>0</v>
      </c>
    </row>
    <row r="616" spans="1:8" s="16" customFormat="1" ht="75" x14ac:dyDescent="0.2">
      <c r="A616" s="24"/>
      <c r="B616" s="32" t="s">
        <v>1136</v>
      </c>
      <c r="C616" s="34" t="s">
        <v>393</v>
      </c>
      <c r="D616" s="138" t="s">
        <v>683</v>
      </c>
      <c r="E616" s="136">
        <v>35</v>
      </c>
      <c r="F616" s="134">
        <v>0</v>
      </c>
      <c r="G616" s="154"/>
      <c r="H616" s="122">
        <f t="shared" si="51"/>
        <v>0</v>
      </c>
    </row>
    <row r="617" spans="1:8" s="16" customFormat="1" ht="60" x14ac:dyDescent="0.2">
      <c r="A617" s="24"/>
      <c r="B617" s="32" t="s">
        <v>1137</v>
      </c>
      <c r="C617" s="34" t="s">
        <v>387</v>
      </c>
      <c r="D617" s="138" t="s">
        <v>668</v>
      </c>
      <c r="E617" s="136">
        <v>1</v>
      </c>
      <c r="F617" s="134">
        <v>0</v>
      </c>
      <c r="G617" s="154"/>
      <c r="H617" s="122">
        <f t="shared" si="51"/>
        <v>0</v>
      </c>
    </row>
    <row r="618" spans="1:8" s="16" customFormat="1" ht="150" x14ac:dyDescent="0.2">
      <c r="A618" s="24"/>
      <c r="B618" s="32" t="s">
        <v>1138</v>
      </c>
      <c r="C618" s="34" t="s">
        <v>1112</v>
      </c>
      <c r="D618" s="139" t="s">
        <v>698</v>
      </c>
      <c r="E618" s="136">
        <v>1</v>
      </c>
      <c r="F618" s="134">
        <v>0</v>
      </c>
      <c r="G618" s="154"/>
      <c r="H618" s="122">
        <f t="shared" si="51"/>
        <v>0</v>
      </c>
    </row>
    <row r="619" spans="1:8" s="16" customFormat="1" ht="105" x14ac:dyDescent="0.2">
      <c r="A619" s="24"/>
      <c r="B619" s="32" t="s">
        <v>1139</v>
      </c>
      <c r="C619" s="34" t="s">
        <v>1117</v>
      </c>
      <c r="D619" s="138" t="s">
        <v>668</v>
      </c>
      <c r="E619" s="136">
        <v>1</v>
      </c>
      <c r="F619" s="134">
        <v>0</v>
      </c>
      <c r="G619" s="154"/>
      <c r="H619" s="122">
        <f t="shared" si="51"/>
        <v>0</v>
      </c>
    </row>
    <row r="620" spans="1:8" s="16" customFormat="1" ht="135.75" thickBot="1" x14ac:dyDescent="0.25">
      <c r="A620" s="24"/>
      <c r="B620" s="32" t="s">
        <v>1140</v>
      </c>
      <c r="C620" s="34" t="s">
        <v>1141</v>
      </c>
      <c r="D620" s="139" t="s">
        <v>698</v>
      </c>
      <c r="E620" s="136">
        <v>1</v>
      </c>
      <c r="F620" s="134">
        <v>0</v>
      </c>
      <c r="G620" s="154"/>
      <c r="H620" s="122">
        <f t="shared" si="51"/>
        <v>0</v>
      </c>
    </row>
    <row r="621" spans="1:8" s="105" customFormat="1" ht="15.75" thickBot="1" x14ac:dyDescent="0.3">
      <c r="A621" s="104"/>
      <c r="B621" s="184"/>
      <c r="C621" s="190" t="s">
        <v>395</v>
      </c>
      <c r="D621" s="174"/>
      <c r="E621" s="175"/>
      <c r="F621" s="176"/>
      <c r="G621" s="177"/>
      <c r="H621" s="191">
        <f>SUM(H614:H620)</f>
        <v>0</v>
      </c>
    </row>
    <row r="622" spans="1:8" s="107" customFormat="1" ht="15" x14ac:dyDescent="0.25">
      <c r="A622" s="106"/>
      <c r="B622" s="184"/>
      <c r="C622" s="185" t="s">
        <v>396</v>
      </c>
      <c r="D622" s="174"/>
      <c r="E622" s="175"/>
      <c r="F622" s="176">
        <v>0</v>
      </c>
      <c r="G622" s="177"/>
      <c r="H622" s="178"/>
    </row>
    <row r="623" spans="1:8" s="16" customFormat="1" ht="165" x14ac:dyDescent="0.2">
      <c r="A623" s="24"/>
      <c r="B623" s="32" t="s">
        <v>1142</v>
      </c>
      <c r="C623" s="34" t="s">
        <v>1143</v>
      </c>
      <c r="D623" s="138" t="s">
        <v>668</v>
      </c>
      <c r="E623" s="136">
        <v>4</v>
      </c>
      <c r="F623" s="134">
        <v>0</v>
      </c>
      <c r="G623" s="154"/>
      <c r="H623" s="122">
        <f t="shared" ref="H623:H627" si="52">ROUND(F623*E623,2)</f>
        <v>0</v>
      </c>
    </row>
    <row r="624" spans="1:8" s="16" customFormat="1" ht="150" x14ac:dyDescent="0.2">
      <c r="A624" s="24"/>
      <c r="B624" s="32" t="s">
        <v>1144</v>
      </c>
      <c r="C624" s="34" t="s">
        <v>1112</v>
      </c>
      <c r="D624" s="139" t="s">
        <v>698</v>
      </c>
      <c r="E624" s="136">
        <v>4</v>
      </c>
      <c r="F624" s="134">
        <v>0</v>
      </c>
      <c r="G624" s="154"/>
      <c r="H624" s="122">
        <f t="shared" si="52"/>
        <v>0</v>
      </c>
    </row>
    <row r="625" spans="1:8" s="16" customFormat="1" ht="105" x14ac:dyDescent="0.2">
      <c r="A625" s="24"/>
      <c r="B625" s="32" t="s">
        <v>1145</v>
      </c>
      <c r="C625" s="34" t="s">
        <v>1117</v>
      </c>
      <c r="D625" s="138" t="s">
        <v>668</v>
      </c>
      <c r="E625" s="136">
        <v>4</v>
      </c>
      <c r="F625" s="134">
        <v>0</v>
      </c>
      <c r="G625" s="154"/>
      <c r="H625" s="122">
        <f t="shared" si="52"/>
        <v>0</v>
      </c>
    </row>
    <row r="626" spans="1:8" s="16" customFormat="1" ht="75" x14ac:dyDescent="0.2">
      <c r="A626" s="24"/>
      <c r="B626" s="32" t="s">
        <v>1146</v>
      </c>
      <c r="C626" s="34" t="s">
        <v>399</v>
      </c>
      <c r="D626" s="138" t="s">
        <v>683</v>
      </c>
      <c r="E626" s="136">
        <v>123</v>
      </c>
      <c r="F626" s="134">
        <v>0</v>
      </c>
      <c r="G626" s="154"/>
      <c r="H626" s="122">
        <f t="shared" si="52"/>
        <v>0</v>
      </c>
    </row>
    <row r="627" spans="1:8" s="16" customFormat="1" ht="75.75" thickBot="1" x14ac:dyDescent="0.25">
      <c r="A627" s="24"/>
      <c r="B627" s="32" t="s">
        <v>1147</v>
      </c>
      <c r="C627" s="34" t="s">
        <v>393</v>
      </c>
      <c r="D627" s="138" t="s">
        <v>683</v>
      </c>
      <c r="E627" s="136">
        <v>123</v>
      </c>
      <c r="F627" s="134">
        <v>0</v>
      </c>
      <c r="G627" s="154"/>
      <c r="H627" s="122">
        <f t="shared" si="52"/>
        <v>0</v>
      </c>
    </row>
    <row r="628" spans="1:8" s="105" customFormat="1" ht="15.75" thickBot="1" x14ac:dyDescent="0.3">
      <c r="A628" s="104"/>
      <c r="B628" s="184"/>
      <c r="C628" s="190" t="s">
        <v>401</v>
      </c>
      <c r="D628" s="174"/>
      <c r="E628" s="175"/>
      <c r="F628" s="176"/>
      <c r="G628" s="177"/>
      <c r="H628" s="191">
        <f>SUM(H623:H627)</f>
        <v>0</v>
      </c>
    </row>
    <row r="629" spans="1:8" s="107" customFormat="1" ht="15" x14ac:dyDescent="0.25">
      <c r="A629" s="106"/>
      <c r="B629" s="184"/>
      <c r="C629" s="185" t="s">
        <v>402</v>
      </c>
      <c r="D629" s="174"/>
      <c r="E629" s="175"/>
      <c r="F629" s="176"/>
      <c r="G629" s="177"/>
      <c r="H629" s="178"/>
    </row>
    <row r="630" spans="1:8" ht="90" x14ac:dyDescent="0.2">
      <c r="A630" s="20"/>
      <c r="B630" s="110" t="s">
        <v>403</v>
      </c>
      <c r="C630" s="40" t="s">
        <v>404</v>
      </c>
      <c r="D630" s="138" t="s">
        <v>668</v>
      </c>
      <c r="E630" s="136">
        <v>6</v>
      </c>
      <c r="F630" s="134">
        <v>0</v>
      </c>
      <c r="G630" s="154"/>
      <c r="H630" s="122">
        <f t="shared" ref="H630:H636" si="53">ROUND(F630*E630,2)</f>
        <v>0</v>
      </c>
    </row>
    <row r="631" spans="1:8" ht="75" x14ac:dyDescent="0.2">
      <c r="A631" s="20"/>
      <c r="B631" s="110" t="s">
        <v>405</v>
      </c>
      <c r="C631" s="40" t="s">
        <v>406</v>
      </c>
      <c r="D631" s="138" t="s">
        <v>668</v>
      </c>
      <c r="E631" s="136">
        <v>3</v>
      </c>
      <c r="F631" s="134">
        <v>0</v>
      </c>
      <c r="G631" s="154"/>
      <c r="H631" s="122">
        <f t="shared" si="53"/>
        <v>0</v>
      </c>
    </row>
    <row r="632" spans="1:8" ht="60" x14ac:dyDescent="0.2">
      <c r="A632" s="20"/>
      <c r="B632" s="110" t="s">
        <v>407</v>
      </c>
      <c r="C632" s="40" t="s">
        <v>408</v>
      </c>
      <c r="D632" s="138" t="s">
        <v>683</v>
      </c>
      <c r="E632" s="136">
        <v>15</v>
      </c>
      <c r="F632" s="134">
        <v>0</v>
      </c>
      <c r="G632" s="154"/>
      <c r="H632" s="122">
        <f t="shared" si="53"/>
        <v>0</v>
      </c>
    </row>
    <row r="633" spans="1:8" ht="60" x14ac:dyDescent="0.2">
      <c r="A633" s="20"/>
      <c r="B633" s="110" t="s">
        <v>409</v>
      </c>
      <c r="C633" s="40" t="s">
        <v>410</v>
      </c>
      <c r="D633" s="138" t="s">
        <v>683</v>
      </c>
      <c r="E633" s="136">
        <v>36</v>
      </c>
      <c r="F633" s="134">
        <v>0</v>
      </c>
      <c r="G633" s="154"/>
      <c r="H633" s="122">
        <f t="shared" si="53"/>
        <v>0</v>
      </c>
    </row>
    <row r="634" spans="1:8" ht="60" x14ac:dyDescent="0.2">
      <c r="A634" s="20"/>
      <c r="B634" s="110" t="s">
        <v>411</v>
      </c>
      <c r="C634" s="40" t="s">
        <v>412</v>
      </c>
      <c r="D634" s="138" t="s">
        <v>683</v>
      </c>
      <c r="E634" s="136">
        <v>48</v>
      </c>
      <c r="F634" s="134">
        <v>0</v>
      </c>
      <c r="G634" s="154"/>
      <c r="H634" s="122">
        <f t="shared" si="53"/>
        <v>0</v>
      </c>
    </row>
    <row r="635" spans="1:8" ht="75" x14ac:dyDescent="0.2">
      <c r="A635" s="20"/>
      <c r="B635" s="110" t="s">
        <v>413</v>
      </c>
      <c r="C635" s="40" t="s">
        <v>262</v>
      </c>
      <c r="D635" s="138" t="s">
        <v>683</v>
      </c>
      <c r="E635" s="136">
        <v>18</v>
      </c>
      <c r="F635" s="134">
        <v>0</v>
      </c>
      <c r="G635" s="154"/>
      <c r="H635" s="122">
        <f t="shared" si="53"/>
        <v>0</v>
      </c>
    </row>
    <row r="636" spans="1:8" ht="60.75" thickBot="1" x14ac:dyDescent="0.25">
      <c r="A636" s="20"/>
      <c r="B636" s="110" t="s">
        <v>414</v>
      </c>
      <c r="C636" s="40" t="s">
        <v>415</v>
      </c>
      <c r="D636" s="138" t="s">
        <v>668</v>
      </c>
      <c r="E636" s="136">
        <v>24</v>
      </c>
      <c r="F636" s="134">
        <v>0</v>
      </c>
      <c r="G636" s="154"/>
      <c r="H636" s="122">
        <f t="shared" si="53"/>
        <v>0</v>
      </c>
    </row>
    <row r="637" spans="1:8" ht="15.75" thickBot="1" x14ac:dyDescent="0.25">
      <c r="A637" s="20"/>
      <c r="B637" s="184"/>
      <c r="C637" s="190" t="s">
        <v>416</v>
      </c>
      <c r="D637" s="174"/>
      <c r="E637" s="175"/>
      <c r="F637" s="176"/>
      <c r="G637" s="177"/>
      <c r="H637" s="191">
        <f>SUM(H630:H636)</f>
        <v>0</v>
      </c>
    </row>
    <row r="638" spans="1:8" s="16" customFormat="1" ht="15" x14ac:dyDescent="0.2">
      <c r="A638" s="26"/>
      <c r="B638" s="184" t="s">
        <v>1283</v>
      </c>
      <c r="C638" s="185" t="s">
        <v>417</v>
      </c>
      <c r="D638" s="174"/>
      <c r="E638" s="175"/>
      <c r="F638" s="176"/>
      <c r="G638" s="177"/>
      <c r="H638" s="178"/>
    </row>
    <row r="639" spans="1:8" s="16" customFormat="1" ht="30" x14ac:dyDescent="0.2">
      <c r="A639" s="24"/>
      <c r="B639" s="109" t="s">
        <v>418</v>
      </c>
      <c r="C639" s="30" t="s">
        <v>419</v>
      </c>
      <c r="D639" s="138" t="s">
        <v>668</v>
      </c>
      <c r="E639" s="136">
        <v>186</v>
      </c>
      <c r="F639" s="134">
        <v>0</v>
      </c>
      <c r="G639" s="154"/>
      <c r="H639" s="122">
        <f t="shared" ref="H639:H657" si="54">ROUND(F639*E639,2)</f>
        <v>0</v>
      </c>
    </row>
    <row r="640" spans="1:8" s="16" customFormat="1" ht="30" x14ac:dyDescent="0.2">
      <c r="A640" s="24"/>
      <c r="B640" s="109" t="s">
        <v>420</v>
      </c>
      <c r="C640" s="30" t="s">
        <v>421</v>
      </c>
      <c r="D640" s="138" t="s">
        <v>668</v>
      </c>
      <c r="E640" s="136">
        <v>124</v>
      </c>
      <c r="F640" s="134">
        <v>0</v>
      </c>
      <c r="G640" s="154"/>
      <c r="H640" s="122">
        <f t="shared" si="54"/>
        <v>0</v>
      </c>
    </row>
    <row r="641" spans="1:8" s="16" customFormat="1" ht="30" x14ac:dyDescent="0.2">
      <c r="A641" s="24"/>
      <c r="B641" s="109" t="s">
        <v>422</v>
      </c>
      <c r="C641" s="30" t="s">
        <v>423</v>
      </c>
      <c r="D641" s="138" t="s">
        <v>668</v>
      </c>
      <c r="E641" s="136">
        <v>223</v>
      </c>
      <c r="F641" s="134">
        <v>0</v>
      </c>
      <c r="G641" s="154"/>
      <c r="H641" s="122">
        <f t="shared" si="54"/>
        <v>0</v>
      </c>
    </row>
    <row r="642" spans="1:8" s="16" customFormat="1" ht="45" x14ac:dyDescent="0.2">
      <c r="A642" s="24"/>
      <c r="B642" s="109" t="s">
        <v>424</v>
      </c>
      <c r="C642" s="30" t="s">
        <v>425</v>
      </c>
      <c r="D642" s="138" t="s">
        <v>668</v>
      </c>
      <c r="E642" s="136">
        <v>223</v>
      </c>
      <c r="F642" s="134">
        <v>0</v>
      </c>
      <c r="G642" s="154"/>
      <c r="H642" s="122">
        <f t="shared" si="54"/>
        <v>0</v>
      </c>
    </row>
    <row r="643" spans="1:8" s="16" customFormat="1" ht="30" x14ac:dyDescent="0.2">
      <c r="A643" s="24"/>
      <c r="B643" s="109" t="s">
        <v>426</v>
      </c>
      <c r="C643" s="30" t="s">
        <v>427</v>
      </c>
      <c r="D643" s="138" t="s">
        <v>668</v>
      </c>
      <c r="E643" s="136">
        <v>6</v>
      </c>
      <c r="F643" s="134">
        <v>0</v>
      </c>
      <c r="G643" s="154"/>
      <c r="H643" s="122">
        <f t="shared" si="54"/>
        <v>0</v>
      </c>
    </row>
    <row r="644" spans="1:8" s="16" customFormat="1" ht="45" x14ac:dyDescent="0.2">
      <c r="A644" s="24"/>
      <c r="B644" s="109" t="s">
        <v>428</v>
      </c>
      <c r="C644" s="30" t="s">
        <v>429</v>
      </c>
      <c r="D644" s="138" t="s">
        <v>683</v>
      </c>
      <c r="E644" s="136">
        <v>253.2</v>
      </c>
      <c r="F644" s="134">
        <v>0</v>
      </c>
      <c r="G644" s="154"/>
      <c r="H644" s="122">
        <f t="shared" si="54"/>
        <v>0</v>
      </c>
    </row>
    <row r="645" spans="1:8" s="16" customFormat="1" ht="45" x14ac:dyDescent="0.2">
      <c r="A645" s="24"/>
      <c r="B645" s="109" t="s">
        <v>430</v>
      </c>
      <c r="C645" s="30" t="s">
        <v>431</v>
      </c>
      <c r="D645" s="138" t="s">
        <v>683</v>
      </c>
      <c r="E645" s="136">
        <v>27</v>
      </c>
      <c r="F645" s="134">
        <v>0</v>
      </c>
      <c r="G645" s="154"/>
      <c r="H645" s="122">
        <f t="shared" si="54"/>
        <v>0</v>
      </c>
    </row>
    <row r="646" spans="1:8" s="16" customFormat="1" ht="45" x14ac:dyDescent="0.2">
      <c r="A646" s="24"/>
      <c r="B646" s="109" t="s">
        <v>432</v>
      </c>
      <c r="C646" s="30" t="s">
        <v>433</v>
      </c>
      <c r="D646" s="138" t="s">
        <v>683</v>
      </c>
      <c r="E646" s="136">
        <v>25</v>
      </c>
      <c r="F646" s="134">
        <v>0</v>
      </c>
      <c r="G646" s="154"/>
      <c r="H646" s="122">
        <f t="shared" si="54"/>
        <v>0</v>
      </c>
    </row>
    <row r="647" spans="1:8" s="16" customFormat="1" ht="60" x14ac:dyDescent="0.2">
      <c r="A647" s="24"/>
      <c r="B647" s="109" t="s">
        <v>434</v>
      </c>
      <c r="C647" s="30" t="s">
        <v>435</v>
      </c>
      <c r="D647" s="138" t="s">
        <v>683</v>
      </c>
      <c r="E647" s="136">
        <v>99</v>
      </c>
      <c r="F647" s="134">
        <v>0</v>
      </c>
      <c r="G647" s="154"/>
      <c r="H647" s="122">
        <f t="shared" si="54"/>
        <v>0</v>
      </c>
    </row>
    <row r="648" spans="1:8" s="16" customFormat="1" ht="45" x14ac:dyDescent="0.2">
      <c r="A648" s="24"/>
      <c r="B648" s="109" t="s">
        <v>436</v>
      </c>
      <c r="C648" s="30" t="s">
        <v>437</v>
      </c>
      <c r="D648" s="138" t="s">
        <v>683</v>
      </c>
      <c r="E648" s="136">
        <v>150</v>
      </c>
      <c r="F648" s="134">
        <v>0</v>
      </c>
      <c r="G648" s="154"/>
      <c r="H648" s="122">
        <f t="shared" si="54"/>
        <v>0</v>
      </c>
    </row>
    <row r="649" spans="1:8" s="16" customFormat="1" ht="30" x14ac:dyDescent="0.2">
      <c r="A649" s="24"/>
      <c r="B649" s="109" t="s">
        <v>438</v>
      </c>
      <c r="C649" s="30" t="s">
        <v>439</v>
      </c>
      <c r="D649" s="138" t="s">
        <v>668</v>
      </c>
      <c r="E649" s="136">
        <v>4</v>
      </c>
      <c r="F649" s="134">
        <v>0</v>
      </c>
      <c r="G649" s="154"/>
      <c r="H649" s="122">
        <f t="shared" si="54"/>
        <v>0</v>
      </c>
    </row>
    <row r="650" spans="1:8" s="16" customFormat="1" ht="30" x14ac:dyDescent="0.2">
      <c r="A650" s="24"/>
      <c r="B650" s="109" t="s">
        <v>440</v>
      </c>
      <c r="C650" s="30" t="s">
        <v>441</v>
      </c>
      <c r="D650" s="138" t="s">
        <v>683</v>
      </c>
      <c r="E650" s="136">
        <v>60</v>
      </c>
      <c r="F650" s="134">
        <v>0</v>
      </c>
      <c r="G650" s="154"/>
      <c r="H650" s="122">
        <f t="shared" si="54"/>
        <v>0</v>
      </c>
    </row>
    <row r="651" spans="1:8" s="16" customFormat="1" ht="30" x14ac:dyDescent="0.2">
      <c r="A651" s="24"/>
      <c r="B651" s="109" t="s">
        <v>442</v>
      </c>
      <c r="C651" s="30" t="s">
        <v>443</v>
      </c>
      <c r="D651" s="138" t="s">
        <v>668</v>
      </c>
      <c r="E651" s="136">
        <v>15</v>
      </c>
      <c r="F651" s="134">
        <v>0</v>
      </c>
      <c r="G651" s="154"/>
      <c r="H651" s="122">
        <f t="shared" si="54"/>
        <v>0</v>
      </c>
    </row>
    <row r="652" spans="1:8" s="16" customFormat="1" ht="30" x14ac:dyDescent="0.2">
      <c r="A652" s="24"/>
      <c r="B652" s="109" t="s">
        <v>444</v>
      </c>
      <c r="C652" s="30" t="s">
        <v>445</v>
      </c>
      <c r="D652" s="138" t="s">
        <v>683</v>
      </c>
      <c r="E652" s="136">
        <v>248</v>
      </c>
      <c r="F652" s="134">
        <v>0</v>
      </c>
      <c r="G652" s="154"/>
      <c r="H652" s="122">
        <f t="shared" si="54"/>
        <v>0</v>
      </c>
    </row>
    <row r="653" spans="1:8" s="16" customFormat="1" ht="45" x14ac:dyDescent="0.2">
      <c r="A653" s="24"/>
      <c r="B653" s="109" t="s">
        <v>446</v>
      </c>
      <c r="C653" s="30" t="s">
        <v>447</v>
      </c>
      <c r="D653" s="138" t="s">
        <v>668</v>
      </c>
      <c r="E653" s="136">
        <v>186</v>
      </c>
      <c r="F653" s="134">
        <v>0</v>
      </c>
      <c r="G653" s="154"/>
      <c r="H653" s="122">
        <f t="shared" si="54"/>
        <v>0</v>
      </c>
    </row>
    <row r="654" spans="1:8" s="16" customFormat="1" ht="30" x14ac:dyDescent="0.2">
      <c r="A654" s="24"/>
      <c r="B654" s="109" t="s">
        <v>448</v>
      </c>
      <c r="C654" s="30" t="s">
        <v>449</v>
      </c>
      <c r="D654" s="138" t="s">
        <v>668</v>
      </c>
      <c r="E654" s="136">
        <v>372</v>
      </c>
      <c r="F654" s="134">
        <v>0</v>
      </c>
      <c r="G654" s="154"/>
      <c r="H654" s="122">
        <f t="shared" si="54"/>
        <v>0</v>
      </c>
    </row>
    <row r="655" spans="1:8" s="16" customFormat="1" ht="30" x14ac:dyDescent="0.2">
      <c r="A655" s="24"/>
      <c r="B655" s="109" t="s">
        <v>450</v>
      </c>
      <c r="C655" s="30" t="s">
        <v>451</v>
      </c>
      <c r="D655" s="138" t="s">
        <v>668</v>
      </c>
      <c r="E655" s="136">
        <v>1488</v>
      </c>
      <c r="F655" s="134">
        <v>0</v>
      </c>
      <c r="G655" s="154"/>
      <c r="H655" s="122">
        <f t="shared" si="54"/>
        <v>0</v>
      </c>
    </row>
    <row r="656" spans="1:8" s="16" customFormat="1" ht="30" x14ac:dyDescent="0.2">
      <c r="A656" s="24"/>
      <c r="B656" s="109" t="s">
        <v>452</v>
      </c>
      <c r="C656" s="30" t="s">
        <v>453</v>
      </c>
      <c r="D656" s="138" t="s">
        <v>668</v>
      </c>
      <c r="E656" s="136">
        <v>248</v>
      </c>
      <c r="F656" s="134">
        <v>0</v>
      </c>
      <c r="G656" s="154"/>
      <c r="H656" s="122">
        <f t="shared" si="54"/>
        <v>0</v>
      </c>
    </row>
    <row r="657" spans="1:8" s="16" customFormat="1" ht="30.75" thickBot="1" x14ac:dyDescent="0.25">
      <c r="A657" s="24"/>
      <c r="B657" s="109" t="s">
        <v>454</v>
      </c>
      <c r="C657" s="30" t="s">
        <v>455</v>
      </c>
      <c r="D657" s="138" t="s">
        <v>668</v>
      </c>
      <c r="E657" s="136">
        <v>248</v>
      </c>
      <c r="F657" s="134">
        <v>0</v>
      </c>
      <c r="G657" s="154"/>
      <c r="H657" s="122">
        <f t="shared" si="54"/>
        <v>0</v>
      </c>
    </row>
    <row r="658" spans="1:8" s="107" customFormat="1" ht="15.75" thickBot="1" x14ac:dyDescent="0.3">
      <c r="A658" s="106"/>
      <c r="B658" s="184"/>
      <c r="C658" s="190" t="s">
        <v>456</v>
      </c>
      <c r="D658" s="174"/>
      <c r="E658" s="175"/>
      <c r="F658" s="176"/>
      <c r="G658" s="177"/>
      <c r="H658" s="191">
        <f>SUM(H639:H657)</f>
        <v>0</v>
      </c>
    </row>
    <row r="659" spans="1:8" s="107" customFormat="1" ht="15" x14ac:dyDescent="0.25">
      <c r="A659" s="108"/>
      <c r="B659" s="184" t="s">
        <v>1285</v>
      </c>
      <c r="C659" s="185" t="s">
        <v>562</v>
      </c>
      <c r="D659" s="174"/>
      <c r="E659" s="175"/>
      <c r="F659" s="176"/>
      <c r="G659" s="177"/>
      <c r="H659" s="178"/>
    </row>
    <row r="660" spans="1:8" s="16" customFormat="1" ht="15.75" x14ac:dyDescent="0.2">
      <c r="A660" s="24"/>
      <c r="B660" s="109" t="s">
        <v>563</v>
      </c>
      <c r="C660" s="30" t="s">
        <v>564</v>
      </c>
      <c r="D660" s="138" t="s">
        <v>668</v>
      </c>
      <c r="E660" s="136">
        <v>33</v>
      </c>
      <c r="F660" s="134">
        <v>0</v>
      </c>
      <c r="G660" s="154"/>
      <c r="H660" s="122">
        <f t="shared" ref="H660:H663" si="55">ROUND(F660*E660,2)</f>
        <v>0</v>
      </c>
    </row>
    <row r="661" spans="1:8" s="16" customFormat="1" ht="30" x14ac:dyDescent="0.2">
      <c r="A661" s="24"/>
      <c r="B661" s="109" t="s">
        <v>565</v>
      </c>
      <c r="C661" s="30" t="s">
        <v>566</v>
      </c>
      <c r="D661" s="138" t="s">
        <v>668</v>
      </c>
      <c r="E661" s="136">
        <v>33</v>
      </c>
      <c r="F661" s="134">
        <v>0</v>
      </c>
      <c r="G661" s="154"/>
      <c r="H661" s="122">
        <f t="shared" si="55"/>
        <v>0</v>
      </c>
    </row>
    <row r="662" spans="1:8" s="16" customFormat="1" ht="15.75" x14ac:dyDescent="0.2">
      <c r="A662" s="24"/>
      <c r="B662" s="109" t="s">
        <v>567</v>
      </c>
      <c r="C662" s="30" t="s">
        <v>564</v>
      </c>
      <c r="D662" s="138" t="s">
        <v>668</v>
      </c>
      <c r="E662" s="136">
        <v>5</v>
      </c>
      <c r="F662" s="134">
        <v>0</v>
      </c>
      <c r="G662" s="154"/>
      <c r="H662" s="122">
        <f t="shared" si="55"/>
        <v>0</v>
      </c>
    </row>
    <row r="663" spans="1:8" s="16" customFormat="1" ht="30.75" thickBot="1" x14ac:dyDescent="0.25">
      <c r="A663" s="24"/>
      <c r="B663" s="109" t="s">
        <v>568</v>
      </c>
      <c r="C663" s="30" t="s">
        <v>566</v>
      </c>
      <c r="D663" s="138" t="s">
        <v>668</v>
      </c>
      <c r="E663" s="136">
        <v>5</v>
      </c>
      <c r="F663" s="134">
        <v>0</v>
      </c>
      <c r="G663" s="154"/>
      <c r="H663" s="122">
        <f t="shared" si="55"/>
        <v>0</v>
      </c>
    </row>
    <row r="664" spans="1:8" s="18" customFormat="1" ht="15.75" thickBot="1" x14ac:dyDescent="0.25">
      <c r="A664" s="27"/>
      <c r="B664" s="184"/>
      <c r="C664" s="190" t="s">
        <v>569</v>
      </c>
      <c r="D664" s="174"/>
      <c r="E664" s="175"/>
      <c r="F664" s="176"/>
      <c r="G664" s="177"/>
      <c r="H664" s="191">
        <f>SUM(H660:H663)</f>
        <v>0</v>
      </c>
    </row>
    <row r="665" spans="1:8" s="16" customFormat="1" ht="15" x14ac:dyDescent="0.2">
      <c r="A665" s="24"/>
      <c r="B665" s="184"/>
      <c r="C665" s="185" t="s">
        <v>570</v>
      </c>
      <c r="D665" s="174"/>
      <c r="E665" s="175"/>
      <c r="F665" s="176"/>
      <c r="G665" s="177"/>
      <c r="H665" s="178"/>
    </row>
    <row r="666" spans="1:8" s="16" customFormat="1" ht="30" x14ac:dyDescent="0.2">
      <c r="A666" s="24"/>
      <c r="B666" s="109" t="s">
        <v>571</v>
      </c>
      <c r="C666" s="30" t="s">
        <v>572</v>
      </c>
      <c r="D666" s="138" t="s">
        <v>668</v>
      </c>
      <c r="E666" s="136">
        <v>162</v>
      </c>
      <c r="F666" s="134">
        <v>0</v>
      </c>
      <c r="G666" s="154"/>
      <c r="H666" s="122">
        <f t="shared" ref="H666:H682" si="56">ROUND(F666*E666,2)</f>
        <v>0</v>
      </c>
    </row>
    <row r="667" spans="1:8" s="16" customFormat="1" ht="30" x14ac:dyDescent="0.2">
      <c r="A667" s="24"/>
      <c r="B667" s="109" t="s">
        <v>573</v>
      </c>
      <c r="C667" s="30" t="s">
        <v>574</v>
      </c>
      <c r="D667" s="138" t="s">
        <v>668</v>
      </c>
      <c r="E667" s="136">
        <v>162</v>
      </c>
      <c r="F667" s="134">
        <v>0</v>
      </c>
      <c r="G667" s="154"/>
      <c r="H667" s="122">
        <f t="shared" si="56"/>
        <v>0</v>
      </c>
    </row>
    <row r="668" spans="1:8" s="16" customFormat="1" ht="30" x14ac:dyDescent="0.2">
      <c r="A668" s="24"/>
      <c r="B668" s="109" t="s">
        <v>575</v>
      </c>
      <c r="C668" s="30" t="s">
        <v>576</v>
      </c>
      <c r="D668" s="138" t="s">
        <v>683</v>
      </c>
      <c r="E668" s="136">
        <v>242.4</v>
      </c>
      <c r="F668" s="134">
        <v>0</v>
      </c>
      <c r="G668" s="154"/>
      <c r="H668" s="122">
        <f t="shared" si="56"/>
        <v>0</v>
      </c>
    </row>
    <row r="669" spans="1:8" s="16" customFormat="1" ht="30" x14ac:dyDescent="0.2">
      <c r="A669" s="24"/>
      <c r="B669" s="109" t="s">
        <v>577</v>
      </c>
      <c r="C669" s="30" t="s">
        <v>578</v>
      </c>
      <c r="D669" s="138" t="s">
        <v>668</v>
      </c>
      <c r="E669" s="136">
        <v>324</v>
      </c>
      <c r="F669" s="134">
        <v>0</v>
      </c>
      <c r="G669" s="154"/>
      <c r="H669" s="122">
        <f t="shared" si="56"/>
        <v>0</v>
      </c>
    </row>
    <row r="670" spans="1:8" s="16" customFormat="1" ht="30" x14ac:dyDescent="0.2">
      <c r="A670" s="24"/>
      <c r="B670" s="109" t="s">
        <v>579</v>
      </c>
      <c r="C670" s="30" t="s">
        <v>580</v>
      </c>
      <c r="D670" s="138" t="s">
        <v>668</v>
      </c>
      <c r="E670" s="136">
        <v>39</v>
      </c>
      <c r="F670" s="134">
        <v>0</v>
      </c>
      <c r="G670" s="154"/>
      <c r="H670" s="122">
        <f t="shared" si="56"/>
        <v>0</v>
      </c>
    </row>
    <row r="671" spans="1:8" s="16" customFormat="1" ht="30" x14ac:dyDescent="0.2">
      <c r="A671" s="24"/>
      <c r="B671" s="109" t="s">
        <v>581</v>
      </c>
      <c r="C671" s="30" t="s">
        <v>582</v>
      </c>
      <c r="D671" s="138" t="s">
        <v>668</v>
      </c>
      <c r="E671" s="136">
        <v>39</v>
      </c>
      <c r="F671" s="134">
        <v>0</v>
      </c>
      <c r="G671" s="154"/>
      <c r="H671" s="122">
        <f t="shared" si="56"/>
        <v>0</v>
      </c>
    </row>
    <row r="672" spans="1:8" s="16" customFormat="1" ht="30" x14ac:dyDescent="0.2">
      <c r="A672" s="24"/>
      <c r="B672" s="109" t="s">
        <v>583</v>
      </c>
      <c r="C672" s="30" t="s">
        <v>584</v>
      </c>
      <c r="D672" s="138" t="s">
        <v>668</v>
      </c>
      <c r="E672" s="136">
        <v>162</v>
      </c>
      <c r="F672" s="134">
        <v>0</v>
      </c>
      <c r="G672" s="154"/>
      <c r="H672" s="122">
        <f t="shared" si="56"/>
        <v>0</v>
      </c>
    </row>
    <row r="673" spans="1:8" s="16" customFormat="1" ht="30" x14ac:dyDescent="0.2">
      <c r="A673" s="24"/>
      <c r="B673" s="109" t="s">
        <v>585</v>
      </c>
      <c r="C673" s="30" t="s">
        <v>586</v>
      </c>
      <c r="D673" s="138" t="s">
        <v>668</v>
      </c>
      <c r="E673" s="136">
        <v>803</v>
      </c>
      <c r="F673" s="134">
        <v>0</v>
      </c>
      <c r="G673" s="154"/>
      <c r="H673" s="122">
        <f t="shared" si="56"/>
        <v>0</v>
      </c>
    </row>
    <row r="674" spans="1:8" s="16" customFormat="1" ht="15.75" x14ac:dyDescent="0.2">
      <c r="A674" s="24"/>
      <c r="B674" s="109" t="s">
        <v>587</v>
      </c>
      <c r="C674" s="30" t="s">
        <v>588</v>
      </c>
      <c r="D674" s="138" t="s">
        <v>668</v>
      </c>
      <c r="E674" s="136">
        <v>803</v>
      </c>
      <c r="F674" s="134">
        <v>0</v>
      </c>
      <c r="G674" s="154"/>
      <c r="H674" s="122">
        <f t="shared" si="56"/>
        <v>0</v>
      </c>
    </row>
    <row r="675" spans="1:8" s="16" customFormat="1" ht="15.75" x14ac:dyDescent="0.2">
      <c r="A675" s="24"/>
      <c r="B675" s="109" t="s">
        <v>589</v>
      </c>
      <c r="C675" s="30" t="s">
        <v>590</v>
      </c>
      <c r="D675" s="138" t="s">
        <v>668</v>
      </c>
      <c r="E675" s="136">
        <v>803</v>
      </c>
      <c r="F675" s="134">
        <v>0</v>
      </c>
      <c r="G675" s="154"/>
      <c r="H675" s="122">
        <f t="shared" si="56"/>
        <v>0</v>
      </c>
    </row>
    <row r="676" spans="1:8" s="16" customFormat="1" ht="30" x14ac:dyDescent="0.2">
      <c r="A676" s="24"/>
      <c r="B676" s="109" t="s">
        <v>591</v>
      </c>
      <c r="C676" s="30" t="s">
        <v>592</v>
      </c>
      <c r="D676" s="138" t="s">
        <v>683</v>
      </c>
      <c r="E676" s="136">
        <v>39</v>
      </c>
      <c r="F676" s="134">
        <v>0</v>
      </c>
      <c r="G676" s="154"/>
      <c r="H676" s="122">
        <f t="shared" si="56"/>
        <v>0</v>
      </c>
    </row>
    <row r="677" spans="1:8" s="16" customFormat="1" ht="15.75" x14ac:dyDescent="0.2">
      <c r="A677" s="24"/>
      <c r="B677" s="109" t="s">
        <v>593</v>
      </c>
      <c r="C677" s="30" t="s">
        <v>594</v>
      </c>
      <c r="D677" s="138" t="s">
        <v>668</v>
      </c>
      <c r="E677" s="136">
        <v>39</v>
      </c>
      <c r="F677" s="134">
        <v>0</v>
      </c>
      <c r="G677" s="154"/>
      <c r="H677" s="122">
        <f t="shared" si="56"/>
        <v>0</v>
      </c>
    </row>
    <row r="678" spans="1:8" s="16" customFormat="1" ht="15.75" x14ac:dyDescent="0.2">
      <c r="A678" s="24"/>
      <c r="B678" s="109" t="s">
        <v>595</v>
      </c>
      <c r="C678" s="30" t="s">
        <v>596</v>
      </c>
      <c r="D678" s="138" t="s">
        <v>668</v>
      </c>
      <c r="E678" s="136">
        <v>39</v>
      </c>
      <c r="F678" s="134">
        <v>0</v>
      </c>
      <c r="G678" s="154"/>
      <c r="H678" s="122">
        <f t="shared" si="56"/>
        <v>0</v>
      </c>
    </row>
    <row r="679" spans="1:8" s="16" customFormat="1" ht="30" x14ac:dyDescent="0.2">
      <c r="A679" s="24"/>
      <c r="B679" s="109" t="s">
        <v>597</v>
      </c>
      <c r="C679" s="30" t="s">
        <v>598</v>
      </c>
      <c r="D679" s="138" t="s">
        <v>668</v>
      </c>
      <c r="E679" s="136">
        <v>39</v>
      </c>
      <c r="F679" s="134">
        <v>0</v>
      </c>
      <c r="G679" s="154"/>
      <c r="H679" s="122">
        <f t="shared" si="56"/>
        <v>0</v>
      </c>
    </row>
    <row r="680" spans="1:8" s="16" customFormat="1" ht="45" x14ac:dyDescent="0.2">
      <c r="A680" s="24"/>
      <c r="B680" s="109" t="s">
        <v>599</v>
      </c>
      <c r="C680" s="30" t="s">
        <v>600</v>
      </c>
      <c r="D680" s="138" t="s">
        <v>683</v>
      </c>
      <c r="E680" s="136">
        <v>32</v>
      </c>
      <c r="F680" s="134">
        <v>0</v>
      </c>
      <c r="G680" s="154"/>
      <c r="H680" s="122">
        <f t="shared" si="56"/>
        <v>0</v>
      </c>
    </row>
    <row r="681" spans="1:8" s="16" customFormat="1" ht="30" x14ac:dyDescent="0.2">
      <c r="A681" s="24"/>
      <c r="B681" s="109" t="s">
        <v>601</v>
      </c>
      <c r="C681" s="30" t="s">
        <v>602</v>
      </c>
      <c r="D681" s="138" t="s">
        <v>668</v>
      </c>
      <c r="E681" s="136">
        <v>1</v>
      </c>
      <c r="F681" s="134">
        <v>0</v>
      </c>
      <c r="G681" s="154"/>
      <c r="H681" s="122">
        <f t="shared" si="56"/>
        <v>0</v>
      </c>
    </row>
    <row r="682" spans="1:8" s="16" customFormat="1" ht="30.75" thickBot="1" x14ac:dyDescent="0.25">
      <c r="A682" s="24"/>
      <c r="B682" s="109" t="s">
        <v>603</v>
      </c>
      <c r="C682" s="30" t="s">
        <v>441</v>
      </c>
      <c r="D682" s="138" t="s">
        <v>683</v>
      </c>
      <c r="E682" s="136">
        <v>1</v>
      </c>
      <c r="F682" s="134">
        <v>0</v>
      </c>
      <c r="G682" s="154"/>
      <c r="H682" s="122">
        <f t="shared" si="56"/>
        <v>0</v>
      </c>
    </row>
    <row r="683" spans="1:8" s="107" customFormat="1" ht="15.75" thickBot="1" x14ac:dyDescent="0.3">
      <c r="A683" s="106"/>
      <c r="B683" s="184"/>
      <c r="C683" s="190" t="s">
        <v>604</v>
      </c>
      <c r="D683" s="174"/>
      <c r="E683" s="175"/>
      <c r="F683" s="176"/>
      <c r="G683" s="177"/>
      <c r="H683" s="191">
        <f>SUM(H666:H682)</f>
        <v>0</v>
      </c>
    </row>
    <row r="684" spans="1:8" s="107" customFormat="1" ht="15.75" thickBot="1" x14ac:dyDescent="0.3">
      <c r="A684" s="108"/>
      <c r="B684" s="184" t="s">
        <v>1286</v>
      </c>
      <c r="C684" s="185" t="s">
        <v>457</v>
      </c>
      <c r="D684" s="174"/>
      <c r="E684" s="175"/>
      <c r="F684" s="176"/>
      <c r="G684" s="177"/>
      <c r="H684" s="178"/>
    </row>
    <row r="685" spans="1:8" s="107" customFormat="1" ht="15" x14ac:dyDescent="0.25">
      <c r="A685" s="108"/>
      <c r="B685" s="184"/>
      <c r="C685" s="185" t="s">
        <v>458</v>
      </c>
      <c r="D685" s="174"/>
      <c r="E685" s="175"/>
      <c r="F685" s="176"/>
      <c r="G685" s="177"/>
      <c r="H685" s="178"/>
    </row>
    <row r="686" spans="1:8" ht="15.75" x14ac:dyDescent="0.2">
      <c r="A686" s="20"/>
      <c r="B686" s="109" t="s">
        <v>459</v>
      </c>
      <c r="C686" s="40" t="s">
        <v>460</v>
      </c>
      <c r="D686" s="127"/>
      <c r="E686" s="128"/>
      <c r="F686" s="130"/>
      <c r="G686" s="160"/>
      <c r="H686" s="131"/>
    </row>
    <row r="687" spans="1:8" ht="405" x14ac:dyDescent="0.2">
      <c r="A687" s="20"/>
      <c r="B687" s="109"/>
      <c r="C687" s="40" t="s">
        <v>461</v>
      </c>
      <c r="D687" s="138" t="s">
        <v>668</v>
      </c>
      <c r="E687" s="136">
        <v>1</v>
      </c>
      <c r="F687" s="134">
        <v>0</v>
      </c>
      <c r="G687" s="154"/>
      <c r="H687" s="122">
        <f t="shared" ref="H687:H692" si="57">ROUND(F687*E687,2)</f>
        <v>0</v>
      </c>
    </row>
    <row r="688" spans="1:8" ht="60" x14ac:dyDescent="0.2">
      <c r="A688" s="20"/>
      <c r="B688" s="109" t="s">
        <v>462</v>
      </c>
      <c r="C688" s="40" t="s">
        <v>463</v>
      </c>
      <c r="D688" s="138" t="s">
        <v>683</v>
      </c>
      <c r="E688" s="136">
        <v>90</v>
      </c>
      <c r="F688" s="134"/>
      <c r="G688" s="154"/>
      <c r="H688" s="122">
        <f t="shared" si="57"/>
        <v>0</v>
      </c>
    </row>
    <row r="689" spans="1:8" ht="75" x14ac:dyDescent="0.2">
      <c r="A689" s="20"/>
      <c r="B689" s="109" t="s">
        <v>464</v>
      </c>
      <c r="C689" s="40" t="s">
        <v>465</v>
      </c>
      <c r="D689" s="138" t="s">
        <v>668</v>
      </c>
      <c r="E689" s="136">
        <v>2</v>
      </c>
      <c r="F689" s="134"/>
      <c r="G689" s="154"/>
      <c r="H689" s="122">
        <f t="shared" si="57"/>
        <v>0</v>
      </c>
    </row>
    <row r="690" spans="1:8" ht="60" x14ac:dyDescent="0.2">
      <c r="A690" s="20"/>
      <c r="B690" s="109" t="s">
        <v>466</v>
      </c>
      <c r="C690" s="40" t="s">
        <v>467</v>
      </c>
      <c r="D690" s="138" t="s">
        <v>668</v>
      </c>
      <c r="E690" s="136">
        <v>3</v>
      </c>
      <c r="F690" s="134"/>
      <c r="G690" s="154"/>
      <c r="H690" s="122">
        <f t="shared" si="57"/>
        <v>0</v>
      </c>
    </row>
    <row r="691" spans="1:8" ht="60" x14ac:dyDescent="0.2">
      <c r="A691" s="20"/>
      <c r="B691" s="109" t="s">
        <v>468</v>
      </c>
      <c r="C691" s="40" t="s">
        <v>469</v>
      </c>
      <c r="D691" s="138" t="s">
        <v>668</v>
      </c>
      <c r="E691" s="136">
        <v>1</v>
      </c>
      <c r="F691" s="134"/>
      <c r="G691" s="154"/>
      <c r="H691" s="122">
        <f t="shared" si="57"/>
        <v>0</v>
      </c>
    </row>
    <row r="692" spans="1:8" ht="105.75" thickBot="1" x14ac:dyDescent="0.25">
      <c r="A692" s="20"/>
      <c r="B692" s="109" t="s">
        <v>470</v>
      </c>
      <c r="C692" s="40" t="s">
        <v>471</v>
      </c>
      <c r="D692" s="138" t="s">
        <v>695</v>
      </c>
      <c r="E692" s="136">
        <v>15600</v>
      </c>
      <c r="F692" s="134"/>
      <c r="G692" s="154"/>
      <c r="H692" s="122">
        <f t="shared" si="57"/>
        <v>0</v>
      </c>
    </row>
    <row r="693" spans="1:8" s="107" customFormat="1" ht="15.75" thickBot="1" x14ac:dyDescent="0.3">
      <c r="A693" s="106"/>
      <c r="B693" s="184"/>
      <c r="C693" s="190" t="s">
        <v>472</v>
      </c>
      <c r="D693" s="174"/>
      <c r="E693" s="175"/>
      <c r="F693" s="176"/>
      <c r="G693" s="177"/>
      <c r="H693" s="191">
        <f>SUM(H687:H692)</f>
        <v>0</v>
      </c>
    </row>
    <row r="694" spans="1:8" ht="15" x14ac:dyDescent="0.2">
      <c r="A694" s="22"/>
      <c r="B694" s="184"/>
      <c r="C694" s="185" t="s">
        <v>473</v>
      </c>
      <c r="D694" s="174"/>
      <c r="E694" s="175"/>
      <c r="F694" s="176"/>
      <c r="G694" s="177"/>
      <c r="H694" s="178"/>
    </row>
    <row r="695" spans="1:8" ht="90" x14ac:dyDescent="0.2">
      <c r="A695" s="22"/>
      <c r="B695" s="109" t="s">
        <v>474</v>
      </c>
      <c r="C695" s="40" t="s">
        <v>475</v>
      </c>
      <c r="D695" s="138" t="s">
        <v>668</v>
      </c>
      <c r="E695" s="136">
        <v>1</v>
      </c>
      <c r="F695" s="134"/>
      <c r="G695" s="154"/>
      <c r="H695" s="122">
        <f t="shared" ref="H695:H698" si="58">ROUND(F695*E695,2)</f>
        <v>0</v>
      </c>
    </row>
    <row r="696" spans="1:8" ht="105" x14ac:dyDescent="0.2">
      <c r="A696" s="22"/>
      <c r="B696" s="109" t="s">
        <v>476</v>
      </c>
      <c r="C696" s="40" t="s">
        <v>477</v>
      </c>
      <c r="D696" s="138" t="s">
        <v>668</v>
      </c>
      <c r="E696" s="136">
        <v>1</v>
      </c>
      <c r="F696" s="134"/>
      <c r="G696" s="154"/>
      <c r="H696" s="122">
        <f t="shared" si="58"/>
        <v>0</v>
      </c>
    </row>
    <row r="697" spans="1:8" ht="105" x14ac:dyDescent="0.2">
      <c r="A697" s="22"/>
      <c r="B697" s="109" t="s">
        <v>478</v>
      </c>
      <c r="C697" s="40" t="s">
        <v>479</v>
      </c>
      <c r="D697" s="138" t="s">
        <v>668</v>
      </c>
      <c r="E697" s="136">
        <v>1</v>
      </c>
      <c r="F697" s="134"/>
      <c r="G697" s="154"/>
      <c r="H697" s="122">
        <f t="shared" si="58"/>
        <v>0</v>
      </c>
    </row>
    <row r="698" spans="1:8" ht="105.75" thickBot="1" x14ac:dyDescent="0.25">
      <c r="A698" s="22"/>
      <c r="B698" s="109" t="s">
        <v>480</v>
      </c>
      <c r="C698" s="40" t="s">
        <v>481</v>
      </c>
      <c r="D698" s="138" t="s">
        <v>668</v>
      </c>
      <c r="E698" s="136">
        <v>1</v>
      </c>
      <c r="F698" s="134"/>
      <c r="G698" s="154"/>
      <c r="H698" s="122">
        <f t="shared" si="58"/>
        <v>0</v>
      </c>
    </row>
    <row r="699" spans="1:8" s="107" customFormat="1" ht="15.75" thickBot="1" x14ac:dyDescent="0.3">
      <c r="A699" s="106"/>
      <c r="B699" s="184"/>
      <c r="C699" s="190" t="s">
        <v>1331</v>
      </c>
      <c r="D699" s="174"/>
      <c r="E699" s="175"/>
      <c r="F699" s="176"/>
      <c r="G699" s="177"/>
      <c r="H699" s="191">
        <f>SUM(H695:H698)</f>
        <v>0</v>
      </c>
    </row>
    <row r="700" spans="1:8" s="107" customFormat="1" ht="15" x14ac:dyDescent="0.25">
      <c r="A700" s="106"/>
      <c r="B700" s="184"/>
      <c r="C700" s="185" t="s">
        <v>482</v>
      </c>
      <c r="D700" s="174"/>
      <c r="E700" s="175"/>
      <c r="F700" s="176"/>
      <c r="G700" s="177"/>
      <c r="H700" s="178"/>
    </row>
    <row r="701" spans="1:8" ht="120" x14ac:dyDescent="0.2">
      <c r="A701" s="20"/>
      <c r="B701" s="109" t="s">
        <v>483</v>
      </c>
      <c r="C701" s="40" t="s">
        <v>484</v>
      </c>
      <c r="D701" s="138" t="s">
        <v>668</v>
      </c>
      <c r="E701" s="136">
        <v>1</v>
      </c>
      <c r="F701" s="134"/>
      <c r="G701" s="154"/>
      <c r="H701" s="122">
        <f t="shared" ref="H701:H720" si="59">ROUND(F701*E701,2)</f>
        <v>0</v>
      </c>
    </row>
    <row r="702" spans="1:8" ht="105" x14ac:dyDescent="0.2">
      <c r="A702" s="20"/>
      <c r="B702" s="109" t="s">
        <v>485</v>
      </c>
      <c r="C702" s="40" t="s">
        <v>486</v>
      </c>
      <c r="D702" s="138" t="s">
        <v>668</v>
      </c>
      <c r="E702" s="136">
        <v>1</v>
      </c>
      <c r="F702" s="134"/>
      <c r="G702" s="154"/>
      <c r="H702" s="122">
        <f t="shared" si="59"/>
        <v>0</v>
      </c>
    </row>
    <row r="703" spans="1:8" ht="45" x14ac:dyDescent="0.2">
      <c r="A703" s="20"/>
      <c r="B703" s="109" t="s">
        <v>487</v>
      </c>
      <c r="C703" s="40" t="s">
        <v>488</v>
      </c>
      <c r="D703" s="138" t="s">
        <v>668</v>
      </c>
      <c r="E703" s="136">
        <v>77</v>
      </c>
      <c r="F703" s="134"/>
      <c r="G703" s="154"/>
      <c r="H703" s="122">
        <f t="shared" si="59"/>
        <v>0</v>
      </c>
    </row>
    <row r="704" spans="1:8" ht="45" x14ac:dyDescent="0.2">
      <c r="A704" s="20"/>
      <c r="B704" s="109" t="s">
        <v>489</v>
      </c>
      <c r="C704" s="40" t="s">
        <v>490</v>
      </c>
      <c r="D704" s="138" t="s">
        <v>668</v>
      </c>
      <c r="E704" s="136">
        <v>3</v>
      </c>
      <c r="F704" s="134"/>
      <c r="G704" s="154"/>
      <c r="H704" s="122">
        <f t="shared" si="59"/>
        <v>0</v>
      </c>
    </row>
    <row r="705" spans="1:8" ht="30" x14ac:dyDescent="0.2">
      <c r="A705" s="20"/>
      <c r="B705" s="109" t="s">
        <v>491</v>
      </c>
      <c r="C705" s="40" t="s">
        <v>492</v>
      </c>
      <c r="D705" s="138" t="s">
        <v>668</v>
      </c>
      <c r="E705" s="136">
        <v>80</v>
      </c>
      <c r="F705" s="134"/>
      <c r="G705" s="154"/>
      <c r="H705" s="122">
        <f t="shared" si="59"/>
        <v>0</v>
      </c>
    </row>
    <row r="706" spans="1:8" ht="30" x14ac:dyDescent="0.2">
      <c r="A706" s="20"/>
      <c r="B706" s="109" t="s">
        <v>493</v>
      </c>
      <c r="C706" s="40" t="s">
        <v>494</v>
      </c>
      <c r="D706" s="138" t="s">
        <v>668</v>
      </c>
      <c r="E706" s="136">
        <v>12</v>
      </c>
      <c r="F706" s="134"/>
      <c r="G706" s="154"/>
      <c r="H706" s="122">
        <f t="shared" si="59"/>
        <v>0</v>
      </c>
    </row>
    <row r="707" spans="1:8" ht="30" x14ac:dyDescent="0.2">
      <c r="A707" s="20"/>
      <c r="B707" s="109" t="s">
        <v>495</v>
      </c>
      <c r="C707" s="40" t="s">
        <v>496</v>
      </c>
      <c r="D707" s="138" t="s">
        <v>668</v>
      </c>
      <c r="E707" s="136">
        <v>3</v>
      </c>
      <c r="F707" s="134"/>
      <c r="G707" s="154"/>
      <c r="H707" s="122">
        <f t="shared" si="59"/>
        <v>0</v>
      </c>
    </row>
    <row r="708" spans="1:8" ht="30" x14ac:dyDescent="0.2">
      <c r="A708" s="20"/>
      <c r="B708" s="109" t="s">
        <v>497</v>
      </c>
      <c r="C708" s="40" t="s">
        <v>498</v>
      </c>
      <c r="D708" s="138" t="s">
        <v>668</v>
      </c>
      <c r="E708" s="136">
        <v>12</v>
      </c>
      <c r="F708" s="134"/>
      <c r="G708" s="154"/>
      <c r="H708" s="122">
        <f t="shared" si="59"/>
        <v>0</v>
      </c>
    </row>
    <row r="709" spans="1:8" ht="30" x14ac:dyDescent="0.2">
      <c r="A709" s="20"/>
      <c r="B709" s="109" t="s">
        <v>499</v>
      </c>
      <c r="C709" s="40" t="s">
        <v>500</v>
      </c>
      <c r="D709" s="138" t="s">
        <v>668</v>
      </c>
      <c r="E709" s="136">
        <v>3</v>
      </c>
      <c r="F709" s="134"/>
      <c r="G709" s="154"/>
      <c r="H709" s="122">
        <f t="shared" si="59"/>
        <v>0</v>
      </c>
    </row>
    <row r="710" spans="1:8" ht="30" x14ac:dyDescent="0.2">
      <c r="A710" s="20"/>
      <c r="B710" s="109" t="s">
        <v>501</v>
      </c>
      <c r="C710" s="40" t="s">
        <v>502</v>
      </c>
      <c r="D710" s="138" t="s">
        <v>668</v>
      </c>
      <c r="E710" s="136">
        <v>13</v>
      </c>
      <c r="F710" s="134"/>
      <c r="G710" s="154"/>
      <c r="H710" s="122">
        <f t="shared" si="59"/>
        <v>0</v>
      </c>
    </row>
    <row r="711" spans="1:8" ht="30" x14ac:dyDescent="0.2">
      <c r="A711" s="20"/>
      <c r="B711" s="109" t="s">
        <v>503</v>
      </c>
      <c r="C711" s="40" t="s">
        <v>504</v>
      </c>
      <c r="D711" s="138" t="s">
        <v>668</v>
      </c>
      <c r="E711" s="136">
        <v>1</v>
      </c>
      <c r="F711" s="134"/>
      <c r="G711" s="154"/>
      <c r="H711" s="122">
        <f t="shared" si="59"/>
        <v>0</v>
      </c>
    </row>
    <row r="712" spans="1:8" ht="45" x14ac:dyDescent="0.2">
      <c r="A712" s="20"/>
      <c r="B712" s="109" t="s">
        <v>505</v>
      </c>
      <c r="C712" s="40" t="s">
        <v>506</v>
      </c>
      <c r="D712" s="138" t="s">
        <v>668</v>
      </c>
      <c r="E712" s="136">
        <v>4</v>
      </c>
      <c r="F712" s="134"/>
      <c r="G712" s="154"/>
      <c r="H712" s="122">
        <f t="shared" si="59"/>
        <v>0</v>
      </c>
    </row>
    <row r="713" spans="1:8" ht="60" x14ac:dyDescent="0.2">
      <c r="A713" s="20"/>
      <c r="B713" s="109" t="s">
        <v>507</v>
      </c>
      <c r="C713" s="40" t="s">
        <v>508</v>
      </c>
      <c r="D713" s="138" t="s">
        <v>668</v>
      </c>
      <c r="E713" s="136">
        <v>3</v>
      </c>
      <c r="F713" s="134"/>
      <c r="G713" s="154"/>
      <c r="H713" s="122">
        <f t="shared" si="59"/>
        <v>0</v>
      </c>
    </row>
    <row r="714" spans="1:8" ht="60" x14ac:dyDescent="0.2">
      <c r="A714" s="20"/>
      <c r="B714" s="109" t="s">
        <v>509</v>
      </c>
      <c r="C714" s="40" t="s">
        <v>510</v>
      </c>
      <c r="D714" s="138" t="s">
        <v>668</v>
      </c>
      <c r="E714" s="136">
        <v>2</v>
      </c>
      <c r="F714" s="134"/>
      <c r="G714" s="154"/>
      <c r="H714" s="122">
        <f t="shared" si="59"/>
        <v>0</v>
      </c>
    </row>
    <row r="715" spans="1:8" ht="60" x14ac:dyDescent="0.2">
      <c r="A715" s="20"/>
      <c r="B715" s="109" t="s">
        <v>511</v>
      </c>
      <c r="C715" s="40" t="s">
        <v>512</v>
      </c>
      <c r="D715" s="138" t="s">
        <v>683</v>
      </c>
      <c r="E715" s="136">
        <v>524</v>
      </c>
      <c r="F715" s="134"/>
      <c r="G715" s="154"/>
      <c r="H715" s="122">
        <f t="shared" si="59"/>
        <v>0</v>
      </c>
    </row>
    <row r="716" spans="1:8" ht="15.75" x14ac:dyDescent="0.2">
      <c r="A716" s="20"/>
      <c r="B716" s="109" t="s">
        <v>513</v>
      </c>
      <c r="C716" s="40" t="s">
        <v>514</v>
      </c>
      <c r="D716" s="138" t="s">
        <v>668</v>
      </c>
      <c r="E716" s="136">
        <v>120</v>
      </c>
      <c r="F716" s="134"/>
      <c r="G716" s="154"/>
      <c r="H716" s="122">
        <f t="shared" si="59"/>
        <v>0</v>
      </c>
    </row>
    <row r="717" spans="1:8" ht="30" x14ac:dyDescent="0.2">
      <c r="A717" s="20"/>
      <c r="B717" s="109" t="s">
        <v>515</v>
      </c>
      <c r="C717" s="40" t="s">
        <v>516</v>
      </c>
      <c r="D717" s="138" t="s">
        <v>668</v>
      </c>
      <c r="E717" s="136">
        <v>120</v>
      </c>
      <c r="F717" s="134"/>
      <c r="G717" s="154"/>
      <c r="H717" s="122">
        <f t="shared" si="59"/>
        <v>0</v>
      </c>
    </row>
    <row r="718" spans="1:8" ht="30" x14ac:dyDescent="0.2">
      <c r="A718" s="20"/>
      <c r="B718" s="109" t="s">
        <v>517</v>
      </c>
      <c r="C718" s="40" t="s">
        <v>518</v>
      </c>
      <c r="D718" s="138" t="s">
        <v>683</v>
      </c>
      <c r="E718" s="136">
        <v>120</v>
      </c>
      <c r="F718" s="134"/>
      <c r="G718" s="154"/>
      <c r="H718" s="122">
        <f t="shared" si="59"/>
        <v>0</v>
      </c>
    </row>
    <row r="719" spans="1:8" ht="30" x14ac:dyDescent="0.2">
      <c r="A719" s="20"/>
      <c r="B719" s="109" t="s">
        <v>519</v>
      </c>
      <c r="C719" s="40" t="s">
        <v>520</v>
      </c>
      <c r="D719" s="138" t="s">
        <v>668</v>
      </c>
      <c r="E719" s="136">
        <v>240</v>
      </c>
      <c r="F719" s="134"/>
      <c r="G719" s="154"/>
      <c r="H719" s="122">
        <f t="shared" si="59"/>
        <v>0</v>
      </c>
    </row>
    <row r="720" spans="1:8" ht="30.75" thickBot="1" x14ac:dyDescent="0.25">
      <c r="A720" s="20"/>
      <c r="B720" s="109" t="s">
        <v>521</v>
      </c>
      <c r="C720" s="40" t="s">
        <v>522</v>
      </c>
      <c r="D720" s="138" t="s">
        <v>668</v>
      </c>
      <c r="E720" s="136">
        <v>240</v>
      </c>
      <c r="F720" s="134"/>
      <c r="G720" s="154"/>
      <c r="H720" s="122">
        <f t="shared" si="59"/>
        <v>0</v>
      </c>
    </row>
    <row r="721" spans="1:8" s="8" customFormat="1" ht="16.5" thickBot="1" x14ac:dyDescent="0.3">
      <c r="A721" s="28"/>
      <c r="B721" s="184"/>
      <c r="C721" s="190" t="s">
        <v>523</v>
      </c>
      <c r="D721" s="174"/>
      <c r="E721" s="175"/>
      <c r="F721" s="176"/>
      <c r="G721" s="177"/>
      <c r="H721" s="191">
        <f>SUM(H701:H720)</f>
        <v>0</v>
      </c>
    </row>
    <row r="722" spans="1:8" s="7" customFormat="1" ht="19.5" thickBot="1" x14ac:dyDescent="0.35">
      <c r="A722" s="29"/>
      <c r="B722" s="184" t="s">
        <v>1288</v>
      </c>
      <c r="C722" s="185" t="s">
        <v>524</v>
      </c>
      <c r="D722" s="174"/>
      <c r="E722" s="175"/>
      <c r="F722" s="176"/>
      <c r="G722" s="177"/>
      <c r="H722" s="178"/>
    </row>
    <row r="723" spans="1:8" ht="15" x14ac:dyDescent="0.2">
      <c r="A723" s="22"/>
      <c r="B723" s="184"/>
      <c r="C723" s="185" t="s">
        <v>525</v>
      </c>
      <c r="D723" s="174"/>
      <c r="E723" s="175"/>
      <c r="F723" s="176"/>
      <c r="G723" s="177"/>
      <c r="H723" s="178"/>
    </row>
    <row r="724" spans="1:8" ht="120.75" thickBot="1" x14ac:dyDescent="0.25">
      <c r="A724" s="20"/>
      <c r="B724" s="36" t="s">
        <v>526</v>
      </c>
      <c r="C724" s="40" t="s">
        <v>693</v>
      </c>
      <c r="D724" s="138" t="s">
        <v>683</v>
      </c>
      <c r="E724" s="136">
        <v>151</v>
      </c>
      <c r="F724" s="134"/>
      <c r="G724" s="154"/>
      <c r="H724" s="122">
        <f t="shared" ref="H724" si="60">ROUND(F724*E724,2)</f>
        <v>0</v>
      </c>
    </row>
    <row r="725" spans="1:8" ht="15.75" thickBot="1" x14ac:dyDescent="0.25">
      <c r="A725" s="22"/>
      <c r="B725" s="184"/>
      <c r="C725" s="190" t="s">
        <v>527</v>
      </c>
      <c r="D725" s="174"/>
      <c r="E725" s="175"/>
      <c r="F725" s="176"/>
      <c r="G725" s="177"/>
      <c r="H725" s="191">
        <f>H724</f>
        <v>0</v>
      </c>
    </row>
    <row r="726" spans="1:8" ht="15" x14ac:dyDescent="0.2">
      <c r="A726" s="22"/>
      <c r="B726" s="184"/>
      <c r="C726" s="185" t="s">
        <v>528</v>
      </c>
      <c r="D726" s="174"/>
      <c r="E726" s="175"/>
      <c r="F726" s="176"/>
      <c r="G726" s="177"/>
      <c r="H726" s="178"/>
    </row>
    <row r="727" spans="1:8" ht="75" x14ac:dyDescent="0.2">
      <c r="A727" s="20"/>
      <c r="B727" s="109" t="s">
        <v>529</v>
      </c>
      <c r="C727" s="40" t="s">
        <v>530</v>
      </c>
      <c r="D727" s="138" t="s">
        <v>686</v>
      </c>
      <c r="E727" s="136">
        <v>50</v>
      </c>
      <c r="F727" s="134"/>
      <c r="G727" s="154"/>
      <c r="H727" s="122">
        <f t="shared" ref="H727:H731" si="61">ROUND(F727*E727,2)</f>
        <v>0</v>
      </c>
    </row>
    <row r="728" spans="1:8" ht="75" x14ac:dyDescent="0.2">
      <c r="A728" s="20"/>
      <c r="B728" s="109" t="s">
        <v>531</v>
      </c>
      <c r="C728" s="40" t="s">
        <v>694</v>
      </c>
      <c r="D728" s="138" t="s">
        <v>686</v>
      </c>
      <c r="E728" s="136">
        <v>50</v>
      </c>
      <c r="F728" s="134"/>
      <c r="G728" s="154"/>
      <c r="H728" s="122">
        <f t="shared" si="61"/>
        <v>0</v>
      </c>
    </row>
    <row r="729" spans="1:8" ht="90" x14ac:dyDescent="0.2">
      <c r="A729" s="20"/>
      <c r="B729" s="109" t="s">
        <v>532</v>
      </c>
      <c r="C729" s="40" t="s">
        <v>533</v>
      </c>
      <c r="D729" s="138" t="s">
        <v>686</v>
      </c>
      <c r="E729" s="136">
        <v>50</v>
      </c>
      <c r="F729" s="134"/>
      <c r="G729" s="154"/>
      <c r="H729" s="122">
        <f t="shared" si="61"/>
        <v>0</v>
      </c>
    </row>
    <row r="730" spans="1:8" ht="90" x14ac:dyDescent="0.2">
      <c r="A730" s="20"/>
      <c r="B730" s="109" t="s">
        <v>534</v>
      </c>
      <c r="C730" s="40" t="s">
        <v>535</v>
      </c>
      <c r="D730" s="138" t="s">
        <v>686</v>
      </c>
      <c r="E730" s="136">
        <v>50</v>
      </c>
      <c r="F730" s="134"/>
      <c r="G730" s="154"/>
      <c r="H730" s="122">
        <f t="shared" si="61"/>
        <v>0</v>
      </c>
    </row>
    <row r="731" spans="1:8" ht="105.75" thickBot="1" x14ac:dyDescent="0.25">
      <c r="A731" s="20"/>
      <c r="B731" s="109" t="s">
        <v>536</v>
      </c>
      <c r="C731" s="40" t="s">
        <v>696</v>
      </c>
      <c r="D731" s="138" t="s">
        <v>686</v>
      </c>
      <c r="E731" s="136">
        <v>50</v>
      </c>
      <c r="F731" s="134"/>
      <c r="G731" s="154"/>
      <c r="H731" s="122">
        <f t="shared" si="61"/>
        <v>0</v>
      </c>
    </row>
    <row r="732" spans="1:8" ht="15.75" thickBot="1" x14ac:dyDescent="0.25">
      <c r="A732" s="22"/>
      <c r="B732" s="184"/>
      <c r="C732" s="190" t="s">
        <v>537</v>
      </c>
      <c r="D732" s="174"/>
      <c r="E732" s="175"/>
      <c r="F732" s="176"/>
      <c r="G732" s="177"/>
      <c r="H732" s="191">
        <f>SUM(H727:H731)</f>
        <v>0</v>
      </c>
    </row>
    <row r="733" spans="1:8" ht="15" x14ac:dyDescent="0.2">
      <c r="A733" s="22"/>
      <c r="B733" s="184"/>
      <c r="C733" s="185" t="s">
        <v>538</v>
      </c>
      <c r="D733" s="174"/>
      <c r="E733" s="175"/>
      <c r="F733" s="176"/>
      <c r="G733" s="177"/>
      <c r="H733" s="178"/>
    </row>
    <row r="734" spans="1:8" ht="150" x14ac:dyDescent="0.2">
      <c r="A734" s="20"/>
      <c r="B734" s="109" t="s">
        <v>539</v>
      </c>
      <c r="C734" s="40" t="s">
        <v>1312</v>
      </c>
      <c r="D734" s="138" t="s">
        <v>684</v>
      </c>
      <c r="E734" s="136">
        <v>794.41</v>
      </c>
      <c r="F734" s="134"/>
      <c r="G734" s="154"/>
      <c r="H734" s="122">
        <f t="shared" ref="H734:H747" si="62">ROUND(F734*E734,2)</f>
        <v>0</v>
      </c>
    </row>
    <row r="735" spans="1:8" ht="195" x14ac:dyDescent="0.2">
      <c r="A735" s="20"/>
      <c r="B735" s="109" t="s">
        <v>540</v>
      </c>
      <c r="C735" s="40" t="s">
        <v>1313</v>
      </c>
      <c r="D735" s="138" t="s">
        <v>683</v>
      </c>
      <c r="E735" s="136">
        <v>26.26</v>
      </c>
      <c r="F735" s="134"/>
      <c r="G735" s="154"/>
      <c r="H735" s="122">
        <f t="shared" si="62"/>
        <v>0</v>
      </c>
    </row>
    <row r="736" spans="1:8" ht="165" x14ac:dyDescent="0.2">
      <c r="A736" s="20"/>
      <c r="B736" s="109" t="s">
        <v>827</v>
      </c>
      <c r="C736" s="40" t="s">
        <v>1314</v>
      </c>
      <c r="D736" s="138" t="s">
        <v>686</v>
      </c>
      <c r="E736" s="136">
        <v>62.14</v>
      </c>
      <c r="F736" s="134"/>
      <c r="G736" s="154"/>
      <c r="H736" s="122">
        <f t="shared" si="62"/>
        <v>0</v>
      </c>
    </row>
    <row r="737" spans="1:8" ht="195" x14ac:dyDescent="0.2">
      <c r="A737" s="20"/>
      <c r="B737" s="109" t="s">
        <v>1315</v>
      </c>
      <c r="C737" s="40" t="s">
        <v>1316</v>
      </c>
      <c r="D737" s="138" t="s">
        <v>684</v>
      </c>
      <c r="E737" s="136">
        <v>26.62</v>
      </c>
      <c r="F737" s="134"/>
      <c r="G737" s="154"/>
      <c r="H737" s="122">
        <f t="shared" si="62"/>
        <v>0</v>
      </c>
    </row>
    <row r="738" spans="1:8" ht="195" x14ac:dyDescent="0.2">
      <c r="A738" s="20"/>
      <c r="B738" s="109" t="s">
        <v>1317</v>
      </c>
      <c r="C738" s="40" t="s">
        <v>1318</v>
      </c>
      <c r="D738" s="138" t="s">
        <v>683</v>
      </c>
      <c r="E738" s="136">
        <v>13.2</v>
      </c>
      <c r="F738" s="134"/>
      <c r="G738" s="154"/>
      <c r="H738" s="122">
        <f t="shared" si="62"/>
        <v>0</v>
      </c>
    </row>
    <row r="739" spans="1:8" ht="195" x14ac:dyDescent="0.2">
      <c r="A739" s="20"/>
      <c r="B739" s="109" t="s">
        <v>1319</v>
      </c>
      <c r="C739" s="40" t="s">
        <v>1320</v>
      </c>
      <c r="D739" s="138" t="s">
        <v>683</v>
      </c>
      <c r="E739" s="136">
        <v>26.26</v>
      </c>
      <c r="F739" s="134"/>
      <c r="G739" s="154"/>
      <c r="H739" s="122">
        <f t="shared" si="62"/>
        <v>0</v>
      </c>
    </row>
    <row r="740" spans="1:8" ht="135" x14ac:dyDescent="0.2">
      <c r="A740" s="20"/>
      <c r="B740" s="109" t="s">
        <v>544</v>
      </c>
      <c r="C740" s="40" t="s">
        <v>1321</v>
      </c>
      <c r="D740" s="138" t="s">
        <v>684</v>
      </c>
      <c r="E740" s="136">
        <v>39.340000000000003</v>
      </c>
      <c r="F740" s="134"/>
      <c r="G740" s="154"/>
      <c r="H740" s="122">
        <f t="shared" si="62"/>
        <v>0</v>
      </c>
    </row>
    <row r="741" spans="1:8" ht="210" x14ac:dyDescent="0.2">
      <c r="A741" s="20"/>
      <c r="B741" s="109" t="s">
        <v>546</v>
      </c>
      <c r="C741" s="40" t="s">
        <v>1322</v>
      </c>
      <c r="D741" s="138" t="s">
        <v>684</v>
      </c>
      <c r="E741" s="136">
        <v>39.340000000000003</v>
      </c>
      <c r="F741" s="134"/>
      <c r="G741" s="154"/>
      <c r="H741" s="122">
        <f t="shared" si="62"/>
        <v>0</v>
      </c>
    </row>
    <row r="742" spans="1:8" ht="180" x14ac:dyDescent="0.2">
      <c r="A742" s="20"/>
      <c r="B742" s="109" t="s">
        <v>548</v>
      </c>
      <c r="C742" s="40" t="s">
        <v>1323</v>
      </c>
      <c r="D742" s="138" t="s">
        <v>684</v>
      </c>
      <c r="E742" s="136">
        <v>46.22</v>
      </c>
      <c r="F742" s="134"/>
      <c r="G742" s="154"/>
      <c r="H742" s="122">
        <f t="shared" si="62"/>
        <v>0</v>
      </c>
    </row>
    <row r="743" spans="1:8" ht="105" x14ac:dyDescent="0.2">
      <c r="A743" s="20"/>
      <c r="B743" s="109" t="s">
        <v>550</v>
      </c>
      <c r="C743" s="40" t="s">
        <v>1324</v>
      </c>
      <c r="D743" s="138" t="s">
        <v>668</v>
      </c>
      <c r="E743" s="136">
        <v>2</v>
      </c>
      <c r="F743" s="134"/>
      <c r="G743" s="154"/>
      <c r="H743" s="122">
        <f t="shared" si="62"/>
        <v>0</v>
      </c>
    </row>
    <row r="744" spans="1:8" ht="75" x14ac:dyDescent="0.2">
      <c r="A744" s="20"/>
      <c r="B744" s="109" t="s">
        <v>552</v>
      </c>
      <c r="C744" s="40" t="s">
        <v>1325</v>
      </c>
      <c r="D744" s="138" t="s">
        <v>684</v>
      </c>
      <c r="E744" s="136">
        <v>46.22</v>
      </c>
      <c r="F744" s="134"/>
      <c r="G744" s="154"/>
      <c r="H744" s="122">
        <f t="shared" si="62"/>
        <v>0</v>
      </c>
    </row>
    <row r="745" spans="1:8" ht="300" x14ac:dyDescent="0.2">
      <c r="A745" s="20"/>
      <c r="B745" s="109" t="s">
        <v>1326</v>
      </c>
      <c r="C745" s="40" t="s">
        <v>1328</v>
      </c>
      <c r="D745" s="138" t="s">
        <v>684</v>
      </c>
      <c r="E745" s="136">
        <v>519.54999999999995</v>
      </c>
      <c r="F745" s="134"/>
      <c r="G745" s="154"/>
      <c r="H745" s="122">
        <f t="shared" si="62"/>
        <v>0</v>
      </c>
    </row>
    <row r="746" spans="1:8" ht="180" x14ac:dyDescent="0.2">
      <c r="A746" s="20"/>
      <c r="B746" s="109" t="s">
        <v>1327</v>
      </c>
      <c r="C746" s="40" t="s">
        <v>1329</v>
      </c>
      <c r="D746" s="138" t="s">
        <v>684</v>
      </c>
      <c r="E746" s="136">
        <v>519.54999999999995</v>
      </c>
      <c r="F746" s="134"/>
      <c r="G746" s="154"/>
      <c r="H746" s="122">
        <f t="shared" si="62"/>
        <v>0</v>
      </c>
    </row>
    <row r="747" spans="1:8" ht="300.75" thickBot="1" x14ac:dyDescent="0.25">
      <c r="A747" s="20"/>
      <c r="B747" s="109" t="s">
        <v>1330</v>
      </c>
      <c r="C747" s="40" t="s">
        <v>1187</v>
      </c>
      <c r="D747" s="138" t="s">
        <v>683</v>
      </c>
      <c r="E747" s="136">
        <v>50.75</v>
      </c>
      <c r="F747" s="134"/>
      <c r="G747" s="154"/>
      <c r="H747" s="122">
        <f t="shared" si="62"/>
        <v>0</v>
      </c>
    </row>
    <row r="748" spans="1:8" ht="15.75" thickBot="1" x14ac:dyDescent="0.25">
      <c r="A748" s="22"/>
      <c r="B748" s="184"/>
      <c r="C748" s="190" t="s">
        <v>541</v>
      </c>
      <c r="D748" s="174"/>
      <c r="E748" s="175"/>
      <c r="F748" s="176"/>
      <c r="G748" s="177"/>
      <c r="H748" s="191">
        <f>SUM(H734:H747)</f>
        <v>0</v>
      </c>
    </row>
    <row r="749" spans="1:8" ht="15.75" thickBot="1" x14ac:dyDescent="0.25">
      <c r="A749" s="22"/>
      <c r="B749" s="184" t="s">
        <v>1290</v>
      </c>
      <c r="C749" s="192" t="s">
        <v>542</v>
      </c>
      <c r="D749" s="174"/>
      <c r="E749" s="175"/>
      <c r="F749" s="176"/>
      <c r="G749" s="177"/>
      <c r="H749" s="191"/>
    </row>
    <row r="750" spans="1:8" ht="15" x14ac:dyDescent="0.2">
      <c r="A750" s="22"/>
      <c r="B750" s="184"/>
      <c r="C750" s="192" t="s">
        <v>819</v>
      </c>
      <c r="D750" s="174"/>
      <c r="E750" s="175"/>
      <c r="F750" s="176"/>
      <c r="G750" s="177"/>
      <c r="H750" s="191"/>
    </row>
    <row r="751" spans="1:8" ht="45" x14ac:dyDescent="0.2">
      <c r="A751" s="20"/>
      <c r="B751" s="36" t="s">
        <v>755</v>
      </c>
      <c r="C751" s="40" t="s">
        <v>746</v>
      </c>
      <c r="D751" s="127" t="s">
        <v>683</v>
      </c>
      <c r="E751" s="128">
        <v>30.55</v>
      </c>
      <c r="F751" s="148"/>
      <c r="G751" s="161"/>
      <c r="H751" s="122">
        <f t="shared" ref="H751:H763" si="63">ROUND(F751*E751,2)</f>
        <v>0</v>
      </c>
    </row>
    <row r="752" spans="1:8" ht="240" x14ac:dyDescent="0.2">
      <c r="A752" s="20"/>
      <c r="B752" s="36" t="s">
        <v>756</v>
      </c>
      <c r="C752" s="40" t="s">
        <v>823</v>
      </c>
      <c r="D752" s="127" t="s">
        <v>684</v>
      </c>
      <c r="E752" s="128">
        <v>40.56</v>
      </c>
      <c r="F752" s="148"/>
      <c r="G752" s="161"/>
      <c r="H752" s="122">
        <f t="shared" si="63"/>
        <v>0</v>
      </c>
    </row>
    <row r="753" spans="1:8" ht="180" x14ac:dyDescent="0.2">
      <c r="A753" s="20"/>
      <c r="B753" s="36" t="s">
        <v>757</v>
      </c>
      <c r="C753" s="40" t="s">
        <v>747</v>
      </c>
      <c r="D753" s="127" t="s">
        <v>683</v>
      </c>
      <c r="E753" s="128">
        <v>61.1</v>
      </c>
      <c r="F753" s="148"/>
      <c r="G753" s="161"/>
      <c r="H753" s="122">
        <f t="shared" si="63"/>
        <v>0</v>
      </c>
    </row>
    <row r="754" spans="1:8" ht="150" x14ac:dyDescent="0.2">
      <c r="A754" s="20"/>
      <c r="B754" s="36" t="s">
        <v>758</v>
      </c>
      <c r="C754" s="40" t="s">
        <v>824</v>
      </c>
      <c r="D754" s="127" t="s">
        <v>683</v>
      </c>
      <c r="E754" s="128">
        <v>54.4</v>
      </c>
      <c r="F754" s="148"/>
      <c r="G754" s="161"/>
      <c r="H754" s="122">
        <f t="shared" si="63"/>
        <v>0</v>
      </c>
    </row>
    <row r="755" spans="1:8" ht="165" x14ac:dyDescent="0.2">
      <c r="A755" s="20"/>
      <c r="B755" s="36" t="s">
        <v>759</v>
      </c>
      <c r="C755" s="40" t="s">
        <v>748</v>
      </c>
      <c r="D755" s="127" t="s">
        <v>684</v>
      </c>
      <c r="E755" s="128">
        <v>82.89</v>
      </c>
      <c r="F755" s="148"/>
      <c r="G755" s="161"/>
      <c r="H755" s="122">
        <f t="shared" si="63"/>
        <v>0</v>
      </c>
    </row>
    <row r="756" spans="1:8" ht="255" x14ac:dyDescent="0.2">
      <c r="A756" s="20"/>
      <c r="B756" s="36" t="s">
        <v>760</v>
      </c>
      <c r="C756" s="40" t="s">
        <v>749</v>
      </c>
      <c r="D756" s="127" t="s">
        <v>684</v>
      </c>
      <c r="E756" s="128">
        <v>206.33</v>
      </c>
      <c r="F756" s="148"/>
      <c r="G756" s="161"/>
      <c r="H756" s="122">
        <f t="shared" si="63"/>
        <v>0</v>
      </c>
    </row>
    <row r="757" spans="1:8" ht="180" x14ac:dyDescent="0.2">
      <c r="A757" s="20"/>
      <c r="B757" s="36" t="s">
        <v>761</v>
      </c>
      <c r="C757" s="40" t="s">
        <v>750</v>
      </c>
      <c r="D757" s="127" t="s">
        <v>684</v>
      </c>
      <c r="E757" s="128">
        <v>195</v>
      </c>
      <c r="F757" s="148"/>
      <c r="G757" s="161"/>
      <c r="H757" s="122">
        <f t="shared" si="63"/>
        <v>0</v>
      </c>
    </row>
    <row r="758" spans="1:8" ht="90" x14ac:dyDescent="0.2">
      <c r="A758" s="20"/>
      <c r="B758" s="36" t="s">
        <v>762</v>
      </c>
      <c r="C758" s="40" t="s">
        <v>751</v>
      </c>
      <c r="D758" s="127" t="s">
        <v>684</v>
      </c>
      <c r="E758" s="128">
        <v>50.25</v>
      </c>
      <c r="F758" s="148"/>
      <c r="G758" s="161"/>
      <c r="H758" s="122">
        <f t="shared" si="63"/>
        <v>0</v>
      </c>
    </row>
    <row r="759" spans="1:8" ht="165" x14ac:dyDescent="0.2">
      <c r="A759" s="20"/>
      <c r="B759" s="36" t="s">
        <v>763</v>
      </c>
      <c r="C759" s="40" t="s">
        <v>752</v>
      </c>
      <c r="D759" s="127" t="s">
        <v>684</v>
      </c>
      <c r="E759" s="128">
        <v>38.6</v>
      </c>
      <c r="F759" s="148"/>
      <c r="G759" s="161"/>
      <c r="H759" s="122">
        <f t="shared" si="63"/>
        <v>0</v>
      </c>
    </row>
    <row r="760" spans="1:8" ht="150" x14ac:dyDescent="0.2">
      <c r="A760" s="20"/>
      <c r="B760" s="36" t="s">
        <v>764</v>
      </c>
      <c r="C760" s="40" t="s">
        <v>753</v>
      </c>
      <c r="D760" s="127" t="s">
        <v>668</v>
      </c>
      <c r="E760" s="128">
        <v>2</v>
      </c>
      <c r="F760" s="148"/>
      <c r="G760" s="161"/>
      <c r="H760" s="122">
        <f t="shared" si="63"/>
        <v>0</v>
      </c>
    </row>
    <row r="761" spans="1:8" ht="225" x14ac:dyDescent="0.2">
      <c r="A761" s="20"/>
      <c r="B761" s="36" t="s">
        <v>765</v>
      </c>
      <c r="C761" s="40" t="s">
        <v>754</v>
      </c>
      <c r="D761" s="127" t="s">
        <v>684</v>
      </c>
      <c r="E761" s="128">
        <v>11.66</v>
      </c>
      <c r="F761" s="148"/>
      <c r="G761" s="161"/>
      <c r="H761" s="122">
        <f t="shared" si="63"/>
        <v>0</v>
      </c>
    </row>
    <row r="762" spans="1:8" ht="105" x14ac:dyDescent="0.2">
      <c r="A762" s="20"/>
      <c r="B762" s="36" t="s">
        <v>766</v>
      </c>
      <c r="C762" s="40" t="s">
        <v>820</v>
      </c>
      <c r="D762" s="127" t="s">
        <v>668</v>
      </c>
      <c r="E762" s="128">
        <v>2</v>
      </c>
      <c r="F762" s="148"/>
      <c r="G762" s="161"/>
      <c r="H762" s="122">
        <f t="shared" si="63"/>
        <v>0</v>
      </c>
    </row>
    <row r="763" spans="1:8" ht="60.75" thickBot="1" x14ac:dyDescent="0.25">
      <c r="A763" s="20"/>
      <c r="B763" s="36" t="s">
        <v>767</v>
      </c>
      <c r="C763" s="40" t="s">
        <v>821</v>
      </c>
      <c r="D763" s="127" t="s">
        <v>668</v>
      </c>
      <c r="E763" s="128">
        <v>2</v>
      </c>
      <c r="F763" s="148"/>
      <c r="G763" s="161"/>
      <c r="H763" s="122">
        <f t="shared" si="63"/>
        <v>0</v>
      </c>
    </row>
    <row r="764" spans="1:8" ht="15.75" thickBot="1" x14ac:dyDescent="0.25">
      <c r="A764" s="22"/>
      <c r="B764" s="184"/>
      <c r="C764" s="190" t="s">
        <v>822</v>
      </c>
      <c r="D764" s="193"/>
      <c r="E764" s="194"/>
      <c r="F764" s="195"/>
      <c r="G764" s="196"/>
      <c r="H764" s="197">
        <f>SUM(H751:H763)</f>
        <v>0</v>
      </c>
    </row>
    <row r="765" spans="1:8" ht="15" x14ac:dyDescent="0.2">
      <c r="A765" s="22"/>
      <c r="B765" s="184" t="s">
        <v>1291</v>
      </c>
      <c r="C765" s="192" t="s">
        <v>543</v>
      </c>
      <c r="D765" s="174"/>
      <c r="E765" s="175"/>
      <c r="F765" s="176"/>
      <c r="G765" s="177"/>
      <c r="H765" s="191"/>
    </row>
    <row r="766" spans="1:8" ht="105" x14ac:dyDescent="0.2">
      <c r="A766" s="20"/>
      <c r="B766" s="109" t="s">
        <v>544</v>
      </c>
      <c r="C766" s="40" t="s">
        <v>545</v>
      </c>
      <c r="D766" s="138" t="s">
        <v>668</v>
      </c>
      <c r="E766" s="136">
        <v>2</v>
      </c>
      <c r="F766" s="134"/>
      <c r="G766" s="154"/>
      <c r="H766" s="122">
        <f t="shared" ref="H766:H770" si="64">ROUND(F766*E766,2)</f>
        <v>0</v>
      </c>
    </row>
    <row r="767" spans="1:8" ht="120" x14ac:dyDescent="0.2">
      <c r="A767" s="20"/>
      <c r="B767" s="109" t="s">
        <v>546</v>
      </c>
      <c r="C767" s="40" t="s">
        <v>547</v>
      </c>
      <c r="D767" s="138" t="s">
        <v>683</v>
      </c>
      <c r="E767" s="136" t="s">
        <v>561</v>
      </c>
      <c r="F767" s="134"/>
      <c r="G767" s="154"/>
      <c r="H767" s="122">
        <f t="shared" si="64"/>
        <v>0</v>
      </c>
    </row>
    <row r="768" spans="1:8" ht="105" x14ac:dyDescent="0.2">
      <c r="A768" s="20"/>
      <c r="B768" s="109" t="s">
        <v>548</v>
      </c>
      <c r="C768" s="40" t="s">
        <v>549</v>
      </c>
      <c r="D768" s="138" t="s">
        <v>683</v>
      </c>
      <c r="E768" s="136">
        <v>24.15</v>
      </c>
      <c r="F768" s="134"/>
      <c r="G768" s="154"/>
      <c r="H768" s="122">
        <f t="shared" si="64"/>
        <v>0</v>
      </c>
    </row>
    <row r="769" spans="1:8" ht="90" x14ac:dyDescent="0.2">
      <c r="A769" s="20"/>
      <c r="B769" s="109" t="s">
        <v>550</v>
      </c>
      <c r="C769" s="40" t="s">
        <v>551</v>
      </c>
      <c r="D769" s="138" t="s">
        <v>668</v>
      </c>
      <c r="E769" s="136">
        <v>1</v>
      </c>
      <c r="F769" s="134"/>
      <c r="G769" s="154"/>
      <c r="H769" s="122">
        <f t="shared" si="64"/>
        <v>0</v>
      </c>
    </row>
    <row r="770" spans="1:8" ht="90.75" thickBot="1" x14ac:dyDescent="0.25">
      <c r="A770" s="20"/>
      <c r="B770" s="109" t="s">
        <v>552</v>
      </c>
      <c r="C770" s="40" t="s">
        <v>553</v>
      </c>
      <c r="D770" s="138" t="s">
        <v>668</v>
      </c>
      <c r="E770" s="136">
        <v>2</v>
      </c>
      <c r="F770" s="134">
        <v>0</v>
      </c>
      <c r="G770" s="154"/>
      <c r="H770" s="122">
        <f t="shared" si="64"/>
        <v>0</v>
      </c>
    </row>
    <row r="771" spans="1:8" ht="15.75" thickBot="1" x14ac:dyDescent="0.25">
      <c r="A771" s="22"/>
      <c r="B771" s="184"/>
      <c r="C771" s="190" t="s">
        <v>554</v>
      </c>
      <c r="D771" s="174"/>
      <c r="E771" s="175"/>
      <c r="F771" s="176"/>
      <c r="G771" s="177"/>
      <c r="H771" s="191">
        <f>SUM(H766:H770)</f>
        <v>0</v>
      </c>
    </row>
    <row r="772" spans="1:8" ht="15" x14ac:dyDescent="0.2">
      <c r="A772" s="22"/>
      <c r="B772" s="184" t="s">
        <v>1295</v>
      </c>
      <c r="C772" s="192" t="s">
        <v>555</v>
      </c>
      <c r="D772" s="174"/>
      <c r="E772" s="175"/>
      <c r="F772" s="176"/>
      <c r="G772" s="177"/>
      <c r="H772" s="191"/>
    </row>
    <row r="773" spans="1:8" ht="240" x14ac:dyDescent="0.2">
      <c r="A773" s="20"/>
      <c r="B773" s="109" t="s">
        <v>556</v>
      </c>
      <c r="C773" s="40" t="s">
        <v>1264</v>
      </c>
      <c r="D773" s="138" t="s">
        <v>668</v>
      </c>
      <c r="E773" s="136">
        <v>1</v>
      </c>
      <c r="F773" s="134"/>
      <c r="G773" s="154"/>
      <c r="H773" s="122">
        <f t="shared" ref="H773:H780" si="65">ROUND(F773*E773,2)</f>
        <v>0</v>
      </c>
    </row>
    <row r="774" spans="1:8" ht="150" x14ac:dyDescent="0.2">
      <c r="A774" s="20"/>
      <c r="B774" s="109" t="s">
        <v>557</v>
      </c>
      <c r="C774" s="40" t="s">
        <v>1265</v>
      </c>
      <c r="D774" s="138" t="s">
        <v>683</v>
      </c>
      <c r="E774" s="136">
        <v>78</v>
      </c>
      <c r="F774" s="134"/>
      <c r="G774" s="154"/>
      <c r="H774" s="122">
        <f t="shared" si="65"/>
        <v>0</v>
      </c>
    </row>
    <row r="775" spans="1:8" ht="135" x14ac:dyDescent="0.2">
      <c r="A775" s="20"/>
      <c r="B775" s="109" t="s">
        <v>558</v>
      </c>
      <c r="C775" s="40" t="s">
        <v>1266</v>
      </c>
      <c r="D775" s="138" t="s">
        <v>683</v>
      </c>
      <c r="E775" s="136">
        <v>26</v>
      </c>
      <c r="F775" s="134"/>
      <c r="G775" s="154"/>
      <c r="H775" s="122">
        <f t="shared" si="65"/>
        <v>0</v>
      </c>
    </row>
    <row r="776" spans="1:8" ht="135" x14ac:dyDescent="0.2">
      <c r="A776" s="20"/>
      <c r="B776" s="109" t="s">
        <v>559</v>
      </c>
      <c r="C776" s="40" t="s">
        <v>1148</v>
      </c>
      <c r="D776" s="138" t="s">
        <v>668</v>
      </c>
      <c r="E776" s="136">
        <v>8</v>
      </c>
      <c r="F776" s="134"/>
      <c r="G776" s="154"/>
      <c r="H776" s="122">
        <f t="shared" si="65"/>
        <v>0</v>
      </c>
    </row>
    <row r="777" spans="1:8" ht="135" x14ac:dyDescent="0.2">
      <c r="A777" s="20"/>
      <c r="B777" s="109" t="s">
        <v>1149</v>
      </c>
      <c r="C777" s="40" t="s">
        <v>1150</v>
      </c>
      <c r="D777" s="138" t="s">
        <v>668</v>
      </c>
      <c r="E777" s="136">
        <v>6</v>
      </c>
      <c r="F777" s="134"/>
      <c r="G777" s="154"/>
      <c r="H777" s="122">
        <f t="shared" si="65"/>
        <v>0</v>
      </c>
    </row>
    <row r="778" spans="1:8" ht="105" x14ac:dyDescent="0.2">
      <c r="A778" s="20"/>
      <c r="B778" s="109" t="s">
        <v>1151</v>
      </c>
      <c r="C778" s="40" t="s">
        <v>1152</v>
      </c>
      <c r="D778" s="138" t="s">
        <v>668</v>
      </c>
      <c r="E778" s="136">
        <v>6</v>
      </c>
      <c r="F778" s="134"/>
      <c r="G778" s="154"/>
      <c r="H778" s="122">
        <f t="shared" si="65"/>
        <v>0</v>
      </c>
    </row>
    <row r="779" spans="1:8" ht="120" x14ac:dyDescent="0.2">
      <c r="A779" s="22"/>
      <c r="B779" s="109" t="s">
        <v>666</v>
      </c>
      <c r="C779" s="40" t="s">
        <v>667</v>
      </c>
      <c r="D779" s="138" t="s">
        <v>668</v>
      </c>
      <c r="E779" s="136">
        <v>1</v>
      </c>
      <c r="F779" s="134"/>
      <c r="G779" s="154"/>
      <c r="H779" s="122">
        <f t="shared" si="65"/>
        <v>0</v>
      </c>
    </row>
    <row r="780" spans="1:8" ht="60.75" thickBot="1" x14ac:dyDescent="0.25">
      <c r="A780" s="22"/>
      <c r="B780" s="109" t="s">
        <v>669</v>
      </c>
      <c r="C780" s="40" t="s">
        <v>1153</v>
      </c>
      <c r="D780" s="138" t="s">
        <v>1297</v>
      </c>
      <c r="E780" s="136">
        <v>1</v>
      </c>
      <c r="F780" s="134"/>
      <c r="G780" s="154"/>
      <c r="H780" s="122">
        <f t="shared" si="65"/>
        <v>0</v>
      </c>
    </row>
    <row r="781" spans="1:8" ht="15.75" thickBot="1" x14ac:dyDescent="0.25">
      <c r="A781" s="22"/>
      <c r="B781" s="184"/>
      <c r="C781" s="190" t="s">
        <v>560</v>
      </c>
      <c r="D781" s="174"/>
      <c r="E781" s="175"/>
      <c r="F781" s="176"/>
      <c r="G781" s="177"/>
      <c r="H781" s="191">
        <f>SUM(H773:H780)</f>
        <v>0</v>
      </c>
    </row>
    <row r="782" spans="1:8" ht="15" x14ac:dyDescent="0.2">
      <c r="A782" s="22"/>
      <c r="B782" s="184" t="s">
        <v>1296</v>
      </c>
      <c r="C782" s="192" t="s">
        <v>606</v>
      </c>
      <c r="D782" s="174"/>
      <c r="E782" s="175"/>
      <c r="F782" s="176"/>
      <c r="G782" s="177"/>
      <c r="H782" s="191"/>
    </row>
    <row r="783" spans="1:8" s="9" customFormat="1" ht="195" x14ac:dyDescent="0.2">
      <c r="A783" s="20"/>
      <c r="B783" s="36" t="s">
        <v>607</v>
      </c>
      <c r="C783" s="40" t="s">
        <v>608</v>
      </c>
      <c r="D783" s="132"/>
      <c r="E783" s="132"/>
      <c r="F783" s="130"/>
      <c r="G783" s="162"/>
      <c r="H783" s="133"/>
    </row>
    <row r="784" spans="1:8" s="9" customFormat="1" ht="45" x14ac:dyDescent="0.2">
      <c r="A784" s="20"/>
      <c r="B784" s="36" t="s">
        <v>609</v>
      </c>
      <c r="C784" s="40" t="s">
        <v>610</v>
      </c>
      <c r="D784" s="138" t="s">
        <v>668</v>
      </c>
      <c r="E784" s="136">
        <v>6</v>
      </c>
      <c r="F784" s="134"/>
      <c r="G784" s="154"/>
      <c r="H784" s="122">
        <f t="shared" ref="H784:H802" si="66">ROUND(F784*E784,2)</f>
        <v>0</v>
      </c>
    </row>
    <row r="785" spans="1:8" s="9" customFormat="1" ht="45" x14ac:dyDescent="0.2">
      <c r="A785" s="20"/>
      <c r="B785" s="36" t="s">
        <v>611</v>
      </c>
      <c r="C785" s="40" t="s">
        <v>612</v>
      </c>
      <c r="D785" s="138" t="s">
        <v>668</v>
      </c>
      <c r="E785" s="136">
        <v>7</v>
      </c>
      <c r="F785" s="134"/>
      <c r="G785" s="154"/>
      <c r="H785" s="122">
        <f t="shared" si="66"/>
        <v>0</v>
      </c>
    </row>
    <row r="786" spans="1:8" s="9" customFormat="1" ht="45" x14ac:dyDescent="0.2">
      <c r="A786" s="20"/>
      <c r="B786" s="36" t="s">
        <v>613</v>
      </c>
      <c r="C786" s="40" t="s">
        <v>614</v>
      </c>
      <c r="D786" s="138" t="s">
        <v>668</v>
      </c>
      <c r="E786" s="136">
        <v>8</v>
      </c>
      <c r="F786" s="134"/>
      <c r="G786" s="154"/>
      <c r="H786" s="122">
        <f t="shared" si="66"/>
        <v>0</v>
      </c>
    </row>
    <row r="787" spans="1:8" s="9" customFormat="1" ht="45" x14ac:dyDescent="0.2">
      <c r="A787" s="20"/>
      <c r="B787" s="36" t="s">
        <v>615</v>
      </c>
      <c r="C787" s="40" t="s">
        <v>616</v>
      </c>
      <c r="D787" s="138" t="s">
        <v>668</v>
      </c>
      <c r="E787" s="136">
        <v>4</v>
      </c>
      <c r="F787" s="134"/>
      <c r="G787" s="154"/>
      <c r="H787" s="122">
        <f t="shared" si="66"/>
        <v>0</v>
      </c>
    </row>
    <row r="788" spans="1:8" s="9" customFormat="1" ht="45" x14ac:dyDescent="0.2">
      <c r="A788" s="20"/>
      <c r="B788" s="36" t="s">
        <v>617</v>
      </c>
      <c r="C788" s="40" t="s">
        <v>618</v>
      </c>
      <c r="D788" s="138" t="s">
        <v>668</v>
      </c>
      <c r="E788" s="136">
        <v>4</v>
      </c>
      <c r="F788" s="134"/>
      <c r="G788" s="154"/>
      <c r="H788" s="122">
        <f t="shared" si="66"/>
        <v>0</v>
      </c>
    </row>
    <row r="789" spans="1:8" s="9" customFormat="1" ht="60" x14ac:dyDescent="0.2">
      <c r="A789" s="20"/>
      <c r="B789" s="36" t="s">
        <v>619</v>
      </c>
      <c r="C789" s="40" t="s">
        <v>620</v>
      </c>
      <c r="D789" s="138" t="s">
        <v>668</v>
      </c>
      <c r="E789" s="136">
        <v>3</v>
      </c>
      <c r="F789" s="134"/>
      <c r="G789" s="154"/>
      <c r="H789" s="122">
        <f t="shared" si="66"/>
        <v>0</v>
      </c>
    </row>
    <row r="790" spans="1:8" s="8" customFormat="1" ht="195" x14ac:dyDescent="0.25">
      <c r="A790" s="19"/>
      <c r="B790" s="36" t="s">
        <v>621</v>
      </c>
      <c r="C790" s="40" t="s">
        <v>622</v>
      </c>
      <c r="D790" s="138"/>
      <c r="E790" s="136"/>
      <c r="F790" s="134"/>
      <c r="G790" s="154"/>
      <c r="H790" s="122"/>
    </row>
    <row r="791" spans="1:8" s="9" customFormat="1" ht="45" x14ac:dyDescent="0.2">
      <c r="A791" s="20"/>
      <c r="B791" s="36" t="s">
        <v>623</v>
      </c>
      <c r="C791" s="40" t="s">
        <v>624</v>
      </c>
      <c r="D791" s="138" t="s">
        <v>668</v>
      </c>
      <c r="E791" s="136">
        <v>1</v>
      </c>
      <c r="F791" s="134"/>
      <c r="G791" s="154"/>
      <c r="H791" s="122">
        <f t="shared" si="66"/>
        <v>0</v>
      </c>
    </row>
    <row r="792" spans="1:8" s="9" customFormat="1" ht="45" x14ac:dyDescent="0.2">
      <c r="A792" s="20"/>
      <c r="B792" s="36" t="s">
        <v>625</v>
      </c>
      <c r="C792" s="40" t="s">
        <v>626</v>
      </c>
      <c r="D792" s="138" t="s">
        <v>668</v>
      </c>
      <c r="E792" s="136">
        <v>4</v>
      </c>
      <c r="F792" s="134"/>
      <c r="G792" s="154"/>
      <c r="H792" s="122">
        <f t="shared" si="66"/>
        <v>0</v>
      </c>
    </row>
    <row r="793" spans="1:8" s="9" customFormat="1" ht="45" x14ac:dyDescent="0.2">
      <c r="A793" s="20"/>
      <c r="B793" s="36" t="s">
        <v>627</v>
      </c>
      <c r="C793" s="40" t="s">
        <v>628</v>
      </c>
      <c r="D793" s="138" t="s">
        <v>668</v>
      </c>
      <c r="E793" s="136">
        <v>1</v>
      </c>
      <c r="F793" s="134"/>
      <c r="G793" s="154"/>
      <c r="H793" s="122">
        <f t="shared" si="66"/>
        <v>0</v>
      </c>
    </row>
    <row r="794" spans="1:8" s="9" customFormat="1" ht="45" x14ac:dyDescent="0.2">
      <c r="A794" s="20"/>
      <c r="B794" s="36" t="s">
        <v>629</v>
      </c>
      <c r="C794" s="40" t="s">
        <v>630</v>
      </c>
      <c r="D794" s="138" t="s">
        <v>668</v>
      </c>
      <c r="E794" s="136">
        <v>1</v>
      </c>
      <c r="F794" s="134"/>
      <c r="G794" s="154"/>
      <c r="H794" s="122">
        <f t="shared" si="66"/>
        <v>0</v>
      </c>
    </row>
    <row r="795" spans="1:8" s="9" customFormat="1" ht="45" x14ac:dyDescent="0.2">
      <c r="A795" s="20"/>
      <c r="B795" s="36" t="s">
        <v>631</v>
      </c>
      <c r="C795" s="40" t="s">
        <v>632</v>
      </c>
      <c r="D795" s="138" t="s">
        <v>668</v>
      </c>
      <c r="E795" s="136">
        <v>14</v>
      </c>
      <c r="F795" s="134"/>
      <c r="G795" s="154"/>
      <c r="H795" s="122">
        <f t="shared" si="66"/>
        <v>0</v>
      </c>
    </row>
    <row r="796" spans="1:8" s="9" customFormat="1" ht="45" x14ac:dyDescent="0.2">
      <c r="A796" s="20"/>
      <c r="B796" s="36" t="s">
        <v>633</v>
      </c>
      <c r="C796" s="40" t="s">
        <v>634</v>
      </c>
      <c r="D796" s="138" t="s">
        <v>668</v>
      </c>
      <c r="E796" s="136">
        <v>12</v>
      </c>
      <c r="F796" s="134"/>
      <c r="G796" s="154"/>
      <c r="H796" s="122">
        <f t="shared" si="66"/>
        <v>0</v>
      </c>
    </row>
    <row r="797" spans="1:8" s="9" customFormat="1" ht="30" x14ac:dyDescent="0.2">
      <c r="A797" s="20"/>
      <c r="B797" s="36" t="s">
        <v>635</v>
      </c>
      <c r="C797" s="40" t="s">
        <v>636</v>
      </c>
      <c r="D797" s="138" t="s">
        <v>668</v>
      </c>
      <c r="E797" s="136">
        <v>13</v>
      </c>
      <c r="F797" s="134"/>
      <c r="G797" s="154"/>
      <c r="H797" s="122">
        <f t="shared" si="66"/>
        <v>0</v>
      </c>
    </row>
    <row r="798" spans="1:8" s="9" customFormat="1" ht="30" x14ac:dyDescent="0.2">
      <c r="A798" s="20"/>
      <c r="B798" s="36" t="s">
        <v>637</v>
      </c>
      <c r="C798" s="40" t="s">
        <v>638</v>
      </c>
      <c r="D798" s="138" t="s">
        <v>668</v>
      </c>
      <c r="E798" s="136">
        <v>4</v>
      </c>
      <c r="F798" s="134"/>
      <c r="G798" s="154"/>
      <c r="H798" s="122">
        <f t="shared" si="66"/>
        <v>0</v>
      </c>
    </row>
    <row r="799" spans="1:8" s="9" customFormat="1" ht="30" x14ac:dyDescent="0.2">
      <c r="A799" s="20"/>
      <c r="B799" s="36" t="s">
        <v>639</v>
      </c>
      <c r="C799" s="40" t="s">
        <v>640</v>
      </c>
      <c r="D799" s="138" t="s">
        <v>668</v>
      </c>
      <c r="E799" s="136">
        <v>3</v>
      </c>
      <c r="F799" s="134"/>
      <c r="G799" s="154"/>
      <c r="H799" s="122">
        <f t="shared" si="66"/>
        <v>0</v>
      </c>
    </row>
    <row r="800" spans="1:8" s="8" customFormat="1" ht="165" x14ac:dyDescent="0.25">
      <c r="A800" s="19"/>
      <c r="B800" s="36" t="s">
        <v>641</v>
      </c>
      <c r="C800" s="40" t="s">
        <v>642</v>
      </c>
      <c r="D800" s="138" t="s">
        <v>683</v>
      </c>
      <c r="E800" s="136">
        <v>415.35</v>
      </c>
      <c r="F800" s="134"/>
      <c r="G800" s="154"/>
      <c r="H800" s="122">
        <f t="shared" si="66"/>
        <v>0</v>
      </c>
    </row>
    <row r="801" spans="1:10" s="9" customFormat="1" ht="135" x14ac:dyDescent="0.2">
      <c r="A801" s="20"/>
      <c r="B801" s="36" t="s">
        <v>643</v>
      </c>
      <c r="C801" s="40" t="s">
        <v>644</v>
      </c>
      <c r="D801" s="138" t="s">
        <v>683</v>
      </c>
      <c r="E801" s="136">
        <v>51.75</v>
      </c>
      <c r="F801" s="134"/>
      <c r="G801" s="154"/>
      <c r="H801" s="122">
        <f t="shared" si="66"/>
        <v>0</v>
      </c>
    </row>
    <row r="802" spans="1:10" s="8" customFormat="1" ht="150.75" thickBot="1" x14ac:dyDescent="0.3">
      <c r="A802" s="19"/>
      <c r="B802" s="36" t="s">
        <v>645</v>
      </c>
      <c r="C802" s="40" t="s">
        <v>646</v>
      </c>
      <c r="D802" s="138" t="s">
        <v>668</v>
      </c>
      <c r="E802" s="136">
        <v>3</v>
      </c>
      <c r="F802" s="134"/>
      <c r="G802" s="154"/>
      <c r="H802" s="122">
        <f t="shared" si="66"/>
        <v>0</v>
      </c>
    </row>
    <row r="803" spans="1:10" s="13" customFormat="1" ht="16.5" thickBot="1" x14ac:dyDescent="0.3">
      <c r="A803" s="21"/>
      <c r="B803" s="184"/>
      <c r="C803" s="190" t="s">
        <v>647</v>
      </c>
      <c r="D803" s="174"/>
      <c r="E803" s="175"/>
      <c r="F803" s="176"/>
      <c r="G803" s="177"/>
      <c r="H803" s="191">
        <f>SUM(H784:H802)</f>
        <v>0</v>
      </c>
      <c r="J803" s="153"/>
    </row>
    <row r="804" spans="1:10" s="8" customFormat="1" ht="33" customHeight="1" x14ac:dyDescent="0.25">
      <c r="A804" s="28"/>
      <c r="B804" s="184"/>
      <c r="C804" s="198" t="s">
        <v>1341</v>
      </c>
      <c r="D804" s="174"/>
      <c r="E804" s="175"/>
      <c r="F804" s="176"/>
      <c r="G804" s="177"/>
      <c r="H804" s="191">
        <f>H803+H781+H771+H764+H748+H732+H725+H721+H699+H693+H683+H664+H658+H637+H628+H621+H612+H603+H569+H534+H454+H400+H373+H353+H343+H329+H245+H235+H221+H217+H189+H173+H155+H134+H93+H31+H210</f>
        <v>0</v>
      </c>
    </row>
    <row r="807" spans="1:10" x14ac:dyDescent="0.2">
      <c r="B807" s="204"/>
      <c r="C807" s="204"/>
      <c r="D807" s="204"/>
      <c r="E807" s="204"/>
      <c r="F807" s="204"/>
      <c r="G807" s="204"/>
      <c r="H807" s="204"/>
    </row>
    <row r="808" spans="1:10" ht="15.75" customHeight="1" x14ac:dyDescent="0.2">
      <c r="B808" s="205"/>
      <c r="C808" s="205"/>
      <c r="D808" s="205"/>
      <c r="E808" s="205"/>
      <c r="F808" s="205"/>
      <c r="G808" s="205"/>
      <c r="H808" s="205"/>
    </row>
  </sheetData>
  <autoFilter ref="B14:H805" xr:uid="{00000000-0009-0000-0000-000000000000}"/>
  <mergeCells count="11">
    <mergeCell ref="B3:H3"/>
    <mergeCell ref="C4:H4"/>
    <mergeCell ref="C8:H8"/>
    <mergeCell ref="B807:H807"/>
    <mergeCell ref="B808:H808"/>
    <mergeCell ref="B7:H7"/>
    <mergeCell ref="B15:H15"/>
    <mergeCell ref="C11:E11"/>
    <mergeCell ref="C12:E12"/>
    <mergeCell ref="C10:H10"/>
    <mergeCell ref="C9:H9"/>
  </mergeCells>
  <printOptions horizontalCentered="1"/>
  <pageMargins left="0.31496062992125984" right="0.39370078740157483" top="0.31496062992125984" bottom="0.82677165354330717" header="0.23622047244094491" footer="0.27559055118110237"/>
  <pageSetup scale="56" orientation="portrait" r:id="rId1"/>
  <headerFooter alignWithMargins="0">
    <oddFooter>&amp;LHoja No. &amp;P</oddFooter>
  </headerFooter>
  <rowBreaks count="15" manualBreakCount="15">
    <brk id="51" max="6" man="1"/>
    <brk id="77" max="16383" man="1"/>
    <brk id="93" max="16383" man="1"/>
    <brk id="104" max="6" man="1"/>
    <brk id="155" max="6" man="1"/>
    <brk id="173" max="6" man="1"/>
    <brk id="189" max="6" man="1"/>
    <brk id="245" max="16383" man="1"/>
    <brk id="343" max="16383" man="1"/>
    <brk id="624" max="6" man="1"/>
    <brk id="642" max="6" man="1"/>
    <brk id="664" max="16383" man="1"/>
    <brk id="683" max="16383" man="1"/>
    <brk id="748" max="16383" man="1"/>
    <brk id="7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1"/>
  <sheetViews>
    <sheetView view="pageBreakPreview" zoomScale="96" zoomScaleNormal="100" zoomScaleSheetLayoutView="96" workbookViewId="0">
      <selection activeCell="C9" sqref="C9:H9"/>
    </sheetView>
  </sheetViews>
  <sheetFormatPr baseColWidth="10" defaultColWidth="11.42578125" defaultRowHeight="12.75" x14ac:dyDescent="0.2"/>
  <cols>
    <col min="1" max="1" width="5.85546875" style="16" customWidth="1"/>
    <col min="2" max="2" width="14.5703125" style="16" customWidth="1"/>
    <col min="3" max="3" width="58.5703125" style="44" customWidth="1"/>
    <col min="4" max="4" width="11.42578125" style="45" customWidth="1"/>
    <col min="5" max="5" width="17" style="46" customWidth="1"/>
    <col min="6" max="6" width="18.85546875" style="46" customWidth="1"/>
    <col min="7" max="7" width="20" style="46" customWidth="1"/>
    <col min="8" max="8" width="18.5703125" style="46" customWidth="1"/>
    <col min="9" max="9" width="12.85546875" style="16" bestFit="1" customWidth="1"/>
    <col min="10" max="16384" width="11.42578125" style="16"/>
  </cols>
  <sheetData>
    <row r="1" spans="1:11" s="4" customFormat="1" ht="15" customHeight="1" x14ac:dyDescent="0.2">
      <c r="A1" s="1"/>
      <c r="B1" s="2"/>
      <c r="C1" s="1"/>
      <c r="D1" s="1"/>
      <c r="E1" s="3"/>
      <c r="F1" s="3"/>
      <c r="G1" s="3"/>
      <c r="H1" s="1"/>
    </row>
    <row r="2" spans="1:11" s="4" customFormat="1" ht="18" customHeight="1" x14ac:dyDescent="0.2">
      <c r="A2" s="1"/>
      <c r="B2" s="2"/>
      <c r="C2" s="1"/>
      <c r="D2" s="1"/>
      <c r="E2" s="3"/>
      <c r="F2" s="3"/>
      <c r="G2" s="3"/>
      <c r="H2" s="1"/>
    </row>
    <row r="3" spans="1:11" s="4" customFormat="1" ht="18" customHeight="1" x14ac:dyDescent="0.25">
      <c r="A3" s="1"/>
      <c r="B3" s="200" t="s">
        <v>1333</v>
      </c>
      <c r="C3" s="200"/>
      <c r="D3" s="200"/>
      <c r="E3" s="200"/>
      <c r="F3" s="200"/>
      <c r="G3" s="200"/>
      <c r="H3" s="200"/>
    </row>
    <row r="4" spans="1:11" s="4" customFormat="1" ht="18" customHeight="1" x14ac:dyDescent="0.25">
      <c r="A4" s="1"/>
      <c r="B4"/>
      <c r="C4" s="200" t="s">
        <v>0</v>
      </c>
      <c r="D4" s="200"/>
      <c r="E4" s="200"/>
      <c r="F4" s="200"/>
      <c r="G4" s="200"/>
      <c r="H4" s="200"/>
    </row>
    <row r="5" spans="1:11" s="4" customFormat="1" ht="18" customHeight="1" x14ac:dyDescent="0.2">
      <c r="A5" s="1"/>
      <c r="B5" s="2"/>
      <c r="C5" s="1"/>
      <c r="D5" s="1"/>
      <c r="E5" s="3"/>
      <c r="F5" s="3"/>
      <c r="G5" s="3"/>
      <c r="H5" s="1"/>
    </row>
    <row r="6" spans="1:11" s="4" customFormat="1" ht="15.75" customHeight="1" x14ac:dyDescent="0.2">
      <c r="A6" s="1"/>
      <c r="B6" s="2"/>
      <c r="C6" s="1"/>
      <c r="D6" s="1"/>
      <c r="E6" s="3"/>
      <c r="F6" s="3"/>
      <c r="G6" s="3"/>
      <c r="H6" s="1"/>
    </row>
    <row r="7" spans="1:11" s="164" customFormat="1" ht="21.6" customHeight="1" x14ac:dyDescent="0.2">
      <c r="A7" s="163"/>
      <c r="B7" s="206" t="s">
        <v>1332</v>
      </c>
      <c r="C7" s="206"/>
      <c r="D7" s="206"/>
      <c r="E7" s="206"/>
      <c r="F7" s="206"/>
      <c r="G7" s="206"/>
      <c r="H7" s="206"/>
    </row>
    <row r="8" spans="1:11" s="164" customFormat="1" ht="44.1" customHeight="1" x14ac:dyDescent="0.2">
      <c r="A8" s="163"/>
      <c r="B8" s="165" t="s">
        <v>1336</v>
      </c>
      <c r="C8" s="201" t="s">
        <v>1345</v>
      </c>
      <c r="D8" s="202"/>
      <c r="E8" s="202"/>
      <c r="F8" s="202"/>
      <c r="G8" s="202"/>
      <c r="H8" s="203"/>
    </row>
    <row r="9" spans="1:11" s="164" customFormat="1" ht="36.950000000000003" customHeight="1" x14ac:dyDescent="0.2">
      <c r="A9" s="163"/>
      <c r="B9" s="167" t="s">
        <v>1339</v>
      </c>
      <c r="C9" s="201" t="s">
        <v>1347</v>
      </c>
      <c r="D9" s="202"/>
      <c r="E9" s="202"/>
      <c r="F9" s="202"/>
      <c r="G9" s="202"/>
      <c r="H9" s="203"/>
    </row>
    <row r="10" spans="1:11" s="164" customFormat="1" ht="21.6" customHeight="1" x14ac:dyDescent="0.2">
      <c r="A10" s="163"/>
      <c r="B10" s="167" t="s">
        <v>1338</v>
      </c>
      <c r="C10" s="201" t="s">
        <v>1340</v>
      </c>
      <c r="D10" s="202"/>
      <c r="E10" s="202"/>
      <c r="F10" s="202"/>
      <c r="G10" s="202"/>
      <c r="H10" s="203"/>
    </row>
    <row r="11" spans="1:11" s="164" customFormat="1" ht="21.6" customHeight="1" x14ac:dyDescent="0.2">
      <c r="A11" s="163"/>
      <c r="B11" s="199" t="s">
        <v>1342</v>
      </c>
      <c r="C11" s="208" t="s">
        <v>1346</v>
      </c>
      <c r="D11" s="209"/>
      <c r="E11" s="209"/>
      <c r="F11" s="166"/>
      <c r="G11" s="166"/>
      <c r="H11" s="166"/>
    </row>
    <row r="12" spans="1:11" s="164" customFormat="1" ht="21.6" customHeight="1" x14ac:dyDescent="0.2">
      <c r="A12" s="163"/>
      <c r="B12" s="199" t="s">
        <v>1343</v>
      </c>
      <c r="C12" s="208" t="s">
        <v>1344</v>
      </c>
      <c r="D12" s="210"/>
      <c r="E12" s="210"/>
      <c r="F12" s="166"/>
      <c r="G12" s="166"/>
      <c r="H12" s="166"/>
    </row>
    <row r="13" spans="1:11" ht="13.5" customHeight="1" x14ac:dyDescent="0.25">
      <c r="C13" s="212"/>
      <c r="D13" s="213"/>
      <c r="E13" s="213"/>
      <c r="F13" s="213"/>
      <c r="G13" s="213"/>
      <c r="H13" s="41"/>
    </row>
    <row r="14" spans="1:11" ht="21.6" customHeight="1" x14ac:dyDescent="0.2">
      <c r="B14" s="206" t="s">
        <v>768</v>
      </c>
      <c r="C14" s="206"/>
      <c r="D14" s="206"/>
      <c r="E14" s="206"/>
      <c r="F14" s="206"/>
      <c r="G14" s="206"/>
      <c r="H14" s="206"/>
    </row>
    <row r="15" spans="1:11" ht="14.25" customHeight="1" x14ac:dyDescent="0.3">
      <c r="B15" s="42"/>
      <c r="C15" s="42"/>
      <c r="D15" s="42"/>
      <c r="E15" s="42"/>
      <c r="F15" s="42"/>
      <c r="G15" s="42"/>
      <c r="H15" s="42"/>
    </row>
    <row r="16" spans="1:11" x14ac:dyDescent="0.2">
      <c r="H16" s="47"/>
      <c r="J16" s="43"/>
      <c r="K16" s="43"/>
    </row>
    <row r="17" spans="2:11" ht="18" x14ac:dyDescent="0.25">
      <c r="B17" s="48"/>
      <c r="C17" s="214" t="str">
        <f>'PRESUPUESTO DRC'!B15</f>
        <v>EDIFICIO: DIRECCION DE REGISTRO CIVIL Y EXTERIORES</v>
      </c>
      <c r="D17" s="214"/>
      <c r="E17" s="214"/>
      <c r="F17" s="214"/>
      <c r="G17" s="214"/>
      <c r="H17" s="47"/>
      <c r="I17" s="50"/>
      <c r="J17" s="43"/>
      <c r="K17" s="43"/>
    </row>
    <row r="18" spans="2:11" x14ac:dyDescent="0.2">
      <c r="H18" s="47"/>
      <c r="J18" s="43"/>
      <c r="K18" s="43"/>
    </row>
    <row r="19" spans="2:11" ht="14.25" customHeight="1" x14ac:dyDescent="0.2">
      <c r="B19" s="48" t="s">
        <v>1173</v>
      </c>
      <c r="C19" s="112" t="str">
        <f>'PRESUPUESTO DRC'!C16</f>
        <v>CIMENTACION</v>
      </c>
      <c r="G19" s="43">
        <f>'PRESUPUESTO DRC'!H31</f>
        <v>0</v>
      </c>
      <c r="H19" s="47"/>
      <c r="I19" s="50"/>
      <c r="J19" s="43"/>
      <c r="K19" s="43"/>
    </row>
    <row r="20" spans="2:11" ht="14.25" customHeight="1" x14ac:dyDescent="0.2">
      <c r="B20" s="48" t="s">
        <v>1174</v>
      </c>
      <c r="C20" s="112" t="str">
        <f>'PRESUPUESTO DRC'!C32</f>
        <v>ESTRUCTURA</v>
      </c>
      <c r="G20" s="43">
        <f>'PRESUPUESTO DRC'!H93</f>
        <v>0</v>
      </c>
      <c r="H20" s="47"/>
      <c r="I20" s="50"/>
      <c r="J20" s="43"/>
      <c r="K20" s="43"/>
    </row>
    <row r="21" spans="2:11" ht="14.25" customHeight="1" x14ac:dyDescent="0.2">
      <c r="B21" s="48" t="s">
        <v>1175</v>
      </c>
      <c r="C21" s="112" t="str">
        <f>'PRESUPUESTO DRC'!C94</f>
        <v>ALBAÑILERIA</v>
      </c>
      <c r="G21" s="43">
        <f>'PRESUPUESTO DRC'!H134</f>
        <v>0</v>
      </c>
      <c r="H21" s="47"/>
      <c r="I21" s="50"/>
    </row>
    <row r="22" spans="2:11" ht="14.25" customHeight="1" x14ac:dyDescent="0.2">
      <c r="B22" s="48" t="s">
        <v>1267</v>
      </c>
      <c r="C22" s="112" t="str">
        <f>'PRESUPUESTO DRC'!C135</f>
        <v>ACABADOS</v>
      </c>
      <c r="G22" s="43">
        <f>'PRESUPUESTO DRC'!H155</f>
        <v>0</v>
      </c>
      <c r="H22" s="47"/>
      <c r="I22" s="50"/>
    </row>
    <row r="23" spans="2:11" s="55" customFormat="1" ht="14.25" customHeight="1" x14ac:dyDescent="0.2">
      <c r="B23" s="48" t="s">
        <v>1268</v>
      </c>
      <c r="C23" s="112" t="str">
        <f>'PRESUPUESTO DRC'!C156</f>
        <v>CANCELERIA</v>
      </c>
      <c r="D23" s="51"/>
      <c r="E23" s="52"/>
      <c r="F23" s="53"/>
      <c r="G23" s="43">
        <f>'PRESUPUESTO DRC'!H173</f>
        <v>0</v>
      </c>
      <c r="H23" s="54"/>
      <c r="I23" s="50"/>
    </row>
    <row r="24" spans="2:11" s="55" customFormat="1" ht="14.25" customHeight="1" x14ac:dyDescent="0.2">
      <c r="B24" s="48" t="s">
        <v>1269</v>
      </c>
      <c r="C24" s="112" t="str">
        <f>'PRESUPUESTO DRC'!C174</f>
        <v xml:space="preserve">PUERTAS Y VENTANAS INTERIORES </v>
      </c>
      <c r="D24" s="51"/>
      <c r="E24" s="52"/>
      <c r="F24" s="53"/>
      <c r="G24" s="43">
        <f>'PRESUPUESTO DRC'!H189</f>
        <v>0</v>
      </c>
      <c r="H24" s="54"/>
      <c r="I24" s="50"/>
    </row>
    <row r="25" spans="2:11" s="55" customFormat="1" ht="14.25" customHeight="1" x14ac:dyDescent="0.2">
      <c r="B25" s="48" t="s">
        <v>1270</v>
      </c>
      <c r="C25" s="112" t="str">
        <f>'PRESUPUESTO DRC'!C190</f>
        <v>MUEBLES Y ACCESORIOS DE BAÑO</v>
      </c>
      <c r="D25" s="51"/>
      <c r="E25" s="52"/>
      <c r="F25" s="53"/>
      <c r="G25" s="43">
        <f>'PRESUPUESTO DRC'!H210</f>
        <v>0</v>
      </c>
      <c r="H25" s="54"/>
      <c r="I25" s="50"/>
    </row>
    <row r="26" spans="2:11" s="55" customFormat="1" ht="14.25" customHeight="1" x14ac:dyDescent="0.2">
      <c r="B26" s="48" t="s">
        <v>1273</v>
      </c>
      <c r="C26" s="112" t="str">
        <f>'PRESUPUESTO DRC'!C211</f>
        <v>HERERRIA</v>
      </c>
      <c r="D26" s="51"/>
      <c r="E26" s="52"/>
      <c r="F26" s="53"/>
      <c r="G26" s="43">
        <f>'PRESUPUESTO DRC'!H217</f>
        <v>0</v>
      </c>
      <c r="H26" s="54"/>
      <c r="I26" s="50"/>
    </row>
    <row r="27" spans="2:11" s="55" customFormat="1" ht="14.25" customHeight="1" x14ac:dyDescent="0.2">
      <c r="B27" s="48" t="s">
        <v>1274</v>
      </c>
      <c r="C27" s="112" t="str">
        <f>'PRESUPUESTO DRC'!C218</f>
        <v>INSTALACIONES ELECTROMECANICAS</v>
      </c>
      <c r="D27" s="51"/>
      <c r="E27" s="52"/>
      <c r="F27" s="53"/>
      <c r="G27" s="43">
        <f>'PRESUPUESTO DRC'!H221</f>
        <v>0</v>
      </c>
      <c r="H27" s="54"/>
      <c r="I27" s="50"/>
    </row>
    <row r="28" spans="2:11" s="55" customFormat="1" ht="14.25" customHeight="1" x14ac:dyDescent="0.2">
      <c r="B28" s="48" t="s">
        <v>1275</v>
      </c>
      <c r="C28" s="112" t="str">
        <f>'PRESUPUESTO DRC'!C222</f>
        <v>INSTALACIONES ELECTRICAS</v>
      </c>
      <c r="D28" s="51"/>
      <c r="E28" s="52"/>
      <c r="F28" s="53"/>
      <c r="G28" s="43">
        <f>'PRESUPUESTO DRC'!H353+'PRESUPUESTO DRC'!H343+'PRESUPUESTO DRC'!H329+'PRESUPUESTO DRC'!H245+'PRESUPUESTO DRC'!H235</f>
        <v>0</v>
      </c>
      <c r="H28" s="54"/>
      <c r="I28" s="50"/>
    </row>
    <row r="29" spans="2:11" s="55" customFormat="1" ht="14.25" customHeight="1" x14ac:dyDescent="0.2">
      <c r="B29" s="48" t="s">
        <v>1278</v>
      </c>
      <c r="C29" s="113" t="str">
        <f>'PRESUPUESTO DRC'!C354</f>
        <v>INSTALACIONES HIDROSANITARIAS</v>
      </c>
      <c r="D29" s="51"/>
      <c r="E29" s="52"/>
      <c r="F29" s="53"/>
      <c r="G29" s="56">
        <f>'PRESUPUESTO DRC'!H373</f>
        <v>0</v>
      </c>
      <c r="H29" s="54"/>
      <c r="I29" s="50"/>
    </row>
    <row r="30" spans="2:11" s="55" customFormat="1" ht="14.25" customHeight="1" x14ac:dyDescent="0.2">
      <c r="B30" s="48" t="s">
        <v>1281</v>
      </c>
      <c r="C30" s="112" t="str">
        <f>'PRESUPUESTO DRC'!C374</f>
        <v>AIRE ACONDICIONADO</v>
      </c>
      <c r="D30" s="51"/>
      <c r="E30" s="52"/>
      <c r="F30" s="53"/>
      <c r="G30" s="43">
        <f>'PRESUPUESTO DRC'!H400+'PRESUPUESTO DRC'!H454+'PRESUPUESTO DRC'!H534+'PRESUPUESTO DRC'!H569+'PRESUPUESTO DRC'!H603+'PRESUPUESTO DRC'!H612+'PRESUPUESTO DRC'!H621+'PRESUPUESTO DRC'!H628+'PRESUPUESTO DRC'!H637</f>
        <v>0</v>
      </c>
      <c r="H30" s="54"/>
      <c r="I30" s="50"/>
    </row>
    <row r="31" spans="2:11" x14ac:dyDescent="0.2">
      <c r="B31" s="48" t="s">
        <v>1282</v>
      </c>
      <c r="C31" s="112" t="str">
        <f>'PRESUPUESTO DRC'!C638</f>
        <v>TELEFONIA</v>
      </c>
      <c r="D31" s="51"/>
      <c r="E31" s="57"/>
      <c r="F31" s="53"/>
      <c r="G31" s="43">
        <f>'PRESUPUESTO DRC'!H658</f>
        <v>0</v>
      </c>
      <c r="H31" s="58"/>
    </row>
    <row r="32" spans="2:11" x14ac:dyDescent="0.2">
      <c r="B32" s="48" t="s">
        <v>1284</v>
      </c>
      <c r="C32" s="112" t="str">
        <f>'PRESUPUESTO DRC'!C659</f>
        <v>CIRCUITO CERRADO</v>
      </c>
      <c r="G32" s="43">
        <f>'PRESUPUESTO DRC'!H664+'PRESUPUESTO DRC'!H683</f>
        <v>0</v>
      </c>
      <c r="H32" s="47"/>
      <c r="I32" s="50"/>
    </row>
    <row r="33" spans="2:11" x14ac:dyDescent="0.2">
      <c r="B33" s="48" t="s">
        <v>1287</v>
      </c>
      <c r="C33" s="112" t="str">
        <f>'PRESUPUESTO DRC'!C684</f>
        <v>SISTEMA CONTRA INCENDIO Y ALARMAS</v>
      </c>
      <c r="G33" s="43">
        <f>'PRESUPUESTO DRC'!H693+'PRESUPUESTO DRC'!H699+'PRESUPUESTO DRC'!H721</f>
        <v>0</v>
      </c>
      <c r="H33" s="58"/>
    </row>
    <row r="34" spans="2:11" x14ac:dyDescent="0.2">
      <c r="B34" s="48" t="s">
        <v>1289</v>
      </c>
      <c r="C34" s="112" t="str">
        <f>'PRESUPUESTO DRC'!C722</f>
        <v>OBRA EXTERIOR</v>
      </c>
      <c r="G34" s="43">
        <f>'PRESUPUESTO DRC'!H725+'PRESUPUESTO DRC'!H732+'PRESUPUESTO DRC'!H748</f>
        <v>0</v>
      </c>
      <c r="H34" s="58"/>
    </row>
    <row r="35" spans="2:11" x14ac:dyDescent="0.2">
      <c r="B35" s="48" t="s">
        <v>1292</v>
      </c>
      <c r="C35" s="112" t="str">
        <f>'PRESUPUESTO DRC'!C749</f>
        <v>SERVICIOS PRIMARIOS</v>
      </c>
      <c r="G35" s="43">
        <f>'PRESUPUESTO DRC'!H764</f>
        <v>0</v>
      </c>
      <c r="H35" s="58"/>
    </row>
    <row r="36" spans="2:11" x14ac:dyDescent="0.2">
      <c r="B36" s="48" t="s">
        <v>1293</v>
      </c>
      <c r="C36" s="112" t="s">
        <v>543</v>
      </c>
      <c r="G36" s="43">
        <f>'PRESUPUESTO DRC'!H771</f>
        <v>0</v>
      </c>
      <c r="H36" s="58"/>
    </row>
    <row r="37" spans="2:11" x14ac:dyDescent="0.2">
      <c r="B37" s="48" t="s">
        <v>1294</v>
      </c>
      <c r="C37" s="112" t="str">
        <f>'PRESUPUESTO DRC'!C772</f>
        <v>MEDIA TENSION</v>
      </c>
      <c r="G37" s="43">
        <f>'PRESUPUESTO DRC'!H781</f>
        <v>0</v>
      </c>
      <c r="H37" s="58"/>
    </row>
    <row r="38" spans="2:11" x14ac:dyDescent="0.2">
      <c r="B38" s="48" t="s">
        <v>1294</v>
      </c>
      <c r="C38" s="112" t="str">
        <f>'PRESUPUESTO DRC'!C782</f>
        <v>SEÑALAMIENTO</v>
      </c>
      <c r="G38" s="43">
        <f>'PRESUPUESTO DRC'!H803</f>
        <v>0</v>
      </c>
      <c r="H38" s="58"/>
    </row>
    <row r="39" spans="2:11" x14ac:dyDescent="0.2">
      <c r="B39" s="48"/>
      <c r="C39" s="49"/>
      <c r="H39" s="58"/>
    </row>
    <row r="40" spans="2:11" ht="13.5" customHeight="1" x14ac:dyDescent="0.2">
      <c r="B40" s="48"/>
      <c r="C40" s="49"/>
      <c r="D40" s="59"/>
      <c r="E40" s="60" t="s">
        <v>769</v>
      </c>
      <c r="F40" s="60"/>
      <c r="G40" s="61">
        <f>SUM(G19:G38)</f>
        <v>0</v>
      </c>
      <c r="H40" s="58"/>
      <c r="K40" s="62"/>
    </row>
    <row r="41" spans="2:11" ht="12.75" customHeight="1" x14ac:dyDescent="0.2">
      <c r="B41" s="18"/>
      <c r="C41" s="63"/>
      <c r="D41" s="59"/>
      <c r="E41" s="60" t="s">
        <v>770</v>
      </c>
      <c r="F41" s="60"/>
      <c r="G41" s="61">
        <f>ROUND(G40*0.16,2)</f>
        <v>0</v>
      </c>
      <c r="H41" s="58"/>
    </row>
    <row r="42" spans="2:11" x14ac:dyDescent="0.2">
      <c r="B42" s="64"/>
      <c r="C42" s="65"/>
      <c r="D42" s="59"/>
      <c r="E42" s="60" t="s">
        <v>771</v>
      </c>
      <c r="F42" s="60"/>
      <c r="G42" s="61">
        <f>ROUND(G40*1.16,2)</f>
        <v>0</v>
      </c>
      <c r="H42" s="58"/>
      <c r="I42" s="61"/>
    </row>
    <row r="43" spans="2:11" s="55" customFormat="1" ht="12" customHeight="1" x14ac:dyDescent="0.2">
      <c r="B43" s="66"/>
      <c r="C43" s="67"/>
      <c r="D43" s="68"/>
      <c r="E43" s="69"/>
      <c r="F43" s="70"/>
      <c r="G43" s="70"/>
      <c r="H43" s="71"/>
      <c r="I43" s="57"/>
    </row>
    <row r="44" spans="2:11" s="55" customFormat="1" ht="12" customHeight="1" x14ac:dyDescent="0.2">
      <c r="B44" s="66"/>
      <c r="C44" s="67"/>
      <c r="D44" s="68"/>
      <c r="E44" s="69"/>
      <c r="F44" s="70"/>
      <c r="G44" s="70"/>
      <c r="H44" s="71"/>
      <c r="I44" s="57"/>
    </row>
    <row r="45" spans="2:11" s="55" customFormat="1" ht="12" customHeight="1" x14ac:dyDescent="0.2">
      <c r="B45" s="66"/>
      <c r="C45" s="67"/>
      <c r="D45" s="68"/>
      <c r="E45" s="69"/>
      <c r="F45" s="70"/>
      <c r="G45" s="70"/>
      <c r="H45" s="71"/>
      <c r="I45" s="57"/>
    </row>
    <row r="46" spans="2:11" s="55" customFormat="1" ht="12" customHeight="1" x14ac:dyDescent="0.2">
      <c r="B46" s="66"/>
      <c r="C46" s="67"/>
      <c r="D46" s="68"/>
      <c r="E46" s="69"/>
      <c r="F46" s="70"/>
      <c r="G46" s="70"/>
      <c r="H46" s="71"/>
      <c r="I46" s="72"/>
    </row>
    <row r="47" spans="2:11" s="55" customFormat="1" ht="12" customHeight="1" x14ac:dyDescent="0.2">
      <c r="B47" s="66"/>
      <c r="C47" s="67"/>
      <c r="D47" s="68"/>
      <c r="E47" s="69"/>
      <c r="F47" s="70"/>
      <c r="G47" s="70"/>
      <c r="H47" s="71"/>
      <c r="I47" s="57"/>
    </row>
    <row r="48" spans="2:11" s="55" customFormat="1" ht="12" customHeight="1" x14ac:dyDescent="0.2">
      <c r="B48" s="66"/>
      <c r="C48" s="67"/>
      <c r="D48" s="68"/>
      <c r="E48" s="69"/>
      <c r="F48" s="70"/>
      <c r="G48" s="73"/>
      <c r="H48" s="71"/>
      <c r="I48" s="57"/>
    </row>
    <row r="49" spans="2:10" s="55" customFormat="1" ht="12" customHeight="1" x14ac:dyDescent="0.2">
      <c r="B49" s="66"/>
      <c r="C49" s="67"/>
      <c r="D49" s="68"/>
      <c r="E49" s="69"/>
      <c r="F49" s="70"/>
      <c r="G49" s="73"/>
      <c r="H49" s="71"/>
      <c r="I49" s="57"/>
    </row>
    <row r="50" spans="2:10" s="55" customFormat="1" ht="12" customHeight="1" x14ac:dyDescent="0.2">
      <c r="B50" s="66"/>
      <c r="C50" s="67"/>
      <c r="D50" s="68"/>
      <c r="E50" s="69"/>
      <c r="F50" s="70"/>
      <c r="G50" s="73"/>
      <c r="H50" s="71"/>
      <c r="I50" s="57"/>
      <c r="J50" s="74"/>
    </row>
    <row r="51" spans="2:10" s="55" customFormat="1" ht="12" customHeight="1" x14ac:dyDescent="0.2">
      <c r="B51" s="66"/>
      <c r="C51" s="67"/>
      <c r="D51" s="68"/>
      <c r="E51" s="69"/>
      <c r="F51" s="70"/>
      <c r="G51" s="70"/>
      <c r="H51" s="71"/>
      <c r="I51" s="57"/>
    </row>
    <row r="52" spans="2:10" s="55" customFormat="1" ht="12" customHeight="1" x14ac:dyDescent="0.2">
      <c r="B52" s="66"/>
      <c r="C52" s="67"/>
      <c r="D52" s="68"/>
      <c r="E52" s="69"/>
      <c r="F52" s="70"/>
      <c r="G52" s="70"/>
      <c r="H52" s="71"/>
      <c r="I52" s="57"/>
    </row>
    <row r="53" spans="2:10" x14ac:dyDescent="0.2">
      <c r="B53" s="66"/>
      <c r="C53" s="67"/>
      <c r="D53" s="75"/>
      <c r="E53" s="71"/>
      <c r="F53" s="71"/>
      <c r="G53" s="71"/>
      <c r="H53" s="71"/>
    </row>
    <row r="54" spans="2:10" x14ac:dyDescent="0.2">
      <c r="B54" s="66"/>
      <c r="C54" s="67"/>
      <c r="D54" s="75"/>
      <c r="E54" s="71"/>
      <c r="F54" s="71"/>
      <c r="G54" s="71"/>
      <c r="H54" s="76"/>
      <c r="J54" s="77"/>
    </row>
    <row r="55" spans="2:10" x14ac:dyDescent="0.2">
      <c r="B55" s="78"/>
      <c r="C55" s="67"/>
      <c r="D55" s="75"/>
      <c r="E55" s="71"/>
      <c r="F55" s="71"/>
      <c r="G55" s="71"/>
      <c r="H55" s="76"/>
    </row>
    <row r="56" spans="2:10" x14ac:dyDescent="0.2">
      <c r="B56" s="78"/>
      <c r="C56" s="67"/>
      <c r="D56" s="75"/>
      <c r="E56" s="71"/>
      <c r="F56" s="71"/>
      <c r="G56" s="71"/>
      <c r="H56" s="76"/>
      <c r="J56" s="79"/>
    </row>
    <row r="57" spans="2:10" x14ac:dyDescent="0.2">
      <c r="B57" s="78"/>
      <c r="C57" s="67"/>
      <c r="D57" s="75"/>
      <c r="E57" s="71"/>
      <c r="F57" s="71"/>
      <c r="G57" s="71"/>
      <c r="H57" s="76"/>
    </row>
    <row r="58" spans="2:10" x14ac:dyDescent="0.2">
      <c r="B58" s="78"/>
      <c r="C58" s="67"/>
      <c r="D58" s="75"/>
      <c r="E58" s="71"/>
      <c r="F58" s="71"/>
      <c r="G58" s="71"/>
      <c r="H58" s="76"/>
    </row>
    <row r="59" spans="2:10" x14ac:dyDescent="0.2">
      <c r="B59" s="78"/>
      <c r="C59" s="67"/>
      <c r="D59" s="75"/>
      <c r="E59" s="71"/>
      <c r="F59" s="71"/>
      <c r="G59" s="71"/>
      <c r="H59" s="76"/>
    </row>
    <row r="60" spans="2:10" x14ac:dyDescent="0.2">
      <c r="B60" s="78"/>
      <c r="C60" s="67"/>
      <c r="D60" s="75"/>
      <c r="E60" s="71"/>
      <c r="F60" s="71"/>
      <c r="G60" s="71"/>
      <c r="H60" s="76"/>
    </row>
    <row r="61" spans="2:10" x14ac:dyDescent="0.2">
      <c r="B61" s="78"/>
      <c r="C61" s="67"/>
      <c r="D61" s="75"/>
      <c r="E61" s="71"/>
      <c r="F61" s="71"/>
      <c r="G61" s="71"/>
      <c r="H61" s="76"/>
    </row>
    <row r="62" spans="2:10" x14ac:dyDescent="0.2">
      <c r="B62" s="78"/>
      <c r="C62" s="67"/>
      <c r="D62" s="75"/>
      <c r="E62" s="71"/>
      <c r="F62" s="71"/>
      <c r="G62" s="71"/>
      <c r="H62" s="76"/>
    </row>
    <row r="63" spans="2:10" x14ac:dyDescent="0.2">
      <c r="B63" s="78"/>
      <c r="C63" s="67"/>
      <c r="D63" s="75"/>
      <c r="E63" s="71"/>
      <c r="F63" s="71"/>
      <c r="G63" s="71"/>
      <c r="H63" s="71"/>
    </row>
    <row r="64" spans="2:10" x14ac:dyDescent="0.2">
      <c r="B64" s="78"/>
      <c r="C64" s="67"/>
      <c r="D64" s="75"/>
      <c r="E64" s="71"/>
      <c r="F64" s="71"/>
      <c r="G64" s="71"/>
      <c r="H64" s="71"/>
    </row>
    <row r="65" spans="2:8" x14ac:dyDescent="0.2">
      <c r="B65" s="211"/>
      <c r="C65" s="211"/>
      <c r="D65" s="211"/>
      <c r="E65" s="211"/>
      <c r="F65" s="211"/>
      <c r="G65" s="211"/>
      <c r="H65" s="211"/>
    </row>
    <row r="66" spans="2:8" x14ac:dyDescent="0.2">
      <c r="B66" s="211"/>
      <c r="C66" s="211"/>
      <c r="D66" s="211"/>
      <c r="E66" s="211"/>
      <c r="F66" s="211"/>
      <c r="G66" s="211"/>
      <c r="H66" s="211"/>
    </row>
    <row r="67" spans="2:8" x14ac:dyDescent="0.2">
      <c r="B67" s="78"/>
      <c r="C67" s="67"/>
      <c r="D67" s="75"/>
      <c r="E67" s="71"/>
      <c r="F67" s="71"/>
      <c r="G67" s="71"/>
      <c r="H67" s="71"/>
    </row>
    <row r="68" spans="2:8" x14ac:dyDescent="0.2">
      <c r="B68" s="78"/>
      <c r="C68" s="67"/>
      <c r="D68" s="75"/>
      <c r="E68" s="71"/>
      <c r="F68" s="71"/>
      <c r="G68" s="71"/>
      <c r="H68" s="71"/>
    </row>
    <row r="69" spans="2:8" x14ac:dyDescent="0.2">
      <c r="B69" s="78"/>
      <c r="C69" s="67"/>
      <c r="D69" s="75"/>
      <c r="E69" s="71"/>
      <c r="F69" s="71"/>
      <c r="G69" s="71"/>
      <c r="H69" s="71"/>
    </row>
    <row r="70" spans="2:8" x14ac:dyDescent="0.2">
      <c r="B70" s="78"/>
      <c r="C70" s="67"/>
      <c r="D70" s="75"/>
      <c r="E70" s="71"/>
      <c r="F70" s="71"/>
      <c r="G70" s="71"/>
      <c r="H70" s="71"/>
    </row>
    <row r="71" spans="2:8" x14ac:dyDescent="0.2">
      <c r="B71" s="78"/>
      <c r="C71" s="67"/>
      <c r="D71" s="75"/>
      <c r="E71" s="71"/>
      <c r="F71" s="71"/>
      <c r="G71" s="71"/>
      <c r="H71" s="71"/>
    </row>
    <row r="72" spans="2:8" x14ac:dyDescent="0.2">
      <c r="B72" s="78"/>
      <c r="C72" s="67"/>
      <c r="D72" s="75"/>
      <c r="E72" s="71"/>
      <c r="F72" s="71"/>
      <c r="G72" s="71"/>
      <c r="H72" s="71"/>
    </row>
    <row r="73" spans="2:8" x14ac:dyDescent="0.2">
      <c r="B73" s="78"/>
      <c r="C73" s="67"/>
      <c r="D73" s="75"/>
      <c r="E73" s="71"/>
      <c r="F73" s="71"/>
      <c r="G73" s="71"/>
      <c r="H73" s="71"/>
    </row>
    <row r="74" spans="2:8" x14ac:dyDescent="0.2">
      <c r="B74" s="78"/>
      <c r="C74" s="67"/>
      <c r="D74" s="75"/>
      <c r="E74" s="71"/>
      <c r="F74" s="71"/>
      <c r="G74" s="71"/>
      <c r="H74" s="71"/>
    </row>
    <row r="75" spans="2:8" x14ac:dyDescent="0.2">
      <c r="B75" s="78"/>
      <c r="C75" s="67"/>
      <c r="D75" s="75"/>
      <c r="E75" s="71"/>
      <c r="F75" s="71"/>
      <c r="G75" s="71"/>
      <c r="H75" s="71"/>
    </row>
    <row r="76" spans="2:8" x14ac:dyDescent="0.2">
      <c r="B76" s="78"/>
      <c r="C76" s="67"/>
      <c r="D76" s="75"/>
      <c r="E76" s="71"/>
      <c r="F76" s="71"/>
      <c r="G76" s="71"/>
      <c r="H76" s="71"/>
    </row>
    <row r="77" spans="2:8" x14ac:dyDescent="0.2">
      <c r="B77" s="78"/>
      <c r="C77" s="67"/>
      <c r="D77" s="75"/>
      <c r="E77" s="71"/>
      <c r="F77" s="71"/>
      <c r="G77" s="71"/>
      <c r="H77" s="71"/>
    </row>
    <row r="78" spans="2:8" x14ac:dyDescent="0.2">
      <c r="B78" s="78"/>
      <c r="C78" s="67"/>
      <c r="D78" s="75"/>
      <c r="E78" s="71"/>
      <c r="F78" s="71"/>
      <c r="G78" s="71"/>
      <c r="H78" s="71"/>
    </row>
    <row r="79" spans="2:8" x14ac:dyDescent="0.2">
      <c r="B79" s="78"/>
      <c r="C79" s="67"/>
      <c r="D79" s="75"/>
      <c r="E79" s="71"/>
      <c r="F79" s="71"/>
      <c r="G79" s="71"/>
      <c r="H79" s="71"/>
    </row>
    <row r="80" spans="2:8" x14ac:dyDescent="0.2">
      <c r="B80" s="78"/>
      <c r="C80" s="67"/>
      <c r="D80" s="75"/>
      <c r="E80" s="71"/>
      <c r="F80" s="71"/>
      <c r="G80" s="71"/>
      <c r="H80" s="71"/>
    </row>
    <row r="81" spans="2:8" x14ac:dyDescent="0.2">
      <c r="B81" s="78"/>
      <c r="C81" s="67"/>
      <c r="D81" s="75"/>
      <c r="E81" s="71"/>
      <c r="F81" s="71"/>
      <c r="G81" s="71"/>
      <c r="H81" s="71"/>
    </row>
  </sheetData>
  <mergeCells count="13">
    <mergeCell ref="B66:H66"/>
    <mergeCell ref="C13:G13"/>
    <mergeCell ref="B14:H14"/>
    <mergeCell ref="B3:H3"/>
    <mergeCell ref="C4:H4"/>
    <mergeCell ref="B7:H7"/>
    <mergeCell ref="C8:H8"/>
    <mergeCell ref="C9:H9"/>
    <mergeCell ref="C10:H10"/>
    <mergeCell ref="C11:E11"/>
    <mergeCell ref="C12:E12"/>
    <mergeCell ref="C17:G17"/>
    <mergeCell ref="B65:H65"/>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PRESUPUESTO DRC</vt:lpstr>
      <vt:lpstr>RESUMEN</vt:lpstr>
      <vt:lpstr>'PRESUPUESTO DRC'!Área_de_impresión</vt:lpstr>
      <vt:lpstr>RESUMEN!Área_de_impresión</vt:lpstr>
      <vt:lpstr>'PRESUPUESTO DRC'!Títulos_a_imprimir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ANAHIS ALVAREZ</dc:creator>
  <cp:lastModifiedBy>Precios Unitarios</cp:lastModifiedBy>
  <cp:lastPrinted>2025-05-30T19:19:38Z</cp:lastPrinted>
  <dcterms:created xsi:type="dcterms:W3CDTF">2024-06-13T20:38:54Z</dcterms:created>
  <dcterms:modified xsi:type="dcterms:W3CDTF">2025-06-03T18:32:43Z</dcterms:modified>
</cp:coreProperties>
</file>