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LICITACIONES XVIII 2024-2027\2025\Licitaciones 2025\PUBLICAS 2025\RP202502_ADECUACION ESPACIOS OFICINAS\1 CONVOCATORIA\ANEXO D CATALOGO DE CONCEPTOS\"/>
    </mc:Choice>
  </mc:AlternateContent>
  <bookViews>
    <workbookView xWindow="-120" yWindow="-120" windowWidth="20730" windowHeight="11040" activeTab="1"/>
  </bookViews>
  <sheets>
    <sheet name="RESUMEN" sheetId="7" r:id="rId1"/>
    <sheet name="PRESUPUESTO" sheetId="8" r:id="rId2"/>
  </sheets>
  <externalReferences>
    <externalReference r:id="rId3"/>
    <externalReference r:id="rId4"/>
    <externalReference r:id="rId5"/>
    <externalReference r:id="rId6"/>
  </externalReferences>
  <definedNames>
    <definedName name="A_IMPRESIÓN_IM" localSheetId="1">[1]SINNOMB!#REF!</definedName>
    <definedName name="A_IMPRESIÓN_IM" localSheetId="0">[1]SINNOMB!#REF!</definedName>
    <definedName name="A_IMPRESIÓN_IM">[2]SINNOMB!#REF!</definedName>
    <definedName name="_xlnm.Print_Area" localSheetId="0">RESUMEN!$A$1:$E$60</definedName>
    <definedName name="NUMERO" localSheetId="1">#REF!</definedName>
    <definedName name="NUMERO" localSheetId="0">#REF!</definedName>
    <definedName name="NUMERO">#REF!</definedName>
    <definedName name="OJETE" localSheetId="1">[3]SINNOMB!$A$379</definedName>
    <definedName name="OJETE" localSheetId="0">[3]SINNOMB!$A$379</definedName>
    <definedName name="OJETE">[4]SINNOMB!$A$379</definedName>
    <definedName name="PASE" localSheetId="1">[3]SINNOMB!$IN$6175</definedName>
    <definedName name="PASE" localSheetId="0">[3]SINNOMB!$IN$6175</definedName>
    <definedName name="PASE">[4]SINNOMB!$IN$6175</definedName>
    <definedName name="Print_Area_MI" localSheetId="1">#REF!</definedName>
    <definedName name="Print_Area_MI" localSheetId="0">#REF!</definedName>
    <definedName name="Print_Area_MI">#REF!</definedName>
    <definedName name="Print_Titles_MI" localSheetId="1">#REF!</definedName>
    <definedName name="Print_Titles_MI" localSheetId="0">#REF!</definedName>
    <definedName name="Print_Titles_MI">#REF!</definedName>
    <definedName name="SUBTOTAL" localSheetId="1">#REF!</definedName>
    <definedName name="SUBTOTAL" localSheetId="0">#REF!</definedName>
    <definedName name="SUBTOTAL">#REF!</definedName>
    <definedName name="_xlnm.Print_Titles" localSheetId="1">PRESUPUESTO!$1:$10</definedName>
    <definedName name="_xlnm.Print_Titles" localSheetId="0">RESUMEN!$1:$8</definedName>
  </definedNames>
  <calcPr calcId="152511"/>
</workbook>
</file>

<file path=xl/calcChain.xml><?xml version="1.0" encoding="utf-8"?>
<calcChain xmlns="http://schemas.openxmlformats.org/spreadsheetml/2006/main">
  <c r="G13" i="8" l="1"/>
  <c r="G16" i="8"/>
  <c r="G20" i="8"/>
  <c r="G21" i="8"/>
  <c r="G22" i="8"/>
  <c r="G23" i="8"/>
  <c r="G24" i="8"/>
  <c r="G26" i="8"/>
  <c r="G27" i="8"/>
  <c r="G28" i="8"/>
  <c r="G29" i="8"/>
  <c r="G31" i="8"/>
  <c r="G32" i="8"/>
  <c r="G33" i="8"/>
  <c r="G35" i="8"/>
  <c r="G36" i="8"/>
  <c r="G37" i="8"/>
  <c r="G38" i="8"/>
  <c r="G39" i="8"/>
  <c r="G40" i="8"/>
  <c r="G41" i="8"/>
  <c r="G42" i="8"/>
  <c r="G43" i="8"/>
  <c r="G44" i="8"/>
  <c r="G46" i="8"/>
  <c r="G47" i="8"/>
  <c r="G48" i="8"/>
  <c r="G49" i="8"/>
  <c r="G50" i="8"/>
  <c r="G51" i="8"/>
  <c r="G52" i="8"/>
  <c r="G53" i="8"/>
  <c r="G55" i="8"/>
  <c r="G56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7" i="8"/>
  <c r="G80" i="8"/>
  <c r="G81" i="8"/>
  <c r="G82" i="8"/>
  <c r="G83" i="8"/>
  <c r="G85" i="8"/>
  <c r="G86" i="8"/>
  <c r="G88" i="8"/>
  <c r="G89" i="8"/>
  <c r="G90" i="8"/>
  <c r="G92" i="8"/>
  <c r="G93" i="8"/>
  <c r="G94" i="8"/>
  <c r="G95" i="8"/>
  <c r="G96" i="8"/>
  <c r="G97" i="8"/>
  <c r="G98" i="8"/>
  <c r="G99" i="8"/>
  <c r="G101" i="8"/>
  <c r="G102" i="8"/>
  <c r="G103" i="8"/>
  <c r="G104" i="8"/>
  <c r="G105" i="8"/>
  <c r="G106" i="8"/>
  <c r="G107" i="8"/>
  <c r="G108" i="8"/>
  <c r="G110" i="8"/>
  <c r="G111" i="8"/>
  <c r="G112" i="8"/>
  <c r="G113" i="8"/>
  <c r="G114" i="8"/>
  <c r="G115" i="8"/>
  <c r="G116" i="8"/>
  <c r="G117" i="8"/>
  <c r="G118" i="8"/>
  <c r="G119" i="8"/>
  <c r="G121" i="8"/>
  <c r="G124" i="8"/>
  <c r="G125" i="8"/>
  <c r="G127" i="8"/>
  <c r="G128" i="8"/>
  <c r="G129" i="8"/>
  <c r="G131" i="8"/>
  <c r="G133" i="8"/>
  <c r="G134" i="8"/>
  <c r="G135" i="8"/>
  <c r="G136" i="8"/>
  <c r="G137" i="8"/>
  <c r="G138" i="8"/>
  <c r="G139" i="8"/>
  <c r="G140" i="8"/>
  <c r="G141" i="8"/>
  <c r="G142" i="8"/>
  <c r="G145" i="8"/>
  <c r="G146" i="8"/>
  <c r="G147" i="8"/>
  <c r="G148" i="8"/>
  <c r="G150" i="8"/>
  <c r="G151" i="8"/>
  <c r="G152" i="8"/>
  <c r="G153" i="8"/>
  <c r="G155" i="8"/>
  <c r="G156" i="8"/>
  <c r="G157" i="8"/>
  <c r="G159" i="8"/>
  <c r="G160" i="8"/>
  <c r="G161" i="8"/>
  <c r="G162" i="8"/>
  <c r="G163" i="8"/>
  <c r="G164" i="8"/>
  <c r="G165" i="8"/>
  <c r="G166" i="8"/>
  <c r="G168" i="8"/>
  <c r="G169" i="8"/>
  <c r="G170" i="8"/>
  <c r="G171" i="8"/>
  <c r="G172" i="8"/>
  <c r="G173" i="8"/>
  <c r="G174" i="8"/>
  <c r="G175" i="8"/>
  <c r="G176" i="8"/>
  <c r="G178" i="8"/>
  <c r="G179" i="8"/>
  <c r="G180" i="8"/>
  <c r="G181" i="8"/>
  <c r="G182" i="8"/>
  <c r="G183" i="8"/>
  <c r="G184" i="8"/>
  <c r="G185" i="8"/>
  <c r="G186" i="8"/>
  <c r="G189" i="8" l="1"/>
  <c r="G190" i="8" s="1"/>
  <c r="G191" i="8" s="1"/>
  <c r="B45" i="7"/>
  <c r="B44" i="7"/>
  <c r="B43" i="7"/>
  <c r="B42" i="7"/>
  <c r="B41" i="7"/>
  <c r="B40" i="7"/>
  <c r="B37" i="7"/>
  <c r="B36" i="7"/>
  <c r="B35" i="7"/>
  <c r="B34" i="7"/>
  <c r="B33" i="7"/>
  <c r="B32" i="7"/>
  <c r="B31" i="7"/>
  <c r="B28" i="7"/>
  <c r="B27" i="7"/>
  <c r="B26" i="7"/>
  <c r="B25" i="7"/>
  <c r="B24" i="7"/>
  <c r="E45" i="7" l="1"/>
  <c r="E36" i="7" l="1"/>
  <c r="E43" i="7"/>
  <c r="E42" i="7"/>
  <c r="E41" i="7"/>
  <c r="E44" i="7"/>
  <c r="E26" i="7"/>
  <c r="E37" i="7"/>
  <c r="E40" i="7" l="1"/>
  <c r="E39" i="7" s="1"/>
  <c r="E34" i="7"/>
  <c r="E27" i="7"/>
  <c r="E31" i="7"/>
  <c r="E33" i="7" l="1"/>
  <c r="E32" i="7" l="1"/>
  <c r="E35" i="7"/>
  <c r="E30" i="7" l="1"/>
  <c r="E20" i="7"/>
  <c r="E19" i="7" s="1"/>
  <c r="E16" i="7"/>
  <c r="E25" i="7"/>
  <c r="E28" i="7"/>
  <c r="B16" i="7"/>
  <c r="B15" i="7"/>
  <c r="B14" i="7"/>
  <c r="B13" i="7"/>
  <c r="B12" i="7"/>
  <c r="B11" i="7"/>
  <c r="E24" i="7" l="1"/>
  <c r="E23" i="7" s="1"/>
  <c r="E14" i="7"/>
  <c r="E12" i="7"/>
  <c r="E15" i="7"/>
  <c r="E13" i="7"/>
  <c r="E11" i="7" l="1"/>
  <c r="E10" i="7" s="1"/>
  <c r="E48" i="7"/>
  <c r="E58" i="7" l="1"/>
  <c r="E59" i="7" s="1"/>
  <c r="E60" i="7" s="1"/>
</calcChain>
</file>

<file path=xl/sharedStrings.xml><?xml version="1.0" encoding="utf-8"?>
<sst xmlns="http://schemas.openxmlformats.org/spreadsheetml/2006/main" count="581" uniqueCount="349">
  <si>
    <t>I.1</t>
  </si>
  <si>
    <t>II.1</t>
  </si>
  <si>
    <t>I.2</t>
  </si>
  <si>
    <t>DIRECCIÓN GENERAL DE GESTIÓN INTEGRAL DE LA CIUDAD</t>
  </si>
  <si>
    <t>RESUMEN PRESUPUESTO</t>
  </si>
  <si>
    <t xml:space="preserve">SUBTOTAL  </t>
  </si>
  <si>
    <t xml:space="preserve">I.V.A. 16 %  </t>
  </si>
  <si>
    <t>I.</t>
  </si>
  <si>
    <t>TRABAJOS PRELIMINARES:</t>
  </si>
  <si>
    <t>I.3</t>
  </si>
  <si>
    <t>I.4</t>
  </si>
  <si>
    <t>I.5</t>
  </si>
  <si>
    <t>II.</t>
  </si>
  <si>
    <t>III.1</t>
  </si>
  <si>
    <t>III.2</t>
  </si>
  <si>
    <t>V.1</t>
  </si>
  <si>
    <t>V.2</t>
  </si>
  <si>
    <t>V.3</t>
  </si>
  <si>
    <t>V.4</t>
  </si>
  <si>
    <t xml:space="preserve"> TOTAL</t>
  </si>
  <si>
    <t>III.3</t>
  </si>
  <si>
    <t>CONCEPTO</t>
  </si>
  <si>
    <t>UNIDAD</t>
  </si>
  <si>
    <t>CANTIDAD</t>
  </si>
  <si>
    <t>PRECIO UNITARIO</t>
  </si>
  <si>
    <t>IMPORTE</t>
  </si>
  <si>
    <t>I.1.1</t>
  </si>
  <si>
    <t>M2.</t>
  </si>
  <si>
    <t>ML.</t>
  </si>
  <si>
    <t>MUROS Y MUEBLES DE TABLAROCA:</t>
  </si>
  <si>
    <t>PZA.</t>
  </si>
  <si>
    <t>SUMINISTRO Y APLICACIÓN DE PINTURA VINILICA,CALIDAD DE 7 AÑOS, MARCA COMEX, LINEA PRO 1000 PLUS, SHERWIN WILLIAMS O SIMILAR EN CALIDAD O PRECIO. INCLUYE: MATERIAL, HERRAMIENTA, MANO DE OBRA Y LIMPIEZA DE AREA, CONSIDERAR MOVIMIENTO DE MUEBLES, CUBRIRLOS CON PLASTICO Y LIMPIEZA DURANTE EL PROCESO Y AL FINAL DE LA JORNADA.</t>
  </si>
  <si>
    <t>PZA</t>
  </si>
  <si>
    <t>DESMANTELAMIENTO DE SALIDAS ELECTRICAS, CONTACTOS Y APAGADORES EN MUROS DE TABLAROCA, FALSOS PLAFONES Y PISO, DEJANDO EL SUMINISTRO DE ENERGIA ELECTRICA, EN LAS DEMAS AREAS. INCLUYE:  HERRAMIENTA, EQUIPO Y MANO DE OBRA, CONSIDERAR MOVIMIENTO DE MUEBLES.</t>
  </si>
  <si>
    <t>SAL.</t>
  </si>
  <si>
    <t>SALIDA ELECTRICA TIPO APAGADOR 110 VOLTS, INSTALADA CON FAJILLA DE MADERA PARA FIJACIÓN DE CAJA, CANALIZACIÓN CON TUBO DE 3/4" PVC GRIS CARLON, CURVAS, CONECTORES, CABLEADO CON 2 DEL No. 12 + 1 DEL No. 14, APAGADOR 15 AMP., TAPA LEVITON O SIMILAR COLOR MARFIL, INCLUYE: SUMINISTRO DE MATERIALES, ACARREOS, DESPERDICIOS, HERRAMIENTA, EQUIPO, MANO DE OBRA Y TODO LO NECESARIO PARA SU CORRECTO FUNCIONAMIENTO.</t>
  </si>
  <si>
    <t>SALIDA PARA CONTACTO DOBLE 110V, INSTALADA CON FAJILLA DE MADERA PARA FIJACIÓN DE CAJA, CANALIZACIÓN CON TUBO DE 3/4" PVC GRIS CARLON, CURVAS, CONECTORES, CABLEADO CON 2 DEL No. 12 + 1 DEL No. 14, CONTACTO DOBLE 15AMP., TAPA LEVITON COLOR MARFIL, INCLUYE: SUMINISTRO DE MATERIALES, ACARREOS, DESPERDICIOS, HERRAMIENTA, EQUIPO, MANO DE OBRA Y TODO LO NECESARIO PARA SU CORRECTO FUNCIONAMIENTO.</t>
  </si>
  <si>
    <t>CANALIZACIÓN DE SALIDA DE VOZ Y DATOS, INCLUYE: FAJILLA DE MADERA PARA FIJACIÓN DE CAJA, CANALIZACIÓN CON TUBO DE 3/4" PVC GRIS CARLON, CAJA, CURVAS, CONECTORES, SUMINISTRO DE MATERIALES, ACCESORIOS DE INSTALACIÓN, DESPERDICIOS, HERRAMIENTA, EQUIPO, MANO DE OBRA Y TODO LO NECESARIO PARA SU CORRECTO FUNCIONAMIENTO.</t>
  </si>
  <si>
    <t>REUBICACIÓN DE LAMPARA DE 60 X 1.20, CON RECUPERACIÓN, PARA SU REHABILITACIÓN Y POSTERIOR INSTALACIÓN A NUEVA UBICACIÓN; INCLUYE: RESGUARDO, MANO DE OBRA, CARGA, ACARREO Y RETIRO FUERA DE LA OBRA, HERRAMIENTA, EQUIPO NECESARIO, MATERIAL MENOR PARA SU INSTALACIÓN Y FUNCIONAMIENTO CORRECTO.</t>
  </si>
  <si>
    <t>II.1.1</t>
  </si>
  <si>
    <t>III.</t>
  </si>
  <si>
    <t>III.1.1</t>
  </si>
  <si>
    <t>III.1.2</t>
  </si>
  <si>
    <t>III.2.1</t>
  </si>
  <si>
    <t>III.2.2</t>
  </si>
  <si>
    <t>III.2.3</t>
  </si>
  <si>
    <t>III.3.1</t>
  </si>
  <si>
    <t>LIMPIEZA GENERAL DE LA OBRA, INCLUYE: LIMPIEZA FINA AL TERMINO DE LA JORNADA DIARIA, ACARREOS DENTRO DE LA OBRA, CARGA Y RETIRO DE ESCOMBRO AL LUGAR ASIGNADO POR LA AUTORIDAD, LIMPIEZA FINA AL FINAL DE LA OBRA, HERRAMIENTAS, EQUIPO Y MANO DE OBRA.</t>
  </si>
  <si>
    <t>LOTE</t>
  </si>
  <si>
    <t>SUBTOTAL:</t>
  </si>
  <si>
    <t>IVA 16%</t>
  </si>
  <si>
    <t>TOTAL:</t>
  </si>
  <si>
    <t>III .1</t>
  </si>
  <si>
    <t>III .2</t>
  </si>
  <si>
    <t>III .3</t>
  </si>
  <si>
    <t>IV.</t>
  </si>
  <si>
    <t>IV.1</t>
  </si>
  <si>
    <t>IV.2</t>
  </si>
  <si>
    <t>IV.3</t>
  </si>
  <si>
    <t>IV.4</t>
  </si>
  <si>
    <t>III.1.3</t>
  </si>
  <si>
    <t>V.</t>
  </si>
  <si>
    <t>CLAVE</t>
  </si>
  <si>
    <t>V.5</t>
  </si>
  <si>
    <t>I.6</t>
  </si>
  <si>
    <t>DEMOLICIÓN Y RETIRO FUERA DE LA OBRA DE BARRA TIPO ESCRITORIO DE 60 CM EN SU PLATAFORMA Y 70 CM DE ALTURA, INCLUYE: DEMOLICIÓN, ACARREOS DENTRO DE LA OBRA, CARGA Y RETIRO DE MATERIAL HASTA BASURERO MUNICIPAL, CONSIDERAR MOVIMIENTO DE MUEBLES, CUBRIRLOS CON PLASTICO Y LIMPIEZA DURANTE EL PROCESO Y AL FINAL DE LA JORNADA.</t>
  </si>
  <si>
    <t>DEMOLICIÓN Y RETIRO FUERA DE LA OBRA DE REPISA DE 30 CM. DE ANCHO CON VISTA DE MADERA,  INCLUYE: DEMOLICIÓN, ACARREOS DENTRO DE LA OBRA, CARGA Y RETIRO DE MATERIAL HASTA BASURERO MUNICIPAL, CONSIDERAR MOVIMIENTO DE MUEBLES, CUBRIRLOS CON PLASTICO Y LIMPIEZA DURANTE EL PROCESO Y AL FINAL DE LA JORNADA.</t>
  </si>
  <si>
    <t>IV.5</t>
  </si>
  <si>
    <t>V.6</t>
  </si>
  <si>
    <t>SUMINISTRO Y COLOCACIÓN DE ZOCLO CERAMICO DE 10CM IGUAL AL EXISTENTE, ASENTADO CON PEGAPISO Y BOQUILLA IGUAL A LA EXISTENTE. INCLUYE: CORTES, DESPERDICIOS, SUMINISTRO DE MATERIALES, HERRAMIENTA, EQUIPO, MANO DE OBRA, CONSIDERAR MOVIMIENTO DE MUEBLES, CUBRIRLOS CON PLASTICO Y LIMPIEZA DURANTE EL PROCESO Y AL FINAL DE LA JORNADA</t>
  </si>
  <si>
    <t>REEMPLAZO DE PIEZAS DE PLAFOND DE 60 X 60 CMS. TIPO AMSTRONG, CON LINEA DE SOMBRA, SIMILAR A EXISTENTE, INCLUYE:   RETIRO DE PIEZAS EN MAL ESTADO SEÑALADAS POR LA SUPERVISIÓN, INSTALACIÓN DE PIEZA NUEVA, ACARREOS, CORTES, DESPERDICIOS, SUMINISTRO Y ELEVACIÓN DE MATERIALES, HERRAMIENTA, EQUIPO Y MANO DE OBRA.</t>
  </si>
  <si>
    <t>DESMANTELAMIENTO DE SALIDAS VOZ Y DATOS EN MUROS DE TABLAROCA, FALSOS PLAFONES Y PISO. INCLUYE: MATERIAL, HERRAMIENTA, EQUIPO Y MANO DE OBRA, CONSIDERAR MOVIMIENTO DE MUEBLES CUBRIRLOS CON PLASTICO Y LIMPIEZA.</t>
  </si>
  <si>
    <t>EDIFICIO A, Planta Alta</t>
  </si>
  <si>
    <t>ACABADOS:</t>
  </si>
  <si>
    <t>CANCELERIA Y CARPINTERIA:</t>
  </si>
  <si>
    <t>LIMPIEZA FINA PARA ENTREGA DE OBRA:</t>
  </si>
  <si>
    <t>EDIFICIO A, Planta Baja</t>
  </si>
  <si>
    <t>DIRECCIÓN GENERAL DE GESTIÓN INTEGRAL DE LA CIUDAD:</t>
  </si>
  <si>
    <t>III.4</t>
  </si>
  <si>
    <t>III.4.1</t>
  </si>
  <si>
    <t>III .4</t>
  </si>
  <si>
    <t>EDIFICIO B, Planta Baja</t>
  </si>
  <si>
    <t>PRESIDENCIA:</t>
  </si>
  <si>
    <t>DEMOLICIÓN DE MUROS DE TABLAROCA DOS CARAS DE UNA ALTURA DE HASTA 3.00 MTS. INCLUYE:  HERRAMIENTA, MANO DE OBRA Y ACARREO DE ESCOMBRO CASCAJE O CUAL ELEMENTO QUE SURJA POR ESTE TRABAJO HASTA EL TIRADERO MUNICIPAL AUTORIZADO POR LAS AUTORIDADES CORRESPONDIENTES, CONSIDERAR MOVIMIENTO DE MUEBLES, CUBRIRLOS CON PLASTICO Y LIMPIEZA DURANTE EL PROCESO Y AL FINAL DE LA JORNADA.</t>
  </si>
  <si>
    <t xml:space="preserve"> </t>
  </si>
  <si>
    <t>TESORERIA:</t>
  </si>
  <si>
    <t>SUMINISTRO DE EQUIPO PARA SISTEMAS CISCO SW CISCO CBS250 ADMINISTRABLE SMART CON 48 PUERTOS 10/100/1000 POE+</t>
  </si>
  <si>
    <t>RETIRO DE PUERTAS DE MADERA CON RECUPERACIÓN, MEDIDAS DE 0.50 HASTA 1.20 MTS DE ANCHO Y DE ALTURA VARIABLE. ESTAS DEBERAN ENTREGARSE A LA DEPENDENCIA, PARA SU RESGUARDO; INCLUYE: MATERIALES, HERRAMIENTA, EQUIPO Y MANO DE OBRA, CONSIDERAR MOVIMIENTO DE MUEBLES, CUBRIRLOS CON PLASTICO, LIMPIEZA DURANTE EL PROCESO Y AL FINAL DE LA JORNADA.</t>
  </si>
  <si>
    <t>SUMINISTRO E INSTALACIÓN DE PUERTA LAMINADA PREFABRICADA Y CON MARCO DE MADERA DE 0.90*2.10 MTS CON VISTAS POR AMBAS CARAS INCLUYE: MATERIALES NECESARIOS, DESPERDICIOS, CONSUMIBLES, HERRAMIENTA, EQUIPO Y MANO DE OBRA.</t>
  </si>
  <si>
    <t>DESMANTELAMIENTO DE VISTA DE MADERA EN MURO DE TABLAROCA, INCLUYE: DEMOLICIÓN, ACARREOS DENTRO DE LA OBRA, CARGA Y RETIRO DE MATERIAL HASTA BASURERO MUNICIPAL.</t>
  </si>
  <si>
    <t>DESMONTAJE DE CANCELERIA DE ALUMINIO,  INCLUYE:   ACARREOS Y LIMPIEZA DE MATERIALES PRODUCTO DE LA DEMOLICION Y TODO LO NECESARIO PARA LA CORRECTA EJECUCIÓN DE LOS TRABAJOS. ASI COMO EL DEPOSITO DE LA MISMA EN SITIO DE OBRA, DONDE LO INDIQUE LA SUERVISION, CUBIERTA DE MUEBLES Y LIMPIEZA  AL FINALIZAR LA JORNADA LABORAL.</t>
  </si>
  <si>
    <t>FABRICACIÓN Y COLOCACIÓN DE VISTAS DE MADERA DE 9,0 CM, ACABADO EN PINTURA ESMALTE SIMILAR A EXISTENTES COLOCADAS EN CANTO DE MUROS DE TABLAROCA, INCLUYE: MATERIAL, MANO DE OBRA, COLOCACION Y TODO LO NECESARIO PARA SU CORRECTO FUNCIONAMIENTO.</t>
  </si>
  <si>
    <t>SUMINISTRO E INSTALACIÓN DE PUERTA DE ALUMINIO CRISTAL CLARO DE 6 MM EN ACABADO MATE DE 0.90*2.10 MTS CON BISAGRAS, TOPES Y JALADERA EN ACABADO INOXIDABLE MATE INCLUYE: MATERIALES NECESARIOS, DESPERDICIOS, CONSUMIBLES, HERRAMIENTA, EQUIPO Y MANO DE OBRA.</t>
  </si>
  <si>
    <t>III.4.2</t>
  </si>
  <si>
    <t>III.4.3</t>
  </si>
  <si>
    <t>III.4.4</t>
  </si>
  <si>
    <t>IV.6</t>
  </si>
  <si>
    <t>RETIRO DE AZULEJO DECORATIVO EN MURO DE TABLAROCA. INCLUYE: MANO DE OBRA, ACOPIO, CARGA Y ACARREO DE ESCOMBRO CASCAJE O CUAL ELEMENTO QUE SURGA POR ESE TRABAJO HASTA EL TIRADERO MUNICIPAL, CONSIDERAR MOVIMIENTO DE MUEBLES, CUBRIRLOS CON PLASTICO Y LIMPIEZA DURANTE EL PROCESO Y AL FINAL DE LA JORNADA.</t>
  </si>
  <si>
    <t>DESMONTE Y RETIRO DE BARRA PARA ATENCIÓN AL PÚBLICO EMPOTRADO EN MURO DE TABLAROCA, DEL MISMO MATERIAL CON VISTA DE MADERA Y FORMAICA DE 30 A 60 CMS DE ANCHO Y 100 CMS DE ALTO, INCLUYE: DEMOLICIÓN, ACARREOS DENTRO DE LA OBRA, CARGA Y RETIRO DE MATERIAL HASTA BASURERO MUNICIPAL, CONSIDERAR MOVIMIENTO DE MUEBLES, CUBRIRLOS CON PLASTICO Y LIMPIEZA DURANTE EL PROCESO Y AL FINAL DE LA JORNADA.</t>
  </si>
  <si>
    <t>DESMONTAJE DE CANCELERIA DE ALUMINIO Y VIDRIO VARIAS MEDIDAS,  INCLUYE:   ACARREOS Y LIMPIEZA DE MATERIALES PRODUCTO DE LA DEMOLICION Y TODO LO NECESARIO PARA LA CORRECTA EJECUCIÓN DE LOS TRABAJOS. ASI COMO EL DEPOSITO DE LA MISMA EN SITIO DE OBRA, DONDE LO INDIQUE LA SUERVISION, CUBIERTA DE MUEBLES Y LIMPIEZA  AL FINALIZAR LA JORNADA LABORAL.</t>
  </si>
  <si>
    <t>RETIRO DE PUERTA DE MADERA CON RECUPERACIÓN EN REPISAS DE TABLAROCA, DIMENSIÓN DE 0.40 - 0.50 X 0.40 M. DE ALTURA, FIJO DE 25 A 35 CMS X 40 CMS. DE ALTURA,  ESTAS DEBERAN ENTREGARSE A LA DEPENDENCIA, PARA SU RESGUARDO; INCLUYE: MATERIALES, HERRAMIENTA, EQUIPO Y MANO DE OBRA, CONSIDERAR MOVIMIENTO DE MUEBLES, CUBRIRLOS CON PLASTICO, LIMPIEZA DURANTE EL PROCESO Y AL FINAL DE LA JORNADA.</t>
  </si>
  <si>
    <t>SUMINISTRO Y COLOCACIÓN DE PUERTA DE MADERA EN REPISAS DE TABLAROCA, DIMENSIÓN DE 0.40 - 0.50 X 0.40 M. DE ALTURA, FIJO DE 25 A 35 CMS X 40 CMS. DE ALTURA,  INCLUYE: APLICACIÓN DE PINTURA PARA MADERA, MARCO DE MADERA, CHAPA CON LLAVE, BISAGRAS, JALADERA, MATERIAL, MANO DE OBRA, HERRAMIENTA Y EQUIPO NECESARIO.</t>
  </si>
  <si>
    <t>RETIRO DE  LAMPARA DE TUBO FLUORESCENTE DE 1X32W BLANCO CALIDO, COLOCADA DEBAJO DE LAS REPISAS DE TABLAROCA, CON RECUPERACIÓN, INCLUYE: ACOPIO Y RESGUARDO, MANO DE OBRA, CARGA, ACARREO Y RETIRO FUERA DE LA OBRA, HERRAMIENTA Y EQUIPO NECESARIO.</t>
  </si>
  <si>
    <t>SUMINISTRO Y COLOCACIÓN DE LAMPARA DE 60 X 1.20; INCLUYE: LAMPARA, MANO DE OBRA, CARGA,  HERRAMIENTA, EQUIPO NECESARIO, MATERIAL MENOR PARA SU INSTALACIÓN Y FUNCIONAMIENTO CORRECTO.</t>
  </si>
  <si>
    <t>REUBICACIÓN DE CONTROL DE SISTEMA DE AIRE ACONDICIONADO EN MURO DE TABLAROCA, INCLUYE:  ACOPIO Y RESGUARDO, MATERIAL NECESARIO PARA SU NUEVA UBICACIÓN DE MANERA TEMPORAL, HASTA LLEGAR A SU LUGAR DEFINITIVO, CONSIDERAR MOVIMIENTO DE MUEBLES, HERRAMIENTA, EQUIPO Y MANO DE OBRA.</t>
  </si>
  <si>
    <t>REUBICACIÓN DE RELOJ CHECADOR EN MURO DE TABLAROCA, INCLUYE: ACOPIO Y RESGUARDO, MATERIAL NECESARIO PARA SU NUEVA UBICACIÓN DE MANERA TEMPORAL, HASTA LLEGAR A SU LUGAR DEFINITIVO, CONSIDERAR MOVIMIENTO DE MUEBLES, HERRAMIENTA, EQUIPO Y MANO DE OBRA.</t>
  </si>
  <si>
    <t>INSTALACIÓN ELECTRICA, AIRE ACONDICIONADO, VOZ Y DATOS:</t>
  </si>
  <si>
    <t>INSTALACIÓN HIDROSANITARIA:</t>
  </si>
  <si>
    <t>IV.7</t>
  </si>
  <si>
    <t>REUBICACIÓN DE BOMBA DE DESAGÜE DE AGUA DE AIRE ACONDICIONADO EN MURO DE TABLAROCA, INCLUYE:  RESGUADO DE BOMBA, RETIRO DE INSTALACIÓN HIDROSANITARIA, MATERIAL NECESARIO PARA SU NUEVA UBICACIÓN DE MADERA TEMPORAL, HASTA LLEGAR A SU LUGAR DEFINITIVO, HERRAMIENTA, EQUIPO Y MANO DE OBRA.</t>
  </si>
  <si>
    <t>DIRECCIÓN DE CATASTRO:</t>
  </si>
  <si>
    <t>DIRECCIÓN DE INFORMÁTICA:</t>
  </si>
  <si>
    <t>OCTUBRE 2024.</t>
  </si>
  <si>
    <t>RP2024</t>
  </si>
  <si>
    <t>OBRA: ADECUACIÓN DE ESPACIOS DE TRABAJO EN LAS OFICINAS DE LOS EDIFICIOS MUNICIPALES DEL XVIII AYUNTAMIENTO DE LA PAZ.</t>
  </si>
  <si>
    <t>H. XVIII AYUNTAMIENTO DE LA PAZ</t>
  </si>
  <si>
    <t>DIRECCIÓN DE OBRAS PÚBLICAS</t>
  </si>
  <si>
    <t>EQUIPOS PARA SISTEMAS:</t>
  </si>
  <si>
    <t>III .5</t>
  </si>
  <si>
    <t>ADECUACIÓN DE ESPACIOS DE TRABAJO EN LAS OFICINAS DE LOS EDIFICIOS MUNICIPALES DEL XVIII AYUNTAMIENTO DE LA PAZ</t>
  </si>
  <si>
    <t>CONSTRUCCIÓN DE ANEXO EN CATASTRO:</t>
  </si>
  <si>
    <t>PRELIMINARES:</t>
  </si>
  <si>
    <t>ESTRUCTURAL:</t>
  </si>
  <si>
    <t>CANCELERIA, CARPINTERIA Y HERRERIA:</t>
  </si>
  <si>
    <t>INSTALACIÓN ELÉCTRICA, VOZ Y DATOS:</t>
  </si>
  <si>
    <t>VI.</t>
  </si>
  <si>
    <t>VI.1</t>
  </si>
  <si>
    <t>VI.2</t>
  </si>
  <si>
    <t>VI.3</t>
  </si>
  <si>
    <t>VI.4</t>
  </si>
  <si>
    <t>VI.5</t>
  </si>
  <si>
    <t>VI.6</t>
  </si>
  <si>
    <t>VI.7</t>
  </si>
  <si>
    <t>VI.8</t>
  </si>
  <si>
    <t>CIMENTACIÓN:</t>
  </si>
  <si>
    <t>SUMINISTRO Y CONSTRUCCIÓN DE MURO DE TABLAROCA A DOS CARAS DE 9 CM. DE ESPESOR, ACABADO APARENTE; TABLAROCA NORMAL DE 1/2", POSTE METALICO GALVANIZADO CAL.24, CANAL DE AMARRE GALVANIZADO CAL.24, ANCLAS, REDIMIX, PERFACINTA, SELLADOR, INCLUYE: SUMINISTRO DE MATERIALES, CUMPLIR EN LAS DIMENSIONES, ALTURAS, ESPESOR, TIPOS, CALIBRES, SELLADORES, CORTES, PERFORACIONES,TORNILLOS, CONSIDERAR MOVIMIENTO DE MUEBLES, CUBRIRLOS CON PLASTICO Y LIMPIEZA DURANTE EL PROCESO Y AL FINAL DE LA JORNADA, MANO DE OBRA, HERRAMIENTA, EQUIPO, MATERIALES DE CONSUMO MENOR, ACARREOS Y ELEVACIÓN DE MATERIALES Y TODO LO NECESARIO PARA LA CORRECTA EJECUCIÓN DE LOS TRABAJOS.</t>
  </si>
  <si>
    <t>SUMINISTRO Y FABRICACIÓN DE REPISA DE 30 CMS. DE ANCHO Y 9   DE ESPESOR ACABADO APARENTE, LONGITUD VARIABLE, A   BASE DE TABLAROCA DE 1/2", CON SUPERFICIE CUBIERTA A BASE DE FORMAICA Y UNA MOLDURA DE 3" DE ANCHO CON ACABADO ENTINTADO Y BARNIZ DE POLIURETANO, APLICACIÓN DE PINTURA VINILICA A DOS MANOS EN TABLAROCA, INCLUYE: MATERIALES, HERRAJES, REDIMIX, MANO DE OBRA, HERRAMIENTA, CONSIDERAR MOVIMIENTO DE MUEBLES, CUBRIRLOS CON PLASTICO Y LIMPIEZA DURANTE EL PROCESO Y AL FINAL DE LA JORNADA. Y TODO LO NECESARIO PARA SU CORRECTA EJECUCIÓN Y FUNCIONAMIENTO.</t>
  </si>
  <si>
    <t>SUMINISTRO, FABRICACIÓN  Y COLOCACIÓN DE VISTAS DE MADERA DE 9,0 CM, ACABADO EN PINTURA ESMALTE SIMILAR A EXISTENTES COLOCADAS EN CANTO DE MUROS DE TABLAROCA, INCLUYE: MATERIAL, MANO DE OBRA, COLOCACION Y TODO LO NECESARIO PARA SU CORRECTO FUNCIONAMIENTO.</t>
  </si>
  <si>
    <t>SUMINISTRO Y FABRICACIÓN DE BARRA TIPO ESCRITORIO A BASE   DE TABLAROCA DE 7 CMS DE ESPESOR ACABADO APARENTE, 0.60 DE ANCHO, 0.75 DE ALTURA, TABLAROCA NORMAL DE 1/2", POSTE METALICO GALVANIZADO CAL.24, CANAL DE AMARRE GALVANIZADO CAL.24, ANCLAS, REDIMIX, PERFACINTA, SELLADOR, SUPERFICIE CUBIERTA A BASE DE FORMAICA, CON REMATE FRONTAL CON MADERA DE PINO ENTINTADA Y ACABADO CON BARNIZ DE POLIURETANO, INCLUYE:   RECORTES, ADHESIVOS, COLOCACION, PIJADO, SELLADO, TINTE Y BARNIZ COLOR DE ACUERDO AL PROYECTO Y APLICACION DE PINTURA VINILICA EN BASE DE MURO DE TABLAROCA, CONSIDERAR MOVIMIENTO DE MUEBLES, CUBRIRLOS CON PLASTICO Y LIMPIEZA DURANTE EL PROCESO Y AL FINAL DE LA JORNADA.</t>
  </si>
  <si>
    <t>SUMINISTRO Y FABRICACIÓN DE BARRA TIPO ESCRITORIO A BASE   DE TABLAROCA DE 7 CMS DE ESPESOR ACABADO APARENTE, 0.80 DE ANCHO, 0.75 DE ALTURA, TABLAROCA NORMAL DE 1/2", POSTE METALICO GALVANIZADO CAL.24, CANAL DE AMARRE GALVANIZADO CAL.24, ANCLAS, REDIMIX, PERFACINTA, SELLADOR, SUPERFICIE CUBIERTA A BASE DE FORMAICA, CON REMATE FRONTAL CON MADERA DE PINO ENTINTADA Y ACABADO CON BARNIZ DE POLIURETANO, INCLUYE:   RECORTES, ADHESIVOS, COLOCACION, PIJADO, SELLADO, TINTE Y BARNIZ COLOR DE ACUERDO AL PROYECTO Y APLICACION DE PINTURA VINILICA EN BASE DE MURO DE TABLAROCA, CONSIDERAR MOVIMIENTO DE MUEBLES, CUBRIRLOS CON PLASTICO Y LIMPIEZA DURANTE EL PROCESO Y AL FINAL DE LA JORNADA.</t>
  </si>
  <si>
    <t>SUMINISTRO E INSTALACIÓN DE PUERTA DOBLE DE ALUMINIO CRISTAL CLARO DE 6 MM EN ACABADO MATE DE 1,44*2.10 MTS CON BISAGRAS, TOPES Y JALADERA EN ACABADO INOXIDABLE MATE INCLUYE: MATERIALES NECESARIOS, DESPERDICIOS, CONSUMIBLES, HERRAMIENTA, EQUIPO Y MANO DE OBRA.</t>
  </si>
  <si>
    <t>MESAS DE TRABAJO:</t>
  </si>
  <si>
    <t>SUMINISTRO FABRICACION Y COLOCACION DE MESA DE TRABAJO DE 2.10X0.60X0.78 MTS. FABRICADA EN ESTRUCTURA METALICA DE R-200 CAL. 18 Y C-125 CAL. 18, CUBIERTA DE MELAMINA DE 28 MM Y VISTA DE 16 MM EN DIFERENTES LADOS, INCLUYE: MATERIAL, MANO DE OBRA Y TODO LO NECESARIO PARA LA EJECUCION DE LOS TRABAJOS.</t>
  </si>
  <si>
    <t>SUMINISTRO FABRICACION Y COLOCACION DE MESA DE TRABAJO DE 2.00X0.60X0.78 MTS. FABRICADA EN ESTRUCTURA METALICA DE R-200 CAL. 18 Y C-125 CAL. 18, CUBIERTA DE MELAMINA DE 28 MM Y VISTA DE 16 MM EN DIFERENTES LADOS, INCLUYE: MATERIAL, MANO DE OBRA Y TODO LO NECESARIO PARA LA EJECUCION DE LOS TRABAJOS.</t>
  </si>
  <si>
    <t>SUMINISTRO FABRICACION Y COLOCACION DE MESA DE TRABAJO DE 1.50X0.60X0.78 MTS. FABRICADA EN ESTRUCTURA METALICA DE R-200 CAL. 18 Y C-125 CAL. 18, CUBIERTA DE MELAMINA DE 28 MM Y VISTA DE 16 MM EN DIFERENTES LADOS, INCLUYE: MATERIAL, MANO DE OBRA Y TODO LO NECESARIO PARA LA EJECUCION DE LOS TRABAJOS.</t>
  </si>
  <si>
    <t>SUMINISTRO FABRICACION Y COLOCACION DE MESA DE TRABAJO DE 1.80X0.60X0.78 MTS. FABRICADA EN ESTRUCTURA METALICA DE R-200 CAL. 18 Y C-125 CAL. 18, CUBIERTA DE MELAMINA DE 28 MM Y VISTA DE 16 MM EN DIFERENTES LADOS, INCLUYE: MATERIAL, MANO DE OBRA Y TODO LO NECESARIO PARA LA EJECUCION DE LOS TRABAJOS.</t>
  </si>
  <si>
    <t>SUMINISTRO FABRICACION Y COLOCACION DE MESA DE TRABAJO DE 1.00X0.60X0.78 MTS. FABRICADA EN ESTRUCTURA METALICA DE R-200 CAL. 18 Y C-125 CAL. 18, CUBIERTA DE MELAMINA DE 28 MM Y VISTA DE 16 MM EN DIFERENTES LADOS, INCLUYE: MATERIAL, MANO DE OBRA Y TODO LO NECESARIO PARA LA EJECUCION DE LOS TRABAJOS.</t>
  </si>
  <si>
    <t>SUMINISTRO FABRICACION Y COLOCACION DE MESA DE TRABAJO DE 2.20X0.60X0.78 MTS. FABRICADA EN ESTRUCTURA METALICA DE R-200 CAL. 18 Y C-125 CAL. 18, CUBIERTA DE MELAMINA DE 28 MM Y VISTA DE 16 MM EN DIFERENTES LADOS, INCLUYE: MATERIAL, MANO DE OBRA Y TODO LO NECESARIO PARA LA EJECUCION DE LOS TRABAJOS.</t>
  </si>
  <si>
    <t>SUMINISTRO FABRICACION Y COLOCACION DE MESA DE TRABAJO DE 2.35X0.60X0.78 MTS. FABRICADA EN ESTRUCTURA METALICA DE R-200 CAL. 18 Y C-125 CAL. 18, CUBIERTA DE MELAMINA DE 28 MM Y VISTA DE 16 MM EN DIFERENTES LADOS, INCLUYE: MATERIAL, MANO DE OBRA Y TODO LO NECESARIO PARA LA EJECUCION DE LOS TRABAJOS.</t>
  </si>
  <si>
    <t>SUMINISTRO FABRICACION Y COLOCACION DE MESA DE TRABAJO DE 1.60X0.60X0.78 MTS. FABRICADA EN ESTRUCTURA METALICA DE R-200 CAL. 18 Y C-125 CAL. 18, CUBIERTA DE MELAMINA DE 28 MM Y VISTA DE 16 MM EN DIFERENTES LADOS, INCLUYE: MATERIAL, MANO DE OBRA Y TODO LO NECESARIO PARA LA EJECUCION DE LOS TRABAJOS.</t>
  </si>
  <si>
    <t>SUMINISTRO FABRICACION Y COLOCACION DE MODULO DE TRABAJO, CONSTA DE MESA DE TRABAJO DE 1.60X0.60X0.78 MTS. Y MESA LATERAL DE 0.90X0.50X0.78 MTS. FABRICADA EN ESTRUCTURA METALICA DE R-200 CAL. 18 Y C-125 CAL. 18, CUBIERTA DE MELAMINA DE 28 MM Y VISTA DE 16 MM EN DIFERENTES LADOS, INCLUYE: MATERIAL, MANO DE OBRA Y TODO LO NECESARIO PARA LA EJECUCION DE LOS TRABAJOS.</t>
  </si>
  <si>
    <t>SUMINISTRO FABRICACION Y COLOCACION DE BARRA EN VENTANILLA DE 0.30 MTS. DE ANCHO, FABRICADA CON REFUERZO DE ESTRUCTURA METALICA Y CUBIERTA DE MELAMINA DE 28 MM Y VISTA DE 16 MM EN PARTE FRONTAL, INCLUYE: MATERIAL, MANO DE OBRA Y TODO LO NECESARIO PARA LA EJECUCION DE LOS TRABAJOS.</t>
  </si>
  <si>
    <t>SUMINISTRO FABRICACION Y COLOCACION DE MESA DE TRABAJO DE 1.20X0.60X0.78 MTS. FABRICADA EN ESTRUCTURA METALICA DE R-200 CAL. 18 Y C-125 CAL. 18, CUBIERTA DE MELAMINA DE 28 MM Y VISTA DE 16 MM EN DIFERENTES LADOS, INCLUYE: MATERIAL, MANO DE OBRA Y TODO LO NECESARIO PARA LA EJECUCION DE LOS TRABAJOS.</t>
  </si>
  <si>
    <t>SUMINISTRO FABRICACION Y COLOCACION DE MESA DE TRABAJO DE 2.40X0.60X0.78 MTS. FABRICADA EN ESTRUCTURA METALICA DE R-200 CAL. 18 Y C-125 CAL. 18, CUBIERTA DE MELAMINA DE 28 MM Y VISTA DE 16 MM EN DIFERENTES LADOS, INCLUYE: MATERIAL, MANO DE OBRA Y TODO LO NECESARIO PARA LA EJECUCION DE LOS TRABAJOS.</t>
  </si>
  <si>
    <t>SUMINISTRO FABRICACION Y COLOCACION DE MESA DE TRABAJO DE 1.90X0.60X0.78 MTS. FABRICADA EN ESTRUCTURA METALICA DE R-200 CAL. 18 Y C-125 CAL. 18, CUBIERTA DE MELAMINA DE 28 MM Y VISTA DE 16 MM EN DIFERENTES LADOS, INCLUYE: MATERIAL, MANO DE OBRA Y TODO LO NECESARIO PARA LA EJECUCION DE LOS TRABAJOS.</t>
  </si>
  <si>
    <t>ADECUACIONES PARA LA INSTALACION DE SISTEMA DE VIGILANCIA DE SEMAFOROS (SITE)</t>
  </si>
  <si>
    <t>MUROS  DE TABLAROCA:</t>
  </si>
  <si>
    <t>SUMINISTRO Y APLICACIÓN DE PINTURA VINILICA,CALIDAD DE 5 AÑOS, MARCA COMEX, LINEA PRO 1000 PLUS, SHERWIN WILLIAMS O SIMILAR EN CALIDAD O PRECIO. INCLUYE: MATERIAL, HERRAMIENTA, MANO DE OBRA Y LIMPIEZA DE AREA, CONSIDERAR MOVIMIENTO DE MUEBLES, CUBRIRLOS CON PLASTICO Y LIMPIEZA DURANTE EL PROCESO Y AL FINAL DE LA JORNADA.</t>
  </si>
  <si>
    <t>SUMINISTRO E INSTALACIÓN DE PUERTA DE TAMBOR CON MARCO DE MADERA DE 0.90*2.10 MTS CON VISTAS POR AMBAS CARAS INCLUYE: MATERIALES NECESARIOS, DESPERDICIOS, CONSUMIBLES, HERRAMIENTA, EQUIPO Y MANO DE OBRA.</t>
  </si>
  <si>
    <t>REHABILITACION DE SALIDA DE CENTRO  INCLUYE: SUMINISTRO DE MATERIALES, ACARREOS, DESPERDICIOS, HERRAMIENTA, EQUIPO, MANO DE OBRA Y TODO LO NECESARIO PARA SU CORRECTO FUNCIONAMIENTO.</t>
  </si>
  <si>
    <t>SUMUNISTRO Y COLOCACION DE CENTRO DE CARGA DE 8 CIRCUITOS DE SOBRE PONER, INCLUYE: SUMINISTRO DE MATERIALES, ACARREOS, DESPERDICIOS, HERRAMIENTA, EQUIPO, MANO DE OBRA Y TODO LO NECESARIO PARA SU CORRECTO FUNCIONAMIENTO.</t>
  </si>
  <si>
    <t>SUMINISTRO E INSTALACION DE ALIMENTACION ELECTRICA A CENTRO DE CARGA CON TUBERIA PVC DE 3/4" Y CABLE CAL. 8 PARA FASE Y NEUTRO CAL. 10, INCLUYE: SUMINISTRO DE MATERIALES, ACARREOS, DESPERDICIOS, HERRAMIENTA, EQUIPO, MANO DE OBRA Y TODO LO NECESARIO PARA SU CORRECTO FUNCIONAMIENTO.</t>
  </si>
  <si>
    <t>SUMINISTRO Y COLOCACION DE INTERRUPTOR TERMOMAGNETICO DOBLE DE 20 A. SQUARED, INCLUYE: INSTALACION, CONEXIÓN Y TODO LO NECESARIO PARA SU CORRECTA INSTALACION</t>
  </si>
  <si>
    <t>SUMINISTRO Y COLOCACION DE INTERRUPTOR TERMOMAGNETICO SENCILLO DE 20 A. SQUARED, INCLUYE: INSTALACION, CONEXIÓN Y TODO LO NECESARIO PARA SU CORRECTA INSTALACION</t>
  </si>
  <si>
    <t>SUMINISTRO Y COLOCACION DE INTERRUPTOR TERMOMAGNETICO DOBLE DE 60 A. SQUARED, INCLUYE: INSTALACION, CONEXIÓN Y TODO LO NECESARIO PARA SU CORRECTA INSTALACION</t>
  </si>
  <si>
    <t>SUMINISTRO, FABRICACION Y COLOCACION DE CAJONERAS DE 0.40X0.49X0.68 MTS. FABRICADA   DE MELAMINA,   INCLUYE: MATERIAL, MANO DE OBRA Y TODO LO NECESARIO PARA LA EJECUCION DE LOS TRABAJOS.</t>
  </si>
  <si>
    <t>SUMINISTRO, FABRICACION Y COLOCACION DE CAJONERAS DE 0.40X0.59X0.68 MTS. FABRICADA   DE MELAMINA,   INCLUYE: MATERIAL, MANO DE OBRA Y TODO LO NECESARIO PARA LA EJECUCION DE LOS TRABAJOS.</t>
  </si>
  <si>
    <t>DIRECCIÓN DE GOBIERNO DIGITAL:</t>
  </si>
  <si>
    <t>MAYO 2025.</t>
  </si>
  <si>
    <t>III.1.4</t>
  </si>
  <si>
    <t>III.1.5</t>
  </si>
  <si>
    <t>III.2.4</t>
  </si>
  <si>
    <t>III.3.2</t>
  </si>
  <si>
    <t>III.3.3</t>
  </si>
  <si>
    <t>III.4.5</t>
  </si>
  <si>
    <t>III.4.6</t>
  </si>
  <si>
    <t>SUMINISTRO FABRICACION Y COLOCACION DE MESA DE TRABAJO DE 1.30X0.60X0.78 MTS. FABRICADA EN ESTRUCTURA METALICA DE R-200 CAL. 18 Y C-125 CAL. 18, CUBIERTA DE MELAMINA DE 28 MM Y VISTA DE 16 MM EN DIFERENTES LADOS, INCLUYE: MATERIAL, MANO DE OBRA Y TODO LO NECESARIO PARA LA EJECUCION DE LOS TRABAJOS.</t>
  </si>
  <si>
    <t>SUMINISTRO FABRICACION Y COLOCACION DE MESA DE TRABAJO DE 2.40X0.60X0.95 MTS. FABRICADA EN ESTRUCTURA METALICA DE R-200 CAL. 18 Y C-125 CAL. 18, CUBIERTA DE MELAMINA DE 28 MM Y VISTA DE 16 MM EN DIFERENTES LADOS, INCLUYE: MATERIAL, MANO DE OBRA Y TODO LO NECESARIO PARA LA EJECUCION DE LOS TRABAJOS.</t>
  </si>
  <si>
    <t>SUMINISTRO FABRICACION Y COLOCACION DE MESA DE TRABAJO DE 2.00X0.60X0.95 MTS. FABRICADA EN ESTRUCTURA METALICA DE R-200 CAL. 18 Y C-125 CAL. 18, CUBIERTA DE MELAMINA DE 28 MM Y VISTA DE 16 MM EN DIFERENTES LADOS, INCLUYE: MATERIAL, MANO DE OBRA Y TODO LO NECESARIO PARA LA EJECUCION DE LOS TRABAJOS.</t>
  </si>
  <si>
    <t>SUMINISTRO FABRICACION Y COLOCACION DE MESA DE TRABAJO DE 1.00X0.60X0.95 MTS. FABRICADA EN ESTRUCTURA METALICA DE R-200 CAL. 18 Y C-125 CAL. 18, CUBIERTA DE MELAMINA DE 28 MM Y VISTA DE 16 MM EN DIFERENTES LADOS, INCLUYE: MATERIAL, MANO DE OBRA Y TODO LO NECESARIO PARA LA EJECUCION DE LOS TRABAJOS.</t>
  </si>
  <si>
    <t>SUMINISTRO FABRICACION Y COLOCACION DE MESA DE TRABAJO DE 1.40X0.45X0.78 MTS. FABRICADA EN ESTRUCTURA METALICA DE R-200 CAL. 18 Y C-125 CAL. 18, CUBIERTA DE MELAMINA DE 28 MM Y VISTA DE 16 MM EN DIFERENTES LADOS, INCLUYE: MATERIAL, MANO DE OBRA Y TODO LO NECESARIO PARA LA EJECUCION DE LOS TRABAJOS.</t>
  </si>
  <si>
    <t>AREAS DIVERSAS</t>
  </si>
  <si>
    <t>SUMINISTRO E INSTALACIÓN DE PUERTA LAMINADA PREFABRICADA Y CON MARCO DE MADERA DE 0.90 X 2.10 MTS CON VISTAS POR AMBAS CARAS INCLUYE: MATERIALES NECESARIOS, DESPERDICIOS, CONSUMIBLES, HERRAMIENTA, EQUIPO Y MANO DE OBRA.</t>
  </si>
  <si>
    <t>CANCELACIÓN DEFINITIVA DE SALIDA HIDRAULICA Y SANITARIA DE BAÑO, INCLUYE: QUITAR Y TAPONEAR TUBERIA DE P.V.C., LIMPIEZA Y SELLADO DE REGISTRO SANITARIO, ACOPIO Y RETIRO DE TUBERIA Y ACCESORIOS DE P.V.C., DESMONTAJE, ACOPIO Y RETIRO DE MUEBLES DE BAÑO (LAVABO, W.C., PAPELERA, JABONERA, LLAVES, MANGUERAS Y ACCESORIOS), MANO DE OBRA, CARGA Y RETIRO FUERA DE LA OBRA DE ESCOMBRO, HERRAMIENTA Y EQUIPO NECESARIO.</t>
  </si>
  <si>
    <t>SUMINISTRO DE CANCEL PARA BAÑO CURVO CON BASE DE 90 X 90 X 195 CMS. CA-006R, CON CRISTAL TEMPLADO, UNA PUERTA CORREDIZA Y UNA PUERTA FIJA CON TRASLAPE, CARRETILLAS SUPERIORES E INFERIORES, IMANES PERIMETRALES Y SELLOS DE HULE INCLUYE: SOLO SUMINISTRO DEL CANCEL.</t>
  </si>
  <si>
    <t>DESMANTELAMIENTO DE VISTA DE MADERA EN MURO DE TABLAROCA, INCLUYE: DEMOLICIÓN, ACARREOS DENTRO DE LA OBRA, CARGA Y RETIRO DE MATERIAL HASTA BASURERO MUNICIPAL, HERRAMIENTA, EQUIPO Y MANO DE OBRA.</t>
  </si>
  <si>
    <t>DEMOLICIÓN Y RETIRO FUERA DE LA OBRA DE BARRA TIPO ESCRITORIO DE 60 CM EN SU PLATAFORMA Y 70 CM DE ALTURA, INCLUYE: DEMOLICIÓN, ACARREOS DENTRO DE LA OBRA, CARGA Y RETIRO DE MATERIAL HASTA BASURERO MUNICIPAL, CONSIDERAR MOVIMIENTO DE MUEBLES, CUBRIRLOS CON PLASTICO Y LIMPIEZA DURANTE EL PROCESO Y AL FINAL DE LA JORNADA, HERRAMIENTA, EQUIPO Y MANO DE OBRA.</t>
  </si>
  <si>
    <t>DEMOLICIÓN Y RETIRO FUERA DE LA OBRA DE REPISA DE 30 CM. DE ANCHO CON VISTA DE MADERA,  INCLUYE: DEMOLICIÓN, ACARREOS DENTRO DE LA OBRA, CARGA Y RETIRO DE MATERIAL HASTA BASURERO MUNICIPAL, CONSIDERAR MOVIMIENTO DE MUEBLES, CUBRIRLOS CON PLASTICO Y LIMPIEZA DURANTE EL PROCESO Y AL FINAL DE LA JORNADA, HERRAMIENTA, EQUIPO Y MANO DE OBRA.</t>
  </si>
  <si>
    <t>SUMINISTRO E INSTALACIÓN DE VENTANA DE ALUMINIO LINEA 3000 Y VIDRIO CLARO DE 6 MM DIMENSIÓN VARIABLE EN MURO DE TABLAROCA DE 9 CM DE ESPESOR, DONDE LO INDIQUE LA SUPERVISION DE ACUERDO A PROYECTO INCLUYE:  COLOCACIÓN DE FAJILLA EN MARCO DE VENTANA PARA REFUERZO DEL MISMO, CALAFATEO CON SILICON BLANCO, MATERIAL NECESARIO, MANO DE OBRA Y HERRAMIENTA, CUBIERTA DE MUEBLES Y LIMPIEZA  AL FINALIZAR LA JORNADA LABORAL.</t>
  </si>
  <si>
    <t>SUMINISTRO E INSTALACIÓN DE PUERTA DE ALUMINIO CRISTAL CLARO DE 6 MM EN ACABADO MATE DE 0.90 X 2.10 MTS CON BISAGRAS, TOPES Y JALADERA EN ACABADO INOXIDABLE MATE INCLUYE: MATERIALES NECESARIOS, DESPERDICIOS, CONSUMIBLES, HERRAMIENTA, EQUIPO Y MANO DE OBRA.</t>
  </si>
  <si>
    <t>SUMINISTRO Y CONSTRUCCIÓN DE MURO DE TABLAROCA A DOS CARAS DE 9 CM. DE ESPESOR, ACABADO APARENTE; TABLAROCA NORMAL DE 1/2", POSTE METALICO GALVANIZADO CAL.24, CANAL DE AMARRE GALVANIZADO CAL.24, ANCLAS, REDIMIX, PERFACINTA, SELLADOR, INCLUYE: SUMINISTRO DE MATERIALES, CUMPLIR EN LAS DIMENSIONES, ALTURAS, ESPESOR, TIPOS, CALIBRES, SELLADORES, CORTES, PERFORACIONES, TORNILLOS, CONSIDERAR MOVIMIENTO DE MUEBLES, CUBRIRLOS CON PLASTICO Y LIMPIEZA DURANTE EL PROCESO Y AL FINAL DE LA JORNADA, MANO DE OBRA, HERRAMIENTA, EQUIPO, MATERIALES DE CONSUMO MENOR, ACARREOS Y ELEVACIÓN DE MATERIALES Y TODO LO NECESARIO PARA LA CORRECTA EJECUCIÓN DE LOS TRABAJOS.</t>
  </si>
  <si>
    <t>SUMINISTRO Y CONSTRUCCIÓN DE MURO DE TABLAROCA A DOS CARAS PARA TAPAR VENTANA DE ALUMINIO, ACABADO APARENTE; TABLAROCA NORMAL DE 1/2",   REDIMIX, PERFACINTA, SELLADOR, INCLUYE: SUMINISTRO DE MATERIALES, CUMPLIR EN LAS DIMENSIONES, ALTURAS, ESPESOR, TIPOS, CALIBRES, SELLADORES, CORTES, PERFORACIONES, TORNILLOS,  LIMPIEZA DURANTE EL PROCESO Y AL FINAL DE LA JORNADA, MANO DE OBRA, HERRAMIENTA, EQUIPO, MATERIALES DE CONSUMO MENOR, ACARREOS Y ELEVACIÓN DE MATERIALES Y TODO LO NECESARIO PARA LA CORRECTA EJECUCIÓN DE LOS TRABAJOS.</t>
  </si>
  <si>
    <t>SUMINISTRO Y COLOCACION DE POLARIZADO EN CRISTAL DE VENTANA DE 2,20 X 1,20 MTS.. INCLUYE: MATERIAL, HERRAMIENTA, MANO DE OBRA Y LIMPIEZA DE AREA, CONSIDERAR MOVIMIENTO DE MUEBLES, CUBRIRLOS CON PLASTICO Y LIMPIEZA DURANTE EL PROCESO Y AL FINAL DE LA JORNADA.</t>
  </si>
  <si>
    <t>SUMINISTRO E INSTALACIÓN DE  AIRE ACONDICIONADO INVERTER  DE  DE ALTA EFICIENCIA CON REFRIGERANTE R410, 16 SEERS DE EFICIENCIA, CAPACIDAD DE 1 TONELADAS (18,000 BTU/HS), INCLUYE INSTALACIÓN, MONTAJE DE DIFUSOR, CONDENSADOR, ARMAFLEX,  VACÍO, CHEQUEO DE REFRIGERANTE, PRUEBAS, MATERIALES, MANO DE OBRA, HERRAMIENTA Y EQUIPO.</t>
  </si>
  <si>
    <t>____________________________________________________</t>
  </si>
  <si>
    <t>ING. HECTOR GERMAN JUAREZ OCAMPO</t>
  </si>
  <si>
    <t>DIRECTOR DE OBRAS PUBLICAS</t>
  </si>
  <si>
    <t>PRECIO UNITARIO CON LETRA</t>
  </si>
  <si>
    <t>CATALOGO DE CONCEPTOS</t>
  </si>
  <si>
    <t>I</t>
  </si>
  <si>
    <t>II</t>
  </si>
  <si>
    <t>III</t>
  </si>
  <si>
    <t>III.1.1.1</t>
  </si>
  <si>
    <t>III.1.1.2</t>
  </si>
  <si>
    <t>III.1.1.3</t>
  </si>
  <si>
    <t>III.1.1.4</t>
  </si>
  <si>
    <t>III.1.1.5</t>
  </si>
  <si>
    <t>III.1.2.1</t>
  </si>
  <si>
    <t>III.1.2.2</t>
  </si>
  <si>
    <t>III.1.2.3</t>
  </si>
  <si>
    <t>III.1.2.4</t>
  </si>
  <si>
    <t>III.1.3.1</t>
  </si>
  <si>
    <t>III.1.3.2</t>
  </si>
  <si>
    <t>III.1.3.3</t>
  </si>
  <si>
    <t>III.1.4.1</t>
  </si>
  <si>
    <t>III.1.4.2</t>
  </si>
  <si>
    <t>III.1.4.3</t>
  </si>
  <si>
    <t>III.1.4.4</t>
  </si>
  <si>
    <t>III.1.4.5</t>
  </si>
  <si>
    <t>III.1.4.6</t>
  </si>
  <si>
    <t>III.1.4.7</t>
  </si>
  <si>
    <t>III.1.4.8</t>
  </si>
  <si>
    <t>III.1.4.9</t>
  </si>
  <si>
    <t>III.1.4.10</t>
  </si>
  <si>
    <t>III.1.5.1</t>
  </si>
  <si>
    <t>III.1.5.2</t>
  </si>
  <si>
    <t>III.1.5.3</t>
  </si>
  <si>
    <t>III.1.5.4</t>
  </si>
  <si>
    <t>III.1.5.5</t>
  </si>
  <si>
    <t>III.1.5.6</t>
  </si>
  <si>
    <t>III.1.5.7</t>
  </si>
  <si>
    <t>III.1.5.8</t>
  </si>
  <si>
    <t>III.1.6</t>
  </si>
  <si>
    <t>III.1.6.1</t>
  </si>
  <si>
    <t>III.1.6.2</t>
  </si>
  <si>
    <t>III.1.7</t>
  </si>
  <si>
    <t>III.1.7.1</t>
  </si>
  <si>
    <t>III.1.7.2</t>
  </si>
  <si>
    <t>III.1.7.3</t>
  </si>
  <si>
    <t>III.1.7.4</t>
  </si>
  <si>
    <t>III.1.7.5</t>
  </si>
  <si>
    <t>III.1.7.6</t>
  </si>
  <si>
    <t>III.1.7.7</t>
  </si>
  <si>
    <t>III.1.7.8</t>
  </si>
  <si>
    <t>III.1.7.9</t>
  </si>
  <si>
    <t>III.1.7.10</t>
  </si>
  <si>
    <t>III.1.7.11</t>
  </si>
  <si>
    <t>III.1.7.12</t>
  </si>
  <si>
    <t>III.1.7.13</t>
  </si>
  <si>
    <t>III.1.7.14</t>
  </si>
  <si>
    <t>III.1.7.15</t>
  </si>
  <si>
    <t>III.1.7.16</t>
  </si>
  <si>
    <t>III.1.7.17</t>
  </si>
  <si>
    <t>III.1.7.18</t>
  </si>
  <si>
    <t>III.1.8</t>
  </si>
  <si>
    <t>III.1.8.1</t>
  </si>
  <si>
    <t>III.2.1.1</t>
  </si>
  <si>
    <t>III.2.1.2</t>
  </si>
  <si>
    <t>III.2.1.3</t>
  </si>
  <si>
    <t>III.2.1.4</t>
  </si>
  <si>
    <t>III.3.1.1</t>
  </si>
  <si>
    <t>III.3.1.2</t>
  </si>
  <si>
    <t>III.2.2.1</t>
  </si>
  <si>
    <t>III.2.2.2</t>
  </si>
  <si>
    <t>III.2.3.1</t>
  </si>
  <si>
    <t>III.2.3.2</t>
  </si>
  <si>
    <t>III.2.3.3</t>
  </si>
  <si>
    <t>III.2.4.1</t>
  </si>
  <si>
    <t>III.2.4.2</t>
  </si>
  <si>
    <t>III.2.4.3</t>
  </si>
  <si>
    <t>III.2.4.4</t>
  </si>
  <si>
    <t>III.2.4.5</t>
  </si>
  <si>
    <t>III.2.4.6</t>
  </si>
  <si>
    <t>III.2.4.7</t>
  </si>
  <si>
    <t>III.2.4.8</t>
  </si>
  <si>
    <t>III.2.5</t>
  </si>
  <si>
    <t>III.2.5.1</t>
  </si>
  <si>
    <t>III.2.5.2</t>
  </si>
  <si>
    <t>III.2.5.3</t>
  </si>
  <si>
    <t>III.2.5.4</t>
  </si>
  <si>
    <t>III.2.5.5</t>
  </si>
  <si>
    <t>III.2.5.6</t>
  </si>
  <si>
    <t>III.2.5.7</t>
  </si>
  <si>
    <t>III.2.5.8</t>
  </si>
  <si>
    <t>III.2.6</t>
  </si>
  <si>
    <t>III.2.6.1</t>
  </si>
  <si>
    <t>III.2.6.2</t>
  </si>
  <si>
    <t>III.2.6.3</t>
  </si>
  <si>
    <t>III.2.6.4</t>
  </si>
  <si>
    <t>III.2.6.5</t>
  </si>
  <si>
    <t>III.2.6.6</t>
  </si>
  <si>
    <t>III.2.6.7</t>
  </si>
  <si>
    <t>III.2.6.8</t>
  </si>
  <si>
    <t>III.2.6.9</t>
  </si>
  <si>
    <t>III.2.6.10</t>
  </si>
  <si>
    <t>III.2.7</t>
  </si>
  <si>
    <t>III.2.7.1</t>
  </si>
  <si>
    <t>III.3.3.1</t>
  </si>
  <si>
    <t>III.3.2.1</t>
  </si>
  <si>
    <t>III.3.2.2</t>
  </si>
  <si>
    <t>III.3.2.3</t>
  </si>
  <si>
    <t>II4</t>
  </si>
  <si>
    <t>III.3.4.1</t>
  </si>
  <si>
    <t>III.3.4.2</t>
  </si>
  <si>
    <t>III.3.4.3</t>
  </si>
  <si>
    <t>III.3.4.4</t>
  </si>
  <si>
    <t>III.3.4.5</t>
  </si>
  <si>
    <t>III.3.4.6</t>
  </si>
  <si>
    <t>III.3.4.7</t>
  </si>
  <si>
    <t>III.3.4.8</t>
  </si>
  <si>
    <t>III.3.4.9</t>
  </si>
  <si>
    <t>III.3.4.10</t>
  </si>
  <si>
    <t>III.4.1.1</t>
  </si>
  <si>
    <t>III.4.1.2</t>
  </si>
  <si>
    <t>III.4.1.3</t>
  </si>
  <si>
    <t>III.4.1.4</t>
  </si>
  <si>
    <t>III.4.3.1</t>
  </si>
  <si>
    <t>III.4.2.1</t>
  </si>
  <si>
    <t>III.4.2.2</t>
  </si>
  <si>
    <t>III.4.2.3</t>
  </si>
  <si>
    <t>III.4.2.4</t>
  </si>
  <si>
    <t>III.4.3.2</t>
  </si>
  <si>
    <t>III.4.3.3</t>
  </si>
  <si>
    <t>III.4.4.1</t>
  </si>
  <si>
    <t>III.4.4.2</t>
  </si>
  <si>
    <t>III.4.4.3</t>
  </si>
  <si>
    <t>III.4.4.4</t>
  </si>
  <si>
    <t>III.4.4.5</t>
  </si>
  <si>
    <t>III.4.4.6</t>
  </si>
  <si>
    <t>III.4.4.7</t>
  </si>
  <si>
    <t>III.4.4.8</t>
  </si>
  <si>
    <t>III.4.5.1</t>
  </si>
  <si>
    <t>III.4.5.2</t>
  </si>
  <si>
    <t>III.4.5.3</t>
  </si>
  <si>
    <t>III.4.5.4</t>
  </si>
  <si>
    <t>III.4.5.5</t>
  </si>
  <si>
    <t>III.4.5.6</t>
  </si>
  <si>
    <t>III.4.5.7</t>
  </si>
  <si>
    <t>III.4.5.8</t>
  </si>
  <si>
    <t>III.4.5.9</t>
  </si>
  <si>
    <t>III.4.6.1</t>
  </si>
  <si>
    <t>III.4.6.2</t>
  </si>
  <si>
    <t>III.4.6.3</t>
  </si>
  <si>
    <t>III.4.6.4</t>
  </si>
  <si>
    <t>III.4.6.5</t>
  </si>
  <si>
    <t>III.4.6.6</t>
  </si>
  <si>
    <t>III.4.6.7</t>
  </si>
  <si>
    <t>III.4.6.8</t>
  </si>
  <si>
    <t>III.4.6.9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</si>
</sst>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&quot;$&quot;#,##0.00"/>
    <numFmt numFmtId="167" formatCode="_-[$$-80A]* #,##0.00_-;\-[$$-80A]* #,##0.00_-;_-[$$-80A]* &quot;-&quot;??_-;_-@_-"/>
    <numFmt numFmtId="168" formatCode="#,##0.00_ ;\-#,##0.00\ "/>
    <numFmt numFmtId="169" formatCode="[$€]#,##0.00_);[Red]\([$€]#,##0.00\)"/>
  </numFmts>
  <fonts count="3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Courier"/>
      <family val="3"/>
    </font>
    <font>
      <sz val="10"/>
      <name val="Century Gothic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8"/>
      <name val="Century Gothic"/>
      <family val="2"/>
    </font>
    <font>
      <sz val="11"/>
      <name val="Century Gothic"/>
      <family val="2"/>
    </font>
    <font>
      <b/>
      <sz val="10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name val="MS Sans Serif"/>
    </font>
    <font>
      <b/>
      <sz val="9"/>
      <name val="Century Gothic"/>
      <family val="2"/>
    </font>
    <font>
      <b/>
      <sz val="8"/>
      <name val="Arial"/>
      <family val="2"/>
    </font>
    <font>
      <b/>
      <sz val="11"/>
      <color theme="8" tint="-0.249977111117893"/>
      <name val="Century Gothic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i/>
      <sz val="14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b/>
      <sz val="10"/>
      <color theme="8" tint="-0.499984740745262"/>
      <name val="Arial"/>
      <family val="2"/>
    </font>
    <font>
      <sz val="9"/>
      <color rgb="FF000000"/>
      <name val="Times New Roman"/>
      <family val="2"/>
    </font>
    <font>
      <b/>
      <sz val="11"/>
      <color rgb="FF00000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 style="thin">
        <color theme="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5" fillId="0" borderId="0"/>
    <xf numFmtId="39" fontId="3" fillId="0" borderId="0"/>
    <xf numFmtId="0" fontId="11" fillId="0" borderId="0"/>
    <xf numFmtId="39" fontId="3" fillId="0" borderId="0"/>
    <xf numFmtId="0" fontId="5" fillId="0" borderId="0"/>
    <xf numFmtId="44" fontId="21" fillId="0" borderId="0" applyFont="0" applyFill="0" applyBorder="0" applyAlignment="0" applyProtection="0"/>
    <xf numFmtId="0" fontId="22" fillId="0" borderId="0"/>
    <xf numFmtId="40" fontId="25" fillId="0" borderId="0" applyFont="0" applyFill="0" applyBorder="0" applyAlignment="0" applyProtection="0"/>
    <xf numFmtId="0" fontId="21" fillId="0" borderId="0"/>
  </cellStyleXfs>
  <cellXfs count="161">
    <xf numFmtId="0" fontId="0" fillId="0" borderId="0" xfId="0"/>
    <xf numFmtId="39" fontId="6" fillId="0" borderId="0" xfId="9" applyFont="1" applyAlignment="1">
      <alignment vertical="top"/>
    </xf>
    <xf numFmtId="166" fontId="6" fillId="0" borderId="0" xfId="9" applyNumberFormat="1" applyFont="1" applyAlignment="1">
      <alignment vertical="top"/>
    </xf>
    <xf numFmtId="39" fontId="15" fillId="0" borderId="0" xfId="9" applyFont="1" applyAlignment="1">
      <alignment vertical="top"/>
    </xf>
    <xf numFmtId="39" fontId="15" fillId="0" borderId="0" xfId="9" applyFont="1" applyAlignment="1">
      <alignment horizontal="left" vertical="top"/>
    </xf>
    <xf numFmtId="39" fontId="15" fillId="0" borderId="0" xfId="9" applyFont="1" applyAlignment="1">
      <alignment horizontal="center" vertical="top"/>
    </xf>
    <xf numFmtId="43" fontId="18" fillId="0" borderId="0" xfId="9" applyNumberFormat="1" applyFont="1" applyAlignment="1">
      <alignment horizontal="right" vertical="top"/>
    </xf>
    <xf numFmtId="166" fontId="15" fillId="0" borderId="0" xfId="9" applyNumberFormat="1" applyFont="1" applyAlignment="1">
      <alignment horizontal="right" vertical="top"/>
    </xf>
    <xf numFmtId="39" fontId="4" fillId="0" borderId="0" xfId="9" applyFont="1" applyAlignment="1">
      <alignment horizontal="right" vertical="center"/>
    </xf>
    <xf numFmtId="0" fontId="17" fillId="0" borderId="0" xfId="6" applyFont="1" applyAlignment="1">
      <alignment horizontal="center" vertical="center" wrapText="1"/>
    </xf>
    <xf numFmtId="0" fontId="15" fillId="0" borderId="0" xfId="6" applyFont="1" applyAlignment="1">
      <alignment vertical="top"/>
    </xf>
    <xf numFmtId="40" fontId="1" fillId="0" borderId="0" xfId="5" applyFont="1" applyFill="1" applyBorder="1" applyAlignment="1">
      <alignment horizontal="center" vertical="center"/>
    </xf>
    <xf numFmtId="168" fontId="1" fillId="0" borderId="0" xfId="5" applyNumberFormat="1" applyFont="1" applyFill="1" applyBorder="1" applyAlignment="1">
      <alignment horizontal="right" vertical="center"/>
    </xf>
    <xf numFmtId="0" fontId="16" fillId="0" borderId="0" xfId="6" applyFont="1" applyAlignment="1">
      <alignment vertical="top"/>
    </xf>
    <xf numFmtId="0" fontId="1" fillId="0" borderId="0" xfId="6" applyFont="1" applyAlignment="1">
      <alignment vertical="center"/>
    </xf>
    <xf numFmtId="0" fontId="6" fillId="0" borderId="0" xfId="6" applyFont="1" applyAlignment="1">
      <alignment vertical="top"/>
    </xf>
    <xf numFmtId="0" fontId="16" fillId="0" borderId="0" xfId="6" applyFont="1" applyAlignment="1">
      <alignment horizontal="center" vertical="top"/>
    </xf>
    <xf numFmtId="167" fontId="16" fillId="0" borderId="0" xfId="6" applyNumberFormat="1" applyFont="1" applyAlignment="1">
      <alignment vertical="top"/>
    </xf>
    <xf numFmtId="0" fontId="9" fillId="0" borderId="0" xfId="6" applyFont="1" applyAlignment="1">
      <alignment vertical="center"/>
    </xf>
    <xf numFmtId="0" fontId="6" fillId="0" borderId="0" xfId="6" applyFont="1" applyAlignment="1">
      <alignment vertical="center"/>
    </xf>
    <xf numFmtId="0" fontId="8" fillId="0" borderId="0" xfId="6" applyFont="1" applyAlignment="1">
      <alignment vertical="center"/>
    </xf>
    <xf numFmtId="0" fontId="2" fillId="0" borderId="0" xfId="10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1" fillId="0" borderId="0" xfId="10" applyFont="1" applyAlignment="1">
      <alignment horizontal="center" vertical="center"/>
    </xf>
    <xf numFmtId="0" fontId="1" fillId="0" borderId="0" xfId="10" applyFont="1" applyAlignment="1">
      <alignment horizontal="left" vertical="center"/>
    </xf>
    <xf numFmtId="0" fontId="19" fillId="0" borderId="0" xfId="6" applyFont="1" applyAlignment="1">
      <alignment horizontal="center" vertical="center"/>
    </xf>
    <xf numFmtId="0" fontId="13" fillId="0" borderId="0" xfId="6" applyFont="1" applyAlignment="1">
      <alignment vertical="center"/>
    </xf>
    <xf numFmtId="167" fontId="1" fillId="0" borderId="0" xfId="1" applyNumberFormat="1" applyFont="1" applyFill="1" applyBorder="1" applyAlignment="1">
      <alignment vertical="center"/>
    </xf>
    <xf numFmtId="37" fontId="1" fillId="0" borderId="0" xfId="6" applyNumberFormat="1" applyFont="1" applyAlignment="1">
      <alignment horizontal="center" vertical="center"/>
    </xf>
    <xf numFmtId="0" fontId="1" fillId="0" borderId="0" xfId="6" applyFont="1" applyAlignment="1">
      <alignment horizontal="justify" vertical="center"/>
    </xf>
    <xf numFmtId="167" fontId="20" fillId="0" borderId="0" xfId="1" applyNumberFormat="1" applyFont="1" applyFill="1" applyBorder="1" applyAlignment="1">
      <alignment horizontal="right" vertical="center"/>
    </xf>
    <xf numFmtId="167" fontId="15" fillId="0" borderId="0" xfId="6" applyNumberFormat="1" applyFont="1" applyAlignment="1">
      <alignment vertical="top"/>
    </xf>
    <xf numFmtId="44" fontId="15" fillId="0" borderId="0" xfId="11" applyFont="1" applyAlignment="1">
      <alignment vertical="top"/>
    </xf>
    <xf numFmtId="0" fontId="16" fillId="0" borderId="0" xfId="12" applyFont="1" applyAlignment="1">
      <alignment vertical="top"/>
    </xf>
    <xf numFmtId="0" fontId="15" fillId="0" borderId="0" xfId="12" applyFont="1" applyAlignment="1">
      <alignment vertical="top"/>
    </xf>
    <xf numFmtId="37" fontId="6" fillId="0" borderId="0" xfId="12" applyNumberFormat="1" applyFont="1" applyAlignment="1">
      <alignment horizontal="center" vertical="top"/>
    </xf>
    <xf numFmtId="0" fontId="6" fillId="0" borderId="0" xfId="12" applyFont="1" applyAlignment="1">
      <alignment horizontal="justify" vertical="top"/>
    </xf>
    <xf numFmtId="40" fontId="6" fillId="0" borderId="0" xfId="13" applyFont="1" applyFill="1" applyBorder="1" applyAlignment="1">
      <alignment horizontal="center"/>
    </xf>
    <xf numFmtId="168" fontId="6" fillId="0" borderId="0" xfId="13" applyNumberFormat="1" applyFont="1" applyFill="1" applyBorder="1" applyAlignment="1">
      <alignment horizontal="right"/>
    </xf>
    <xf numFmtId="0" fontId="16" fillId="0" borderId="0" xfId="12" applyFont="1" applyAlignment="1">
      <alignment horizontal="center" vertical="top"/>
    </xf>
    <xf numFmtId="0" fontId="6" fillId="0" borderId="0" xfId="12" applyFont="1" applyAlignment="1">
      <alignment vertical="top"/>
    </xf>
    <xf numFmtId="167" fontId="16" fillId="0" borderId="0" xfId="12" applyNumberFormat="1" applyFont="1" applyAlignment="1">
      <alignment vertical="top"/>
    </xf>
    <xf numFmtId="44" fontId="1" fillId="0" borderId="0" xfId="10" applyNumberFormat="1" applyFont="1" applyAlignment="1">
      <alignment horizontal="left" vertical="center"/>
    </xf>
    <xf numFmtId="0" fontId="21" fillId="0" borderId="0" xfId="14"/>
    <xf numFmtId="0" fontId="15" fillId="0" borderId="0" xfId="14" applyFont="1" applyAlignment="1">
      <alignment vertical="top"/>
    </xf>
    <xf numFmtId="0" fontId="7" fillId="0" borderId="0" xfId="14" applyFont="1" applyAlignment="1">
      <alignment vertical="center"/>
    </xf>
    <xf numFmtId="0" fontId="7" fillId="0" borderId="0" xfId="14" applyFont="1" applyAlignment="1">
      <alignment horizontal="left" vertical="center" wrapText="1"/>
    </xf>
    <xf numFmtId="0" fontId="7" fillId="0" borderId="0" xfId="14" applyFont="1" applyAlignment="1">
      <alignment horizontal="center" vertical="top" wrapText="1"/>
    </xf>
    <xf numFmtId="43" fontId="18" fillId="0" borderId="0" xfId="14" applyNumberFormat="1" applyFont="1" applyAlignment="1">
      <alignment horizontal="right" vertical="center" wrapText="1"/>
    </xf>
    <xf numFmtId="0" fontId="8" fillId="0" borderId="0" xfId="14" applyFont="1" applyAlignment="1">
      <alignment horizontal="center" vertical="center" wrapText="1"/>
    </xf>
    <xf numFmtId="0" fontId="9" fillId="0" borderId="0" xfId="14" applyFont="1" applyAlignment="1">
      <alignment horizontal="center" vertical="center" wrapText="1"/>
    </xf>
    <xf numFmtId="4" fontId="26" fillId="0" borderId="0" xfId="14" applyNumberFormat="1" applyFont="1" applyAlignment="1">
      <alignment horizontal="right" vertical="top"/>
    </xf>
    <xf numFmtId="39" fontId="28" fillId="0" borderId="0" xfId="9" applyFont="1" applyAlignment="1">
      <alignment horizontal="left" vertical="center"/>
    </xf>
    <xf numFmtId="0" fontId="6" fillId="0" borderId="0" xfId="12" applyFont="1" applyAlignment="1">
      <alignment horizontal="center" vertical="top"/>
    </xf>
    <xf numFmtId="4" fontId="23" fillId="0" borderId="0" xfId="14" applyNumberFormat="1" applyFont="1" applyAlignment="1">
      <alignment horizontal="right" vertical="top"/>
    </xf>
    <xf numFmtId="167" fontId="6" fillId="0" borderId="0" xfId="12" applyNumberFormat="1" applyFont="1" applyAlignment="1">
      <alignment vertical="top"/>
    </xf>
    <xf numFmtId="0" fontId="31" fillId="2" borderId="1" xfId="6" applyFont="1" applyFill="1" applyBorder="1" applyAlignment="1">
      <alignment horizontal="left" vertical="center" wrapText="1"/>
    </xf>
    <xf numFmtId="37" fontId="1" fillId="2" borderId="1" xfId="6" applyNumberFormat="1" applyFont="1" applyFill="1" applyBorder="1" applyAlignment="1">
      <alignment horizontal="center" vertical="center"/>
    </xf>
    <xf numFmtId="40" fontId="1" fillId="2" borderId="1" xfId="5" applyFont="1" applyFill="1" applyBorder="1" applyAlignment="1">
      <alignment horizontal="center" vertical="center"/>
    </xf>
    <xf numFmtId="168" fontId="1" fillId="2" borderId="1" xfId="5" applyNumberFormat="1" applyFont="1" applyFill="1" applyBorder="1" applyAlignment="1">
      <alignment horizontal="right" vertical="center"/>
    </xf>
    <xf numFmtId="167" fontId="20" fillId="2" borderId="1" xfId="1" applyNumberFormat="1" applyFont="1" applyFill="1" applyBorder="1" applyAlignment="1">
      <alignment horizontal="right" vertical="center"/>
    </xf>
    <xf numFmtId="0" fontId="31" fillId="3" borderId="1" xfId="6" applyFont="1" applyFill="1" applyBorder="1" applyAlignment="1">
      <alignment horizontal="left" vertical="center" wrapText="1"/>
    </xf>
    <xf numFmtId="167" fontId="7" fillId="0" borderId="0" xfId="1" applyNumberFormat="1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center" vertical="center"/>
    </xf>
    <xf numFmtId="0" fontId="7" fillId="0" borderId="0" xfId="10" applyFont="1" applyAlignment="1">
      <alignment horizontal="center" vertical="center"/>
    </xf>
    <xf numFmtId="0" fontId="7" fillId="0" borderId="0" xfId="10" applyFont="1" applyAlignment="1">
      <alignment horizontal="left" vertical="center"/>
    </xf>
    <xf numFmtId="0" fontId="7" fillId="2" borderId="0" xfId="14" applyFont="1" applyFill="1" applyAlignment="1">
      <alignment horizontal="center" vertical="center" wrapText="1"/>
    </xf>
    <xf numFmtId="4" fontId="7" fillId="0" borderId="0" xfId="14" applyNumberFormat="1" applyFont="1" applyAlignment="1">
      <alignment horizontal="right" vertical="center"/>
    </xf>
    <xf numFmtId="167" fontId="32" fillId="0" borderId="0" xfId="6" applyNumberFormat="1" applyFont="1" applyAlignment="1">
      <alignment vertical="center"/>
    </xf>
    <xf numFmtId="0" fontId="17" fillId="3" borderId="1" xfId="6" applyFont="1" applyFill="1" applyBorder="1" applyAlignment="1">
      <alignment horizontal="center" vertical="center" wrapText="1"/>
    </xf>
    <xf numFmtId="166" fontId="8" fillId="0" borderId="0" xfId="10" applyNumberFormat="1" applyFont="1" applyAlignment="1">
      <alignment horizontal="right" vertical="center"/>
    </xf>
    <xf numFmtId="44" fontId="24" fillId="0" borderId="0" xfId="1" applyNumberFormat="1" applyFont="1" applyBorder="1" applyAlignment="1">
      <alignment horizontal="center" vertical="center"/>
    </xf>
    <xf numFmtId="0" fontId="7" fillId="2" borderId="0" xfId="14" applyFont="1" applyFill="1" applyAlignment="1">
      <alignment horizontal="left" vertical="center" wrapText="1"/>
    </xf>
    <xf numFmtId="0" fontId="2" fillId="2" borderId="0" xfId="14" applyFont="1" applyFill="1" applyAlignment="1">
      <alignment horizontal="left" vertical="center" wrapText="1"/>
    </xf>
    <xf numFmtId="4" fontId="2" fillId="2" borderId="0" xfId="14" applyNumberFormat="1" applyFont="1" applyFill="1" applyAlignment="1">
      <alignment horizontal="left" vertical="center" wrapText="1"/>
    </xf>
    <xf numFmtId="166" fontId="8" fillId="0" borderId="0" xfId="10" applyNumberFormat="1" applyFont="1" applyAlignment="1">
      <alignment horizontal="right"/>
    </xf>
    <xf numFmtId="44" fontId="24" fillId="0" borderId="0" xfId="1" applyNumberFormat="1" applyFont="1" applyBorder="1" applyAlignment="1">
      <alignment horizontal="center"/>
    </xf>
    <xf numFmtId="165" fontId="2" fillId="2" borderId="0" xfId="14" applyNumberFormat="1" applyFont="1" applyFill="1" applyAlignment="1">
      <alignment horizontal="left" vertical="center" wrapText="1"/>
    </xf>
    <xf numFmtId="0" fontId="8" fillId="0" borderId="0" xfId="14" applyFont="1" applyBorder="1" applyAlignment="1">
      <alignment horizontal="center" vertical="center" wrapText="1"/>
    </xf>
    <xf numFmtId="0" fontId="8" fillId="0" borderId="0" xfId="14" applyFont="1" applyBorder="1" applyAlignment="1">
      <alignment horizontal="left" vertical="center" wrapText="1"/>
    </xf>
    <xf numFmtId="0" fontId="19" fillId="0" borderId="0" xfId="6" applyFont="1" applyBorder="1" applyAlignment="1">
      <alignment horizontal="center" vertical="center"/>
    </xf>
    <xf numFmtId="167" fontId="5" fillId="0" borderId="0" xfId="1" applyNumberFormat="1" applyFont="1" applyFill="1" applyBorder="1" applyAlignment="1">
      <alignment vertical="center"/>
    </xf>
    <xf numFmtId="44" fontId="33" fillId="0" borderId="0" xfId="1" applyNumberFormat="1" applyFont="1" applyBorder="1" applyAlignment="1">
      <alignment horizontal="center"/>
    </xf>
    <xf numFmtId="0" fontId="27" fillId="4" borderId="11" xfId="0" applyFont="1" applyFill="1" applyBorder="1" applyAlignment="1">
      <alignment horizontal="center" vertical="center"/>
    </xf>
    <xf numFmtId="0" fontId="27" fillId="4" borderId="11" xfId="0" applyFont="1" applyFill="1" applyBorder="1" applyAlignment="1">
      <alignment horizontal="center" vertical="center" wrapText="1"/>
    </xf>
    <xf numFmtId="0" fontId="33" fillId="0" borderId="2" xfId="12" applyFont="1" applyBorder="1" applyAlignment="1">
      <alignment horizontal="justify" vertical="top"/>
    </xf>
    <xf numFmtId="0" fontId="33" fillId="0" borderId="2" xfId="12" applyFont="1" applyBorder="1" applyAlignment="1">
      <alignment horizontal="center" vertical="center"/>
    </xf>
    <xf numFmtId="4" fontId="5" fillId="0" borderId="2" xfId="12" applyNumberFormat="1" applyFont="1" applyBorder="1" applyAlignment="1">
      <alignment horizontal="center" vertical="center"/>
    </xf>
    <xf numFmtId="44" fontId="33" fillId="0" borderId="2" xfId="1" applyNumberFormat="1" applyFont="1" applyBorder="1" applyAlignment="1">
      <alignment horizontal="center" vertical="center"/>
    </xf>
    <xf numFmtId="0" fontId="5" fillId="0" borderId="0" xfId="12" applyFont="1" applyAlignment="1">
      <alignment horizontal="justify" vertical="top"/>
    </xf>
    <xf numFmtId="40" fontId="5" fillId="0" borderId="0" xfId="13" applyFont="1" applyFill="1" applyBorder="1" applyAlignment="1">
      <alignment horizontal="center"/>
    </xf>
    <xf numFmtId="4" fontId="33" fillId="0" borderId="2" xfId="12" applyNumberFormat="1" applyFont="1" applyBorder="1" applyAlignment="1">
      <alignment horizontal="center" vertical="center"/>
    </xf>
    <xf numFmtId="44" fontId="33" fillId="0" borderId="2" xfId="1" applyNumberFormat="1" applyFont="1" applyFill="1" applyBorder="1" applyAlignment="1">
      <alignment horizontal="center" vertical="center"/>
    </xf>
    <xf numFmtId="44" fontId="33" fillId="0" borderId="2" xfId="11" applyFont="1" applyFill="1" applyBorder="1" applyAlignment="1">
      <alignment horizontal="center" vertical="center"/>
    </xf>
    <xf numFmtId="168" fontId="5" fillId="0" borderId="0" xfId="13" applyNumberFormat="1" applyFont="1" applyFill="1" applyBorder="1" applyAlignment="1">
      <alignment horizontal="right"/>
    </xf>
    <xf numFmtId="37" fontId="5" fillId="0" borderId="0" xfId="12" applyNumberFormat="1" applyFont="1" applyAlignment="1">
      <alignment horizontal="center" vertical="top"/>
    </xf>
    <xf numFmtId="0" fontId="8" fillId="0" borderId="0" xfId="14" applyFont="1" applyFill="1" applyAlignment="1">
      <alignment horizontal="center" vertical="center" wrapText="1"/>
    </xf>
    <xf numFmtId="0" fontId="33" fillId="0" borderId="2" xfId="12" applyFont="1" applyFill="1" applyBorder="1" applyAlignment="1">
      <alignment horizontal="justify" vertical="top"/>
    </xf>
    <xf numFmtId="0" fontId="33" fillId="0" borderId="2" xfId="12" applyFont="1" applyFill="1" applyBorder="1" applyAlignment="1">
      <alignment horizontal="center" vertical="center"/>
    </xf>
    <xf numFmtId="4" fontId="5" fillId="0" borderId="2" xfId="12" applyNumberFormat="1" applyFont="1" applyFill="1" applyBorder="1" applyAlignment="1">
      <alignment horizontal="center" vertical="center"/>
    </xf>
    <xf numFmtId="4" fontId="33" fillId="0" borderId="2" xfId="12" applyNumberFormat="1" applyFont="1" applyFill="1" applyBorder="1" applyAlignment="1">
      <alignment horizontal="center" vertical="center"/>
    </xf>
    <xf numFmtId="0" fontId="8" fillId="0" borderId="0" xfId="14" applyFont="1" applyFill="1" applyAlignment="1">
      <alignment horizontal="left" vertical="center" wrapText="1"/>
    </xf>
    <xf numFmtId="4" fontId="8" fillId="0" borderId="0" xfId="14" applyNumberFormat="1" applyFont="1" applyFill="1" applyAlignment="1">
      <alignment horizontal="left" vertical="center" wrapText="1"/>
    </xf>
    <xf numFmtId="0" fontId="5" fillId="0" borderId="12" xfId="10" applyFont="1" applyFill="1" applyBorder="1" applyAlignment="1">
      <alignment horizontal="center" vertical="center"/>
    </xf>
    <xf numFmtId="0" fontId="33" fillId="0" borderId="13" xfId="12" applyFont="1" applyFill="1" applyBorder="1" applyAlignment="1">
      <alignment horizontal="center" vertical="center"/>
    </xf>
    <xf numFmtId="0" fontId="34" fillId="0" borderId="10" xfId="14" applyFont="1" applyFill="1" applyBorder="1" applyAlignment="1">
      <alignment horizontal="center" vertical="center" wrapText="1"/>
    </xf>
    <xf numFmtId="0" fontId="5" fillId="0" borderId="10" xfId="14" applyFont="1" applyFill="1" applyBorder="1" applyAlignment="1">
      <alignment horizontal="center" vertical="center" wrapText="1"/>
    </xf>
    <xf numFmtId="0" fontId="5" fillId="0" borderId="10" xfId="10" applyFont="1" applyFill="1" applyBorder="1" applyAlignment="1">
      <alignment horizontal="center" vertical="center"/>
    </xf>
    <xf numFmtId="0" fontId="33" fillId="0" borderId="14" xfId="12" applyFont="1" applyFill="1" applyBorder="1" applyAlignment="1">
      <alignment horizontal="justify" vertical="top"/>
    </xf>
    <xf numFmtId="4" fontId="5" fillId="0" borderId="13" xfId="12" applyNumberFormat="1" applyFont="1" applyFill="1" applyBorder="1" applyAlignment="1">
      <alignment horizontal="center" vertical="center"/>
    </xf>
    <xf numFmtId="44" fontId="33" fillId="0" borderId="13" xfId="1" applyNumberFormat="1" applyFont="1" applyFill="1" applyBorder="1" applyAlignment="1">
      <alignment horizontal="center" vertical="center"/>
    </xf>
    <xf numFmtId="0" fontId="33" fillId="0" borderId="13" xfId="12" applyFont="1" applyFill="1" applyBorder="1" applyAlignment="1">
      <alignment horizontal="justify" vertical="top"/>
    </xf>
    <xf numFmtId="4" fontId="33" fillId="0" borderId="13" xfId="12" applyNumberFormat="1" applyFont="1" applyFill="1" applyBorder="1" applyAlignment="1">
      <alignment horizontal="center" vertical="center"/>
    </xf>
    <xf numFmtId="0" fontId="33" fillId="0" borderId="12" xfId="12" applyFont="1" applyFill="1" applyBorder="1" applyAlignment="1">
      <alignment horizontal="justify" vertical="top"/>
    </xf>
    <xf numFmtId="0" fontId="33" fillId="0" borderId="12" xfId="12" applyFont="1" applyFill="1" applyBorder="1" applyAlignment="1">
      <alignment horizontal="center" vertical="center"/>
    </xf>
    <xf numFmtId="4" fontId="5" fillId="0" borderId="12" xfId="12" applyNumberFormat="1" applyFont="1" applyFill="1" applyBorder="1" applyAlignment="1">
      <alignment horizontal="center" vertical="center"/>
    </xf>
    <xf numFmtId="44" fontId="33" fillId="0" borderId="12" xfId="1" applyNumberFormat="1" applyFont="1" applyFill="1" applyBorder="1" applyAlignment="1">
      <alignment horizontal="center" vertical="center"/>
    </xf>
    <xf numFmtId="0" fontId="8" fillId="0" borderId="15" xfId="14" applyFont="1" applyBorder="1" applyAlignment="1">
      <alignment horizontal="left" vertical="center"/>
    </xf>
    <xf numFmtId="0" fontId="8" fillId="0" borderId="1" xfId="14" applyFont="1" applyBorder="1" applyAlignment="1">
      <alignment horizontal="center" vertical="center"/>
    </xf>
    <xf numFmtId="0" fontId="8" fillId="0" borderId="1" xfId="14" applyFont="1" applyBorder="1" applyAlignment="1">
      <alignment horizontal="center" vertical="center" wrapText="1"/>
    </xf>
    <xf numFmtId="0" fontId="8" fillId="0" borderId="16" xfId="14" applyFont="1" applyBorder="1" applyAlignment="1">
      <alignment horizontal="center" vertical="center"/>
    </xf>
    <xf numFmtId="0" fontId="34" fillId="0" borderId="15" xfId="14" applyFont="1" applyFill="1" applyBorder="1" applyAlignment="1">
      <alignment horizontal="left" vertical="center"/>
    </xf>
    <xf numFmtId="0" fontId="8" fillId="0" borderId="1" xfId="14" applyFont="1" applyFill="1" applyBorder="1" applyAlignment="1">
      <alignment horizontal="center" vertical="center" wrapText="1"/>
    </xf>
    <xf numFmtId="0" fontId="8" fillId="0" borderId="16" xfId="14" applyFont="1" applyFill="1" applyBorder="1" applyAlignment="1">
      <alignment horizontal="center" vertical="center" wrapText="1"/>
    </xf>
    <xf numFmtId="0" fontId="8" fillId="0" borderId="15" xfId="14" applyFont="1" applyFill="1" applyBorder="1" applyAlignment="1">
      <alignment horizontal="left" vertical="center"/>
    </xf>
    <xf numFmtId="40" fontId="5" fillId="0" borderId="1" xfId="13" applyFont="1" applyFill="1" applyBorder="1" applyAlignment="1">
      <alignment horizontal="center"/>
    </xf>
    <xf numFmtId="4" fontId="5" fillId="0" borderId="1" xfId="13" applyNumberFormat="1" applyFont="1" applyFill="1" applyBorder="1" applyAlignment="1">
      <alignment horizontal="right"/>
    </xf>
    <xf numFmtId="166" fontId="8" fillId="0" borderId="1" xfId="10" applyNumberFormat="1" applyFont="1" applyFill="1" applyBorder="1" applyAlignment="1">
      <alignment horizontal="right" vertical="center"/>
    </xf>
    <xf numFmtId="44" fontId="24" fillId="0" borderId="16" xfId="1" applyNumberFormat="1" applyFont="1" applyFill="1" applyBorder="1" applyAlignment="1">
      <alignment horizontal="center" vertical="center"/>
    </xf>
    <xf numFmtId="0" fontId="34" fillId="0" borderId="15" xfId="14" applyFont="1" applyFill="1" applyBorder="1" applyAlignment="1">
      <alignment horizontal="left" vertical="center" wrapText="1"/>
    </xf>
    <xf numFmtId="0" fontId="8" fillId="0" borderId="1" xfId="14" applyFont="1" applyFill="1" applyBorder="1" applyAlignment="1">
      <alignment horizontal="left" vertical="center" wrapText="1"/>
    </xf>
    <xf numFmtId="4" fontId="8" fillId="0" borderId="1" xfId="14" applyNumberFormat="1" applyFont="1" applyFill="1" applyBorder="1" applyAlignment="1">
      <alignment horizontal="left" vertical="center" wrapText="1"/>
    </xf>
    <xf numFmtId="0" fontId="8" fillId="0" borderId="16" xfId="14" applyFont="1" applyFill="1" applyBorder="1" applyAlignment="1">
      <alignment horizontal="left" vertical="center" wrapText="1"/>
    </xf>
    <xf numFmtId="0" fontId="5" fillId="0" borderId="15" xfId="14" applyFont="1" applyFill="1" applyBorder="1" applyAlignment="1">
      <alignment horizontal="left" vertical="center" wrapText="1"/>
    </xf>
    <xf numFmtId="44" fontId="8" fillId="0" borderId="16" xfId="14" applyNumberFormat="1" applyFont="1" applyFill="1" applyBorder="1" applyAlignment="1">
      <alignment horizontal="center" vertical="center" wrapText="1"/>
    </xf>
    <xf numFmtId="0" fontId="8" fillId="0" borderId="0" xfId="14" applyFont="1" applyFill="1" applyAlignment="1">
      <alignment vertical="center"/>
    </xf>
    <xf numFmtId="0" fontId="0" fillId="0" borderId="0" xfId="0" applyFill="1"/>
    <xf numFmtId="0" fontId="5" fillId="0" borderId="0" xfId="0" applyFont="1" applyFill="1"/>
    <xf numFmtId="39" fontId="12" fillId="0" borderId="0" xfId="9" applyFont="1" applyAlignment="1">
      <alignment horizontal="center" vertical="center"/>
    </xf>
    <xf numFmtId="39" fontId="13" fillId="0" borderId="0" xfId="9" applyFont="1" applyAlignment="1">
      <alignment horizontal="center" vertical="center"/>
    </xf>
    <xf numFmtId="39" fontId="14" fillId="0" borderId="0" xfId="7" applyFont="1" applyAlignment="1">
      <alignment horizontal="center" vertical="center"/>
    </xf>
    <xf numFmtId="39" fontId="12" fillId="0" borderId="0" xfId="9" applyFont="1" applyAlignment="1">
      <alignment horizontal="center"/>
    </xf>
    <xf numFmtId="0" fontId="17" fillId="0" borderId="0" xfId="8" applyFont="1" applyAlignment="1">
      <alignment horizontal="center" vertical="center" wrapText="1"/>
    </xf>
    <xf numFmtId="0" fontId="35" fillId="0" borderId="0" xfId="0" applyFont="1" applyAlignment="1">
      <alignment horizontal="center" vertical="top" readingOrder="1"/>
    </xf>
    <xf numFmtId="0" fontId="36" fillId="0" borderId="0" xfId="0" applyFont="1" applyAlignment="1">
      <alignment horizontal="center" vertical="top" readingOrder="1"/>
    </xf>
    <xf numFmtId="49" fontId="1" fillId="0" borderId="0" xfId="0" applyNumberFormat="1" applyFont="1" applyAlignment="1">
      <alignment horizontal="center" vertical="top" wrapText="1" readingOrder="1"/>
    </xf>
    <xf numFmtId="0" fontId="7" fillId="0" borderId="7" xfId="12" applyFont="1" applyBorder="1" applyAlignment="1">
      <alignment horizontal="center" vertical="center" wrapText="1"/>
    </xf>
    <xf numFmtId="0" fontId="7" fillId="0" borderId="8" xfId="12" applyFont="1" applyBorder="1" applyAlignment="1">
      <alignment horizontal="center" vertical="center" wrapText="1"/>
    </xf>
    <xf numFmtId="0" fontId="7" fillId="0" borderId="9" xfId="12" applyFont="1" applyBorder="1" applyAlignment="1">
      <alignment horizontal="center" vertical="center" wrapText="1"/>
    </xf>
    <xf numFmtId="39" fontId="12" fillId="0" borderId="0" xfId="9" applyFont="1" applyAlignment="1">
      <alignment horizontal="center" vertical="top"/>
    </xf>
    <xf numFmtId="39" fontId="13" fillId="0" borderId="0" xfId="9" applyFont="1" applyAlignment="1">
      <alignment horizontal="center" vertical="top"/>
    </xf>
    <xf numFmtId="39" fontId="14" fillId="0" borderId="0" xfId="7" applyFont="1" applyAlignment="1">
      <alignment horizontal="center" vertical="top"/>
    </xf>
    <xf numFmtId="0" fontId="26" fillId="0" borderId="0" xfId="7" applyNumberFormat="1" applyFont="1" applyAlignment="1">
      <alignment horizontal="center" vertical="top" wrapText="1"/>
    </xf>
    <xf numFmtId="39" fontId="37" fillId="0" borderId="0" xfId="9" applyFont="1" applyAlignment="1">
      <alignment horizontal="center" vertical="top"/>
    </xf>
    <xf numFmtId="0" fontId="8" fillId="0" borderId="10" xfId="12" applyFont="1" applyBorder="1" applyAlignment="1">
      <alignment horizontal="center" vertical="top"/>
    </xf>
    <xf numFmtId="0" fontId="5" fillId="0" borderId="10" xfId="12" applyFont="1" applyBorder="1" applyAlignment="1">
      <alignment horizontal="center" vertical="top"/>
    </xf>
    <xf numFmtId="0" fontId="5" fillId="0" borderId="3" xfId="14" applyFont="1" applyFill="1" applyBorder="1" applyAlignment="1">
      <alignment horizontal="center" vertical="center" wrapText="1"/>
    </xf>
    <xf numFmtId="4" fontId="23" fillId="0" borderId="0" xfId="14" applyNumberFormat="1" applyFont="1" applyAlignment="1">
      <alignment horizontal="right" vertical="center"/>
    </xf>
    <xf numFmtId="166" fontId="29" fillId="0" borderId="4" xfId="14" applyNumberFormat="1" applyFont="1" applyBorder="1" applyAlignment="1">
      <alignment horizontal="right" vertical="center"/>
    </xf>
    <xf numFmtId="166" fontId="29" fillId="0" borderId="5" xfId="14" applyNumberFormat="1" applyFont="1" applyBorder="1" applyAlignment="1">
      <alignment horizontal="right" vertical="center"/>
    </xf>
    <xf numFmtId="166" fontId="29" fillId="0" borderId="6" xfId="14" applyNumberFormat="1" applyFont="1" applyBorder="1" applyAlignment="1">
      <alignment horizontal="right" vertical="center"/>
    </xf>
  </cellXfs>
  <cellStyles count="15">
    <cellStyle name="Currency 2" xfId="1"/>
    <cellStyle name="Euro" xfId="2"/>
    <cellStyle name="Millares 2" xfId="3"/>
    <cellStyle name="Millares 2 2" xfId="4"/>
    <cellStyle name="Millares 3" xfId="5"/>
    <cellStyle name="Millares 3 2" xfId="13"/>
    <cellStyle name="Moneda" xfId="11" builtinId="4"/>
    <cellStyle name="Normal" xfId="0" builtinId="0"/>
    <cellStyle name="Normal 2" xfId="6"/>
    <cellStyle name="Normal 2 2" xfId="7"/>
    <cellStyle name="Normal 3" xfId="8"/>
    <cellStyle name="Normal 3 2" xfId="9"/>
    <cellStyle name="Normal 4" xfId="10"/>
    <cellStyle name="Normal 5" xfId="12"/>
    <cellStyle name="Normal 6" xfId="14"/>
  </cellStyles>
  <dxfs count="0"/>
  <tableStyles count="0" defaultTableStyle="TableStyleMedium2" defaultPivotStyle="PivotStyleLight16"/>
  <colors>
    <mruColors>
      <color rgb="FFCCFFCC"/>
      <color rgb="FFFAD6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937402</xdr:colOff>
      <xdr:row>4</xdr:row>
      <xdr:rowOff>272144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19A26C3-778E-D758-B501-305C59DF0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366550" cy="1130440"/>
        </a:xfrm>
        <a:prstGeom prst="rect">
          <a:avLst/>
        </a:prstGeom>
      </xdr:spPr>
    </xdr:pic>
    <xdr:clientData/>
  </xdr:twoCellAnchor>
  <xdr:twoCellAnchor editAs="oneCell">
    <xdr:from>
      <xdr:col>4</xdr:col>
      <xdr:colOff>288681</xdr:colOff>
      <xdr:row>0</xdr:row>
      <xdr:rowOff>0</xdr:rowOff>
    </xdr:from>
    <xdr:to>
      <xdr:col>4</xdr:col>
      <xdr:colOff>1423517</xdr:colOff>
      <xdr:row>4</xdr:row>
      <xdr:rowOff>273555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725C59D8-F338-3E0A-B6E4-A599F0553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7115" y="0"/>
          <a:ext cx="1134836" cy="11318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1943100</xdr:colOff>
      <xdr:row>6</xdr:row>
      <xdr:rowOff>0</xdr:rowOff>
    </xdr:from>
    <xdr:to>
      <xdr:col>1</xdr:col>
      <xdr:colOff>1943100</xdr:colOff>
      <xdr:row>7</xdr:row>
      <xdr:rowOff>479141</xdr:rowOff>
    </xdr:to>
    <xdr:pic>
      <xdr:nvPicPr>
        <xdr:cNvPr id="8" name="3 Imagen" descr="logolapazestucasa.bmp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381125"/>
          <a:ext cx="0" cy="564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151848</xdr:colOff>
      <xdr:row>0</xdr:row>
      <xdr:rowOff>0</xdr:rowOff>
    </xdr:from>
    <xdr:to>
      <xdr:col>1</xdr:col>
      <xdr:colOff>1194948</xdr:colOff>
      <xdr:row>6</xdr:row>
      <xdr:rowOff>34606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67467ADC-4F03-8072-0802-40EF3A0DB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848" y="0"/>
          <a:ext cx="1601303" cy="1332466"/>
        </a:xfrm>
        <a:prstGeom prst="rect">
          <a:avLst/>
        </a:prstGeom>
      </xdr:spPr>
    </xdr:pic>
    <xdr:clientData/>
  </xdr:twoCellAnchor>
  <xdr:twoCellAnchor editAs="oneCell">
    <xdr:from>
      <xdr:col>6</xdr:col>
      <xdr:colOff>136538</xdr:colOff>
      <xdr:row>0</xdr:row>
      <xdr:rowOff>8659</xdr:rowOff>
    </xdr:from>
    <xdr:to>
      <xdr:col>6</xdr:col>
      <xdr:colOff>1247724</xdr:colOff>
      <xdr:row>5</xdr:row>
      <xdr:rowOff>18197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E0A96593-3C13-DED0-D25D-769B8E5C9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6743" y="8659"/>
          <a:ext cx="1111186" cy="11005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ardo%20Ojeda\Desktop\OBRAS%20PUBLICAS%202023\PROYECTOS%202023\Adecuacion%20de%20espacios%20oficinas\Mis%20documentos\DOCUMENTOS%20VARIOS\CONCURSOS%202000\CONCURSOS%20OBRAS%20PUBLICAS\CASA%20ESTUDIANTE%20OK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icitaciones%20XVII/2023/Proyectos%202023/Adecuacion%20de%20espacios%20oficinas/Users/Jesus%20Gil%20Aviles_2/Desktop/Mis%20documentos/DOCUMENTOS%20VARIOS/CONCURSOS%202000/CONCURSOS%20OBRAS%20PUBLICAS/CASA%20ESTUDIANTE%20OK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ardo%20Ojeda\Desktop\OBRAS%20PUBLICAS%202023\PROYECTOS%202023\Adecuacion%20de%20espacios%20oficinas\Mis%20documentos\DOCUMENTOS%20VARIOS\CONCURSOS%202000\CONCURSOS%20OBRAS%20PUBLICAS\ALUMBRADO%20ESTADIO%20DE%20BEISBO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icitaciones%20XVII/2023/Proyectos%202023/Adecuacion%20de%20espacios%20oficinas/Users/Jesus%20Gil%20Aviles_2/Desktop/Mis%20documentos/DOCUMENTOS%20VARIOS/CONCURSOS%202000/CONCURSOS%20OBRAS%20PUBLICAS/ALUMBRADO%20ESTADIO%20DE%20BEISB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NOMB"/>
      <sheetName val="by Martin Lopez E 55765 25918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NOMB"/>
      <sheetName val="by Martin Lopez E 55765 25918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NOMB"/>
      <sheetName val="by Martin Lopez E 55765 25918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NOMB"/>
      <sheetName val="by Martin Lopez E 55765 25918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zoomScale="91" zoomScaleNormal="91" zoomScaleSheetLayoutView="66" workbookViewId="0">
      <selection activeCell="B11" sqref="B11"/>
    </sheetView>
  </sheetViews>
  <sheetFormatPr baseColWidth="10" defaultColWidth="9.140625" defaultRowHeight="13.5" x14ac:dyDescent="0.25"/>
  <cols>
    <col min="1" max="1" width="6.42578125" style="13" customWidth="1"/>
    <col min="2" max="2" width="75.7109375" style="13" customWidth="1"/>
    <col min="3" max="3" width="9" style="16" customWidth="1"/>
    <col min="4" max="4" width="9.28515625" style="13" customWidth="1"/>
    <col min="5" max="5" width="25.140625" style="17" customWidth="1"/>
    <col min="6" max="6" width="13.5703125" style="13" bestFit="1" customWidth="1"/>
    <col min="7" max="7" width="13" style="13" bestFit="1" customWidth="1"/>
    <col min="8" max="16384" width="9.140625" style="13"/>
  </cols>
  <sheetData>
    <row r="1" spans="1:7" s="1" customFormat="1" ht="24" x14ac:dyDescent="0.25">
      <c r="A1" s="138" t="s">
        <v>115</v>
      </c>
      <c r="B1" s="138"/>
      <c r="C1" s="138"/>
      <c r="D1" s="138"/>
      <c r="E1" s="138"/>
      <c r="G1" s="2"/>
    </row>
    <row r="2" spans="1:7" s="1" customFormat="1" ht="16.5" x14ac:dyDescent="0.25">
      <c r="A2" s="139" t="s">
        <v>3</v>
      </c>
      <c r="B2" s="139"/>
      <c r="C2" s="139"/>
      <c r="D2" s="139"/>
      <c r="E2" s="139"/>
      <c r="G2" s="2"/>
    </row>
    <row r="3" spans="1:7" s="1" customFormat="1" ht="12.75" x14ac:dyDescent="0.25">
      <c r="A3" s="140" t="s">
        <v>116</v>
      </c>
      <c r="B3" s="140"/>
      <c r="C3" s="140"/>
      <c r="D3" s="140"/>
      <c r="E3" s="140"/>
      <c r="G3" s="2"/>
    </row>
    <row r="4" spans="1:7" s="1" customFormat="1" ht="15" x14ac:dyDescent="0.25">
      <c r="A4" s="3"/>
      <c r="B4" s="4"/>
      <c r="C4" s="6"/>
      <c r="D4" s="3"/>
      <c r="E4" s="7"/>
      <c r="G4" s="2"/>
    </row>
    <row r="5" spans="1:7" s="1" customFormat="1" ht="24" x14ac:dyDescent="0.35">
      <c r="A5" s="141" t="s">
        <v>4</v>
      </c>
      <c r="B5" s="141"/>
      <c r="C5" s="141"/>
      <c r="D5" s="141"/>
      <c r="E5" s="141"/>
      <c r="G5" s="2"/>
    </row>
    <row r="6" spans="1:7" s="1" customFormat="1" ht="24.75" customHeight="1" x14ac:dyDescent="0.25">
      <c r="A6" s="52" t="s">
        <v>113</v>
      </c>
      <c r="B6" s="4"/>
      <c r="C6" s="6"/>
      <c r="D6" s="8"/>
      <c r="E6" s="8" t="s">
        <v>112</v>
      </c>
      <c r="G6" s="2"/>
    </row>
    <row r="7" spans="1:7" s="1" customFormat="1" ht="39" customHeight="1" x14ac:dyDescent="0.25">
      <c r="A7" s="142" t="s">
        <v>119</v>
      </c>
      <c r="B7" s="142"/>
      <c r="C7" s="142"/>
      <c r="D7" s="142"/>
      <c r="E7" s="142"/>
      <c r="G7" s="2"/>
    </row>
    <row r="8" spans="1:7" s="10" customFormat="1" ht="18" x14ac:dyDescent="0.25">
      <c r="A8" s="9"/>
      <c r="B8" s="9"/>
      <c r="C8" s="9"/>
      <c r="D8" s="9"/>
      <c r="E8" s="9"/>
    </row>
    <row r="9" spans="1:7" s="10" customFormat="1" ht="24.95" customHeight="1" x14ac:dyDescent="0.25">
      <c r="A9" s="69"/>
      <c r="B9" s="61" t="s">
        <v>81</v>
      </c>
      <c r="C9" s="69"/>
      <c r="D9" s="69"/>
      <c r="E9" s="69"/>
    </row>
    <row r="10" spans="1:7" s="10" customFormat="1" ht="24.95" customHeight="1" x14ac:dyDescent="0.25">
      <c r="A10" s="64" t="s">
        <v>7</v>
      </c>
      <c r="B10" s="65" t="s">
        <v>82</v>
      </c>
      <c r="C10" s="22"/>
      <c r="D10" s="22"/>
      <c r="E10" s="62" t="e">
        <f>SUM(E11:E16)</f>
        <v>#REF!</v>
      </c>
      <c r="F10" s="32"/>
    </row>
    <row r="11" spans="1:7" s="10" customFormat="1" ht="24.95" customHeight="1" x14ac:dyDescent="0.25">
      <c r="A11" s="23" t="s">
        <v>0</v>
      </c>
      <c r="B11" s="24" t="e">
        <f>PRESUPUESTO!#REF!</f>
        <v>#REF!</v>
      </c>
      <c r="C11" s="25"/>
      <c r="D11" s="26"/>
      <c r="E11" s="27" t="e">
        <f>PRESUPUESTO!#REF!</f>
        <v>#REF!</v>
      </c>
    </row>
    <row r="12" spans="1:7" s="10" customFormat="1" ht="24.95" customHeight="1" x14ac:dyDescent="0.25">
      <c r="A12" s="23" t="s">
        <v>2</v>
      </c>
      <c r="B12" s="24" t="e">
        <f>PRESUPUESTO!#REF!</f>
        <v>#REF!</v>
      </c>
      <c r="C12" s="25"/>
      <c r="D12" s="25"/>
      <c r="E12" s="27" t="e">
        <f>PRESUPUESTO!#REF!</f>
        <v>#REF!</v>
      </c>
    </row>
    <row r="13" spans="1:7" s="10" customFormat="1" ht="24.95" customHeight="1" x14ac:dyDescent="0.25">
      <c r="A13" s="23" t="s">
        <v>9</v>
      </c>
      <c r="B13" s="24" t="e">
        <f>PRESUPUESTO!#REF!</f>
        <v>#REF!</v>
      </c>
      <c r="C13" s="25"/>
      <c r="D13" s="25"/>
      <c r="E13" s="27" t="e">
        <f>PRESUPUESTO!#REF!</f>
        <v>#REF!</v>
      </c>
    </row>
    <row r="14" spans="1:7" s="10" customFormat="1" ht="24.95" customHeight="1" x14ac:dyDescent="0.25">
      <c r="A14" s="23" t="s">
        <v>10</v>
      </c>
      <c r="B14" s="24" t="e">
        <f>PRESUPUESTO!#REF!</f>
        <v>#REF!</v>
      </c>
      <c r="C14" s="25"/>
      <c r="D14" s="25"/>
      <c r="E14" s="27" t="e">
        <f>PRESUPUESTO!#REF!</f>
        <v>#REF!</v>
      </c>
    </row>
    <row r="15" spans="1:7" s="10" customFormat="1" ht="24.95" customHeight="1" x14ac:dyDescent="0.25">
      <c r="A15" s="23" t="s">
        <v>11</v>
      </c>
      <c r="B15" s="24" t="e">
        <f>PRESUPUESTO!#REF!</f>
        <v>#REF!</v>
      </c>
      <c r="C15" s="25"/>
      <c r="D15" s="25"/>
      <c r="E15" s="27" t="e">
        <f>PRESUPUESTO!#REF!</f>
        <v>#REF!</v>
      </c>
    </row>
    <row r="16" spans="1:7" s="10" customFormat="1" ht="24.95" customHeight="1" x14ac:dyDescent="0.25">
      <c r="A16" s="23" t="s">
        <v>64</v>
      </c>
      <c r="B16" s="24" t="e">
        <f>PRESUPUESTO!#REF!</f>
        <v>#REF!</v>
      </c>
      <c r="C16" s="25"/>
      <c r="D16" s="25"/>
      <c r="E16" s="27" t="e">
        <f>PRESUPUESTO!#REF!</f>
        <v>#REF!</v>
      </c>
    </row>
    <row r="17" spans="1:6" s="10" customFormat="1" ht="24.95" customHeight="1" x14ac:dyDescent="0.25">
      <c r="A17" s="23"/>
      <c r="B17" s="24"/>
      <c r="C17" s="25"/>
      <c r="D17" s="25"/>
      <c r="E17" s="27"/>
    </row>
    <row r="18" spans="1:6" s="10" customFormat="1" ht="24.95" customHeight="1" x14ac:dyDescent="0.25">
      <c r="A18" s="57"/>
      <c r="B18" s="56" t="s">
        <v>72</v>
      </c>
      <c r="C18" s="58"/>
      <c r="D18" s="59"/>
      <c r="E18" s="60"/>
    </row>
    <row r="19" spans="1:6" s="10" customFormat="1" ht="24.95" customHeight="1" x14ac:dyDescent="0.25">
      <c r="A19" s="64" t="s">
        <v>12</v>
      </c>
      <c r="B19" s="65" t="s">
        <v>77</v>
      </c>
      <c r="C19" s="21"/>
      <c r="D19" s="21"/>
      <c r="E19" s="62" t="e">
        <f>SUM(E20:E20)</f>
        <v>#REF!</v>
      </c>
    </row>
    <row r="20" spans="1:6" ht="24.95" customHeight="1" x14ac:dyDescent="0.25">
      <c r="A20" s="28" t="s">
        <v>1</v>
      </c>
      <c r="B20" s="29" t="s">
        <v>117</v>
      </c>
      <c r="C20" s="11"/>
      <c r="D20" s="12"/>
      <c r="E20" s="27" t="e">
        <f>PRESUPUESTO!#REF!</f>
        <v>#REF!</v>
      </c>
    </row>
    <row r="21" spans="1:6" ht="24.95" customHeight="1" x14ac:dyDescent="0.25">
      <c r="A21" s="28"/>
      <c r="B21" s="29"/>
      <c r="C21" s="11"/>
      <c r="D21" s="12"/>
      <c r="E21" s="27"/>
    </row>
    <row r="22" spans="1:6" ht="24.95" customHeight="1" x14ac:dyDescent="0.25">
      <c r="A22" s="57"/>
      <c r="B22" s="56" t="s">
        <v>76</v>
      </c>
      <c r="C22" s="58"/>
      <c r="D22" s="59"/>
      <c r="E22" s="60"/>
    </row>
    <row r="23" spans="1:6" s="10" customFormat="1" ht="24.95" customHeight="1" x14ac:dyDescent="0.25">
      <c r="A23" s="64" t="s">
        <v>40</v>
      </c>
      <c r="B23" s="65" t="s">
        <v>85</v>
      </c>
      <c r="C23" s="21"/>
      <c r="D23" s="21"/>
      <c r="E23" s="63" t="e">
        <f>SUM(E24:E28)</f>
        <v>#REF!</v>
      </c>
      <c r="F23" s="31"/>
    </row>
    <row r="24" spans="1:6" ht="24.95" customHeight="1" x14ac:dyDescent="0.25">
      <c r="A24" s="28" t="s">
        <v>52</v>
      </c>
      <c r="B24" s="29" t="e">
        <f>PRESUPUESTO!#REF!</f>
        <v>#REF!</v>
      </c>
      <c r="C24" s="11"/>
      <c r="D24" s="12"/>
      <c r="E24" s="30" t="e">
        <f>PRESUPUESTO!#REF!</f>
        <v>#REF!</v>
      </c>
    </row>
    <row r="25" spans="1:6" ht="24.95" customHeight="1" x14ac:dyDescent="0.25">
      <c r="A25" s="28" t="s">
        <v>53</v>
      </c>
      <c r="B25" s="29" t="e">
        <f>PRESUPUESTO!#REF!</f>
        <v>#REF!</v>
      </c>
      <c r="C25" s="11"/>
      <c r="D25" s="12"/>
      <c r="E25" s="30" t="e">
        <f>PRESUPUESTO!#REF!</f>
        <v>#REF!</v>
      </c>
    </row>
    <row r="26" spans="1:6" ht="24.95" customHeight="1" x14ac:dyDescent="0.25">
      <c r="A26" s="28" t="s">
        <v>54</v>
      </c>
      <c r="B26" s="29" t="e">
        <f>PRESUPUESTO!#REF!</f>
        <v>#REF!</v>
      </c>
      <c r="C26" s="11"/>
      <c r="D26" s="12"/>
      <c r="E26" s="30" t="e">
        <f>PRESUPUESTO!#REF!</f>
        <v>#REF!</v>
      </c>
    </row>
    <row r="27" spans="1:6" ht="24.95" customHeight="1" x14ac:dyDescent="0.25">
      <c r="A27" s="28" t="s">
        <v>80</v>
      </c>
      <c r="B27" s="29" t="e">
        <f>PRESUPUESTO!#REF!</f>
        <v>#REF!</v>
      </c>
      <c r="C27" s="11"/>
      <c r="D27" s="12"/>
      <c r="E27" s="30" t="e">
        <f>PRESUPUESTO!#REF!</f>
        <v>#REF!</v>
      </c>
    </row>
    <row r="28" spans="1:6" ht="24.95" customHeight="1" x14ac:dyDescent="0.25">
      <c r="A28" s="28" t="s">
        <v>118</v>
      </c>
      <c r="B28" s="29" t="e">
        <f>PRESUPUESTO!#REF!</f>
        <v>#REF!</v>
      </c>
      <c r="C28" s="11"/>
      <c r="D28" s="12"/>
      <c r="E28" s="30" t="e">
        <f>PRESUPUESTO!#REF!</f>
        <v>#REF!</v>
      </c>
    </row>
    <row r="29" spans="1:6" ht="24.95" customHeight="1" x14ac:dyDescent="0.25">
      <c r="A29" s="28"/>
      <c r="B29" s="29"/>
      <c r="C29" s="11"/>
      <c r="D29" s="12"/>
      <c r="E29" s="30"/>
    </row>
    <row r="30" spans="1:6" s="10" customFormat="1" ht="24.95" customHeight="1" x14ac:dyDescent="0.25">
      <c r="A30" s="64" t="s">
        <v>55</v>
      </c>
      <c r="B30" s="65" t="s">
        <v>110</v>
      </c>
      <c r="C30" s="22"/>
      <c r="D30" s="22"/>
      <c r="E30" s="62" t="e">
        <f>SUM(E31:E37)</f>
        <v>#REF!</v>
      </c>
    </row>
    <row r="31" spans="1:6" s="10" customFormat="1" ht="24.95" customHeight="1" x14ac:dyDescent="0.25">
      <c r="A31" s="23" t="s">
        <v>56</v>
      </c>
      <c r="B31" s="42" t="str">
        <f>PRESUPUESTO!B19</f>
        <v>TRABAJOS PRELIMINARES:</v>
      </c>
      <c r="C31" s="25"/>
      <c r="D31" s="25"/>
      <c r="E31" s="27" t="e">
        <f>PRESUPUESTO!#REF!</f>
        <v>#REF!</v>
      </c>
    </row>
    <row r="32" spans="1:6" s="10" customFormat="1" ht="24.95" customHeight="1" x14ac:dyDescent="0.25">
      <c r="A32" s="23" t="s">
        <v>57</v>
      </c>
      <c r="B32" s="24" t="str">
        <f>PRESUPUESTO!B25</f>
        <v>MUROS Y MUEBLES DE TABLAROCA:</v>
      </c>
      <c r="C32" s="25"/>
      <c r="D32" s="25"/>
      <c r="E32" s="27" t="e">
        <f>PRESUPUESTO!#REF!</f>
        <v>#REF!</v>
      </c>
    </row>
    <row r="33" spans="1:6" s="10" customFormat="1" ht="24.95" customHeight="1" x14ac:dyDescent="0.25">
      <c r="A33" s="23" t="s">
        <v>58</v>
      </c>
      <c r="B33" s="24" t="str">
        <f>PRESUPUESTO!B30</f>
        <v>ACABADOS:</v>
      </c>
      <c r="C33" s="25"/>
      <c r="D33" s="25"/>
      <c r="E33" s="27" t="e">
        <f>PRESUPUESTO!#REF!</f>
        <v>#REF!</v>
      </c>
    </row>
    <row r="34" spans="1:6" s="10" customFormat="1" ht="24.95" customHeight="1" x14ac:dyDescent="0.25">
      <c r="A34" s="23" t="s">
        <v>59</v>
      </c>
      <c r="B34" s="24" t="str">
        <f>PRESUPUESTO!B34</f>
        <v>CANCELERIA Y CARPINTERIA:</v>
      </c>
      <c r="C34" s="25"/>
      <c r="D34" s="25"/>
      <c r="E34" s="27" t="e">
        <f>PRESUPUESTO!#REF!</f>
        <v>#REF!</v>
      </c>
    </row>
    <row r="35" spans="1:6" ht="24.95" customHeight="1" x14ac:dyDescent="0.25">
      <c r="A35" s="23" t="s">
        <v>67</v>
      </c>
      <c r="B35" s="24" t="str">
        <f>PRESUPUESTO!B45</f>
        <v>INSTALACIÓN ELECTRICA, AIRE ACONDICIONADO, VOZ Y DATOS:</v>
      </c>
      <c r="C35" s="25"/>
      <c r="D35" s="25"/>
      <c r="E35" s="27" t="e">
        <f>PRESUPUESTO!#REF!</f>
        <v>#REF!</v>
      </c>
    </row>
    <row r="36" spans="1:6" ht="24.95" customHeight="1" x14ac:dyDescent="0.25">
      <c r="A36" s="23" t="s">
        <v>96</v>
      </c>
      <c r="B36" s="24" t="str">
        <f>PRESUPUESTO!B54</f>
        <v>INSTALACIÓN HIDROSANITARIA:</v>
      </c>
      <c r="C36" s="25"/>
      <c r="D36" s="25"/>
      <c r="E36" s="27" t="e">
        <f>PRESUPUESTO!#REF!</f>
        <v>#REF!</v>
      </c>
    </row>
    <row r="37" spans="1:6" ht="24.95" customHeight="1" x14ac:dyDescent="0.25">
      <c r="A37" s="23" t="s">
        <v>108</v>
      </c>
      <c r="B37" s="24" t="str">
        <f>PRESUPUESTO!B76</f>
        <v>LIMPIEZA FINA PARA ENTREGA DE OBRA:</v>
      </c>
      <c r="C37" s="25"/>
      <c r="D37" s="25"/>
      <c r="E37" s="27" t="e">
        <f>PRESUPUESTO!#REF!</f>
        <v>#REF!</v>
      </c>
    </row>
    <row r="38" spans="1:6" ht="24.95" customHeight="1" x14ac:dyDescent="0.25">
      <c r="A38" s="23"/>
      <c r="B38" s="24"/>
      <c r="C38" s="25"/>
      <c r="D38" s="25"/>
      <c r="E38" s="27"/>
    </row>
    <row r="39" spans="1:6" s="10" customFormat="1" ht="24.95" customHeight="1" x14ac:dyDescent="0.25">
      <c r="A39" s="64" t="s">
        <v>61</v>
      </c>
      <c r="B39" s="65" t="s">
        <v>111</v>
      </c>
      <c r="C39" s="22"/>
      <c r="D39" s="22"/>
      <c r="E39" s="62" t="e">
        <f>SUM(E40:E45)</f>
        <v>#REF!</v>
      </c>
    </row>
    <row r="40" spans="1:6" s="10" customFormat="1" ht="24.95" customHeight="1" x14ac:dyDescent="0.25">
      <c r="A40" s="23" t="s">
        <v>15</v>
      </c>
      <c r="B40" s="42" t="str">
        <f>PRESUPUESTO!B79</f>
        <v>TRABAJOS PRELIMINARES:</v>
      </c>
      <c r="C40" s="25"/>
      <c r="D40" s="25"/>
      <c r="E40" s="27" t="e">
        <f>PRESUPUESTO!#REF!</f>
        <v>#REF!</v>
      </c>
    </row>
    <row r="41" spans="1:6" s="10" customFormat="1" ht="24.95" customHeight="1" x14ac:dyDescent="0.25">
      <c r="A41" s="23" t="s">
        <v>16</v>
      </c>
      <c r="B41" s="24" t="str">
        <f>PRESUPUESTO!B84</f>
        <v>MUROS Y MUEBLES DE TABLAROCA:</v>
      </c>
      <c r="C41" s="25"/>
      <c r="D41" s="25"/>
      <c r="E41" s="27" t="e">
        <f>PRESUPUESTO!#REF!</f>
        <v>#REF!</v>
      </c>
    </row>
    <row r="42" spans="1:6" s="10" customFormat="1" ht="24.95" customHeight="1" x14ac:dyDescent="0.25">
      <c r="A42" s="23" t="s">
        <v>17</v>
      </c>
      <c r="B42" s="24" t="str">
        <f>PRESUPUESTO!B87</f>
        <v>ACABADOS:</v>
      </c>
      <c r="C42" s="25"/>
      <c r="D42" s="25"/>
      <c r="E42" s="27" t="e">
        <f>PRESUPUESTO!#REF!</f>
        <v>#REF!</v>
      </c>
    </row>
    <row r="43" spans="1:6" s="10" customFormat="1" ht="24.95" customHeight="1" x14ac:dyDescent="0.25">
      <c r="A43" s="23" t="s">
        <v>18</v>
      </c>
      <c r="B43" s="24" t="str">
        <f>PRESUPUESTO!B91</f>
        <v>CANCELERIA Y CARPINTERIA:</v>
      </c>
      <c r="C43" s="25"/>
      <c r="D43" s="25"/>
      <c r="E43" s="27" t="e">
        <f>PRESUPUESTO!#REF!</f>
        <v>#REF!</v>
      </c>
    </row>
    <row r="44" spans="1:6" ht="24.95" customHeight="1" x14ac:dyDescent="0.25">
      <c r="A44" s="23" t="s">
        <v>63</v>
      </c>
      <c r="B44" s="24" t="str">
        <f>PRESUPUESTO!B100</f>
        <v>INSTALACIÓN ELECTRICA, AIRE ACONDICIONADO, VOZ Y DATOS:</v>
      </c>
      <c r="C44" s="25"/>
      <c r="D44" s="25"/>
      <c r="E44" s="27" t="e">
        <f>PRESUPUESTO!#REF!</f>
        <v>#REF!</v>
      </c>
    </row>
    <row r="45" spans="1:6" ht="24.95" customHeight="1" x14ac:dyDescent="0.25">
      <c r="A45" s="23" t="s">
        <v>68</v>
      </c>
      <c r="B45" s="24" t="str">
        <f>PRESUPUESTO!B120</f>
        <v>LIMPIEZA FINA PARA ENTREGA DE OBRA:</v>
      </c>
      <c r="C45" s="25"/>
      <c r="D45" s="25"/>
      <c r="E45" s="27" t="e">
        <f>PRESUPUESTO!#REF!</f>
        <v>#REF!</v>
      </c>
    </row>
    <row r="46" spans="1:6" ht="24.95" customHeight="1" x14ac:dyDescent="0.25">
      <c r="A46" s="23"/>
      <c r="B46" s="24"/>
      <c r="C46" s="25"/>
      <c r="D46" s="25"/>
      <c r="E46" s="27"/>
    </row>
    <row r="47" spans="1:6" ht="24.95" customHeight="1" x14ac:dyDescent="0.25">
      <c r="A47" s="66" t="s">
        <v>125</v>
      </c>
      <c r="B47" s="72" t="s">
        <v>120</v>
      </c>
      <c r="C47" s="73"/>
      <c r="D47" s="74"/>
      <c r="E47" s="77">
        <v>601785.13</v>
      </c>
      <c r="F47" s="73"/>
    </row>
    <row r="48" spans="1:6" ht="24.95" customHeight="1" x14ac:dyDescent="0.2">
      <c r="A48" s="78" t="s">
        <v>126</v>
      </c>
      <c r="B48" s="79" t="s">
        <v>121</v>
      </c>
      <c r="C48" s="80"/>
      <c r="D48" s="80"/>
      <c r="E48" s="82" t="e">
        <f>SUM(E42:E47)</f>
        <v>#REF!</v>
      </c>
    </row>
    <row r="49" spans="1:5" ht="24.95" customHeight="1" x14ac:dyDescent="0.2">
      <c r="A49" s="78" t="s">
        <v>127</v>
      </c>
      <c r="B49" s="79" t="s">
        <v>134</v>
      </c>
      <c r="C49" s="80"/>
      <c r="D49" s="80"/>
      <c r="E49" s="82">
        <v>87009.48</v>
      </c>
    </row>
    <row r="50" spans="1:5" ht="24.95" customHeight="1" x14ac:dyDescent="0.25">
      <c r="A50" s="78" t="s">
        <v>128</v>
      </c>
      <c r="B50" s="79" t="s">
        <v>122</v>
      </c>
      <c r="C50" s="80"/>
      <c r="D50" s="80"/>
      <c r="E50" s="81">
        <v>198178.62</v>
      </c>
    </row>
    <row r="51" spans="1:5" ht="24.95" customHeight="1" x14ac:dyDescent="0.25">
      <c r="A51" s="78" t="s">
        <v>129</v>
      </c>
      <c r="B51" s="79" t="s">
        <v>73</v>
      </c>
      <c r="C51" s="80"/>
      <c r="D51" s="80"/>
      <c r="E51" s="81">
        <v>205746.2</v>
      </c>
    </row>
    <row r="52" spans="1:5" ht="24.95" customHeight="1" x14ac:dyDescent="0.25">
      <c r="A52" s="78" t="s">
        <v>130</v>
      </c>
      <c r="B52" s="79" t="s">
        <v>29</v>
      </c>
      <c r="C52" s="80"/>
      <c r="D52" s="80"/>
      <c r="E52" s="81">
        <v>19661.38</v>
      </c>
    </row>
    <row r="53" spans="1:5" ht="24.95" customHeight="1" x14ac:dyDescent="0.25">
      <c r="A53" s="78" t="s">
        <v>131</v>
      </c>
      <c r="B53" s="79" t="s">
        <v>123</v>
      </c>
      <c r="C53" s="80"/>
      <c r="D53" s="80"/>
      <c r="E53" s="81">
        <v>35628.9</v>
      </c>
    </row>
    <row r="54" spans="1:5" ht="24.95" customHeight="1" x14ac:dyDescent="0.25">
      <c r="A54" s="78" t="s">
        <v>132</v>
      </c>
      <c r="B54" s="79" t="s">
        <v>124</v>
      </c>
      <c r="C54" s="80"/>
      <c r="D54" s="80"/>
      <c r="E54" s="81">
        <v>26288</v>
      </c>
    </row>
    <row r="55" spans="1:5" ht="24.95" customHeight="1" x14ac:dyDescent="0.25">
      <c r="A55" s="78" t="s">
        <v>133</v>
      </c>
      <c r="B55" s="79" t="s">
        <v>75</v>
      </c>
      <c r="C55" s="80"/>
      <c r="D55" s="80"/>
      <c r="E55" s="81">
        <v>13507.6</v>
      </c>
    </row>
    <row r="56" spans="1:5" ht="24.95" customHeight="1" x14ac:dyDescent="0.25">
      <c r="A56" s="23"/>
      <c r="B56" s="24"/>
      <c r="C56" s="25"/>
      <c r="D56" s="25"/>
      <c r="E56" s="27"/>
    </row>
    <row r="57" spans="1:5" ht="24.95" customHeight="1" x14ac:dyDescent="0.25">
      <c r="A57" s="23"/>
      <c r="B57" s="24"/>
      <c r="C57" s="25"/>
      <c r="D57" s="25"/>
      <c r="E57" s="27"/>
    </row>
    <row r="58" spans="1:5" ht="24.95" customHeight="1" x14ac:dyDescent="0.25">
      <c r="A58" s="14"/>
      <c r="B58" s="14"/>
      <c r="C58" s="51"/>
      <c r="D58" s="67" t="s">
        <v>5</v>
      </c>
      <c r="E58" s="68" t="e">
        <f>E10+E19+E23+E30+E39+E47</f>
        <v>#REF!</v>
      </c>
    </row>
    <row r="59" spans="1:5" ht="24.95" customHeight="1" x14ac:dyDescent="0.25">
      <c r="A59" s="14"/>
      <c r="B59" s="14"/>
      <c r="C59" s="51"/>
      <c r="D59" s="67" t="s">
        <v>6</v>
      </c>
      <c r="E59" s="68" t="e">
        <f>E58*0.16</f>
        <v>#REF!</v>
      </c>
    </row>
    <row r="60" spans="1:5" ht="24.95" customHeight="1" x14ac:dyDescent="0.25">
      <c r="A60" s="14"/>
      <c r="B60" s="14"/>
      <c r="C60" s="51"/>
      <c r="D60" s="67" t="s">
        <v>19</v>
      </c>
      <c r="E60" s="68" t="e">
        <f>E58+E59</f>
        <v>#REF!</v>
      </c>
    </row>
    <row r="61" spans="1:5" ht="20.100000000000001" customHeight="1" x14ac:dyDescent="0.25">
      <c r="B61" s="15"/>
    </row>
    <row r="62" spans="1:5" x14ac:dyDescent="0.25">
      <c r="C62" s="18"/>
      <c r="D62" s="18"/>
      <c r="E62" s="18"/>
    </row>
    <row r="63" spans="1:5" x14ac:dyDescent="0.25">
      <c r="B63" s="19"/>
    </row>
    <row r="64" spans="1:5" x14ac:dyDescent="0.25">
      <c r="B64" s="20"/>
    </row>
    <row r="65" spans="2:5" x14ac:dyDescent="0.25">
      <c r="B65" s="19"/>
      <c r="C65" s="19"/>
      <c r="D65" s="19"/>
      <c r="E65" s="19"/>
    </row>
  </sheetData>
  <protectedRanges>
    <protectedRange sqref="B19:B21 B23:B29" name="Rango1_4_6_1_15"/>
  </protectedRanges>
  <mergeCells count="5">
    <mergeCell ref="A1:E1"/>
    <mergeCell ref="A2:E2"/>
    <mergeCell ref="A3:E3"/>
    <mergeCell ref="A5:E5"/>
    <mergeCell ref="A7:E7"/>
  </mergeCells>
  <phoneticPr fontId="30" type="noConversion"/>
  <pageMargins left="0.62" right="0.23622047244094491" top="0.91" bottom="0.9055118110236221" header="0.31496062992125984" footer="0.51181102362204722"/>
  <pageSetup scale="75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tabSelected="1" zoomScale="110" zoomScaleNormal="110" zoomScaleSheetLayoutView="66" workbookViewId="0">
      <selection activeCell="A10" sqref="A10"/>
    </sheetView>
  </sheetViews>
  <sheetFormatPr baseColWidth="10" defaultColWidth="11.42578125" defaultRowHeight="13.5" x14ac:dyDescent="0.25"/>
  <cols>
    <col min="1" max="1" width="8.28515625" style="33" customWidth="1"/>
    <col min="2" max="2" width="70.7109375" style="33" customWidth="1"/>
    <col min="3" max="3" width="9" style="39" customWidth="1"/>
    <col min="4" max="4" width="10.28515625" style="33" customWidth="1"/>
    <col min="5" max="5" width="13.7109375" style="33" customWidth="1"/>
    <col min="6" max="6" width="21.5703125" style="33" customWidth="1"/>
    <col min="7" max="7" width="19.140625" style="41" customWidth="1"/>
    <col min="8" max="8" width="4.85546875" style="33" customWidth="1"/>
    <col min="9" max="16384" width="11.42578125" style="33"/>
  </cols>
  <sheetData>
    <row r="1" spans="1:7" s="1" customFormat="1" ht="24" x14ac:dyDescent="0.25">
      <c r="A1" s="149" t="s">
        <v>115</v>
      </c>
      <c r="B1" s="149"/>
      <c r="C1" s="149"/>
      <c r="D1" s="149"/>
      <c r="E1" s="149"/>
      <c r="F1" s="149"/>
      <c r="G1" s="149"/>
    </row>
    <row r="2" spans="1:7" s="1" customFormat="1" ht="16.5" x14ac:dyDescent="0.25">
      <c r="A2" s="150" t="s">
        <v>3</v>
      </c>
      <c r="B2" s="150"/>
      <c r="C2" s="150"/>
      <c r="D2" s="150"/>
      <c r="E2" s="150"/>
      <c r="F2" s="150"/>
      <c r="G2" s="150"/>
    </row>
    <row r="3" spans="1:7" s="1" customFormat="1" ht="12.75" x14ac:dyDescent="0.25">
      <c r="A3" s="151" t="s">
        <v>116</v>
      </c>
      <c r="B3" s="151"/>
      <c r="C3" s="151"/>
      <c r="D3" s="151"/>
      <c r="E3" s="151"/>
      <c r="F3" s="151"/>
      <c r="G3" s="151"/>
    </row>
    <row r="4" spans="1:7" s="1" customFormat="1" ht="15" x14ac:dyDescent="0.25">
      <c r="A4" s="3"/>
      <c r="B4" s="4"/>
      <c r="C4" s="5"/>
      <c r="D4" s="6"/>
      <c r="E4" s="3"/>
      <c r="F4" s="3"/>
      <c r="G4" s="3"/>
    </row>
    <row r="5" spans="1:7" s="1" customFormat="1" ht="18" x14ac:dyDescent="0.25">
      <c r="A5" s="153" t="s">
        <v>198</v>
      </c>
      <c r="B5" s="153"/>
      <c r="C5" s="153"/>
      <c r="D5" s="153"/>
      <c r="E5" s="153"/>
      <c r="F5" s="153"/>
      <c r="G5" s="153"/>
    </row>
    <row r="6" spans="1:7" s="1" customFormat="1" ht="16.5" customHeight="1" x14ac:dyDescent="0.25">
      <c r="A6" s="52" t="s">
        <v>84</v>
      </c>
      <c r="B6" s="4"/>
      <c r="C6" s="5"/>
      <c r="D6" s="6"/>
      <c r="E6" s="8"/>
      <c r="F6" s="8"/>
      <c r="G6" s="8" t="s">
        <v>168</v>
      </c>
    </row>
    <row r="7" spans="1:7" s="43" customFormat="1" ht="6.75" customHeight="1" thickBot="1" x14ac:dyDescent="0.3">
      <c r="A7" s="152"/>
      <c r="B7" s="152"/>
      <c r="C7" s="152"/>
      <c r="D7" s="152"/>
      <c r="E7" s="152"/>
      <c r="F7" s="152"/>
      <c r="G7" s="152"/>
    </row>
    <row r="8" spans="1:7" s="44" customFormat="1" ht="39.75" customHeight="1" thickBot="1" x14ac:dyDescent="0.3">
      <c r="A8" s="146" t="s">
        <v>114</v>
      </c>
      <c r="B8" s="147"/>
      <c r="C8" s="147"/>
      <c r="D8" s="147"/>
      <c r="E8" s="147"/>
      <c r="F8" s="147"/>
      <c r="G8" s="148"/>
    </row>
    <row r="9" spans="1:7" s="44" customFormat="1" ht="12" customHeight="1" x14ac:dyDescent="0.25">
      <c r="A9" s="45"/>
      <c r="B9" s="46"/>
      <c r="C9" s="47"/>
      <c r="D9" s="48"/>
      <c r="E9" s="49"/>
      <c r="F9" s="49"/>
      <c r="G9" s="50"/>
    </row>
    <row r="10" spans="1:7" s="34" customFormat="1" ht="24.75" customHeight="1" x14ac:dyDescent="0.25">
      <c r="A10" s="83" t="s">
        <v>62</v>
      </c>
      <c r="B10" s="83" t="s">
        <v>21</v>
      </c>
      <c r="C10" s="83" t="s">
        <v>22</v>
      </c>
      <c r="D10" s="83" t="s">
        <v>23</v>
      </c>
      <c r="E10" s="84" t="s">
        <v>24</v>
      </c>
      <c r="F10" s="84" t="s">
        <v>197</v>
      </c>
      <c r="G10" s="83" t="s">
        <v>25</v>
      </c>
    </row>
    <row r="11" spans="1:7" s="34" customFormat="1" ht="21.75" customHeight="1" x14ac:dyDescent="0.25">
      <c r="A11" s="154" t="s">
        <v>199</v>
      </c>
      <c r="B11" s="117" t="s">
        <v>81</v>
      </c>
      <c r="C11" s="118"/>
      <c r="D11" s="118"/>
      <c r="E11" s="119"/>
      <c r="F11" s="119"/>
      <c r="G11" s="120"/>
    </row>
    <row r="12" spans="1:7" s="34" customFormat="1" ht="23.25" customHeight="1" x14ac:dyDescent="0.25">
      <c r="A12" s="105" t="s">
        <v>0</v>
      </c>
      <c r="B12" s="121" t="s">
        <v>82</v>
      </c>
      <c r="C12" s="122"/>
      <c r="D12" s="122"/>
      <c r="E12" s="122"/>
      <c r="F12" s="122"/>
      <c r="G12" s="123"/>
    </row>
    <row r="13" spans="1:7" s="34" customFormat="1" ht="69" customHeight="1" x14ac:dyDescent="0.25">
      <c r="A13" s="107" t="s">
        <v>26</v>
      </c>
      <c r="B13" s="108" t="s">
        <v>184</v>
      </c>
      <c r="C13" s="104" t="s">
        <v>30</v>
      </c>
      <c r="D13" s="109">
        <v>1</v>
      </c>
      <c r="E13" s="110"/>
      <c r="F13" s="110"/>
      <c r="G13" s="110">
        <f>D13*F13</f>
        <v>0</v>
      </c>
    </row>
    <row r="14" spans="1:7" ht="20.100000000000001" customHeight="1" x14ac:dyDescent="0.2">
      <c r="A14" s="155" t="s">
        <v>200</v>
      </c>
      <c r="B14" s="124" t="s">
        <v>72</v>
      </c>
      <c r="C14" s="125"/>
      <c r="D14" s="126"/>
      <c r="E14" s="127"/>
      <c r="F14" s="127"/>
      <c r="G14" s="128"/>
    </row>
    <row r="15" spans="1:7" ht="20.100000000000001" customHeight="1" x14ac:dyDescent="0.2">
      <c r="A15" s="105" t="s">
        <v>1</v>
      </c>
      <c r="B15" s="121" t="s">
        <v>77</v>
      </c>
      <c r="C15" s="125"/>
      <c r="D15" s="126"/>
      <c r="E15" s="127"/>
      <c r="F15" s="127"/>
      <c r="G15" s="128"/>
    </row>
    <row r="16" spans="1:7" ht="36.75" customHeight="1" x14ac:dyDescent="0.25">
      <c r="A16" s="104" t="s">
        <v>39</v>
      </c>
      <c r="B16" s="111" t="s">
        <v>86</v>
      </c>
      <c r="C16" s="104" t="s">
        <v>30</v>
      </c>
      <c r="D16" s="112">
        <v>1</v>
      </c>
      <c r="E16" s="110"/>
      <c r="F16" s="110"/>
      <c r="G16" s="110">
        <f t="shared" ref="G16" si="0">D16*F16</f>
        <v>0</v>
      </c>
    </row>
    <row r="17" spans="1:7" ht="20.100000000000001" customHeight="1" x14ac:dyDescent="0.2">
      <c r="A17" s="155" t="s">
        <v>201</v>
      </c>
      <c r="B17" s="124" t="s">
        <v>76</v>
      </c>
      <c r="C17" s="125"/>
      <c r="D17" s="126"/>
      <c r="E17" s="127"/>
      <c r="F17" s="127"/>
      <c r="G17" s="128"/>
    </row>
    <row r="18" spans="1:7" ht="20.100000000000001" customHeight="1" x14ac:dyDescent="0.25">
      <c r="A18" s="105" t="s">
        <v>13</v>
      </c>
      <c r="B18" s="129" t="s">
        <v>110</v>
      </c>
      <c r="C18" s="130"/>
      <c r="D18" s="131"/>
      <c r="E18" s="130"/>
      <c r="F18" s="130"/>
      <c r="G18" s="132"/>
    </row>
    <row r="19" spans="1:7" ht="20.100000000000001" customHeight="1" x14ac:dyDescent="0.25">
      <c r="A19" s="106" t="s">
        <v>41</v>
      </c>
      <c r="B19" s="133" t="s">
        <v>8</v>
      </c>
      <c r="C19" s="122"/>
      <c r="D19" s="122"/>
      <c r="E19" s="122"/>
      <c r="F19" s="122"/>
      <c r="G19" s="134"/>
    </row>
    <row r="20" spans="1:7" ht="69.75" customHeight="1" x14ac:dyDescent="0.25">
      <c r="A20" s="103" t="s">
        <v>202</v>
      </c>
      <c r="B20" s="113" t="s">
        <v>97</v>
      </c>
      <c r="C20" s="114" t="s">
        <v>27</v>
      </c>
      <c r="D20" s="115">
        <v>10.4</v>
      </c>
      <c r="E20" s="92"/>
      <c r="F20" s="92"/>
      <c r="G20" s="116">
        <f>D20*F20</f>
        <v>0</v>
      </c>
    </row>
    <row r="21" spans="1:7" ht="67.5" customHeight="1" x14ac:dyDescent="0.25">
      <c r="A21" s="103" t="s">
        <v>203</v>
      </c>
      <c r="B21" s="97" t="s">
        <v>83</v>
      </c>
      <c r="C21" s="98" t="s">
        <v>27</v>
      </c>
      <c r="D21" s="99">
        <v>312.7</v>
      </c>
      <c r="E21" s="92"/>
      <c r="F21" s="92"/>
      <c r="G21" s="92">
        <f t="shared" ref="G21:G23" si="1">D21*F21</f>
        <v>0</v>
      </c>
    </row>
    <row r="22" spans="1:7" ht="81.75" customHeight="1" x14ac:dyDescent="0.25">
      <c r="A22" s="103" t="s">
        <v>204</v>
      </c>
      <c r="B22" s="85" t="s">
        <v>186</v>
      </c>
      <c r="C22" s="86" t="s">
        <v>27</v>
      </c>
      <c r="D22" s="87">
        <v>73.94</v>
      </c>
      <c r="E22" s="92"/>
      <c r="F22" s="92"/>
      <c r="G22" s="88">
        <f t="shared" si="1"/>
        <v>0</v>
      </c>
    </row>
    <row r="23" spans="1:7" ht="81" customHeight="1" x14ac:dyDescent="0.25">
      <c r="A23" s="103" t="s">
        <v>205</v>
      </c>
      <c r="B23" s="85" t="s">
        <v>187</v>
      </c>
      <c r="C23" s="86" t="s">
        <v>28</v>
      </c>
      <c r="D23" s="87">
        <v>135.69999999999999</v>
      </c>
      <c r="E23" s="92"/>
      <c r="F23" s="92"/>
      <c r="G23" s="88">
        <f t="shared" si="1"/>
        <v>0</v>
      </c>
    </row>
    <row r="24" spans="1:7" ht="93" customHeight="1" x14ac:dyDescent="0.25">
      <c r="A24" s="103" t="s">
        <v>206</v>
      </c>
      <c r="B24" s="85" t="s">
        <v>98</v>
      </c>
      <c r="C24" s="86" t="s">
        <v>28</v>
      </c>
      <c r="D24" s="87">
        <v>10</v>
      </c>
      <c r="E24" s="92"/>
      <c r="F24" s="92"/>
      <c r="G24" s="88">
        <f t="shared" ref="G24" si="2">D24*F24</f>
        <v>0</v>
      </c>
    </row>
    <row r="25" spans="1:7" ht="20.100000000000001" customHeight="1" x14ac:dyDescent="0.25">
      <c r="A25" s="106" t="s">
        <v>42</v>
      </c>
      <c r="B25" s="133" t="s">
        <v>29</v>
      </c>
      <c r="C25" s="122"/>
      <c r="D25" s="122"/>
      <c r="E25" s="122"/>
      <c r="F25" s="122"/>
      <c r="G25" s="134"/>
    </row>
    <row r="26" spans="1:7" ht="91.5" customHeight="1" x14ac:dyDescent="0.25">
      <c r="A26" s="103" t="s">
        <v>207</v>
      </c>
      <c r="B26" s="85" t="s">
        <v>135</v>
      </c>
      <c r="C26" s="86" t="s">
        <v>27</v>
      </c>
      <c r="D26" s="91">
        <v>215</v>
      </c>
      <c r="E26" s="92"/>
      <c r="F26" s="92"/>
      <c r="G26" s="88">
        <f t="shared" ref="G26:G29" si="3">D26*F26</f>
        <v>0</v>
      </c>
    </row>
    <row r="27" spans="1:7" ht="91.5" customHeight="1" x14ac:dyDescent="0.25">
      <c r="A27" s="103" t="s">
        <v>208</v>
      </c>
      <c r="B27" s="85" t="s">
        <v>139</v>
      </c>
      <c r="C27" s="86" t="s">
        <v>28</v>
      </c>
      <c r="D27" s="91">
        <v>12.5</v>
      </c>
      <c r="E27" s="92"/>
      <c r="F27" s="92"/>
      <c r="G27" s="88">
        <f t="shared" ref="G27" si="4">D27*F27</f>
        <v>0</v>
      </c>
    </row>
    <row r="28" spans="1:7" ht="88.5" customHeight="1" x14ac:dyDescent="0.25">
      <c r="A28" s="103" t="s">
        <v>209</v>
      </c>
      <c r="B28" s="85" t="s">
        <v>138</v>
      </c>
      <c r="C28" s="86" t="s">
        <v>28</v>
      </c>
      <c r="D28" s="91">
        <v>11.6</v>
      </c>
      <c r="E28" s="92"/>
      <c r="F28" s="92"/>
      <c r="G28" s="88">
        <f t="shared" si="3"/>
        <v>0</v>
      </c>
    </row>
    <row r="29" spans="1:7" ht="76.5" customHeight="1" x14ac:dyDescent="0.25">
      <c r="A29" s="103" t="s">
        <v>210</v>
      </c>
      <c r="B29" s="85" t="s">
        <v>136</v>
      </c>
      <c r="C29" s="86" t="s">
        <v>28</v>
      </c>
      <c r="D29" s="91">
        <v>72</v>
      </c>
      <c r="E29" s="92"/>
      <c r="F29" s="92"/>
      <c r="G29" s="88">
        <f t="shared" si="3"/>
        <v>0</v>
      </c>
    </row>
    <row r="30" spans="1:7" ht="20.100000000000001" customHeight="1" x14ac:dyDescent="0.25">
      <c r="A30" s="106" t="s">
        <v>60</v>
      </c>
      <c r="B30" s="133" t="s">
        <v>73</v>
      </c>
      <c r="C30" s="122"/>
      <c r="D30" s="122"/>
      <c r="E30" s="122"/>
      <c r="F30" s="122"/>
      <c r="G30" s="134"/>
    </row>
    <row r="31" spans="1:7" ht="53.25" customHeight="1" x14ac:dyDescent="0.25">
      <c r="A31" s="103" t="s">
        <v>211</v>
      </c>
      <c r="B31" s="85" t="s">
        <v>69</v>
      </c>
      <c r="C31" s="86" t="s">
        <v>28</v>
      </c>
      <c r="D31" s="91">
        <v>173</v>
      </c>
      <c r="E31" s="93"/>
      <c r="F31" s="93"/>
      <c r="G31" s="88">
        <f t="shared" ref="G31" si="5">D31*F31</f>
        <v>0</v>
      </c>
    </row>
    <row r="32" spans="1:7" ht="51.75" customHeight="1" x14ac:dyDescent="0.25">
      <c r="A32" s="103" t="s">
        <v>212</v>
      </c>
      <c r="B32" s="85" t="s">
        <v>31</v>
      </c>
      <c r="C32" s="86" t="s">
        <v>27</v>
      </c>
      <c r="D32" s="91">
        <v>623.5</v>
      </c>
      <c r="E32" s="93"/>
      <c r="F32" s="93"/>
      <c r="G32" s="88">
        <f>D32*F32</f>
        <v>0</v>
      </c>
    </row>
    <row r="33" spans="1:7" ht="50.25" customHeight="1" x14ac:dyDescent="0.25">
      <c r="A33" s="103" t="s">
        <v>213</v>
      </c>
      <c r="B33" s="85" t="s">
        <v>70</v>
      </c>
      <c r="C33" s="86" t="s">
        <v>30</v>
      </c>
      <c r="D33" s="91">
        <v>240</v>
      </c>
      <c r="E33" s="93"/>
      <c r="F33" s="93"/>
      <c r="G33" s="88">
        <f>D33*F33</f>
        <v>0</v>
      </c>
    </row>
    <row r="34" spans="1:7" ht="20.100000000000001" customHeight="1" x14ac:dyDescent="0.25">
      <c r="A34" s="106" t="s">
        <v>169</v>
      </c>
      <c r="B34" s="133" t="s">
        <v>74</v>
      </c>
      <c r="C34" s="122"/>
      <c r="D34" s="122"/>
      <c r="E34" s="122"/>
      <c r="F34" s="122"/>
      <c r="G34" s="134"/>
    </row>
    <row r="35" spans="1:7" ht="51.75" customHeight="1" x14ac:dyDescent="0.25">
      <c r="A35" s="103" t="s">
        <v>214</v>
      </c>
      <c r="B35" s="85" t="s">
        <v>185</v>
      </c>
      <c r="C35" s="86" t="s">
        <v>28</v>
      </c>
      <c r="D35" s="91">
        <v>29.97</v>
      </c>
      <c r="E35" s="92"/>
      <c r="F35" s="92"/>
      <c r="G35" s="88">
        <f t="shared" ref="G35:G40" si="6">D35*F35</f>
        <v>0</v>
      </c>
    </row>
    <row r="36" spans="1:7" ht="53.25" customHeight="1" x14ac:dyDescent="0.25">
      <c r="A36" s="103" t="s">
        <v>215</v>
      </c>
      <c r="B36" s="85" t="s">
        <v>87</v>
      </c>
      <c r="C36" s="86" t="s">
        <v>32</v>
      </c>
      <c r="D36" s="91">
        <v>8</v>
      </c>
      <c r="E36" s="92"/>
      <c r="F36" s="92"/>
      <c r="G36" s="88">
        <f t="shared" si="6"/>
        <v>0</v>
      </c>
    </row>
    <row r="37" spans="1:7" ht="54" customHeight="1" x14ac:dyDescent="0.25">
      <c r="A37" s="103" t="s">
        <v>216</v>
      </c>
      <c r="B37" s="85" t="s">
        <v>100</v>
      </c>
      <c r="C37" s="86" t="s">
        <v>32</v>
      </c>
      <c r="D37" s="91">
        <v>17</v>
      </c>
      <c r="E37" s="92"/>
      <c r="F37" s="92"/>
      <c r="G37" s="88">
        <f t="shared" si="6"/>
        <v>0</v>
      </c>
    </row>
    <row r="38" spans="1:7" ht="63.75" customHeight="1" x14ac:dyDescent="0.25">
      <c r="A38" s="103" t="s">
        <v>217</v>
      </c>
      <c r="B38" s="85" t="s">
        <v>99</v>
      </c>
      <c r="C38" s="86" t="s">
        <v>27</v>
      </c>
      <c r="D38" s="91">
        <v>15.1</v>
      </c>
      <c r="E38" s="92"/>
      <c r="F38" s="92"/>
      <c r="G38" s="88">
        <f t="shared" si="6"/>
        <v>0</v>
      </c>
    </row>
    <row r="39" spans="1:7" ht="56.25" customHeight="1" x14ac:dyDescent="0.25">
      <c r="A39" s="103" t="s">
        <v>218</v>
      </c>
      <c r="B39" s="85" t="s">
        <v>182</v>
      </c>
      <c r="C39" s="86" t="s">
        <v>32</v>
      </c>
      <c r="D39" s="91">
        <v>5</v>
      </c>
      <c r="E39" s="92"/>
      <c r="F39" s="92"/>
      <c r="G39" s="88">
        <f t="shared" si="6"/>
        <v>0</v>
      </c>
    </row>
    <row r="40" spans="1:7" ht="69" customHeight="1" x14ac:dyDescent="0.25">
      <c r="A40" s="103" t="s">
        <v>219</v>
      </c>
      <c r="B40" s="85" t="s">
        <v>101</v>
      </c>
      <c r="C40" s="86" t="s">
        <v>32</v>
      </c>
      <c r="D40" s="91">
        <v>8</v>
      </c>
      <c r="E40" s="92"/>
      <c r="F40" s="92"/>
      <c r="G40" s="88">
        <f t="shared" si="6"/>
        <v>0</v>
      </c>
    </row>
    <row r="41" spans="1:7" ht="41.25" customHeight="1" x14ac:dyDescent="0.25">
      <c r="A41" s="103" t="s">
        <v>220</v>
      </c>
      <c r="B41" s="85" t="s">
        <v>91</v>
      </c>
      <c r="C41" s="86" t="s">
        <v>28</v>
      </c>
      <c r="D41" s="91">
        <v>25</v>
      </c>
      <c r="E41" s="92"/>
      <c r="F41" s="92"/>
      <c r="G41" s="88">
        <f t="shared" ref="G41" si="7">D41*F41</f>
        <v>0</v>
      </c>
    </row>
    <row r="42" spans="1:7" ht="91.5" customHeight="1" x14ac:dyDescent="0.25">
      <c r="A42" s="103" t="s">
        <v>221</v>
      </c>
      <c r="B42" s="85" t="s">
        <v>188</v>
      </c>
      <c r="C42" s="86" t="s">
        <v>27</v>
      </c>
      <c r="D42" s="91">
        <v>31.3</v>
      </c>
      <c r="E42" s="92"/>
      <c r="F42" s="92"/>
      <c r="G42" s="88">
        <f>D42*F42</f>
        <v>0</v>
      </c>
    </row>
    <row r="43" spans="1:7" ht="57" customHeight="1" x14ac:dyDescent="0.25">
      <c r="A43" s="103" t="s">
        <v>222</v>
      </c>
      <c r="B43" s="85" t="s">
        <v>92</v>
      </c>
      <c r="C43" s="86" t="s">
        <v>32</v>
      </c>
      <c r="D43" s="91">
        <v>4</v>
      </c>
      <c r="E43" s="92"/>
      <c r="F43" s="92"/>
      <c r="G43" s="88">
        <f>D43*F43</f>
        <v>0</v>
      </c>
    </row>
    <row r="44" spans="1:7" ht="61.5" customHeight="1" x14ac:dyDescent="0.25">
      <c r="A44" s="103" t="s">
        <v>223</v>
      </c>
      <c r="B44" s="85" t="s">
        <v>140</v>
      </c>
      <c r="C44" s="86" t="s">
        <v>32</v>
      </c>
      <c r="D44" s="91">
        <v>2</v>
      </c>
      <c r="E44" s="92"/>
      <c r="F44" s="92"/>
      <c r="G44" s="88">
        <f>D44*F44</f>
        <v>0</v>
      </c>
    </row>
    <row r="45" spans="1:7" ht="20.100000000000001" customHeight="1" x14ac:dyDescent="0.25">
      <c r="A45" s="106" t="s">
        <v>170</v>
      </c>
      <c r="B45" s="133" t="s">
        <v>106</v>
      </c>
      <c r="C45" s="122"/>
      <c r="D45" s="122"/>
      <c r="E45" s="122"/>
      <c r="F45" s="122"/>
      <c r="G45" s="134"/>
    </row>
    <row r="46" spans="1:7" ht="60.75" customHeight="1" x14ac:dyDescent="0.25">
      <c r="A46" s="103" t="s">
        <v>224</v>
      </c>
      <c r="B46" s="85" t="s">
        <v>33</v>
      </c>
      <c r="C46" s="86" t="s">
        <v>34</v>
      </c>
      <c r="D46" s="91">
        <v>95</v>
      </c>
      <c r="E46" s="93"/>
      <c r="F46" s="93"/>
      <c r="G46" s="88">
        <f t="shared" ref="G46:G52" si="8">D46*F46</f>
        <v>0</v>
      </c>
    </row>
    <row r="47" spans="1:7" ht="42" customHeight="1" x14ac:dyDescent="0.25">
      <c r="A47" s="103" t="s">
        <v>225</v>
      </c>
      <c r="B47" s="85" t="s">
        <v>71</v>
      </c>
      <c r="C47" s="86" t="s">
        <v>34</v>
      </c>
      <c r="D47" s="91">
        <v>65</v>
      </c>
      <c r="E47" s="92"/>
      <c r="F47" s="92"/>
      <c r="G47" s="88">
        <f t="shared" si="8"/>
        <v>0</v>
      </c>
    </row>
    <row r="48" spans="1:7" ht="54.75" customHeight="1" x14ac:dyDescent="0.25">
      <c r="A48" s="103" t="s">
        <v>226</v>
      </c>
      <c r="B48" s="85" t="s">
        <v>35</v>
      </c>
      <c r="C48" s="86" t="s">
        <v>34</v>
      </c>
      <c r="D48" s="91">
        <v>13</v>
      </c>
      <c r="E48" s="92"/>
      <c r="F48" s="92"/>
      <c r="G48" s="88">
        <f t="shared" si="8"/>
        <v>0</v>
      </c>
    </row>
    <row r="49" spans="1:7" ht="54" customHeight="1" x14ac:dyDescent="0.25">
      <c r="A49" s="103" t="s">
        <v>227</v>
      </c>
      <c r="B49" s="85" t="s">
        <v>36</v>
      </c>
      <c r="C49" s="86" t="s">
        <v>34</v>
      </c>
      <c r="D49" s="91">
        <v>75</v>
      </c>
      <c r="E49" s="93"/>
      <c r="F49" s="93"/>
      <c r="G49" s="88">
        <f t="shared" si="8"/>
        <v>0</v>
      </c>
    </row>
    <row r="50" spans="1:7" ht="51" customHeight="1" x14ac:dyDescent="0.25">
      <c r="A50" s="103" t="s">
        <v>228</v>
      </c>
      <c r="B50" s="85" t="s">
        <v>37</v>
      </c>
      <c r="C50" s="86" t="s">
        <v>34</v>
      </c>
      <c r="D50" s="91">
        <v>70</v>
      </c>
      <c r="E50" s="93"/>
      <c r="F50" s="93"/>
      <c r="G50" s="88">
        <f t="shared" si="8"/>
        <v>0</v>
      </c>
    </row>
    <row r="51" spans="1:7" ht="55.5" customHeight="1" x14ac:dyDescent="0.25">
      <c r="A51" s="103" t="s">
        <v>229</v>
      </c>
      <c r="B51" s="85" t="s">
        <v>38</v>
      </c>
      <c r="C51" s="86" t="s">
        <v>30</v>
      </c>
      <c r="D51" s="91">
        <v>22</v>
      </c>
      <c r="E51" s="92"/>
      <c r="F51" s="92"/>
      <c r="G51" s="88">
        <f t="shared" si="8"/>
        <v>0</v>
      </c>
    </row>
    <row r="52" spans="1:7" ht="55.5" customHeight="1" x14ac:dyDescent="0.25">
      <c r="A52" s="103" t="s">
        <v>230</v>
      </c>
      <c r="B52" s="85" t="s">
        <v>102</v>
      </c>
      <c r="C52" s="86" t="s">
        <v>32</v>
      </c>
      <c r="D52" s="91">
        <v>20</v>
      </c>
      <c r="E52" s="92"/>
      <c r="F52" s="92"/>
      <c r="G52" s="88">
        <f t="shared" si="8"/>
        <v>0</v>
      </c>
    </row>
    <row r="53" spans="1:7" ht="65.25" customHeight="1" x14ac:dyDescent="0.25">
      <c r="A53" s="103" t="s">
        <v>231</v>
      </c>
      <c r="B53" s="85" t="s">
        <v>104</v>
      </c>
      <c r="C53" s="86" t="s">
        <v>32</v>
      </c>
      <c r="D53" s="91">
        <v>2</v>
      </c>
      <c r="E53" s="92"/>
      <c r="F53" s="92"/>
      <c r="G53" s="88">
        <f>D53*F53</f>
        <v>0</v>
      </c>
    </row>
    <row r="54" spans="1:7" ht="20.100000000000001" customHeight="1" x14ac:dyDescent="0.25">
      <c r="A54" s="106" t="s">
        <v>232</v>
      </c>
      <c r="B54" s="133" t="s">
        <v>107</v>
      </c>
      <c r="C54" s="122"/>
      <c r="D54" s="122"/>
      <c r="E54" s="122"/>
      <c r="F54" s="122"/>
      <c r="G54" s="134"/>
    </row>
    <row r="55" spans="1:7" ht="73.5" customHeight="1" x14ac:dyDescent="0.25">
      <c r="A55" s="103" t="s">
        <v>233</v>
      </c>
      <c r="B55" s="85" t="s">
        <v>109</v>
      </c>
      <c r="C55" s="86" t="s">
        <v>32</v>
      </c>
      <c r="D55" s="91">
        <v>1</v>
      </c>
      <c r="E55" s="92"/>
      <c r="F55" s="92"/>
      <c r="G55" s="88">
        <f t="shared" ref="G55" si="9">D55*F55</f>
        <v>0</v>
      </c>
    </row>
    <row r="56" spans="1:7" ht="98.25" customHeight="1" x14ac:dyDescent="0.25">
      <c r="A56" s="103" t="s">
        <v>234</v>
      </c>
      <c r="B56" s="85" t="s">
        <v>183</v>
      </c>
      <c r="C56" s="86" t="s">
        <v>48</v>
      </c>
      <c r="D56" s="91">
        <v>1</v>
      </c>
      <c r="E56" s="92"/>
      <c r="F56" s="92"/>
      <c r="G56" s="88">
        <f t="shared" ref="G56" si="10">D56*F56</f>
        <v>0</v>
      </c>
    </row>
    <row r="57" spans="1:7" ht="20.100000000000001" customHeight="1" x14ac:dyDescent="0.25">
      <c r="A57" s="106" t="s">
        <v>235</v>
      </c>
      <c r="B57" s="133" t="s">
        <v>141</v>
      </c>
      <c r="C57" s="122"/>
      <c r="D57" s="122"/>
      <c r="E57" s="122"/>
      <c r="F57" s="122"/>
      <c r="G57" s="134"/>
    </row>
    <row r="58" spans="1:7" ht="71.25" customHeight="1" x14ac:dyDescent="0.25">
      <c r="A58" s="103" t="s">
        <v>236</v>
      </c>
      <c r="B58" s="85" t="s">
        <v>142</v>
      </c>
      <c r="C58" s="86" t="s">
        <v>30</v>
      </c>
      <c r="D58" s="91">
        <v>8</v>
      </c>
      <c r="E58" s="92"/>
      <c r="F58" s="92"/>
      <c r="G58" s="88">
        <f t="shared" ref="G58" si="11">D58*F58</f>
        <v>0</v>
      </c>
    </row>
    <row r="59" spans="1:7" ht="39" customHeight="1" x14ac:dyDescent="0.25">
      <c r="A59" s="103" t="s">
        <v>237</v>
      </c>
      <c r="B59" s="85" t="s">
        <v>176</v>
      </c>
      <c r="C59" s="86" t="s">
        <v>30</v>
      </c>
      <c r="D59" s="91">
        <v>4</v>
      </c>
      <c r="E59" s="92"/>
      <c r="F59" s="92"/>
      <c r="G59" s="88">
        <f t="shared" ref="G59:G72" si="12">D59*F59</f>
        <v>0</v>
      </c>
    </row>
    <row r="60" spans="1:7" ht="39.75" customHeight="1" x14ac:dyDescent="0.25">
      <c r="A60" s="103" t="s">
        <v>238</v>
      </c>
      <c r="B60" s="85" t="s">
        <v>143</v>
      </c>
      <c r="C60" s="86" t="s">
        <v>30</v>
      </c>
      <c r="D60" s="91">
        <v>2</v>
      </c>
      <c r="E60" s="92"/>
      <c r="F60" s="92"/>
      <c r="G60" s="88">
        <f t="shared" si="12"/>
        <v>0</v>
      </c>
    </row>
    <row r="61" spans="1:7" ht="39" customHeight="1" x14ac:dyDescent="0.25">
      <c r="A61" s="103" t="s">
        <v>239</v>
      </c>
      <c r="B61" s="85" t="s">
        <v>144</v>
      </c>
      <c r="C61" s="86" t="s">
        <v>30</v>
      </c>
      <c r="D61" s="91">
        <v>1</v>
      </c>
      <c r="E61" s="92"/>
      <c r="F61" s="92"/>
      <c r="G61" s="88">
        <f t="shared" si="12"/>
        <v>0</v>
      </c>
    </row>
    <row r="62" spans="1:7" ht="41.25" customHeight="1" x14ac:dyDescent="0.25">
      <c r="A62" s="103" t="s">
        <v>240</v>
      </c>
      <c r="B62" s="85" t="s">
        <v>145</v>
      </c>
      <c r="C62" s="86" t="s">
        <v>30</v>
      </c>
      <c r="D62" s="91">
        <v>2</v>
      </c>
      <c r="E62" s="92"/>
      <c r="F62" s="92"/>
      <c r="G62" s="88">
        <f t="shared" si="12"/>
        <v>0</v>
      </c>
    </row>
    <row r="63" spans="1:7" ht="42" customHeight="1" x14ac:dyDescent="0.25">
      <c r="A63" s="103" t="s">
        <v>241</v>
      </c>
      <c r="B63" s="85" t="s">
        <v>146</v>
      </c>
      <c r="C63" s="86" t="s">
        <v>30</v>
      </c>
      <c r="D63" s="91">
        <v>2</v>
      </c>
      <c r="E63" s="92"/>
      <c r="F63" s="92"/>
      <c r="G63" s="88">
        <f t="shared" si="12"/>
        <v>0</v>
      </c>
    </row>
    <row r="64" spans="1:7" ht="37.5" customHeight="1" x14ac:dyDescent="0.25">
      <c r="A64" s="103" t="s">
        <v>242</v>
      </c>
      <c r="B64" s="85" t="s">
        <v>147</v>
      </c>
      <c r="C64" s="86" t="s">
        <v>30</v>
      </c>
      <c r="D64" s="91">
        <v>2</v>
      </c>
      <c r="E64" s="92"/>
      <c r="F64" s="92"/>
      <c r="G64" s="88">
        <f t="shared" si="12"/>
        <v>0</v>
      </c>
    </row>
    <row r="65" spans="1:7" ht="42" customHeight="1" x14ac:dyDescent="0.25">
      <c r="A65" s="103" t="s">
        <v>243</v>
      </c>
      <c r="B65" s="85" t="s">
        <v>148</v>
      </c>
      <c r="C65" s="86" t="s">
        <v>30</v>
      </c>
      <c r="D65" s="91">
        <v>1</v>
      </c>
      <c r="E65" s="92"/>
      <c r="F65" s="92"/>
      <c r="G65" s="88">
        <f t="shared" si="12"/>
        <v>0</v>
      </c>
    </row>
    <row r="66" spans="1:7" ht="41.25" customHeight="1" x14ac:dyDescent="0.25">
      <c r="A66" s="103" t="s">
        <v>244</v>
      </c>
      <c r="B66" s="85" t="s">
        <v>149</v>
      </c>
      <c r="C66" s="86" t="s">
        <v>30</v>
      </c>
      <c r="D66" s="91">
        <v>2</v>
      </c>
      <c r="E66" s="92"/>
      <c r="F66" s="92"/>
      <c r="G66" s="88">
        <f t="shared" si="12"/>
        <v>0</v>
      </c>
    </row>
    <row r="67" spans="1:7" ht="41.25" customHeight="1" x14ac:dyDescent="0.25">
      <c r="A67" s="103" t="s">
        <v>245</v>
      </c>
      <c r="B67" s="85" t="s">
        <v>152</v>
      </c>
      <c r="C67" s="86" t="s">
        <v>30</v>
      </c>
      <c r="D67" s="91">
        <v>1</v>
      </c>
      <c r="E67" s="92"/>
      <c r="F67" s="92"/>
      <c r="G67" s="88">
        <f t="shared" ref="G67" si="13">D67*F67</f>
        <v>0</v>
      </c>
    </row>
    <row r="68" spans="1:7" ht="41.25" customHeight="1" x14ac:dyDescent="0.25">
      <c r="A68" s="103" t="s">
        <v>246</v>
      </c>
      <c r="B68" s="85" t="s">
        <v>180</v>
      </c>
      <c r="C68" s="86" t="s">
        <v>30</v>
      </c>
      <c r="D68" s="91">
        <v>1</v>
      </c>
      <c r="E68" s="92"/>
      <c r="F68" s="92"/>
      <c r="G68" s="88">
        <f t="shared" ref="G68" si="14">D68*F68</f>
        <v>0</v>
      </c>
    </row>
    <row r="69" spans="1:7" ht="40.5" customHeight="1" x14ac:dyDescent="0.25">
      <c r="A69" s="103" t="s">
        <v>247</v>
      </c>
      <c r="B69" s="85" t="s">
        <v>177</v>
      </c>
      <c r="C69" s="86" t="s">
        <v>30</v>
      </c>
      <c r="D69" s="91">
        <v>1</v>
      </c>
      <c r="E69" s="92"/>
      <c r="F69" s="92"/>
      <c r="G69" s="88">
        <f t="shared" si="12"/>
        <v>0</v>
      </c>
    </row>
    <row r="70" spans="1:7" ht="41.25" customHeight="1" x14ac:dyDescent="0.25">
      <c r="A70" s="103" t="s">
        <v>248</v>
      </c>
      <c r="B70" s="85" t="s">
        <v>178</v>
      </c>
      <c r="C70" s="86" t="s">
        <v>30</v>
      </c>
      <c r="D70" s="91">
        <v>2</v>
      </c>
      <c r="E70" s="92"/>
      <c r="F70" s="92"/>
      <c r="G70" s="88">
        <f t="shared" si="12"/>
        <v>0</v>
      </c>
    </row>
    <row r="71" spans="1:7" ht="42.75" customHeight="1" x14ac:dyDescent="0.25">
      <c r="A71" s="103" t="s">
        <v>249</v>
      </c>
      <c r="B71" s="85" t="s">
        <v>179</v>
      </c>
      <c r="C71" s="86" t="s">
        <v>30</v>
      </c>
      <c r="D71" s="91">
        <v>1</v>
      </c>
      <c r="E71" s="92"/>
      <c r="F71" s="92"/>
      <c r="G71" s="88">
        <f t="shared" si="12"/>
        <v>0</v>
      </c>
    </row>
    <row r="72" spans="1:7" ht="54" customHeight="1" x14ac:dyDescent="0.25">
      <c r="A72" s="103" t="s">
        <v>250</v>
      </c>
      <c r="B72" s="85" t="s">
        <v>150</v>
      </c>
      <c r="C72" s="86" t="s">
        <v>30</v>
      </c>
      <c r="D72" s="91">
        <v>3</v>
      </c>
      <c r="E72" s="92"/>
      <c r="F72" s="92"/>
      <c r="G72" s="88">
        <f t="shared" si="12"/>
        <v>0</v>
      </c>
    </row>
    <row r="73" spans="1:7" ht="42.75" customHeight="1" x14ac:dyDescent="0.25">
      <c r="A73" s="103" t="s">
        <v>251</v>
      </c>
      <c r="B73" s="85" t="s">
        <v>151</v>
      </c>
      <c r="C73" s="86" t="s">
        <v>28</v>
      </c>
      <c r="D73" s="91">
        <v>7</v>
      </c>
      <c r="E73" s="92"/>
      <c r="F73" s="92"/>
      <c r="G73" s="88">
        <f t="shared" ref="G73:G74" si="15">D73*F73</f>
        <v>0</v>
      </c>
    </row>
    <row r="74" spans="1:7" ht="36" customHeight="1" x14ac:dyDescent="0.25">
      <c r="A74" s="103" t="s">
        <v>252</v>
      </c>
      <c r="B74" s="85" t="s">
        <v>165</v>
      </c>
      <c r="C74" s="86" t="s">
        <v>30</v>
      </c>
      <c r="D74" s="91">
        <v>2</v>
      </c>
      <c r="E74" s="92"/>
      <c r="F74" s="92"/>
      <c r="G74" s="88">
        <f t="shared" si="15"/>
        <v>0</v>
      </c>
    </row>
    <row r="75" spans="1:7" ht="29.25" customHeight="1" x14ac:dyDescent="0.25">
      <c r="A75" s="103" t="s">
        <v>253</v>
      </c>
      <c r="B75" s="85" t="s">
        <v>166</v>
      </c>
      <c r="C75" s="86" t="s">
        <v>30</v>
      </c>
      <c r="D75" s="91">
        <v>20</v>
      </c>
      <c r="E75" s="92"/>
      <c r="F75" s="92"/>
      <c r="G75" s="88">
        <f t="shared" ref="G75" si="16">D75*F75</f>
        <v>0</v>
      </c>
    </row>
    <row r="76" spans="1:7" ht="20.100000000000001" customHeight="1" x14ac:dyDescent="0.25">
      <c r="A76" s="106" t="s">
        <v>254</v>
      </c>
      <c r="B76" s="133" t="s">
        <v>75</v>
      </c>
      <c r="C76" s="122"/>
      <c r="D76" s="122"/>
      <c r="E76" s="122"/>
      <c r="F76" s="122"/>
      <c r="G76" s="134"/>
    </row>
    <row r="77" spans="1:7" ht="45" customHeight="1" x14ac:dyDescent="0.25">
      <c r="A77" s="103" t="s">
        <v>255</v>
      </c>
      <c r="B77" s="85" t="s">
        <v>47</v>
      </c>
      <c r="C77" s="86" t="s">
        <v>48</v>
      </c>
      <c r="D77" s="91">
        <v>1</v>
      </c>
      <c r="E77" s="92"/>
      <c r="F77" s="92"/>
      <c r="G77" s="88">
        <f t="shared" ref="G77" si="17">D77*F77</f>
        <v>0</v>
      </c>
    </row>
    <row r="78" spans="1:7" ht="20.100000000000001" customHeight="1" x14ac:dyDescent="0.25">
      <c r="A78" s="105" t="s">
        <v>14</v>
      </c>
      <c r="B78" s="121" t="s">
        <v>167</v>
      </c>
      <c r="C78" s="101"/>
      <c r="D78" s="102"/>
      <c r="E78" s="101"/>
      <c r="F78" s="101"/>
      <c r="G78" s="101"/>
    </row>
    <row r="79" spans="1:7" ht="20.100000000000001" customHeight="1" x14ac:dyDescent="0.25">
      <c r="A79" s="106" t="s">
        <v>43</v>
      </c>
      <c r="B79" s="133" t="s">
        <v>8</v>
      </c>
      <c r="C79" s="122"/>
      <c r="D79" s="122"/>
      <c r="E79" s="122"/>
      <c r="F79" s="122"/>
      <c r="G79" s="134"/>
    </row>
    <row r="80" spans="1:7" ht="53.25" customHeight="1" x14ac:dyDescent="0.25">
      <c r="A80" s="103" t="s">
        <v>256</v>
      </c>
      <c r="B80" s="97" t="s">
        <v>83</v>
      </c>
      <c r="C80" s="98" t="s">
        <v>27</v>
      </c>
      <c r="D80" s="99">
        <v>83.86</v>
      </c>
      <c r="E80" s="92"/>
      <c r="F80" s="92"/>
      <c r="G80" s="92">
        <f>D80*F80</f>
        <v>0</v>
      </c>
    </row>
    <row r="81" spans="1:7" ht="53.25" customHeight="1" x14ac:dyDescent="0.25">
      <c r="A81" s="103" t="s">
        <v>257</v>
      </c>
      <c r="B81" s="97" t="s">
        <v>65</v>
      </c>
      <c r="C81" s="98" t="s">
        <v>27</v>
      </c>
      <c r="D81" s="99">
        <v>20.48</v>
      </c>
      <c r="E81" s="92"/>
      <c r="F81" s="92"/>
      <c r="G81" s="92">
        <f t="shared" ref="G81:G82" si="18">D81*F81</f>
        <v>0</v>
      </c>
    </row>
    <row r="82" spans="1:7" ht="53.25" customHeight="1" x14ac:dyDescent="0.25">
      <c r="A82" s="103" t="s">
        <v>258</v>
      </c>
      <c r="B82" s="97" t="s">
        <v>66</v>
      </c>
      <c r="C82" s="98" t="s">
        <v>28</v>
      </c>
      <c r="D82" s="99">
        <v>55.8</v>
      </c>
      <c r="E82" s="92"/>
      <c r="F82" s="92"/>
      <c r="G82" s="92">
        <f t="shared" si="18"/>
        <v>0</v>
      </c>
    </row>
    <row r="83" spans="1:7" ht="40.5" customHeight="1" x14ac:dyDescent="0.25">
      <c r="A83" s="103" t="s">
        <v>259</v>
      </c>
      <c r="B83" s="97" t="s">
        <v>109</v>
      </c>
      <c r="C83" s="98" t="s">
        <v>30</v>
      </c>
      <c r="D83" s="99">
        <v>1</v>
      </c>
      <c r="E83" s="92"/>
      <c r="F83" s="92"/>
      <c r="G83" s="92">
        <f t="shared" ref="G83" si="19">D83*F83</f>
        <v>0</v>
      </c>
    </row>
    <row r="84" spans="1:7" ht="20.100000000000001" customHeight="1" x14ac:dyDescent="0.25">
      <c r="A84" s="106" t="s">
        <v>44</v>
      </c>
      <c r="B84" s="133" t="s">
        <v>29</v>
      </c>
      <c r="C84" s="122"/>
      <c r="D84" s="122"/>
      <c r="E84" s="122"/>
      <c r="F84" s="122"/>
      <c r="G84" s="134"/>
    </row>
    <row r="85" spans="1:7" ht="90.75" customHeight="1" x14ac:dyDescent="0.25">
      <c r="A85" s="103" t="s">
        <v>262</v>
      </c>
      <c r="B85" s="97" t="s">
        <v>135</v>
      </c>
      <c r="C85" s="98" t="s">
        <v>27</v>
      </c>
      <c r="D85" s="100">
        <v>110</v>
      </c>
      <c r="E85" s="92"/>
      <c r="F85" s="92"/>
      <c r="G85" s="92">
        <f t="shared" ref="G85:G86" si="20">D85*F85</f>
        <v>0</v>
      </c>
    </row>
    <row r="86" spans="1:7" ht="77.25" customHeight="1" x14ac:dyDescent="0.25">
      <c r="A86" s="103" t="s">
        <v>263</v>
      </c>
      <c r="B86" s="97" t="s">
        <v>136</v>
      </c>
      <c r="C86" s="98" t="s">
        <v>28</v>
      </c>
      <c r="D86" s="100">
        <v>42</v>
      </c>
      <c r="E86" s="92"/>
      <c r="F86" s="92"/>
      <c r="G86" s="92">
        <f t="shared" si="20"/>
        <v>0</v>
      </c>
    </row>
    <row r="87" spans="1:7" ht="20.100000000000001" customHeight="1" x14ac:dyDescent="0.25">
      <c r="A87" s="106" t="s">
        <v>45</v>
      </c>
      <c r="B87" s="133" t="s">
        <v>73</v>
      </c>
      <c r="C87" s="122"/>
      <c r="D87" s="122"/>
      <c r="E87" s="122"/>
      <c r="F87" s="122"/>
      <c r="G87" s="134"/>
    </row>
    <row r="88" spans="1:7" ht="58.5" customHeight="1" x14ac:dyDescent="0.25">
      <c r="A88" s="103" t="s">
        <v>264</v>
      </c>
      <c r="B88" s="97" t="s">
        <v>69</v>
      </c>
      <c r="C88" s="98" t="s">
        <v>28</v>
      </c>
      <c r="D88" s="100">
        <v>57</v>
      </c>
      <c r="E88" s="93"/>
      <c r="F88" s="93"/>
      <c r="G88" s="92">
        <f t="shared" ref="G88:G90" si="21">D88*F88</f>
        <v>0</v>
      </c>
    </row>
    <row r="89" spans="1:7" ht="52.5" customHeight="1" x14ac:dyDescent="0.25">
      <c r="A89" s="103" t="s">
        <v>265</v>
      </c>
      <c r="B89" s="97" t="s">
        <v>31</v>
      </c>
      <c r="C89" s="98" t="s">
        <v>27</v>
      </c>
      <c r="D89" s="100">
        <v>306</v>
      </c>
      <c r="E89" s="93"/>
      <c r="F89" s="93"/>
      <c r="G89" s="92">
        <f t="shared" si="21"/>
        <v>0</v>
      </c>
    </row>
    <row r="90" spans="1:7" ht="52.5" customHeight="1" x14ac:dyDescent="0.25">
      <c r="A90" s="103" t="s">
        <v>266</v>
      </c>
      <c r="B90" s="97" t="s">
        <v>70</v>
      </c>
      <c r="C90" s="98" t="s">
        <v>30</v>
      </c>
      <c r="D90" s="100">
        <v>160</v>
      </c>
      <c r="E90" s="93"/>
      <c r="F90" s="93"/>
      <c r="G90" s="92">
        <f t="shared" si="21"/>
        <v>0</v>
      </c>
    </row>
    <row r="91" spans="1:7" ht="20.100000000000001" customHeight="1" x14ac:dyDescent="0.25">
      <c r="A91" s="106" t="s">
        <v>171</v>
      </c>
      <c r="B91" s="133" t="s">
        <v>74</v>
      </c>
      <c r="C91" s="122"/>
      <c r="D91" s="122"/>
      <c r="E91" s="122"/>
      <c r="F91" s="122"/>
      <c r="G91" s="134"/>
    </row>
    <row r="92" spans="1:7" ht="47.25" customHeight="1" x14ac:dyDescent="0.25">
      <c r="A92" s="103" t="s">
        <v>267</v>
      </c>
      <c r="B92" s="97" t="s">
        <v>89</v>
      </c>
      <c r="C92" s="98" t="s">
        <v>28</v>
      </c>
      <c r="D92" s="100">
        <v>8</v>
      </c>
      <c r="E92" s="92"/>
      <c r="F92" s="92"/>
      <c r="G92" s="92">
        <f>D92*F92</f>
        <v>0</v>
      </c>
    </row>
    <row r="93" spans="1:7" ht="57" customHeight="1" x14ac:dyDescent="0.25">
      <c r="A93" s="103" t="s">
        <v>268</v>
      </c>
      <c r="B93" s="97" t="s">
        <v>87</v>
      </c>
      <c r="C93" s="98" t="s">
        <v>32</v>
      </c>
      <c r="D93" s="100">
        <v>4</v>
      </c>
      <c r="E93" s="92"/>
      <c r="F93" s="92"/>
      <c r="G93" s="92">
        <f>D93*F93</f>
        <v>0</v>
      </c>
    </row>
    <row r="94" spans="1:7" ht="51.75" customHeight="1" x14ac:dyDescent="0.25">
      <c r="A94" s="103" t="s">
        <v>269</v>
      </c>
      <c r="B94" s="97" t="s">
        <v>100</v>
      </c>
      <c r="C94" s="98" t="s">
        <v>32</v>
      </c>
      <c r="D94" s="100">
        <v>36</v>
      </c>
      <c r="E94" s="92"/>
      <c r="F94" s="92"/>
      <c r="G94" s="92">
        <f t="shared" ref="G94" si="22">D94*F94</f>
        <v>0</v>
      </c>
    </row>
    <row r="95" spans="1:7" ht="56.25" customHeight="1" x14ac:dyDescent="0.25">
      <c r="A95" s="103" t="s">
        <v>270</v>
      </c>
      <c r="B95" s="97" t="s">
        <v>90</v>
      </c>
      <c r="C95" s="98" t="s">
        <v>27</v>
      </c>
      <c r="D95" s="100">
        <v>9.7799999999999994</v>
      </c>
      <c r="E95" s="92"/>
      <c r="F95" s="92"/>
      <c r="G95" s="92">
        <f>D95*F95</f>
        <v>0</v>
      </c>
    </row>
    <row r="96" spans="1:7" ht="41.25" customHeight="1" x14ac:dyDescent="0.25">
      <c r="A96" s="103" t="s">
        <v>271</v>
      </c>
      <c r="B96" s="97" t="s">
        <v>88</v>
      </c>
      <c r="C96" s="98" t="s">
        <v>32</v>
      </c>
      <c r="D96" s="100">
        <v>2</v>
      </c>
      <c r="E96" s="92"/>
      <c r="F96" s="92"/>
      <c r="G96" s="92">
        <f>D96*F96</f>
        <v>0</v>
      </c>
    </row>
    <row r="97" spans="1:7" ht="42" customHeight="1" x14ac:dyDescent="0.25">
      <c r="A97" s="103" t="s">
        <v>272</v>
      </c>
      <c r="B97" s="97" t="s">
        <v>137</v>
      </c>
      <c r="C97" s="98" t="s">
        <v>28</v>
      </c>
      <c r="D97" s="100">
        <v>12</v>
      </c>
      <c r="E97" s="92"/>
      <c r="F97" s="92"/>
      <c r="G97" s="92">
        <f t="shared" ref="G97" si="23">D97*F97</f>
        <v>0</v>
      </c>
    </row>
    <row r="98" spans="1:7" ht="87.75" customHeight="1" x14ac:dyDescent="0.25">
      <c r="A98" s="103" t="s">
        <v>273</v>
      </c>
      <c r="B98" s="85" t="s">
        <v>188</v>
      </c>
      <c r="C98" s="98" t="s">
        <v>27</v>
      </c>
      <c r="D98" s="100">
        <v>57.5</v>
      </c>
      <c r="E98" s="92"/>
      <c r="F98" s="92"/>
      <c r="G98" s="92">
        <f>D98*F98</f>
        <v>0</v>
      </c>
    </row>
    <row r="99" spans="1:7" ht="42" customHeight="1" x14ac:dyDescent="0.25">
      <c r="A99" s="103" t="s">
        <v>274</v>
      </c>
      <c r="B99" s="97" t="s">
        <v>189</v>
      </c>
      <c r="C99" s="98" t="s">
        <v>32</v>
      </c>
      <c r="D99" s="100">
        <v>7</v>
      </c>
      <c r="E99" s="92"/>
      <c r="F99" s="92"/>
      <c r="G99" s="92">
        <f>D99*F99</f>
        <v>0</v>
      </c>
    </row>
    <row r="100" spans="1:7" ht="20.100000000000001" customHeight="1" x14ac:dyDescent="0.25">
      <c r="A100" s="106" t="s">
        <v>275</v>
      </c>
      <c r="B100" s="133" t="s">
        <v>106</v>
      </c>
      <c r="C100" s="122"/>
      <c r="D100" s="122"/>
      <c r="E100" s="122"/>
      <c r="F100" s="122"/>
      <c r="G100" s="134"/>
    </row>
    <row r="101" spans="1:7" ht="39.75" customHeight="1" x14ac:dyDescent="0.25">
      <c r="A101" s="103" t="s">
        <v>276</v>
      </c>
      <c r="B101" s="97" t="s">
        <v>33</v>
      </c>
      <c r="C101" s="98" t="s">
        <v>34</v>
      </c>
      <c r="D101" s="100">
        <v>25</v>
      </c>
      <c r="E101" s="93"/>
      <c r="F101" s="93"/>
      <c r="G101" s="92">
        <f t="shared" ref="G101:G108" si="24">D101*F101</f>
        <v>0</v>
      </c>
    </row>
    <row r="102" spans="1:7" ht="40.5" customHeight="1" x14ac:dyDescent="0.25">
      <c r="A102" s="103" t="s">
        <v>277</v>
      </c>
      <c r="B102" s="97" t="s">
        <v>71</v>
      </c>
      <c r="C102" s="98" t="s">
        <v>34</v>
      </c>
      <c r="D102" s="100">
        <v>15</v>
      </c>
      <c r="E102" s="92"/>
      <c r="F102" s="92"/>
      <c r="G102" s="92">
        <f t="shared" si="24"/>
        <v>0</v>
      </c>
    </row>
    <row r="103" spans="1:7" ht="52.5" customHeight="1" x14ac:dyDescent="0.25">
      <c r="A103" s="103" t="s">
        <v>278</v>
      </c>
      <c r="B103" s="97" t="s">
        <v>35</v>
      </c>
      <c r="C103" s="98" t="s">
        <v>34</v>
      </c>
      <c r="D103" s="100">
        <v>11</v>
      </c>
      <c r="E103" s="92"/>
      <c r="F103" s="92"/>
      <c r="G103" s="92">
        <f t="shared" si="24"/>
        <v>0</v>
      </c>
    </row>
    <row r="104" spans="1:7" ht="51.75" customHeight="1" x14ac:dyDescent="0.25">
      <c r="A104" s="103" t="s">
        <v>279</v>
      </c>
      <c r="B104" s="97" t="s">
        <v>36</v>
      </c>
      <c r="C104" s="98" t="s">
        <v>34</v>
      </c>
      <c r="D104" s="100">
        <v>50</v>
      </c>
      <c r="E104" s="93"/>
      <c r="F104" s="93"/>
      <c r="G104" s="92">
        <f t="shared" si="24"/>
        <v>0</v>
      </c>
    </row>
    <row r="105" spans="1:7" ht="53.25" customHeight="1" x14ac:dyDescent="0.25">
      <c r="A105" s="103" t="s">
        <v>280</v>
      </c>
      <c r="B105" s="97" t="s">
        <v>37</v>
      </c>
      <c r="C105" s="98" t="s">
        <v>34</v>
      </c>
      <c r="D105" s="100">
        <v>45</v>
      </c>
      <c r="E105" s="93"/>
      <c r="F105" s="93"/>
      <c r="G105" s="92">
        <f t="shared" si="24"/>
        <v>0</v>
      </c>
    </row>
    <row r="106" spans="1:7" ht="42.75" customHeight="1" x14ac:dyDescent="0.25">
      <c r="A106" s="103" t="s">
        <v>281</v>
      </c>
      <c r="B106" s="97" t="s">
        <v>38</v>
      </c>
      <c r="C106" s="98" t="s">
        <v>30</v>
      </c>
      <c r="D106" s="100">
        <v>17</v>
      </c>
      <c r="E106" s="92"/>
      <c r="F106" s="92"/>
      <c r="G106" s="92">
        <f t="shared" si="24"/>
        <v>0</v>
      </c>
    </row>
    <row r="107" spans="1:7" ht="39" customHeight="1" x14ac:dyDescent="0.25">
      <c r="A107" s="103" t="s">
        <v>282</v>
      </c>
      <c r="B107" s="97" t="s">
        <v>104</v>
      </c>
      <c r="C107" s="98" t="s">
        <v>32</v>
      </c>
      <c r="D107" s="100">
        <v>2</v>
      </c>
      <c r="E107" s="92"/>
      <c r="F107" s="92"/>
      <c r="G107" s="92">
        <f t="shared" si="24"/>
        <v>0</v>
      </c>
    </row>
    <row r="108" spans="1:7" ht="38.25" customHeight="1" x14ac:dyDescent="0.25">
      <c r="A108" s="103" t="s">
        <v>283</v>
      </c>
      <c r="B108" s="97" t="s">
        <v>105</v>
      </c>
      <c r="C108" s="98" t="s">
        <v>32</v>
      </c>
      <c r="D108" s="100">
        <v>1</v>
      </c>
      <c r="E108" s="92"/>
      <c r="F108" s="92"/>
      <c r="G108" s="92">
        <f t="shared" si="24"/>
        <v>0</v>
      </c>
    </row>
    <row r="109" spans="1:7" ht="20.100000000000001" customHeight="1" x14ac:dyDescent="0.25">
      <c r="A109" s="106" t="s">
        <v>284</v>
      </c>
      <c r="B109" s="133" t="s">
        <v>141</v>
      </c>
      <c r="C109" s="122"/>
      <c r="D109" s="122"/>
      <c r="E109" s="122"/>
      <c r="F109" s="122"/>
      <c r="G109" s="134"/>
    </row>
    <row r="110" spans="1:7" ht="42.75" customHeight="1" x14ac:dyDescent="0.25">
      <c r="A110" s="103" t="s">
        <v>285</v>
      </c>
      <c r="B110" s="97" t="s">
        <v>152</v>
      </c>
      <c r="C110" s="98" t="s">
        <v>30</v>
      </c>
      <c r="D110" s="100">
        <v>4</v>
      </c>
      <c r="E110" s="92"/>
      <c r="F110" s="92"/>
      <c r="G110" s="92">
        <f t="shared" ref="G110:G119" si="25">D110*F110</f>
        <v>0</v>
      </c>
    </row>
    <row r="111" spans="1:7" ht="40.5" customHeight="1" x14ac:dyDescent="0.25">
      <c r="A111" s="103" t="s">
        <v>286</v>
      </c>
      <c r="B111" s="97" t="s">
        <v>148</v>
      </c>
      <c r="C111" s="98" t="s">
        <v>30</v>
      </c>
      <c r="D111" s="100">
        <v>8</v>
      </c>
      <c r="E111" s="92"/>
      <c r="F111" s="92"/>
      <c r="G111" s="92">
        <f t="shared" si="25"/>
        <v>0</v>
      </c>
    </row>
    <row r="112" spans="1:7" ht="40.5" customHeight="1" x14ac:dyDescent="0.25">
      <c r="A112" s="103" t="s">
        <v>287</v>
      </c>
      <c r="B112" s="97" t="s">
        <v>143</v>
      </c>
      <c r="C112" s="98" t="s">
        <v>30</v>
      </c>
      <c r="D112" s="100">
        <v>4</v>
      </c>
      <c r="E112" s="92"/>
      <c r="F112" s="92"/>
      <c r="G112" s="92">
        <f t="shared" si="25"/>
        <v>0</v>
      </c>
    </row>
    <row r="113" spans="1:7" ht="39.75" customHeight="1" x14ac:dyDescent="0.25">
      <c r="A113" s="103" t="s">
        <v>288</v>
      </c>
      <c r="B113" s="97" t="s">
        <v>145</v>
      </c>
      <c r="C113" s="98" t="s">
        <v>30</v>
      </c>
      <c r="D113" s="100">
        <v>3</v>
      </c>
      <c r="E113" s="92"/>
      <c r="F113" s="92"/>
      <c r="G113" s="92">
        <f t="shared" si="25"/>
        <v>0</v>
      </c>
    </row>
    <row r="114" spans="1:7" ht="41.25" customHeight="1" x14ac:dyDescent="0.25">
      <c r="A114" s="103" t="s">
        <v>289</v>
      </c>
      <c r="B114" s="97" t="s">
        <v>153</v>
      </c>
      <c r="C114" s="98" t="s">
        <v>30</v>
      </c>
      <c r="D114" s="100">
        <v>5</v>
      </c>
      <c r="E114" s="92"/>
      <c r="F114" s="92"/>
      <c r="G114" s="92">
        <f t="shared" si="25"/>
        <v>0</v>
      </c>
    </row>
    <row r="115" spans="1:7" ht="40.5" customHeight="1" x14ac:dyDescent="0.25">
      <c r="A115" s="103" t="s">
        <v>290</v>
      </c>
      <c r="B115" s="97" t="s">
        <v>147</v>
      </c>
      <c r="C115" s="98" t="s">
        <v>30</v>
      </c>
      <c r="D115" s="100">
        <v>2</v>
      </c>
      <c r="E115" s="92"/>
      <c r="F115" s="92"/>
      <c r="G115" s="92">
        <f t="shared" si="25"/>
        <v>0</v>
      </c>
    </row>
    <row r="116" spans="1:7" ht="41.25" customHeight="1" x14ac:dyDescent="0.25">
      <c r="A116" s="103" t="s">
        <v>291</v>
      </c>
      <c r="B116" s="97" t="s">
        <v>154</v>
      </c>
      <c r="C116" s="98" t="s">
        <v>30</v>
      </c>
      <c r="D116" s="100">
        <v>1</v>
      </c>
      <c r="E116" s="92"/>
      <c r="F116" s="92"/>
      <c r="G116" s="92">
        <f t="shared" si="25"/>
        <v>0</v>
      </c>
    </row>
    <row r="117" spans="1:7" ht="45.75" customHeight="1" x14ac:dyDescent="0.25">
      <c r="A117" s="103" t="s">
        <v>292</v>
      </c>
      <c r="B117" s="97" t="s">
        <v>144</v>
      </c>
      <c r="C117" s="98" t="s">
        <v>30</v>
      </c>
      <c r="D117" s="100">
        <v>2</v>
      </c>
      <c r="E117" s="92"/>
      <c r="F117" s="92"/>
      <c r="G117" s="92">
        <f t="shared" si="25"/>
        <v>0</v>
      </c>
    </row>
    <row r="118" spans="1:7" ht="30" customHeight="1" x14ac:dyDescent="0.25">
      <c r="A118" s="103" t="s">
        <v>293</v>
      </c>
      <c r="B118" s="97" t="s">
        <v>166</v>
      </c>
      <c r="C118" s="98" t="s">
        <v>30</v>
      </c>
      <c r="D118" s="100">
        <v>10</v>
      </c>
      <c r="E118" s="92"/>
      <c r="F118" s="92"/>
      <c r="G118" s="92">
        <f t="shared" si="25"/>
        <v>0</v>
      </c>
    </row>
    <row r="119" spans="1:7" ht="57" customHeight="1" x14ac:dyDescent="0.25">
      <c r="A119" s="103" t="s">
        <v>294</v>
      </c>
      <c r="B119" s="97" t="s">
        <v>150</v>
      </c>
      <c r="C119" s="98" t="s">
        <v>30</v>
      </c>
      <c r="D119" s="100">
        <v>4</v>
      </c>
      <c r="E119" s="92"/>
      <c r="F119" s="92"/>
      <c r="G119" s="92">
        <f t="shared" si="25"/>
        <v>0</v>
      </c>
    </row>
    <row r="120" spans="1:7" ht="20.100000000000001" customHeight="1" x14ac:dyDescent="0.25">
      <c r="A120" s="106" t="s">
        <v>295</v>
      </c>
      <c r="B120" s="133" t="s">
        <v>75</v>
      </c>
      <c r="C120" s="122"/>
      <c r="D120" s="122"/>
      <c r="E120" s="122"/>
      <c r="F120" s="122"/>
      <c r="G120" s="134"/>
    </row>
    <row r="121" spans="1:7" ht="39.75" customHeight="1" x14ac:dyDescent="0.25">
      <c r="A121" s="103" t="s">
        <v>296</v>
      </c>
      <c r="B121" s="97" t="s">
        <v>47</v>
      </c>
      <c r="C121" s="98" t="s">
        <v>48</v>
      </c>
      <c r="D121" s="100">
        <v>1</v>
      </c>
      <c r="E121" s="92"/>
      <c r="F121" s="92"/>
      <c r="G121" s="92">
        <f t="shared" ref="G121" si="26">D121*F121</f>
        <v>0</v>
      </c>
    </row>
    <row r="122" spans="1:7" ht="20.100000000000001" customHeight="1" x14ac:dyDescent="0.25">
      <c r="A122" s="96" t="s">
        <v>20</v>
      </c>
      <c r="B122" s="121" t="s">
        <v>155</v>
      </c>
      <c r="C122" s="135"/>
      <c r="D122" s="135"/>
      <c r="E122" s="135"/>
      <c r="F122" s="135"/>
      <c r="G122" s="135"/>
    </row>
    <row r="123" spans="1:7" ht="20.100000000000001" customHeight="1" x14ac:dyDescent="0.25">
      <c r="A123" s="156" t="s">
        <v>46</v>
      </c>
      <c r="B123" s="133" t="s">
        <v>156</v>
      </c>
      <c r="C123" s="122"/>
      <c r="D123" s="122"/>
      <c r="E123" s="122"/>
      <c r="F123" s="122"/>
      <c r="G123" s="134"/>
    </row>
    <row r="124" spans="1:7" ht="90" customHeight="1" x14ac:dyDescent="0.25">
      <c r="A124" s="156" t="s">
        <v>260</v>
      </c>
      <c r="B124" s="97" t="s">
        <v>190</v>
      </c>
      <c r="C124" s="98" t="s">
        <v>27</v>
      </c>
      <c r="D124" s="100">
        <v>8.8000000000000007</v>
      </c>
      <c r="E124" s="92"/>
      <c r="F124" s="92"/>
      <c r="G124" s="92">
        <f t="shared" ref="G124" si="27">D124*F124</f>
        <v>0</v>
      </c>
    </row>
    <row r="125" spans="1:7" ht="81" customHeight="1" x14ac:dyDescent="0.25">
      <c r="A125" s="156" t="s">
        <v>261</v>
      </c>
      <c r="B125" s="97" t="s">
        <v>191</v>
      </c>
      <c r="C125" s="98" t="s">
        <v>27</v>
      </c>
      <c r="D125" s="100">
        <v>3.84</v>
      </c>
      <c r="E125" s="92"/>
      <c r="F125" s="92"/>
      <c r="G125" s="92">
        <f t="shared" ref="G125" si="28">D125*F125</f>
        <v>0</v>
      </c>
    </row>
    <row r="126" spans="1:7" ht="20.100000000000001" customHeight="1" x14ac:dyDescent="0.25">
      <c r="A126" s="156" t="s">
        <v>172</v>
      </c>
      <c r="B126" s="133" t="s">
        <v>73</v>
      </c>
      <c r="C126" s="122"/>
      <c r="D126" s="122"/>
      <c r="E126" s="122"/>
      <c r="F126" s="122"/>
      <c r="G126" s="134"/>
    </row>
    <row r="127" spans="1:7" ht="56.25" customHeight="1" x14ac:dyDescent="0.25">
      <c r="A127" s="156" t="s">
        <v>298</v>
      </c>
      <c r="B127" s="97" t="s">
        <v>69</v>
      </c>
      <c r="C127" s="98" t="s">
        <v>28</v>
      </c>
      <c r="D127" s="100">
        <v>3.6</v>
      </c>
      <c r="E127" s="93"/>
      <c r="F127" s="93"/>
      <c r="G127" s="92">
        <f t="shared" ref="G127:G128" si="29">D127*F127</f>
        <v>0</v>
      </c>
    </row>
    <row r="128" spans="1:7" ht="52.5" customHeight="1" x14ac:dyDescent="0.25">
      <c r="A128" s="156" t="s">
        <v>299</v>
      </c>
      <c r="B128" s="97" t="s">
        <v>157</v>
      </c>
      <c r="C128" s="98" t="s">
        <v>27</v>
      </c>
      <c r="D128" s="100">
        <v>42</v>
      </c>
      <c r="E128" s="93"/>
      <c r="F128" s="93"/>
      <c r="G128" s="92">
        <f t="shared" si="29"/>
        <v>0</v>
      </c>
    </row>
    <row r="129" spans="1:7" ht="66" customHeight="1" x14ac:dyDescent="0.25">
      <c r="A129" s="156" t="s">
        <v>300</v>
      </c>
      <c r="B129" s="97" t="s">
        <v>192</v>
      </c>
      <c r="C129" s="98" t="s">
        <v>27</v>
      </c>
      <c r="D129" s="100">
        <v>2.64</v>
      </c>
      <c r="E129" s="93"/>
      <c r="F129" s="93"/>
      <c r="G129" s="92">
        <f t="shared" ref="G129" si="30">D129*F129</f>
        <v>0</v>
      </c>
    </row>
    <row r="130" spans="1:7" ht="20.100000000000001" customHeight="1" x14ac:dyDescent="0.25">
      <c r="A130" s="156" t="s">
        <v>173</v>
      </c>
      <c r="B130" s="133" t="s">
        <v>74</v>
      </c>
      <c r="C130" s="122"/>
      <c r="D130" s="122"/>
      <c r="E130" s="122"/>
      <c r="F130" s="122"/>
      <c r="G130" s="134"/>
    </row>
    <row r="131" spans="1:7" ht="39.75" customHeight="1" x14ac:dyDescent="0.25">
      <c r="A131" s="156" t="s">
        <v>297</v>
      </c>
      <c r="B131" s="97" t="s">
        <v>158</v>
      </c>
      <c r="C131" s="98" t="s">
        <v>32</v>
      </c>
      <c r="D131" s="100">
        <v>1</v>
      </c>
      <c r="E131" s="92"/>
      <c r="F131" s="92"/>
      <c r="G131" s="92">
        <f t="shared" ref="G131" si="31">D131*F131</f>
        <v>0</v>
      </c>
    </row>
    <row r="132" spans="1:7" ht="20.100000000000001" customHeight="1" x14ac:dyDescent="0.25">
      <c r="A132" s="156" t="s">
        <v>301</v>
      </c>
      <c r="B132" s="133" t="s">
        <v>106</v>
      </c>
      <c r="C132" s="122"/>
      <c r="D132" s="122"/>
      <c r="E132" s="122"/>
      <c r="F132" s="122"/>
      <c r="G132" s="134"/>
    </row>
    <row r="133" spans="1:7" ht="59.25" customHeight="1" x14ac:dyDescent="0.25">
      <c r="A133" s="156" t="s">
        <v>302</v>
      </c>
      <c r="B133" s="97" t="s">
        <v>35</v>
      </c>
      <c r="C133" s="98" t="s">
        <v>34</v>
      </c>
      <c r="D133" s="100">
        <v>2</v>
      </c>
      <c r="E133" s="92"/>
      <c r="F133" s="92"/>
      <c r="G133" s="92">
        <f t="shared" ref="G133:G134" si="32">D133*F133</f>
        <v>0</v>
      </c>
    </row>
    <row r="134" spans="1:7" ht="59.25" customHeight="1" x14ac:dyDescent="0.25">
      <c r="A134" s="156" t="s">
        <v>303</v>
      </c>
      <c r="B134" s="97" t="s">
        <v>36</v>
      </c>
      <c r="C134" s="98" t="s">
        <v>34</v>
      </c>
      <c r="D134" s="100">
        <v>3</v>
      </c>
      <c r="E134" s="93"/>
      <c r="F134" s="93"/>
      <c r="G134" s="92">
        <f t="shared" si="32"/>
        <v>0</v>
      </c>
    </row>
    <row r="135" spans="1:7" ht="47.25" customHeight="1" x14ac:dyDescent="0.25">
      <c r="A135" s="156" t="s">
        <v>304</v>
      </c>
      <c r="B135" s="97" t="s">
        <v>159</v>
      </c>
      <c r="C135" s="98" t="s">
        <v>34</v>
      </c>
      <c r="D135" s="100">
        <v>2</v>
      </c>
      <c r="E135" s="93"/>
      <c r="F135" s="93"/>
      <c r="G135" s="92">
        <f t="shared" ref="G135:G136" si="33">D135*F135</f>
        <v>0</v>
      </c>
    </row>
    <row r="136" spans="1:7" ht="82.5" customHeight="1" x14ac:dyDescent="0.25">
      <c r="A136" s="156" t="s">
        <v>305</v>
      </c>
      <c r="B136" s="97" t="s">
        <v>193</v>
      </c>
      <c r="C136" s="98" t="s">
        <v>30</v>
      </c>
      <c r="D136" s="100">
        <v>2</v>
      </c>
      <c r="E136" s="92"/>
      <c r="F136" s="92"/>
      <c r="G136" s="92">
        <f t="shared" si="33"/>
        <v>0</v>
      </c>
    </row>
    <row r="137" spans="1:7" ht="60" customHeight="1" x14ac:dyDescent="0.25">
      <c r="A137" s="156" t="s">
        <v>306</v>
      </c>
      <c r="B137" s="97" t="s">
        <v>160</v>
      </c>
      <c r="C137" s="98" t="s">
        <v>30</v>
      </c>
      <c r="D137" s="100">
        <v>1</v>
      </c>
      <c r="E137" s="93"/>
      <c r="F137" s="93"/>
      <c r="G137" s="92">
        <f t="shared" ref="G137:G138" si="34">D137*F137</f>
        <v>0</v>
      </c>
    </row>
    <row r="138" spans="1:7" ht="55.5" customHeight="1" x14ac:dyDescent="0.25">
      <c r="A138" s="156" t="s">
        <v>307</v>
      </c>
      <c r="B138" s="97" t="s">
        <v>37</v>
      </c>
      <c r="C138" s="98" t="s">
        <v>34</v>
      </c>
      <c r="D138" s="100">
        <v>3</v>
      </c>
      <c r="E138" s="93"/>
      <c r="F138" s="93"/>
      <c r="G138" s="92">
        <f t="shared" si="34"/>
        <v>0</v>
      </c>
    </row>
    <row r="139" spans="1:7" ht="60" customHeight="1" x14ac:dyDescent="0.25">
      <c r="A139" s="156" t="s">
        <v>308</v>
      </c>
      <c r="B139" s="97" t="s">
        <v>161</v>
      </c>
      <c r="C139" s="98" t="s">
        <v>28</v>
      </c>
      <c r="D139" s="100">
        <v>18</v>
      </c>
      <c r="E139" s="92"/>
      <c r="F139" s="92"/>
      <c r="G139" s="92">
        <f t="shared" ref="G139" si="35">D139*F139</f>
        <v>0</v>
      </c>
    </row>
    <row r="140" spans="1:7" ht="36" customHeight="1" x14ac:dyDescent="0.25">
      <c r="A140" s="156" t="s">
        <v>309</v>
      </c>
      <c r="B140" s="97" t="s">
        <v>162</v>
      </c>
      <c r="C140" s="98" t="s">
        <v>30</v>
      </c>
      <c r="D140" s="100">
        <v>2</v>
      </c>
      <c r="E140" s="93"/>
      <c r="F140" s="93"/>
      <c r="G140" s="92">
        <f t="shared" ref="G140" si="36">D140*F140</f>
        <v>0</v>
      </c>
    </row>
    <row r="141" spans="1:7" ht="49.5" customHeight="1" x14ac:dyDescent="0.25">
      <c r="A141" s="156" t="s">
        <v>310</v>
      </c>
      <c r="B141" s="97" t="s">
        <v>163</v>
      </c>
      <c r="C141" s="98" t="s">
        <v>30</v>
      </c>
      <c r="D141" s="100">
        <v>4</v>
      </c>
      <c r="E141" s="93"/>
      <c r="F141" s="93"/>
      <c r="G141" s="92">
        <f t="shared" ref="G141:G142" si="37">D141*F141</f>
        <v>0</v>
      </c>
    </row>
    <row r="142" spans="1:7" ht="50.25" customHeight="1" x14ac:dyDescent="0.25">
      <c r="A142" s="156" t="s">
        <v>311</v>
      </c>
      <c r="B142" s="97" t="s">
        <v>164</v>
      </c>
      <c r="C142" s="98" t="s">
        <v>30</v>
      </c>
      <c r="D142" s="100">
        <v>1</v>
      </c>
      <c r="E142" s="93"/>
      <c r="F142" s="93"/>
      <c r="G142" s="92">
        <f t="shared" si="37"/>
        <v>0</v>
      </c>
    </row>
    <row r="143" spans="1:7" ht="20.100000000000001" customHeight="1" x14ac:dyDescent="0.25">
      <c r="A143" s="96" t="s">
        <v>78</v>
      </c>
      <c r="B143" s="121" t="s">
        <v>181</v>
      </c>
      <c r="C143" s="101"/>
      <c r="D143" s="102"/>
      <c r="E143" s="101"/>
      <c r="F143" s="101"/>
      <c r="G143" s="101"/>
    </row>
    <row r="144" spans="1:7" ht="20.100000000000001" customHeight="1" x14ac:dyDescent="0.25">
      <c r="A144" s="156" t="s">
        <v>79</v>
      </c>
      <c r="B144" s="133" t="s">
        <v>8</v>
      </c>
      <c r="C144" s="122"/>
      <c r="D144" s="122"/>
      <c r="E144" s="122"/>
      <c r="F144" s="122"/>
      <c r="G144" s="134"/>
    </row>
    <row r="145" spans="1:7" ht="51.75" customHeight="1" x14ac:dyDescent="0.25">
      <c r="A145" s="156" t="s">
        <v>312</v>
      </c>
      <c r="B145" s="97" t="s">
        <v>97</v>
      </c>
      <c r="C145" s="98" t="s">
        <v>27</v>
      </c>
      <c r="D145" s="99">
        <v>8.5</v>
      </c>
      <c r="E145" s="92"/>
      <c r="F145" s="92"/>
      <c r="G145" s="92">
        <f>D145*F145</f>
        <v>0</v>
      </c>
    </row>
    <row r="146" spans="1:7" ht="52.5" customHeight="1" x14ac:dyDescent="0.25">
      <c r="A146" s="156" t="s">
        <v>313</v>
      </c>
      <c r="B146" s="97" t="s">
        <v>83</v>
      </c>
      <c r="C146" s="98" t="s">
        <v>27</v>
      </c>
      <c r="D146" s="99">
        <v>34</v>
      </c>
      <c r="E146" s="92"/>
      <c r="F146" s="92"/>
      <c r="G146" s="92">
        <f t="shared" ref="G146:G148" si="38">D146*F146</f>
        <v>0</v>
      </c>
    </row>
    <row r="147" spans="1:7" ht="57" customHeight="1" x14ac:dyDescent="0.25">
      <c r="A147" s="156" t="s">
        <v>314</v>
      </c>
      <c r="B147" s="97" t="s">
        <v>65</v>
      </c>
      <c r="C147" s="98" t="s">
        <v>27</v>
      </c>
      <c r="D147" s="99">
        <v>17</v>
      </c>
      <c r="E147" s="92"/>
      <c r="F147" s="92"/>
      <c r="G147" s="92">
        <f t="shared" si="38"/>
        <v>0</v>
      </c>
    </row>
    <row r="148" spans="1:7" ht="54.75" customHeight="1" x14ac:dyDescent="0.25">
      <c r="A148" s="156" t="s">
        <v>315</v>
      </c>
      <c r="B148" s="97" t="s">
        <v>66</v>
      </c>
      <c r="C148" s="98" t="s">
        <v>28</v>
      </c>
      <c r="D148" s="99">
        <v>22</v>
      </c>
      <c r="E148" s="92"/>
      <c r="F148" s="92"/>
      <c r="G148" s="92">
        <f t="shared" si="38"/>
        <v>0</v>
      </c>
    </row>
    <row r="149" spans="1:7" ht="20.100000000000001" customHeight="1" x14ac:dyDescent="0.25">
      <c r="A149" s="156" t="s">
        <v>93</v>
      </c>
      <c r="B149" s="133" t="s">
        <v>29</v>
      </c>
      <c r="C149" s="122"/>
      <c r="D149" s="122"/>
      <c r="E149" s="122"/>
      <c r="F149" s="122"/>
      <c r="G149" s="134"/>
    </row>
    <row r="150" spans="1:7" ht="91.5" customHeight="1" x14ac:dyDescent="0.25">
      <c r="A150" s="156" t="s">
        <v>317</v>
      </c>
      <c r="B150" s="85" t="s">
        <v>135</v>
      </c>
      <c r="C150" s="86" t="s">
        <v>27</v>
      </c>
      <c r="D150" s="91">
        <v>48</v>
      </c>
      <c r="E150" s="92"/>
      <c r="F150" s="92"/>
      <c r="G150" s="88">
        <f t="shared" ref="G150:G153" si="39">D150*F150</f>
        <v>0</v>
      </c>
    </row>
    <row r="151" spans="1:7" ht="91.5" customHeight="1" x14ac:dyDescent="0.25">
      <c r="A151" s="156" t="s">
        <v>318</v>
      </c>
      <c r="B151" s="85" t="s">
        <v>139</v>
      </c>
      <c r="C151" s="86" t="s">
        <v>28</v>
      </c>
      <c r="D151" s="91">
        <v>4.5</v>
      </c>
      <c r="E151" s="92"/>
      <c r="F151" s="92"/>
      <c r="G151" s="88">
        <f t="shared" si="39"/>
        <v>0</v>
      </c>
    </row>
    <row r="152" spans="1:7" ht="88.5" customHeight="1" x14ac:dyDescent="0.25">
      <c r="A152" s="156" t="s">
        <v>319</v>
      </c>
      <c r="B152" s="85" t="s">
        <v>138</v>
      </c>
      <c r="C152" s="86" t="s">
        <v>28</v>
      </c>
      <c r="D152" s="91">
        <v>4.8</v>
      </c>
      <c r="E152" s="92"/>
      <c r="F152" s="92"/>
      <c r="G152" s="88">
        <f t="shared" si="39"/>
        <v>0</v>
      </c>
    </row>
    <row r="153" spans="1:7" ht="76.5" customHeight="1" x14ac:dyDescent="0.25">
      <c r="A153" s="156" t="s">
        <v>320</v>
      </c>
      <c r="B153" s="85" t="s">
        <v>136</v>
      </c>
      <c r="C153" s="86" t="s">
        <v>28</v>
      </c>
      <c r="D153" s="91">
        <v>7</v>
      </c>
      <c r="E153" s="92"/>
      <c r="F153" s="92"/>
      <c r="G153" s="88">
        <f t="shared" si="39"/>
        <v>0</v>
      </c>
    </row>
    <row r="154" spans="1:7" ht="20.100000000000001" customHeight="1" x14ac:dyDescent="0.25">
      <c r="A154" s="156" t="s">
        <v>94</v>
      </c>
      <c r="B154" s="133" t="s">
        <v>73</v>
      </c>
      <c r="C154" s="122"/>
      <c r="D154" s="122"/>
      <c r="E154" s="122"/>
      <c r="F154" s="122"/>
      <c r="G154" s="134"/>
    </row>
    <row r="155" spans="1:7" ht="53.25" customHeight="1" x14ac:dyDescent="0.25">
      <c r="A155" s="156" t="s">
        <v>316</v>
      </c>
      <c r="B155" s="85" t="s">
        <v>69</v>
      </c>
      <c r="C155" s="86" t="s">
        <v>28</v>
      </c>
      <c r="D155" s="91">
        <v>22</v>
      </c>
      <c r="E155" s="93"/>
      <c r="F155" s="93"/>
      <c r="G155" s="88">
        <f t="shared" ref="G155" si="40">D155*F155</f>
        <v>0</v>
      </c>
    </row>
    <row r="156" spans="1:7" ht="51.75" customHeight="1" x14ac:dyDescent="0.25">
      <c r="A156" s="156" t="s">
        <v>321</v>
      </c>
      <c r="B156" s="85" t="s">
        <v>31</v>
      </c>
      <c r="C156" s="86" t="s">
        <v>27</v>
      </c>
      <c r="D156" s="91">
        <v>163</v>
      </c>
      <c r="E156" s="93"/>
      <c r="F156" s="93"/>
      <c r="G156" s="88">
        <f>D156*F156</f>
        <v>0</v>
      </c>
    </row>
    <row r="157" spans="1:7" ht="50.25" customHeight="1" x14ac:dyDescent="0.25">
      <c r="A157" s="156" t="s">
        <v>322</v>
      </c>
      <c r="B157" s="85" t="s">
        <v>70</v>
      </c>
      <c r="C157" s="86" t="s">
        <v>30</v>
      </c>
      <c r="D157" s="91">
        <v>21</v>
      </c>
      <c r="E157" s="93"/>
      <c r="F157" s="93"/>
      <c r="G157" s="88">
        <f>D157*F157</f>
        <v>0</v>
      </c>
    </row>
    <row r="158" spans="1:7" ht="20.100000000000001" customHeight="1" x14ac:dyDescent="0.25">
      <c r="A158" s="156" t="s">
        <v>95</v>
      </c>
      <c r="B158" s="133" t="s">
        <v>74</v>
      </c>
      <c r="C158" s="122"/>
      <c r="D158" s="122"/>
      <c r="E158" s="122"/>
      <c r="F158" s="122"/>
      <c r="G158" s="134"/>
    </row>
    <row r="159" spans="1:7" ht="42.75" customHeight="1" x14ac:dyDescent="0.25">
      <c r="A159" s="156" t="s">
        <v>323</v>
      </c>
      <c r="B159" s="85" t="s">
        <v>89</v>
      </c>
      <c r="C159" s="86" t="s">
        <v>28</v>
      </c>
      <c r="D159" s="91">
        <v>11</v>
      </c>
      <c r="E159" s="92"/>
      <c r="F159" s="92"/>
      <c r="G159" s="88">
        <f t="shared" ref="G159:G165" si="41">D159*F159</f>
        <v>0</v>
      </c>
    </row>
    <row r="160" spans="1:7" ht="53.25" customHeight="1" x14ac:dyDescent="0.25">
      <c r="A160" s="156" t="s">
        <v>324</v>
      </c>
      <c r="B160" s="85" t="s">
        <v>87</v>
      </c>
      <c r="C160" s="86" t="s">
        <v>32</v>
      </c>
      <c r="D160" s="91">
        <v>4</v>
      </c>
      <c r="E160" s="92"/>
      <c r="F160" s="92"/>
      <c r="G160" s="88">
        <f t="shared" si="41"/>
        <v>0</v>
      </c>
    </row>
    <row r="161" spans="1:7" ht="54" customHeight="1" x14ac:dyDescent="0.25">
      <c r="A161" s="156" t="s">
        <v>325</v>
      </c>
      <c r="B161" s="85" t="s">
        <v>100</v>
      </c>
      <c r="C161" s="86" t="s">
        <v>32</v>
      </c>
      <c r="D161" s="91">
        <v>7</v>
      </c>
      <c r="E161" s="92"/>
      <c r="F161" s="92"/>
      <c r="G161" s="88">
        <f t="shared" si="41"/>
        <v>0</v>
      </c>
    </row>
    <row r="162" spans="1:7" ht="53.25" customHeight="1" x14ac:dyDescent="0.25">
      <c r="A162" s="156" t="s">
        <v>326</v>
      </c>
      <c r="B162" s="85" t="s">
        <v>99</v>
      </c>
      <c r="C162" s="86" t="s">
        <v>27</v>
      </c>
      <c r="D162" s="91">
        <v>9.15</v>
      </c>
      <c r="E162" s="92"/>
      <c r="F162" s="92"/>
      <c r="G162" s="88">
        <f t="shared" si="41"/>
        <v>0</v>
      </c>
    </row>
    <row r="163" spans="1:7" ht="40.5" customHeight="1" x14ac:dyDescent="0.25">
      <c r="A163" s="156" t="s">
        <v>327</v>
      </c>
      <c r="B163" s="85" t="s">
        <v>88</v>
      </c>
      <c r="C163" s="86" t="s">
        <v>32</v>
      </c>
      <c r="D163" s="91">
        <v>2</v>
      </c>
      <c r="E163" s="92"/>
      <c r="F163" s="92"/>
      <c r="G163" s="88">
        <f t="shared" si="41"/>
        <v>0</v>
      </c>
    </row>
    <row r="164" spans="1:7" ht="42.75" customHeight="1" x14ac:dyDescent="0.25">
      <c r="A164" s="156" t="s">
        <v>328</v>
      </c>
      <c r="B164" s="85" t="s">
        <v>101</v>
      </c>
      <c r="C164" s="86" t="s">
        <v>32</v>
      </c>
      <c r="D164" s="91">
        <v>4</v>
      </c>
      <c r="E164" s="92"/>
      <c r="F164" s="92"/>
      <c r="G164" s="88">
        <f t="shared" si="41"/>
        <v>0</v>
      </c>
    </row>
    <row r="165" spans="1:7" ht="41.25" customHeight="1" x14ac:dyDescent="0.25">
      <c r="A165" s="156" t="s">
        <v>329</v>
      </c>
      <c r="B165" s="85" t="s">
        <v>91</v>
      </c>
      <c r="C165" s="86" t="s">
        <v>28</v>
      </c>
      <c r="D165" s="91">
        <v>17</v>
      </c>
      <c r="E165" s="92"/>
      <c r="F165" s="92"/>
      <c r="G165" s="88">
        <f t="shared" si="41"/>
        <v>0</v>
      </c>
    </row>
    <row r="166" spans="1:7" ht="56.25" customHeight="1" x14ac:dyDescent="0.25">
      <c r="A166" s="156" t="s">
        <v>330</v>
      </c>
      <c r="B166" s="85" t="s">
        <v>188</v>
      </c>
      <c r="C166" s="86" t="s">
        <v>27</v>
      </c>
      <c r="D166" s="91">
        <v>4.2</v>
      </c>
      <c r="E166" s="92"/>
      <c r="F166" s="92"/>
      <c r="G166" s="88">
        <f>D166*F166</f>
        <v>0</v>
      </c>
    </row>
    <row r="167" spans="1:7" ht="20.100000000000001" customHeight="1" x14ac:dyDescent="0.25">
      <c r="A167" s="156" t="s">
        <v>174</v>
      </c>
      <c r="B167" s="133" t="s">
        <v>106</v>
      </c>
      <c r="C167" s="122"/>
      <c r="D167" s="122"/>
      <c r="E167" s="122"/>
      <c r="F167" s="122"/>
      <c r="G167" s="134"/>
    </row>
    <row r="168" spans="1:7" ht="43.5" customHeight="1" x14ac:dyDescent="0.25">
      <c r="A168" s="156" t="s">
        <v>331</v>
      </c>
      <c r="B168" s="85" t="s">
        <v>33</v>
      </c>
      <c r="C168" s="86" t="s">
        <v>34</v>
      </c>
      <c r="D168" s="91">
        <v>11</v>
      </c>
      <c r="E168" s="93"/>
      <c r="F168" s="93"/>
      <c r="G168" s="88">
        <f t="shared" ref="G168:G175" si="42">D168*F168</f>
        <v>0</v>
      </c>
    </row>
    <row r="169" spans="1:7" ht="42" customHeight="1" x14ac:dyDescent="0.25">
      <c r="A169" s="156" t="s">
        <v>332</v>
      </c>
      <c r="B169" s="85" t="s">
        <v>71</v>
      </c>
      <c r="C169" s="86" t="s">
        <v>34</v>
      </c>
      <c r="D169" s="91">
        <v>12</v>
      </c>
      <c r="E169" s="92"/>
      <c r="F169" s="92"/>
      <c r="G169" s="88">
        <f t="shared" si="42"/>
        <v>0</v>
      </c>
    </row>
    <row r="170" spans="1:7" ht="54.75" customHeight="1" x14ac:dyDescent="0.25">
      <c r="A170" s="156" t="s">
        <v>333</v>
      </c>
      <c r="B170" s="85" t="s">
        <v>35</v>
      </c>
      <c r="C170" s="86" t="s">
        <v>34</v>
      </c>
      <c r="D170" s="91">
        <v>5</v>
      </c>
      <c r="E170" s="92"/>
      <c r="F170" s="92"/>
      <c r="G170" s="88">
        <f t="shared" si="42"/>
        <v>0</v>
      </c>
    </row>
    <row r="171" spans="1:7" ht="54" customHeight="1" x14ac:dyDescent="0.25">
      <c r="A171" s="156" t="s">
        <v>334</v>
      </c>
      <c r="B171" s="85" t="s">
        <v>36</v>
      </c>
      <c r="C171" s="86" t="s">
        <v>34</v>
      </c>
      <c r="D171" s="91">
        <v>13</v>
      </c>
      <c r="E171" s="93"/>
      <c r="F171" s="93"/>
      <c r="G171" s="88">
        <f t="shared" si="42"/>
        <v>0</v>
      </c>
    </row>
    <row r="172" spans="1:7" ht="51" customHeight="1" x14ac:dyDescent="0.25">
      <c r="A172" s="156" t="s">
        <v>335</v>
      </c>
      <c r="B172" s="85" t="s">
        <v>37</v>
      </c>
      <c r="C172" s="86" t="s">
        <v>34</v>
      </c>
      <c r="D172" s="91">
        <v>12</v>
      </c>
      <c r="E172" s="93"/>
      <c r="F172" s="93"/>
      <c r="G172" s="88">
        <f t="shared" si="42"/>
        <v>0</v>
      </c>
    </row>
    <row r="173" spans="1:7" ht="44.25" customHeight="1" x14ac:dyDescent="0.25">
      <c r="A173" s="156" t="s">
        <v>336</v>
      </c>
      <c r="B173" s="85" t="s">
        <v>38</v>
      </c>
      <c r="C173" s="86" t="s">
        <v>30</v>
      </c>
      <c r="D173" s="91">
        <v>5</v>
      </c>
      <c r="E173" s="92"/>
      <c r="F173" s="92"/>
      <c r="G173" s="88">
        <f t="shared" si="42"/>
        <v>0</v>
      </c>
    </row>
    <row r="174" spans="1:7" ht="45" customHeight="1" x14ac:dyDescent="0.25">
      <c r="A174" s="156" t="s">
        <v>337</v>
      </c>
      <c r="B174" s="85" t="s">
        <v>102</v>
      </c>
      <c r="C174" s="86" t="s">
        <v>32</v>
      </c>
      <c r="D174" s="91">
        <v>8</v>
      </c>
      <c r="E174" s="92"/>
      <c r="F174" s="92"/>
      <c r="G174" s="88">
        <f t="shared" si="42"/>
        <v>0</v>
      </c>
    </row>
    <row r="175" spans="1:7" ht="35.25" customHeight="1" x14ac:dyDescent="0.25">
      <c r="A175" s="156" t="s">
        <v>338</v>
      </c>
      <c r="B175" s="85" t="s">
        <v>103</v>
      </c>
      <c r="C175" s="86" t="s">
        <v>30</v>
      </c>
      <c r="D175" s="91">
        <v>2</v>
      </c>
      <c r="E175" s="92"/>
      <c r="F175" s="92"/>
      <c r="G175" s="88">
        <f t="shared" si="42"/>
        <v>0</v>
      </c>
    </row>
    <row r="176" spans="1:7" ht="42" customHeight="1" x14ac:dyDescent="0.25">
      <c r="A176" s="156" t="s">
        <v>339</v>
      </c>
      <c r="B176" s="85" t="s">
        <v>104</v>
      </c>
      <c r="C176" s="86" t="s">
        <v>32</v>
      </c>
      <c r="D176" s="91">
        <v>1</v>
      </c>
      <c r="E176" s="92"/>
      <c r="F176" s="92"/>
      <c r="G176" s="88">
        <f>D176*F176</f>
        <v>0</v>
      </c>
    </row>
    <row r="177" spans="1:7" ht="20.100000000000001" customHeight="1" x14ac:dyDescent="0.25">
      <c r="A177" s="156" t="s">
        <v>175</v>
      </c>
      <c r="B177" s="133" t="s">
        <v>141</v>
      </c>
      <c r="C177" s="122"/>
      <c r="D177" s="122"/>
      <c r="E177" s="122"/>
      <c r="F177" s="122"/>
      <c r="G177" s="134"/>
    </row>
    <row r="178" spans="1:7" ht="41.25" customHeight="1" x14ac:dyDescent="0.25">
      <c r="A178" s="156" t="s">
        <v>340</v>
      </c>
      <c r="B178" s="85" t="s">
        <v>149</v>
      </c>
      <c r="C178" s="86" t="s">
        <v>30</v>
      </c>
      <c r="D178" s="91">
        <v>1</v>
      </c>
      <c r="E178" s="92"/>
      <c r="F178" s="92"/>
      <c r="G178" s="88">
        <f t="shared" ref="G178:G186" si="43">D178*F178</f>
        <v>0</v>
      </c>
    </row>
    <row r="179" spans="1:7" ht="41.25" customHeight="1" x14ac:dyDescent="0.25">
      <c r="A179" s="156" t="s">
        <v>341</v>
      </c>
      <c r="B179" s="85" t="s">
        <v>152</v>
      </c>
      <c r="C179" s="86" t="s">
        <v>30</v>
      </c>
      <c r="D179" s="91">
        <v>1</v>
      </c>
      <c r="E179" s="92"/>
      <c r="F179" s="92"/>
      <c r="G179" s="88">
        <f t="shared" si="43"/>
        <v>0</v>
      </c>
    </row>
    <row r="180" spans="1:7" ht="41.25" customHeight="1" x14ac:dyDescent="0.25">
      <c r="A180" s="156" t="s">
        <v>342</v>
      </c>
      <c r="B180" s="85" t="s">
        <v>180</v>
      </c>
      <c r="C180" s="86" t="s">
        <v>30</v>
      </c>
      <c r="D180" s="91">
        <v>1</v>
      </c>
      <c r="E180" s="92"/>
      <c r="F180" s="92"/>
      <c r="G180" s="88">
        <f t="shared" si="43"/>
        <v>0</v>
      </c>
    </row>
    <row r="181" spans="1:7" ht="40.5" customHeight="1" x14ac:dyDescent="0.25">
      <c r="A181" s="156" t="s">
        <v>343</v>
      </c>
      <c r="B181" s="85" t="s">
        <v>177</v>
      </c>
      <c r="C181" s="86" t="s">
        <v>30</v>
      </c>
      <c r="D181" s="91">
        <v>1</v>
      </c>
      <c r="E181" s="92"/>
      <c r="F181" s="92"/>
      <c r="G181" s="88">
        <f t="shared" si="43"/>
        <v>0</v>
      </c>
    </row>
    <row r="182" spans="1:7" ht="41.25" customHeight="1" x14ac:dyDescent="0.25">
      <c r="A182" s="156" t="s">
        <v>344</v>
      </c>
      <c r="B182" s="85" t="s">
        <v>178</v>
      </c>
      <c r="C182" s="86" t="s">
        <v>30</v>
      </c>
      <c r="D182" s="91">
        <v>1</v>
      </c>
      <c r="E182" s="92"/>
      <c r="F182" s="92"/>
      <c r="G182" s="88">
        <f t="shared" si="43"/>
        <v>0</v>
      </c>
    </row>
    <row r="183" spans="1:7" ht="42.75" customHeight="1" x14ac:dyDescent="0.25">
      <c r="A183" s="156" t="s">
        <v>345</v>
      </c>
      <c r="B183" s="85" t="s">
        <v>179</v>
      </c>
      <c r="C183" s="86" t="s">
        <v>30</v>
      </c>
      <c r="D183" s="91">
        <v>1</v>
      </c>
      <c r="E183" s="92"/>
      <c r="F183" s="92"/>
      <c r="G183" s="88">
        <f t="shared" si="43"/>
        <v>0</v>
      </c>
    </row>
    <row r="184" spans="1:7" ht="54" customHeight="1" x14ac:dyDescent="0.25">
      <c r="A184" s="156" t="s">
        <v>346</v>
      </c>
      <c r="B184" s="85" t="s">
        <v>150</v>
      </c>
      <c r="C184" s="86" t="s">
        <v>30</v>
      </c>
      <c r="D184" s="91">
        <v>1</v>
      </c>
      <c r="E184" s="92"/>
      <c r="F184" s="92"/>
      <c r="G184" s="88">
        <f t="shared" si="43"/>
        <v>0</v>
      </c>
    </row>
    <row r="185" spans="1:7" ht="36" customHeight="1" x14ac:dyDescent="0.25">
      <c r="A185" s="156" t="s">
        <v>347</v>
      </c>
      <c r="B185" s="85" t="s">
        <v>165</v>
      </c>
      <c r="C185" s="86" t="s">
        <v>30</v>
      </c>
      <c r="D185" s="91">
        <v>2</v>
      </c>
      <c r="E185" s="92"/>
      <c r="F185" s="92"/>
      <c r="G185" s="88">
        <f t="shared" si="43"/>
        <v>0</v>
      </c>
    </row>
    <row r="186" spans="1:7" ht="29.25" customHeight="1" x14ac:dyDescent="0.25">
      <c r="A186" s="156" t="s">
        <v>348</v>
      </c>
      <c r="B186" s="85" t="s">
        <v>166</v>
      </c>
      <c r="C186" s="86" t="s">
        <v>30</v>
      </c>
      <c r="D186" s="91">
        <v>2</v>
      </c>
      <c r="E186" s="92"/>
      <c r="F186" s="92"/>
      <c r="G186" s="88">
        <f t="shared" si="43"/>
        <v>0</v>
      </c>
    </row>
    <row r="187" spans="1:7" ht="20.100000000000001" customHeight="1" x14ac:dyDescent="0.2">
      <c r="A187" s="95"/>
      <c r="B187" s="89"/>
      <c r="C187" s="90"/>
      <c r="D187" s="94"/>
      <c r="E187" s="75"/>
      <c r="F187" s="75"/>
      <c r="G187" s="76"/>
    </row>
    <row r="188" spans="1:7" ht="15" customHeight="1" thickBot="1" x14ac:dyDescent="0.25">
      <c r="A188" s="35"/>
      <c r="B188" s="36"/>
      <c r="C188" s="37"/>
      <c r="D188" s="38"/>
      <c r="E188" s="70"/>
      <c r="F188" s="70"/>
      <c r="G188" s="71"/>
    </row>
    <row r="189" spans="1:7" ht="20.100000000000001" customHeight="1" x14ac:dyDescent="0.2">
      <c r="A189" s="35"/>
      <c r="B189" s="36"/>
      <c r="C189" s="37"/>
      <c r="D189" s="38"/>
      <c r="E189" s="54"/>
      <c r="F189" s="157" t="s">
        <v>49</v>
      </c>
      <c r="G189" s="158">
        <f>SUM(G11:G188)</f>
        <v>0</v>
      </c>
    </row>
    <row r="190" spans="1:7" ht="20.100000000000001" customHeight="1" x14ac:dyDescent="0.2">
      <c r="A190" s="35"/>
      <c r="B190" s="36"/>
      <c r="C190" s="37"/>
      <c r="D190" s="38"/>
      <c r="E190" s="54"/>
      <c r="F190" s="157" t="s">
        <v>50</v>
      </c>
      <c r="G190" s="159">
        <f>G189*0.16</f>
        <v>0</v>
      </c>
    </row>
    <row r="191" spans="1:7" ht="20.100000000000001" customHeight="1" thickBot="1" x14ac:dyDescent="0.25">
      <c r="A191" s="35"/>
      <c r="B191" s="36"/>
      <c r="C191" s="37"/>
      <c r="D191" s="38"/>
      <c r="E191" s="54"/>
      <c r="F191" s="157" t="s">
        <v>51</v>
      </c>
      <c r="G191" s="160">
        <f>G189+G190</f>
        <v>0</v>
      </c>
    </row>
    <row r="192" spans="1:7" x14ac:dyDescent="0.25">
      <c r="A192" s="40"/>
      <c r="B192" s="40"/>
      <c r="C192" s="53"/>
      <c r="D192" s="40"/>
      <c r="E192" s="40"/>
      <c r="F192" s="40"/>
      <c r="G192" s="55"/>
    </row>
    <row r="193" spans="1:8" x14ac:dyDescent="0.25">
      <c r="A193" s="40"/>
      <c r="B193" s="40"/>
      <c r="C193" s="53"/>
      <c r="D193" s="40"/>
      <c r="E193" s="40"/>
      <c r="F193" s="40"/>
      <c r="G193" s="55"/>
    </row>
    <row r="194" spans="1:8" customFormat="1" ht="16.5" customHeight="1" x14ac:dyDescent="0.25">
      <c r="A194" s="143" t="s">
        <v>194</v>
      </c>
      <c r="B194" s="143"/>
      <c r="C194" s="143"/>
      <c r="D194" s="143"/>
      <c r="E194" s="143"/>
      <c r="F194" s="143"/>
      <c r="G194" s="143"/>
      <c r="H194" s="136"/>
    </row>
    <row r="195" spans="1:8" customFormat="1" ht="15.75" customHeight="1" x14ac:dyDescent="0.25">
      <c r="A195" s="144" t="s">
        <v>195</v>
      </c>
      <c r="B195" s="144"/>
      <c r="C195" s="144"/>
      <c r="D195" s="144"/>
      <c r="E195" s="144"/>
      <c r="F195" s="144"/>
      <c r="G195" s="144"/>
      <c r="H195" s="136"/>
    </row>
    <row r="196" spans="1:8" customFormat="1" ht="15" customHeight="1" x14ac:dyDescent="0.25">
      <c r="A196" s="145" t="s">
        <v>196</v>
      </c>
      <c r="B196" s="145"/>
      <c r="C196" s="145"/>
      <c r="D196" s="145"/>
      <c r="E196" s="145"/>
      <c r="F196" s="145"/>
      <c r="G196" s="145"/>
      <c r="H196" s="137"/>
    </row>
    <row r="197" spans="1:8" x14ac:dyDescent="0.25">
      <c r="A197" s="40"/>
      <c r="B197" s="40"/>
      <c r="C197" s="53"/>
      <c r="D197" s="40"/>
      <c r="E197" s="40"/>
      <c r="F197" s="40"/>
      <c r="G197" s="55"/>
    </row>
    <row r="198" spans="1:8" x14ac:dyDescent="0.25">
      <c r="A198" s="40"/>
      <c r="B198" s="40"/>
      <c r="C198" s="53"/>
      <c r="D198" s="40"/>
      <c r="E198" s="40"/>
      <c r="F198" s="40"/>
      <c r="G198" s="55"/>
    </row>
    <row r="199" spans="1:8" x14ac:dyDescent="0.25">
      <c r="A199" s="40"/>
      <c r="B199" s="40"/>
      <c r="C199" s="53"/>
      <c r="D199" s="40"/>
      <c r="E199" s="40"/>
      <c r="F199" s="40"/>
      <c r="G199" s="55"/>
    </row>
    <row r="200" spans="1:8" x14ac:dyDescent="0.25">
      <c r="A200" s="40"/>
      <c r="B200" s="40"/>
      <c r="C200" s="53"/>
      <c r="D200" s="40"/>
      <c r="E200" s="40"/>
      <c r="F200" s="40"/>
      <c r="G200" s="55"/>
    </row>
    <row r="201" spans="1:8" x14ac:dyDescent="0.25">
      <c r="A201" s="40"/>
      <c r="B201" s="40"/>
      <c r="C201" s="53"/>
      <c r="D201" s="40"/>
      <c r="E201" s="40"/>
      <c r="F201" s="40"/>
      <c r="G201" s="55"/>
    </row>
    <row r="202" spans="1:8" x14ac:dyDescent="0.25">
      <c r="A202" s="40"/>
      <c r="B202" s="40"/>
      <c r="C202" s="53"/>
      <c r="D202" s="40"/>
      <c r="E202" s="40"/>
      <c r="F202" s="40"/>
      <c r="G202" s="55"/>
    </row>
    <row r="203" spans="1:8" x14ac:dyDescent="0.25">
      <c r="A203" s="40"/>
      <c r="B203" s="40"/>
      <c r="C203" s="53"/>
      <c r="D203" s="40"/>
      <c r="E203" s="40"/>
      <c r="F203" s="40"/>
      <c r="G203" s="55"/>
    </row>
    <row r="204" spans="1:8" x14ac:dyDescent="0.25">
      <c r="A204" s="40"/>
      <c r="B204" s="40"/>
      <c r="C204" s="53"/>
      <c r="D204" s="40"/>
      <c r="E204" s="40"/>
      <c r="F204" s="40"/>
      <c r="G204" s="55"/>
    </row>
    <row r="205" spans="1:8" x14ac:dyDescent="0.25">
      <c r="A205" s="40"/>
      <c r="B205" s="40"/>
      <c r="C205" s="53"/>
      <c r="D205" s="40"/>
      <c r="E205" s="40"/>
      <c r="F205" s="40"/>
      <c r="G205" s="55"/>
    </row>
    <row r="206" spans="1:8" x14ac:dyDescent="0.25">
      <c r="A206" s="40"/>
      <c r="B206" s="40"/>
      <c r="C206" s="53"/>
      <c r="D206" s="40"/>
      <c r="E206" s="40"/>
      <c r="F206" s="40"/>
      <c r="G206" s="55"/>
    </row>
    <row r="207" spans="1:8" x14ac:dyDescent="0.25">
      <c r="A207" s="40"/>
      <c r="B207" s="40"/>
      <c r="C207" s="53"/>
      <c r="D207" s="40"/>
      <c r="E207" s="40"/>
      <c r="F207" s="40"/>
      <c r="G207" s="55"/>
    </row>
    <row r="208" spans="1:8" x14ac:dyDescent="0.25">
      <c r="A208" s="40"/>
      <c r="B208" s="40"/>
      <c r="C208" s="53"/>
      <c r="D208" s="40"/>
      <c r="E208" s="40"/>
      <c r="F208" s="40"/>
      <c r="G208" s="55"/>
    </row>
    <row r="209" spans="1:7" x14ac:dyDescent="0.25">
      <c r="A209" s="40"/>
      <c r="B209" s="40"/>
      <c r="C209" s="53"/>
      <c r="D209" s="40"/>
      <c r="E209" s="40"/>
      <c r="F209" s="40"/>
      <c r="G209" s="55"/>
    </row>
    <row r="210" spans="1:7" x14ac:dyDescent="0.25">
      <c r="A210" s="40"/>
      <c r="B210" s="40"/>
      <c r="C210" s="53"/>
      <c r="D210" s="40"/>
      <c r="E210" s="40"/>
      <c r="F210" s="40"/>
      <c r="G210" s="55"/>
    </row>
    <row r="211" spans="1:7" x14ac:dyDescent="0.25">
      <c r="A211" s="40"/>
      <c r="B211" s="40"/>
      <c r="C211" s="53"/>
      <c r="D211" s="40"/>
      <c r="E211" s="40"/>
      <c r="F211" s="40"/>
      <c r="G211" s="55"/>
    </row>
    <row r="212" spans="1:7" x14ac:dyDescent="0.25">
      <c r="A212" s="40"/>
      <c r="B212" s="40"/>
      <c r="C212" s="53"/>
      <c r="D212" s="40"/>
      <c r="E212" s="40"/>
      <c r="F212" s="40"/>
      <c r="G212" s="55"/>
    </row>
    <row r="213" spans="1:7" x14ac:dyDescent="0.25">
      <c r="A213" s="40"/>
      <c r="B213" s="40"/>
      <c r="C213" s="53"/>
      <c r="D213" s="40"/>
      <c r="E213" s="40"/>
      <c r="F213" s="40"/>
      <c r="G213" s="55"/>
    </row>
    <row r="214" spans="1:7" x14ac:dyDescent="0.25">
      <c r="A214" s="40"/>
      <c r="B214" s="40"/>
      <c r="C214" s="53"/>
      <c r="D214" s="40"/>
      <c r="E214" s="40"/>
      <c r="F214" s="40"/>
      <c r="G214" s="55"/>
    </row>
    <row r="215" spans="1:7" x14ac:dyDescent="0.25">
      <c r="A215" s="40"/>
      <c r="B215" s="40"/>
      <c r="C215" s="53"/>
      <c r="D215" s="40"/>
      <c r="E215" s="40"/>
      <c r="F215" s="40"/>
      <c r="G215" s="55"/>
    </row>
    <row r="216" spans="1:7" x14ac:dyDescent="0.25">
      <c r="A216" s="40"/>
      <c r="B216" s="40"/>
      <c r="C216" s="53"/>
      <c r="D216" s="40"/>
      <c r="E216" s="40"/>
      <c r="F216" s="40"/>
      <c r="G216" s="55"/>
    </row>
    <row r="217" spans="1:7" x14ac:dyDescent="0.25">
      <c r="A217" s="40"/>
      <c r="B217" s="40"/>
      <c r="C217" s="53"/>
      <c r="D217" s="40"/>
      <c r="E217" s="40"/>
      <c r="F217" s="40"/>
      <c r="G217" s="55"/>
    </row>
    <row r="218" spans="1:7" x14ac:dyDescent="0.25">
      <c r="A218" s="40"/>
      <c r="B218" s="40"/>
      <c r="C218" s="53"/>
      <c r="D218" s="40"/>
      <c r="E218" s="40"/>
      <c r="F218" s="40"/>
      <c r="G218" s="55"/>
    </row>
  </sheetData>
  <protectedRanges>
    <protectedRange sqref="B187:B191" name="Rango1_4_6_1_15"/>
    <protectedRange sqref="C46 C101 C130 C168 C16" name="Rango1_4_6_1_19_6_3_4"/>
    <protectedRange sqref="C133 C102:C103 C47:C48 C169:C170" name="Rango1_4_6_1_19_6_3_4_1"/>
    <protectedRange sqref="C134:C135 C104 C49 C171" name="Rango1_4_6_1_19_6_3_4_2"/>
    <protectedRange sqref="C31:C33 C127:C129 C155:C157 C88:C90" name="Rango1_4_6_1_19_6_3_1"/>
    <protectedRange sqref="C105 C50 C136:C142 C172" name="Rango1_4_6_1_19_6_3_2_1"/>
    <protectedRange sqref="B128:B129 B32:B33 B156:B157 B89:B90" name="Rango1_4_6_1_19_6_3_1_4"/>
    <protectedRange sqref="B101 B46 B168" name="Rango1_4_6_1_19_6_3_4_7"/>
    <protectedRange sqref="B102 B47 B169" name="Rango1_4_6_1_19_6_3_4_1_1"/>
    <protectedRange sqref="B133 B103 B48 B170" name="Rango1_4_6_1_19_6_3_2_1_1"/>
    <protectedRange sqref="B139:B142 B137 B49 B104 B134:B135 B171" name="Rango1_4_6_1_19_6_3_4_3_1"/>
    <protectedRange sqref="B136 B50 B138 B105 B172" name="Rango1_4_6_1_19_6_3_4_4_1"/>
    <protectedRange sqref="C173:C176 C51:C53 C106:C108" name="Rango1_4_6_1_19_6_3_4_4_3"/>
    <protectedRange sqref="B51 B175 B173 B106" name="Rango1_4_6_1_15_4_2"/>
    <protectedRange sqref="C36:C37 C93:C94 C160:C161" name="Rango1_4_6_1_19_6_3_3_3"/>
    <protectedRange sqref="C39:C40 C96 C131 C163:C164" name="Rango1_4_6_1_19_6_3_3_2_3"/>
    <protectedRange sqref="B93 B36 B160" name="Rango1_4_6_1_19_6_3_3_4_1_1"/>
    <protectedRange sqref="C92 C35 C159" name="Rango1_4_6_1_19_6_3_3_6"/>
    <protectedRange sqref="C41 C97 C165" name="Rango1_4_6_1_19_6_3_3_2_4"/>
    <protectedRange sqref="C43:C44 C99" name="Rango1_4_6_1_19_6_3_3_2_6"/>
    <protectedRange sqref="C77 C121 C55:C56 C58:C75 C110:C119 C178:C186" name="Rango1_4_6_1_19_6_3_4_5"/>
    <protectedRange sqref="B37 B94 B161" name="Rango1_4_6_1_15_1_1"/>
    <protectedRange sqref="B40 B164" name="Rango1_4_6_1_15_1_2"/>
    <protectedRange sqref="B52 B174" name="Rango1_4_6_1_15_4_1"/>
    <protectedRange sqref="B53 B107 B176" name="Rango1_4_6_1_19_6_3_4_7_1"/>
    <protectedRange sqref="B108" name="Rango1_4_6_1_19_6_3_4_7_2"/>
    <protectedRange sqref="B55 B83" name="Rango1_4_6_1_19_6_3_4_7_3"/>
  </protectedRanges>
  <mergeCells count="9">
    <mergeCell ref="A194:G194"/>
    <mergeCell ref="A195:G195"/>
    <mergeCell ref="A196:G196"/>
    <mergeCell ref="A8:G8"/>
    <mergeCell ref="A1:G1"/>
    <mergeCell ref="A2:G2"/>
    <mergeCell ref="A3:G3"/>
    <mergeCell ref="A5:G5"/>
    <mergeCell ref="A7:G7"/>
  </mergeCells>
  <phoneticPr fontId="30" type="noConversion"/>
  <pageMargins left="0.43307086614173229" right="0.23622047244094491" top="0.74803149606299213" bottom="1.0236220472440944" header="0.31496062992125984" footer="0.62992125984251968"/>
  <pageSetup scale="65" orientation="portrait" horizontalDpi="4294967294" r:id="rId1"/>
  <headerFooter scaleWithDoc="0" alignWithMargins="0">
    <oddFooter>&amp;C&amp;"Century Gothic,Normal"&amp;8Página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PRESUPUESTO</vt:lpstr>
      <vt:lpstr>RESUMEN!Área_de_impresión</vt:lpstr>
      <vt:lpstr>PRESUPUESTO!Títulos_a_imprimir</vt:lpstr>
      <vt:lpstr>RESUMEN!Títulos_a_imprimir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topo1</cp:lastModifiedBy>
  <cp:lastPrinted>2024-10-03T15:54:41Z</cp:lastPrinted>
  <dcterms:created xsi:type="dcterms:W3CDTF">2019-09-18T15:41:58Z</dcterms:created>
  <dcterms:modified xsi:type="dcterms:W3CDTF">2025-05-07T21:32:16Z</dcterms:modified>
</cp:coreProperties>
</file>