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CALLE JOSE ANTONIO CASTRO GULUARTE\D. PRESUPUESTO\B. CATALOGO DE CONCEPTOS\"/>
    </mc:Choice>
  </mc:AlternateContent>
  <xr:revisionPtr revIDLastSave="0" documentId="13_ncr:1_{88166E59-D5B8-4101-85B8-3616CA191B66}" xr6:coauthVersionLast="47" xr6:coauthVersionMax="47" xr10:uidLastSave="{00000000-0000-0000-0000-000000000000}"/>
  <bookViews>
    <workbookView xWindow="-120" yWindow="-120" windowWidth="29040" windowHeight="15720" xr2:uid="{C23A09AC-98DC-40C6-8459-2A4702B1D132}"/>
  </bookViews>
  <sheets>
    <sheet name="PRESUPUESTO INTEGRAL  SIN P.U." sheetId="4" r:id="rId1"/>
  </sheets>
  <externalReferences>
    <externalReference r:id="rId2"/>
    <externalReference r:id="rId3"/>
    <externalReference r:id="rId4"/>
    <externalReference r:id="rId5"/>
    <externalReference r:id="rId6"/>
    <externalReference r:id="rId7"/>
  </externalReferences>
  <definedNames>
    <definedName name="\c">#REF!</definedName>
    <definedName name="\g">#REF!</definedName>
    <definedName name="\l">#REF!</definedName>
    <definedName name="\p">#REF!</definedName>
    <definedName name="\v">#REF!</definedName>
    <definedName name="_31_May_99">"Fin_de_ periodo"</definedName>
    <definedName name="_xlnm._FilterDatabase" localSheetId="0" hidden="1">'PRESUPUESTO INTEGRAL  SIN P.U.'!$A$9:$F$110</definedName>
    <definedName name="a">#REF!</definedName>
    <definedName name="A_IMPRESIÓN_IM">#REF!</definedName>
    <definedName name="ABSCASCKA">#REF!</definedName>
    <definedName name="AD">#REF!</definedName>
    <definedName name="ADO">#REF!</definedName>
    <definedName name="ANADAMIAJE">#REF!</definedName>
    <definedName name="ANDA">'[1]ANALISIS DE PRECIOS'!$K$12</definedName>
    <definedName name="ANDAMIAJE">#REF!</definedName>
    <definedName name="APECONOMICA">[2]CCALIF!#REF!</definedName>
    <definedName name="APERTURA">[2]REGP01!#REF!</definedName>
    <definedName name="APTECNICA">[2]CCALIF!#REF!</definedName>
    <definedName name="_xlnm.Print_Area" localSheetId="0">'PRESUPUESTO INTEGRAL  SIN P.U.'!$A$1:$F$122</definedName>
    <definedName name="_xlnm.Print_Area">#REF!</definedName>
    <definedName name="Avance">#REF!</definedName>
    <definedName name="Cantidad">#REF!</definedName>
    <definedName name="Cantidad01">#REF!</definedName>
    <definedName name="Cantidad02">#REF!</definedName>
    <definedName name="Cantidad03">#REF!</definedName>
    <definedName name="Cantidad04">#REF!</definedName>
    <definedName name="Cantidad05">#REF!</definedName>
    <definedName name="Cantidad06">#REF!</definedName>
    <definedName name="CANTIDAD07">#REF!</definedName>
    <definedName name="Cantidad11">#REF!</definedName>
    <definedName name="Cantidad12">#REF!</definedName>
    <definedName name="Cantidad31">#REF!</definedName>
    <definedName name="Colchon">#REF!</definedName>
    <definedName name="Colchon2">[3]DrenajeB!$B$14</definedName>
    <definedName name="Con_Sanción">#REF!</definedName>
    <definedName name="Contrato_No">#REF!</definedName>
    <definedName name="Convenio">#REF!</definedName>
    <definedName name="CUADRILLA">#REF!</definedName>
    <definedName name="cuadrilla1">[4]CUADRILLA!$J$22</definedName>
    <definedName name="CULO">#REF!</definedName>
    <definedName name="DF">#REF!</definedName>
    <definedName name="Ebase">'[5]BLVD. PERLA DEL GOLFO'!$C$8</definedName>
    <definedName name="Ecarpeta">'[5]BLVD. PERLA DEL GOLFO'!$C$9</definedName>
    <definedName name="Estimación">#REF!</definedName>
    <definedName name="ESTRUC">'[6]Anexo Descarga San'!$Q$13</definedName>
    <definedName name="estructura">#REF!</definedName>
    <definedName name="FALLO">[2]REGP01!#REF!</definedName>
    <definedName name="Fecha">#REF!</definedName>
    <definedName name="Fin_de_periodo">#REF!</definedName>
    <definedName name="HERRA">'[1]ANALISIS DE PRECIOS'!$J$12</definedName>
    <definedName name="HERRAMIENTA">#REF!</definedName>
    <definedName name="INDIREC">'[1]ANALISIS DE PRECIOS'!$M$12</definedName>
    <definedName name="INDIRECTO">#REF!</definedName>
    <definedName name="Inicio">#REF!</definedName>
    <definedName name="No_Est">#REF!</definedName>
    <definedName name="NUMERO">#REF!</definedName>
    <definedName name="Penalización">#REF!</definedName>
    <definedName name="Periodo">#REF!</definedName>
    <definedName name="plantilla">#REF!</definedName>
    <definedName name="plantilla2">[3]DrenajeB!$B$13</definedName>
    <definedName name="POZARICA">#REF!</definedName>
    <definedName name="relojes04">#REF!</definedName>
    <definedName name="Revalidación">#REF!</definedName>
    <definedName name="SUPER">#REF!</definedName>
    <definedName name="Terminacion">#REF!</definedName>
    <definedName name="_xlnm.Print_Titles" localSheetId="0">'PRESUPUESTO INTEGRAL  SIN P.U.'!$1:$10</definedName>
    <definedName name="_xlnm.Print_Titles">#N/A</definedName>
    <definedName name="UTILID">'[1]ANALISIS DE PRECIOS'!$N$12</definedName>
    <definedName name="UTILIDAD">#REF!</definedName>
    <definedName name="VILLAHERMOSA">#REF!</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7" i="4" l="1"/>
  <c r="F116" i="4" s="1"/>
  <c r="F115" i="4"/>
  <c r="F114" i="4"/>
  <c r="F105" i="4"/>
  <c r="F104" i="4"/>
  <c r="F103" i="4"/>
  <c r="F102" i="4"/>
  <c r="F65" i="4"/>
  <c r="F64" i="4"/>
  <c r="F47" i="4"/>
  <c r="F13" i="4"/>
  <c r="F14" i="4"/>
  <c r="F15" i="4"/>
  <c r="F16" i="4"/>
  <c r="F17" i="4"/>
  <c r="F18" i="4"/>
  <c r="F19" i="4"/>
  <c r="F113" i="4" l="1"/>
  <c r="F118" i="4" s="1"/>
  <c r="F61" i="4"/>
  <c r="F24" i="4"/>
  <c r="F55" i="4" l="1"/>
  <c r="F54" i="4"/>
  <c r="F53" i="4"/>
  <c r="F109" i="4" l="1"/>
  <c r="F108" i="4"/>
  <c r="F107" i="4"/>
  <c r="F106" i="4"/>
  <c r="F101" i="4"/>
  <c r="F100" i="4"/>
  <c r="F99" i="4"/>
  <c r="F98" i="4"/>
  <c r="F97" i="4"/>
  <c r="F95" i="4"/>
  <c r="F94" i="4"/>
  <c r="F93" i="4"/>
  <c r="F91" i="4"/>
  <c r="F90" i="4"/>
  <c r="F85" i="4"/>
  <c r="F84" i="4"/>
  <c r="F83" i="4"/>
  <c r="F82" i="4"/>
  <c r="F81" i="4"/>
  <c r="F80" i="4"/>
  <c r="F79" i="4"/>
  <c r="F78" i="4"/>
  <c r="F77" i="4"/>
  <c r="F76" i="4"/>
  <c r="F74" i="4"/>
  <c r="F72" i="4"/>
  <c r="F70" i="4"/>
  <c r="F69" i="4"/>
  <c r="F68" i="4"/>
  <c r="F66" i="4"/>
  <c r="F63" i="4"/>
  <c r="F62" i="4"/>
  <c r="F60" i="4"/>
  <c r="F52" i="4"/>
  <c r="F50" i="4"/>
  <c r="F49" i="4" s="1"/>
  <c r="F48" i="4"/>
  <c r="F46" i="4"/>
  <c r="F44" i="4"/>
  <c r="F43" i="4"/>
  <c r="F42" i="4"/>
  <c r="F41" i="4"/>
  <c r="F40" i="4"/>
  <c r="F39" i="4"/>
  <c r="F38" i="4"/>
  <c r="F37" i="4"/>
  <c r="F32" i="4"/>
  <c r="F31" i="4"/>
  <c r="F30" i="4"/>
  <c r="F28" i="4"/>
  <c r="F26" i="4"/>
  <c r="F25" i="4"/>
  <c r="F23" i="4"/>
  <c r="F22" i="4"/>
  <c r="F21" i="4"/>
  <c r="F67" i="4" l="1"/>
  <c r="F27" i="4"/>
  <c r="F29" i="4"/>
  <c r="F59" i="4"/>
  <c r="F71" i="4"/>
  <c r="F73" i="4"/>
  <c r="F45" i="4"/>
  <c r="F92" i="4"/>
  <c r="F51" i="4"/>
  <c r="F89" i="4"/>
  <c r="F96" i="4"/>
  <c r="F75" i="4"/>
  <c r="F36" i="4"/>
  <c r="F20" i="4"/>
  <c r="F12" i="4"/>
  <c r="F110" i="4" l="1"/>
  <c r="F86" i="4"/>
  <c r="F56" i="4"/>
  <c r="F33" i="4"/>
  <c r="F120" i="4" s="1"/>
  <c r="F121" i="4" l="1"/>
  <c r="F122" i="4" s="1"/>
</calcChain>
</file>

<file path=xl/sharedStrings.xml><?xml version="1.0" encoding="utf-8"?>
<sst xmlns="http://schemas.openxmlformats.org/spreadsheetml/2006/main" count="274" uniqueCount="191">
  <si>
    <t>FIDEICOMISO DE OBRAS DE</t>
  </si>
  <si>
    <t>INFRAESTRUCTURA SOCIAL DE LOS CABOS</t>
  </si>
  <si>
    <t>PRESUPUESTO DE OBRA</t>
  </si>
  <si>
    <t>PAVIMENTACIÓN DE CONCRETO HIDRÁULICO, BANQUETAS, GUARNICIONES, CONSTRUCCIÓN DE REDES DE AGUA POTABLE Y DRENAJE, SEÑALIZACIÓN VERTICAL-HORIZONTAL Y ALUMBRADO PÚBLICO</t>
  </si>
  <si>
    <t>CODIGO</t>
  </si>
  <si>
    <t>CONCEPTO</t>
  </si>
  <si>
    <t>UNIDAD</t>
  </si>
  <si>
    <t>CANTIDAD</t>
  </si>
  <si>
    <t>P.U</t>
  </si>
  <si>
    <t>IMPORTE</t>
  </si>
  <si>
    <t>RED DE AGUA POTABLE</t>
  </si>
  <si>
    <t xml:space="preserve">   TERRACERÍAS</t>
  </si>
  <si>
    <t>M3</t>
  </si>
  <si>
    <t xml:space="preserve">   TUBERÍA Y PIEZAS ESPECIALES</t>
  </si>
  <si>
    <t>ML</t>
  </si>
  <si>
    <t>PZA</t>
  </si>
  <si>
    <t xml:space="preserve">   TOMAS DOMICILIARIAS</t>
  </si>
  <si>
    <t xml:space="preserve">   CAJAS DE OPERACIÓN DE VÁLVULAS</t>
  </si>
  <si>
    <t>TOTAL RED DE AGUA POTABLE</t>
  </si>
  <si>
    <t>RED DE ALCANTARILLADO</t>
  </si>
  <si>
    <t xml:space="preserve">   REGISTRO SANITARIO</t>
  </si>
  <si>
    <t xml:space="preserve">   POZOS DE VISITA</t>
  </si>
  <si>
    <t>TOTAL RED DE ALCANTARILLADO</t>
  </si>
  <si>
    <t>PAVIMENTO CON CONCRETO HIDRÁULICO</t>
  </si>
  <si>
    <t>M2</t>
  </si>
  <si>
    <t xml:space="preserve">   GUARNICIONES</t>
  </si>
  <si>
    <t xml:space="preserve">   BANQUETAS Y RAMPAS</t>
  </si>
  <si>
    <t xml:space="preserve">   SEÑALIZACIÓN</t>
  </si>
  <si>
    <t>TOTAL PAVIMENTO CON CONCRETO HIDRÁULICO</t>
  </si>
  <si>
    <t>ALUMBRADO PÚBLICO</t>
  </si>
  <si>
    <t xml:space="preserve">   ALBAÑILERÍA</t>
  </si>
  <si>
    <t xml:space="preserve">   INSTALACIÓN ELÉCTRICA</t>
  </si>
  <si>
    <t>TRAMITE</t>
  </si>
  <si>
    <t>TOTAL ALUMBRADO PÚBLICO</t>
  </si>
  <si>
    <t>TOTAL DE OBRA DE PAVIMENTACIÓN INTEGRAL</t>
  </si>
  <si>
    <t>IVA 16%</t>
  </si>
  <si>
    <t>TOTAL C/ IVA</t>
  </si>
  <si>
    <r>
      <t xml:space="preserve">CONTRATO: </t>
    </r>
    <r>
      <rPr>
        <b/>
        <sz val="10"/>
        <rFont val="Arial"/>
        <family val="2"/>
      </rPr>
      <t>FOIS/SJC/XXX/XX-XXX-XX</t>
    </r>
  </si>
  <si>
    <r>
      <t xml:space="preserve">FECHA: </t>
    </r>
    <r>
      <rPr>
        <b/>
        <sz val="10"/>
        <rFont val="Arial"/>
        <family val="2"/>
      </rPr>
      <t>JULIO/2024</t>
    </r>
  </si>
  <si>
    <r>
      <t>PAVIMENTACIÓN INTEGRAL DE LA</t>
    </r>
    <r>
      <rPr>
        <b/>
        <sz val="10"/>
        <rFont val="Arial"/>
        <family val="2"/>
      </rPr>
      <t xml:space="preserve"> CALLE JOSE ANTONIO CASTRO GULUARTE</t>
    </r>
    <r>
      <rPr>
        <sz val="10"/>
        <rFont val="Arial"/>
        <family val="2"/>
      </rPr>
      <t xml:space="preserve"> ENTRE C. JAIME NUÑO Y C. PROF. CESAR MARTINEZ CESEÑA, UBICADAS EN LA COLONIA VISTA HERMOSA, CABO SAN LUCAS, MUNICIPIO DE LOS CABOS, BAJA CALIFORNIA SUR, MÉXICO </t>
    </r>
  </si>
  <si>
    <t>CALLE JOSE ANTONIO CASTRO GULUARTE</t>
  </si>
  <si>
    <t>SAT001</t>
  </si>
  <si>
    <t>SAT002</t>
  </si>
  <si>
    <t>SAT003</t>
  </si>
  <si>
    <t>SAT004</t>
  </si>
  <si>
    <t>SAT005</t>
  </si>
  <si>
    <t>SAT006</t>
  </si>
  <si>
    <t>SAT007</t>
  </si>
  <si>
    <r>
      <rPr>
        <b/>
        <sz val="10"/>
        <rFont val="Arial"/>
        <family val="2"/>
      </rPr>
      <t>EXCAVACIÓN POR MEDIOS MECÁNICOS</t>
    </r>
    <r>
      <rPr>
        <sz val="10"/>
        <rFont val="Arial"/>
        <family val="2"/>
      </rPr>
      <t xml:space="preserve">, EN ZANJAS, EN TERRENO  CON </t>
    </r>
    <r>
      <rPr>
        <b/>
        <sz val="10"/>
        <rFont val="Arial"/>
        <family val="2"/>
      </rPr>
      <t xml:space="preserve">CLASIFICACIÓN III </t>
    </r>
    <r>
      <rPr>
        <sz val="10"/>
        <rFont val="Arial"/>
        <family val="2"/>
      </rPr>
      <t>Y PROFUNDIDAD EN PRESENCIA DE AGUA O EN SECO, RETIRO DEL MATERIAL HASTA 4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t>
    </r>
  </si>
  <si>
    <r>
      <rPr>
        <b/>
        <sz val="10"/>
        <rFont val="Arial"/>
        <family val="2"/>
      </rPr>
      <t>EXCAVACIÓN POR MEDIOS MECÁNICOS</t>
    </r>
    <r>
      <rPr>
        <sz val="10"/>
        <rFont val="Arial"/>
        <family val="2"/>
      </rPr>
      <t xml:space="preserve">, EN ZANJAS, EN TERRENO CON </t>
    </r>
    <r>
      <rPr>
        <b/>
        <sz val="10"/>
        <rFont val="Arial"/>
        <family val="2"/>
      </rPr>
      <t>CLASIFICACIÓN II</t>
    </r>
    <r>
      <rPr>
        <sz val="10"/>
        <rFont val="Arial"/>
        <family val="2"/>
      </rPr>
      <t xml:space="preserve"> Y PROFUNDIDAD EN PRESENCIA DE AGUA O EN SECO, RETIRO DEL MATERIAL HASTA 4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t>
    </r>
  </si>
  <si>
    <r>
      <rPr>
        <b/>
        <sz val="10"/>
        <rFont val="Arial"/>
        <family val="2"/>
      </rPr>
      <t>PLANTILLA COMPACTADA</t>
    </r>
    <r>
      <rPr>
        <sz val="10"/>
        <rFont val="Arial"/>
        <family val="2"/>
      </rPr>
      <t xml:space="preserve"> CON EQUIPO MECÁNICO DE 10CM DE ESPESOR EN ZANJAS, CON MATERIAL SELECCIONADO PRODUCTO DE CORTES LIBRE DE BOLEO MAYOR DE 3". INCLUYE: CRIBADO DEL MATERIAL, ACARREOS DENTRO DE LA OBRA, INCORPORACIÓN DE HUMEDAD, COMPACTACIÓN DEL 85% PROCTOR, MANO DE OBRA, , HERRAMIENTA Y EQUIPO NECESARIO Y TODO LO NECESARIO PARA SU CORRECTA EJECUCION. </t>
    </r>
  </si>
  <si>
    <r>
      <rPr>
        <b/>
        <sz val="10"/>
        <rFont val="Arial"/>
        <family val="2"/>
      </rPr>
      <t>RELLENO A VOLTEO CON EQUIPO MECÁNICO</t>
    </r>
    <r>
      <rPr>
        <sz val="10"/>
        <rFont val="Arial"/>
        <family val="2"/>
      </rPr>
      <t xml:space="preserve"> EN CAPAS, CON MATERIAL SELECCIONADO PRODUCTO DE LA EXCAVACIÓN ( CRIBADO POR LA MALLA DE 2 1/2") LIBRE DE BOLEO MAYOR DE 3", INCLUYE: CRIBADO DEL MATERIAL, ACARREOS DENTRO DE LA OBRA, MANO DE OBRA, HERRAMIENTA Y EQUIPO NECESARIO</t>
    </r>
  </si>
  <si>
    <r>
      <rPr>
        <b/>
        <sz val="10"/>
        <rFont val="Arial"/>
        <family val="2"/>
      </rPr>
      <t>CORTE Y DESCABECE DE CAJA DE VÁLVULAS</t>
    </r>
    <r>
      <rPr>
        <sz val="10"/>
        <rFont val="Arial"/>
        <family val="2"/>
      </rPr>
      <t xml:space="preserve">. EL PRECIO INCLUYE: ELABORACIÓN DE TAPA PROVISIONAL DE MADERA RESISTENTE AL PASO DE VEHÍCULOS Y MAQUINARIA, LA MANO DE OBRA Y HERRAMIENTA. SE MEDIRÁ EN PIEZAS COMPLETAS DE ACUERDO A LO INDICADO EN EL PROYECTO. 
</t>
    </r>
  </si>
  <si>
    <r>
      <rPr>
        <b/>
        <sz val="10"/>
        <rFont val="Arial"/>
        <family val="2"/>
      </rPr>
      <t>CARGA Y RETIRO DE MATERIAL MIXTO</t>
    </r>
    <r>
      <rPr>
        <sz val="10"/>
        <rFont val="Arial"/>
        <family val="2"/>
      </rPr>
      <t>, SOBRANTE NO UTILIZABLE PRODUCTO DE LA EXCAVACIÓN FUERA DE LA OBRA HASTA EL BASURERO MUNICIPAL O EL LUGAR INDICADO POR SUPERVISION, INCLUYE: ACARREOS DENTRO DE LA OBRA, MANO DE OBRA, HERRAMIENTA Y EQUIPO NECESARIO.</t>
    </r>
  </si>
  <si>
    <t>STA001</t>
  </si>
  <si>
    <t>STA003</t>
  </si>
  <si>
    <t>STA005</t>
  </si>
  <si>
    <t>STA007</t>
  </si>
  <si>
    <t>STA009</t>
  </si>
  <si>
    <t>STA011</t>
  </si>
  <si>
    <r>
      <rPr>
        <b/>
        <sz val="10"/>
        <rFont val="Arial"/>
        <family val="2"/>
      </rPr>
      <t xml:space="preserve">TUBERÍA DE PVC. HIDRÁULICO ANGER (RD-32.5) DE 3" </t>
    </r>
    <r>
      <rPr>
        <sz val="10"/>
        <rFont val="Arial"/>
        <family val="2"/>
      </rPr>
      <t>(76 MM) DE DIÁMETRO. INCLUYE: SUMINISTRO, INSTALACIÓN, JUNTEO, LIMPIEZA, PRUEBA HIDRÁULICA, SONDEO PARA LA LOCALIZACIÓN DE TUBERÍA, MANO DE OBRA Y HERRAMIENTA.</t>
    </r>
  </si>
  <si>
    <r>
      <rPr>
        <b/>
        <sz val="10"/>
        <rFont val="Arial"/>
        <family val="2"/>
      </rPr>
      <t>SUMINISTRO E INSTALACIÓN VALVULA DE Fo.Fo. BRIDADA TIPO COMPUERTA VASTAGO FIJO DE 3"</t>
    </r>
    <r>
      <rPr>
        <sz val="10"/>
        <rFont val="Arial"/>
        <family val="2"/>
      </rPr>
      <t xml:space="preserve"> DE DIAMETRO. INCLUYE: EXTREMIDAD CAMPANA, EXTREMIDAD ESPIGA, COPLE DE REPARACION, EMPAQUES DE NEOPRENO Y TORNILLERIA NECESARIA,MANIOBRAS, INSTALACION, LIMPIEZA, PRUEBA HIDRAULICA, MANO DE OBRA Y  HERRAMIENTA.
</t>
    </r>
  </si>
  <si>
    <r>
      <rPr>
        <b/>
        <sz val="10"/>
        <rFont val="Arial"/>
        <family val="2"/>
      </rPr>
      <t>SUMINISTRO E INSTALACIONDE CODODEPvc. 45° x 3" DE DIAMETRO</t>
    </r>
    <r>
      <rPr>
        <sz val="10"/>
        <rFont val="Arial"/>
        <family val="2"/>
      </rPr>
      <t xml:space="preserve"> . PZA INCLUYE: MANIOBRAS, INSTALACION, LIMPIEZA, PRUEBA HIDRAULICA, MANO DE OBRA Y HERRAMIENTA. 
</t>
    </r>
  </si>
  <si>
    <r>
      <rPr>
        <b/>
        <sz val="10"/>
        <rFont val="Arial"/>
        <family val="2"/>
      </rPr>
      <t>SUMINISTRO E INSTALACION DE CRUZ DE PVC DE 3" x 3" DE DIAMETRO.</t>
    </r>
    <r>
      <rPr>
        <sz val="10"/>
        <rFont val="Arial"/>
        <family val="2"/>
      </rPr>
      <t xml:space="preserve"> INCLUYE: MANIOBRAS, INSTALACION, LIMPIEZA, PRUEBA HIDRAULICA, MANO DE OBRA Y HERRAMIENTA. 
</t>
    </r>
  </si>
  <si>
    <r>
      <rPr>
        <b/>
        <sz val="10"/>
        <rFont val="Arial"/>
        <family val="2"/>
      </rPr>
      <t>SUMINISTRO E INSTALACIÓN DE TAPÓN CAMPANA Pvc. 3" DE DIÁMETRO.</t>
    </r>
    <r>
      <rPr>
        <sz val="10"/>
        <rFont val="Arial"/>
        <family val="2"/>
      </rPr>
      <t xml:space="preserve"> INCLUYE: MANIOBRAS, INSTALACIÓN, LIMPIEZA, PRUEBA HIDRÁULICA, MANO DE OBRA Y HERRAMIENTA. </t>
    </r>
  </si>
  <si>
    <r>
      <rPr>
        <b/>
        <sz val="10"/>
        <rFont val="Arial"/>
        <family val="2"/>
      </rPr>
      <t>SUMINISTRO E INSTALACION DE COPLE DE REPARACION DE PVC. 3"  DE DIAMETRO</t>
    </r>
    <r>
      <rPr>
        <sz val="10"/>
        <rFont val="Arial"/>
        <family val="2"/>
      </rPr>
      <t xml:space="preserve">. INCLUYE: MANIOBRAS, INSTALACION, LIMPIEZA, PRUEBA HIDRAULICA, MANO DE OBRA Y HERRAMIENTA. </t>
    </r>
  </si>
  <si>
    <t>STM001</t>
  </si>
  <si>
    <r>
      <rPr>
        <b/>
        <sz val="10"/>
        <rFont val="Arial"/>
        <family val="2"/>
      </rPr>
      <t>TOMA DE AGUA POTABLE DE 3"x1/2" CON TUBO KITEC DE 1/2" DE DIAMETRO</t>
    </r>
    <r>
      <rPr>
        <sz val="10"/>
        <rFont val="Arial"/>
        <family val="2"/>
      </rPr>
      <t>. INCLUYE: ABRAZADERA DE PVC TIPO-II. C/VALVULA DE INSER.Y SACABOCADO INTEGRADO FLOTAP DE 3"x3/4", REDUCCION DE 3/4" A 1/2", INSERTOS Y CONECTORES PARA KITEC, TUBO KITEC DE 1/2" DE DIAM. VALVULA DE ANGULO TIPO BOLA, VALVULA MUNICIPAL DE BLOQUEO SENCILLO, CAJA DE PROTECCION DE PVC ( EN LA PARTE SUPERIOR DE 17"x11 3/4" Y BASE DE 15 3/4"x21") POR 12" DE ALTURA COLOCADA SOBRE PLANTILLA DE MORTERO DE CEMENTO-ARENA 1:3 DE 6 CMS. DE ESPEROR, PREVIO EL NIVELADO Y COMPACTACION DEL TERRENO NATURAL. MATERIALES, MANO DE OBRA Y HERRAMIENTA. PARA RED DE AGUA POTABLE DE PVC HIDRAULICO DE 3" ( 76 MM) DE DIAMETRO. SONDEOS PARA LOCALIZACION DE LA TOMA, DEMOLICIONES NECESARIAS PARA SU INSTALACION, REPARACION PROVISIONAL DE TOMA DOMICILIARIA; INTERCONEXIONES EN TUBO DE COBRE, MANGUERA HIDRAULICA  Y/O P.V.C. HIDRAULICO CED. 40 SEGUN SEA EL CASO. U.O.T. ( LONGITUD HASTA 9.00 MTS); INCLUYE EXCAVACION, PLANTILLA, RELLENOS; Y TODO LO NECESARIO PARA SU CORRECTA INSTALACION..</t>
    </r>
  </si>
  <si>
    <t>SCJ001</t>
  </si>
  <si>
    <t>SCJ003</t>
  </si>
  <si>
    <t>SCJ005</t>
  </si>
  <si>
    <r>
      <rPr>
        <b/>
        <sz val="10"/>
        <rFont val="Arial"/>
        <family val="2"/>
      </rPr>
      <t xml:space="preserve">CONSTRUCCION DE CAJA DE OPERACIÓN DE VALVULA TIPO 12 DE (  1.96 X 1.66 MTS.) </t>
    </r>
    <r>
      <rPr>
        <sz val="10"/>
        <rFont val="Arial"/>
        <family val="2"/>
      </rPr>
      <t>INCLUYE FIRME, ARMADO DE CONCRETO DE 10 CMS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MARCO Y TAPA DE 50 X 50 CMS DE Fo.Fo. EXCAVACIONES Y RELLENOS. (INTERCONEXIONES A REDES DE DISTRIBUCION).</t>
    </r>
  </si>
  <si>
    <r>
      <rPr>
        <b/>
        <sz val="10"/>
        <rFont val="Arial"/>
        <family val="2"/>
      </rPr>
      <t>INTERCONEXIÓN 3" DE DE DIAMETRO</t>
    </r>
    <r>
      <rPr>
        <sz val="10"/>
        <rFont val="Arial"/>
        <family val="2"/>
      </rPr>
      <t xml:space="preserve"> TUBERÍA DE AGUA POTABLE; INCLUYE: MATERIALES, HERRAMIENTA, MANO DE OBRA, EQUIPO Y PRUEBAS. </t>
    </r>
  </si>
  <si>
    <r>
      <rPr>
        <b/>
        <sz val="10"/>
        <rFont val="Arial"/>
        <family val="2"/>
      </rPr>
      <t>CONSTRUCCIÓN DE ATRAQUES DE CONCRETO F´C=200 KG/CM2 T.M.A. 3/4" REV. NORMAL.</t>
    </r>
    <r>
      <rPr>
        <sz val="10"/>
        <rFont val="Arial"/>
        <family val="2"/>
      </rPr>
      <t xml:space="preserve"> ELABORADO EN OBRA. INCLUYE: ELABORACION, COLADO Y VIBRADO DE CONCRETO, CIMBRADO Y DESCIMBRADO, MATERIALES, MANO DE OBRA, HERRAMIENTA Y EQUIPO NECESARIO.
</t>
    </r>
  </si>
  <si>
    <t>SAT008</t>
  </si>
  <si>
    <r>
      <rPr>
        <b/>
        <sz val="10"/>
        <rFont val="Arial"/>
        <family val="2"/>
      </rPr>
      <t>EXCAVACIÓN POR MEDIOS MECÁNICOS</t>
    </r>
    <r>
      <rPr>
        <sz val="10"/>
        <rFont val="Arial"/>
        <family val="2"/>
      </rPr>
      <t xml:space="preserve">, EN ZANJAS, EN TERRENO CON </t>
    </r>
    <r>
      <rPr>
        <b/>
        <sz val="10"/>
        <rFont val="Arial"/>
        <family val="2"/>
      </rPr>
      <t>CLASIFICACIÓN II</t>
    </r>
    <r>
      <rPr>
        <sz val="10"/>
        <rFont val="Arial"/>
        <family val="2"/>
      </rPr>
      <t xml:space="preserve"> Y PROFUNDIDAD EN PRESENCIA DE AGUA O EN SECO, RETIRO DEL MATERIAL HASTA 4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t>
    </r>
  </si>
  <si>
    <r>
      <rPr>
        <b/>
        <sz val="10"/>
        <rFont val="Arial"/>
        <family val="2"/>
      </rPr>
      <t>PLANTILLA COMPACTADA CON EQUIPO MECÁNICO</t>
    </r>
    <r>
      <rPr>
        <sz val="10"/>
        <rFont val="Arial"/>
        <family val="2"/>
      </rPr>
      <t xml:space="preserve"> DE 20 CM DE ESPESOR EN ZANJAS, CON MATERIAL SELECCIONADO PRODUCTO DE CORTES LIBRE DE BOLEO MAYOR DE 3". INCLUYE: CRIBADO DEL MATERIAL, ACARREOS DENTRO DE LA OBRA, INCORPORACIÓN DE HUMEDAD, COMPACTACIÓN DEL 85% PROCTOR, MANO DE OBRA, , HERRAMIENTA Y EQUIPO NECESARIO Y TODO LO NECESARIO PARA SU CORRECTA EJECUCION.</t>
    </r>
  </si>
  <si>
    <r>
      <rPr>
        <b/>
        <sz val="10"/>
        <rFont val="Arial"/>
        <family val="2"/>
      </rPr>
      <t>RELLENO	A	VOLTEO	CON	EQUIPO	MECÁNICO</t>
    </r>
    <r>
      <rPr>
        <sz val="10"/>
        <rFont val="Arial"/>
        <family val="2"/>
      </rPr>
      <t xml:space="preserve">	EN	CAPAS,	CON  MATERIAL	SELECCIONADO	PRODUCTO	DE	LA	EXCAVACIÓN	( CRIBADO POR LA MALLA DE 2 1/2") LIBRE DE BOLEO MAYOR DE 3", INCLUYE: CRIBADO DEL MATERIAL, ACARREOS DENTRO DE LA OBRA, MANO DE OBRA, HERRAMIENTA Y EQUIPO NECESARIO.</t>
    </r>
  </si>
  <si>
    <r>
      <rPr>
        <b/>
        <sz val="10"/>
        <rFont val="Arial"/>
        <family val="2"/>
      </rPr>
      <t>RELLENO COMPACTADO CON EQUIPO MANUAL</t>
    </r>
    <r>
      <rPr>
        <sz val="10"/>
        <rFont val="Arial"/>
        <family val="2"/>
      </rPr>
      <t xml:space="preserve"> EN CAPAS	DE 20 CM EN CEPA, CON MATERIAL SELECCIONADO PRODUCTO DE LA EXCAVACIÓN (CRIBADO POR LA MALLA DE 2 1/2") LIBRE DE BOLEO MAYOR DE 3" , COMPACTADO AL 90% PROCTOR. INCLUYE: CRIBADO DEL MATERIAL, ACARREOS DENTRO DE LA OBRA, INCORPORACIÓN DE HUMEDAD, MANO DE OBRA, PRUEBAS DE COMPACTACION, HERRAMIENTA Y EQUIPO NECESARIO. </t>
    </r>
  </si>
  <si>
    <r>
      <rPr>
        <b/>
        <sz val="10"/>
        <rFont val="Arial"/>
        <family val="2"/>
      </rPr>
      <t>ELABORACION DE TAPA PROVISIONAL DE MADERA</t>
    </r>
    <r>
      <rPr>
        <sz val="10"/>
        <rFont val="Arial"/>
        <family val="2"/>
      </rPr>
      <t xml:space="preserve"> PARA POZO DE VISITA PARA PERMITIR EL TRANSITO DEL EQUIPO DE CONSTRUCCION. INCL. COLOCACION, MATERIALES, MANO DE OBRA Y HERRAMIENTA. </t>
    </r>
  </si>
  <si>
    <r>
      <rPr>
        <b/>
        <sz val="10"/>
        <rFont val="Arial"/>
        <family val="2"/>
      </rPr>
      <t xml:space="preserve">CORTE Y DESCABECE DE POZO DE VISITA </t>
    </r>
    <r>
      <rPr>
        <sz val="10"/>
        <rFont val="Arial"/>
        <family val="2"/>
      </rPr>
      <t>TIPO COMÚN DE PROFUNDIDAD VARIABLE EN INTERIOR, INCLUYE: CORTE DE CORONA, MURO DE CUÑA JUNTEADO CON MORTERO CEMENTOARENA 1:4, APLANADO INTERIOR PULIDO, LIMPIEZA DEL CORTE CON DISCO, MANO DE OBRA Y HERRAMIENTA. </t>
    </r>
  </si>
  <si>
    <r>
      <rPr>
        <b/>
        <sz val="10"/>
        <rFont val="Arial"/>
        <family val="2"/>
      </rPr>
      <t>CARGA Y RETIRO DE MATERIAL MIXTO</t>
    </r>
    <r>
      <rPr>
        <sz val="10"/>
        <rFont val="Arial"/>
        <family val="2"/>
      </rPr>
      <t>, SOBRANTE NO UTILIZABLE M3 PRODUCTO DE LA EXCAVACIÓN FUERA DE LA OBRA HASTA EL BASURERO MUNICIPAL O EL LUGAR INDICADO POR SUPERVISION, INCLUYE: ACARREOS DENTRO DE LA OBRA, MANO DE OBRA.</t>
    </r>
  </si>
  <si>
    <t>STD001</t>
  </si>
  <si>
    <t>STD002</t>
  </si>
  <si>
    <r>
      <rPr>
        <b/>
        <sz val="10"/>
        <rFont val="Arial"/>
        <family val="2"/>
      </rPr>
      <t xml:space="preserve">TUBERIA DE PVC SANITARIO CON COPLE INTEGRAL (RD-35) DE 8" DE DIAMETRO. </t>
    </r>
    <r>
      <rPr>
        <sz val="10"/>
        <rFont val="Arial"/>
        <family val="2"/>
      </rPr>
      <t>INCLUYE: SUMINISTRO DE TUBO, MATERIAL, MANIOBRAS, EQUIPO PARA TAPONAMIENTO, CONEXION DE TUBO A POZOS DE VISITA, MANO DE OBRA Y HERRAMIENTA, REPARACION  PROVISIONAL DE DESCARGAS DOMICILIARIAS, SONDEO PARA LA  LOCALIZACION DE TUBERIA.</t>
    </r>
  </si>
  <si>
    <r>
      <t xml:space="preserve">CONSTRUCCION DE DESCARGA SANITARIA CORTA DE 6" DE DIAMETRO </t>
    </r>
    <r>
      <rPr>
        <sz val="10"/>
        <rFont val="Arial"/>
        <family val="2"/>
      </rPr>
      <t>(RD- 35) A COLECTOR DE 8" DE DIAMETRO EN PVC (RD-35), HASTA 6 M DE LONGITUD . INCLUYE: EXCAVACION, PLANTILLA, SUMINISTRO Y COLOCACION DE TUBERIA, CODO DE 45º x 6" , SILLETA DE PVC DE 8"X6", ACOSTILLADOS, RELLENOS, PRUEBAS DE COMPACTACION, Y TODO LO NECESARIO PARA SU CORRECTA EJECUCIÓN</t>
    </r>
  </si>
  <si>
    <r>
      <t xml:space="preserve">CONSTRUCCION DE DESCARGA SANITARIA LARGA DE 6" DE DIAMETRO </t>
    </r>
    <r>
      <rPr>
        <sz val="10"/>
        <rFont val="Arial"/>
        <family val="2"/>
      </rPr>
      <t>(RD- 35) A COLECTOR DE 8" DE DIAMETRO EN PVC (RD-35), HASTA 9 M DE LONGITUD . INCLUYE: EXCAVACION, PLANTILLA, SUMINISTRO Y COLOCACION DE TUBERIA, CODO DE 45º x 6" , SILLETA DE PVC DE 8"X6", ACOSTILLADOS, RELLENOS, PRUEBAS DE COMPACTACION, Y TODO LO NECESARIO PARA SU CORRECTA EJECUCIÓN</t>
    </r>
  </si>
  <si>
    <t>SRS001</t>
  </si>
  <si>
    <r>
      <rPr>
        <b/>
        <sz val="10"/>
        <rFont val="Arial"/>
        <family val="2"/>
      </rPr>
      <t>CONSTRUCCION DE REGISTRO SANITARIO DE 40x60 CMS. Y HASTA  1.20 MTS DE PROFUNDIDAD</t>
    </r>
    <r>
      <rPr>
        <sz val="10"/>
        <rFont val="Arial"/>
        <family val="2"/>
      </rPr>
      <t xml:space="preserve"> MEDIDA INTERIOR. A BASE DE BLOCK HUECO DE 15x20x40 CMS. JUNTEADO Y APLANADO CON MORTERO DE CEMENTO-ARENA EN PROPORCION 1:3, ACABADO PULIDO INTERIOR. CON MEDIA CAÑA DE CONCRETO, TAPA DE CONCRETO F'c=150 kg/cm2. T.M.A. 19 MM (3/4") REV. NORMAL. ARMADO CON VARILLA CORRUGADA DEL No.3 @ 10 CMS. AMBOS SENTIDOS SOLDADAS, MARCO A BASE DE ANGULO DE FIERRO DE 2" x 2" x 1/4" Y CONTRAMARCO CON ANGULO DE FIERRO DE 2 1/4" x 2 1/4" x 1/4" DE ESPESOR. INCLUYE: DEMOLICIONES DE REGISTRO EXISTENTE DE SER NECESARIO, CARGA Y RETIRO DE MATERIAL NO UTILIZABLE FUERA DE LA OBRA, HASTA EL LUGAR INDICADO POR SUPERVISION, EXCAVACION Y RELLENO COMPACTADO AL 85% EN CAPAS DE 20 CMS., MATERIALES, MANO DE OBRA Y HERRAMIENTA.</t>
    </r>
  </si>
  <si>
    <t>SPV001</t>
  </si>
  <si>
    <t>SPV003</t>
  </si>
  <si>
    <t>SPV004</t>
  </si>
  <si>
    <t>SPV005</t>
  </si>
  <si>
    <r>
      <rPr>
        <b/>
        <sz val="10"/>
        <rFont val="Arial"/>
        <family val="2"/>
      </rPr>
      <t>CONSTRUCCIÓN DE POZO VISITA TIPO COMÚN DE 1.50 MTS. DE PROFUNDIDAD</t>
    </r>
    <r>
      <rPr>
        <sz val="10"/>
        <rFont val="Arial"/>
        <family val="2"/>
      </rPr>
      <t xml:space="preserve"> INTERIOR, INCLUYE: EXCAVACIÓN, RELLENO COMPACTADO AL 85% EN CAPAS DE 20 CMS, PLANTILLA DE CONCRETO F'C=150 KG/CM2 DE 8 CMS. DE ESPESOR, MURO DE CUÑA JUNTEADO CON MORTERO CEMENTO-ARENA 1:3, APLANADO INTERIOR PULIDO, MATERIALES, MANO DE OBRA Y HERRAMIENTA.</t>
    </r>
  </si>
  <si>
    <r>
      <rPr>
        <b/>
        <sz val="10"/>
        <rFont val="Arial"/>
        <family val="2"/>
      </rPr>
      <t>SUMINISTRO E INSTALACIÓN DE CAÍDA ADOSADA EN POZO DE  VISITA CON TUBERÍA SANITARIA RD-35 DE 8"</t>
    </r>
    <r>
      <rPr>
        <sz val="10"/>
        <rFont val="Arial"/>
        <family val="2"/>
      </rPr>
      <t>, INCLUYE: TUBERiA DE PVC SANITARIA RD-35 DE 8"', TEE DE PVC SANITARIA RD-35 DE 8", CODO DE PVC SANITARIO RD-35 DE 90ºx8", MANIOBRAS, INSTALACION, LIMPIEZA, MANO DE OBRA Y HERRAMIENTA</t>
    </r>
  </si>
  <si>
    <r>
      <rPr>
        <b/>
        <sz val="10"/>
        <rFont val="Arial"/>
        <family val="2"/>
      </rPr>
      <t>SUMINISTRO Y COLOCACIÓN DE BROCAL DE Fo.Fo. CIEGO TIPO MEDIANO PARA POZO DE VISITA</t>
    </r>
    <r>
      <rPr>
        <sz val="10"/>
        <rFont val="Arial"/>
        <family val="2"/>
      </rPr>
      <t>, INCLUYE: LOSA DE 1.20x1.20 MTS. CON CONCRETO F'C= 200 KG/CM2 DE 10 CMS. DE ESPESOR. ACABADO EXTERIOR RAYADO CON BROCHA DE PELO, ARMADA CON VARILLA CORRUGADA DEL No.3 @ 10 CMS.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t>
    </r>
  </si>
  <si>
    <r>
      <rPr>
        <b/>
        <sz val="10"/>
        <rFont val="Arial"/>
        <family val="2"/>
      </rPr>
      <t>INTERCONEXIÓN DE DRENAJE A RED EXISTENTE</t>
    </r>
    <r>
      <rPr>
        <sz val="10"/>
        <rFont val="Arial"/>
        <family val="2"/>
      </rPr>
      <t>. INCLUYE: MATERIAL, MANO DE OBRA Y SUMINISTRO E INSTALACIÓN DE TUBO.</t>
    </r>
  </si>
  <si>
    <t>PAT001</t>
  </si>
  <si>
    <t>PAT003</t>
  </si>
  <si>
    <t>PAT004</t>
  </si>
  <si>
    <t>PAT008</t>
  </si>
  <si>
    <t>PAT009</t>
  </si>
  <si>
    <t>PAT010</t>
  </si>
  <si>
    <t>PAT011</t>
  </si>
  <si>
    <t>PAVIMENTACIÓN</t>
  </si>
  <si>
    <t>PAC001</t>
  </si>
  <si>
    <t>PAC002</t>
  </si>
  <si>
    <t>PAC003</t>
  </si>
  <si>
    <r>
      <rPr>
        <b/>
        <sz val="10"/>
        <rFont val="Arial"/>
        <family val="2"/>
      </rPr>
      <t>CORTE Y RENIVELACIÓN DE REGISTROS SANITARIOS</t>
    </r>
    <r>
      <rPr>
        <sz val="10"/>
        <rFont val="Arial"/>
        <family val="2"/>
      </rPr>
      <t>: EL CONCEPTO INCLUYE: CORTAR Y ELEVAR LOS MUROS HASTA EL NIVEL ADECUADO PARA RECIBIR EL MARCO Y TAPA, LA COLOCACIÓN DEL MARCO Y TAPA, CON LOS NIVELES Y PENDIENTE DE LA BANQUETA. LA COMPACTACIÓN DEL TERRENO NATURAL EN CAPAS DE 20 CM, Y LA INCORPORACIÓN DEL AGUA NECESARIA, EL MARCO Y TAPAS SERÁN LAS YA EXISTENTES. SE MEDIRÁ EN PIEZAS TERMINADAS Y ACEPTADAS POR EL INGENIERO.</t>
    </r>
  </si>
  <si>
    <r>
      <rPr>
        <b/>
        <sz val="10"/>
        <rFont val="Arial"/>
        <family val="2"/>
      </rPr>
      <t>SUMINISTRO Y COLOCACIÓN DE JUNTA DE DILATACIÓN ENTRE EL ML. CONCRETO VIEJO Y EL CONCRETO NUEVO</t>
    </r>
    <r>
      <rPr>
        <sz val="10"/>
        <rFont val="Arial"/>
        <family val="2"/>
      </rPr>
      <t xml:space="preserve">,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 
</t>
    </r>
  </si>
  <si>
    <r>
      <rPr>
        <b/>
        <sz val="10"/>
        <rFont val="Arial"/>
        <family val="2"/>
      </rPr>
      <t xml:space="preserve">SUMINISTRO Y COLOCACIÓN DE CONCRETO HIDRÁULICO PREMEZCLADO MR42 KG/CM2 DE FRAGUADO A 28 DÍAS, </t>
    </r>
    <r>
      <rPr>
        <sz val="10"/>
        <rFont val="Arial"/>
        <family val="2"/>
      </rPr>
      <t>AUTOCURABLE HIDRATIUM O SIMILAR, T.M.A. DE 1 1/2"". REV. DE 8 ( ± 2.0 CM.), MUESTREO EN OBRA, CEMENTO TIPO CPC40. SEGÚN NORMA NMX-C-414, AGREGADO GRUESO TRITURADO Y ARENA DE RIO. ELABORADO Y DOSIFICADO POR PESO EN PLANTA, EXTENDIDO EN LOSAS PARA PAVIMENTACIÓN CON ESPESOR DE 15 CM, TENDIDO Y NIVELADO CON RODILLO VIBRATORIO PARA CONCRETO (QUE EN GENERAL CUMPLA CON LO ESTABLECIDO EN LA CLÁUSULA E EQUIPO, DE LA NORMA N.CTR.CAR.1.04.009/06, LIBRO CTR , TEMA CARRETERAS, PARTE 1 ACTIVIDADES DE OBRA, TITULO 04 PAVIMENTOS, CAPITULO 009 CARPETAS DE CONCRETO HIDRÁULICO, DE LA NORMATIVA PARA LA INFRAESTRUCTURA DEL TRANSPORTE DE LA SECRETARÍA DE COMUNICACIONES Y TRANSPORTES), RODILLOS VIBRATORIOS, SEGÚN SEA EL CASO, Y VIBRADO, AVIONADO CON CHECK ROD Y BULL FLOAT PARA UNA CORRECTA PLANICIDAD ACABADO CON PEINE METÁLICO DE CERDAS METÁLICAS ESPACIADOS @ 3/4"" PARA DAR TEXTURA EN ACABADO RAYADO TRANSVERSAL, Y RAYADO LONGITUDINAL CON TELA DE YUTE; COLADO POR FRANJAS CON UNA RELACIÓN LARGO ANCHO NO MAYOR DE 1.25; PLÁSTICO CAL. 600 MICRAS DESPUÉS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t>
    </r>
  </si>
  <si>
    <t>PAG001</t>
  </si>
  <si>
    <r>
      <rPr>
        <b/>
        <sz val="10"/>
        <rFont val="Arial"/>
        <family val="2"/>
      </rPr>
      <t>CONSTRUCCIÓN DE GUARNICIONES SE CONSTRUIRÁN GUARNICIONES DE ML CONCRETO SIMPLE DE SECCIÓN TRAPEZOIDAL DE 15X20X30 CM</t>
    </r>
    <r>
      <rPr>
        <sz val="10"/>
        <rFont val="Arial"/>
        <family val="2"/>
      </rPr>
      <t>, SE UTILIZARÁ CONCRETO PREMEZCLADO CON UNA RESISTENCIA DE F´C = 200 KG/CM2. INCLUYE: SUMINISTRO DEL CONCRETO, LOS MATERIALES ADICIONALES, LA MANO DE OBRA Y EQUIPOS NECESARIOS SON POR CUENTA DEL CONTRATISTA. EL CONCEPTO INCLUYE: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A CADA 3.60 METROS, LAS JUNTAS DE DILATACIÓN CON CARTÓN ASFALTADO DE 3/8" DE ESPESOR A CADA 36.0 METROS Y LA LIMPIEZA Y SEÑALAMIENTO DE LA OBRA.</t>
    </r>
  </si>
  <si>
    <t>PAB001</t>
  </si>
  <si>
    <r>
      <rPr>
        <b/>
        <sz val="10"/>
        <rFont val="Arial"/>
        <family val="2"/>
      </rPr>
      <t xml:space="preserve">CONSTRUCCIÓN DE BANQUETAS DE 10 CM DE ESPESOR </t>
    </r>
    <r>
      <rPr>
        <sz val="10"/>
        <rFont val="Arial"/>
        <family val="2"/>
      </rPr>
      <t xml:space="preserve">ARMADA CON MALLA-LACK 6X6-10/10. EN ZONA DE RAMPAS DE COCHERAS, ACABADO PULIDO Y RAYADO ESCOBILLADO, EN LOSAS DE SECCIÓN EN LOSAS DE SECCIÓN VARIABLE, JUNTAS FRÍAS ACABADO CON VOLTEADOR. EL CONCRETO SERÁ DE UN F´C=150 KG/CM2. T.M.A. 3/4"". REV. DE 8 A 10 CM PREMEZCLADO ELABORADO EN PLANTA, INCLUYE: SUMINISTRO DEL CONCRETO, COLADO, EXTENDIDO, VIBRADO Y ACARREOS DEL CONCRETO, SUMINISTRO Y APLICACIÓN DE CURACRETO BASE AGUA CON EQUIPO DE ASPERSIÓN Y EN LA PROPORCIÓN Y ESPECIFICACIÓN QUE INDIQUE EL FABRICANTE, CIMBRA EN FRONTERAS, NIVELACIÓN, AFINE Y COMPACTACIÓN AL 95% EN UN ESPESOR DE 15 CM., ACARREOS DE LOS MATERIALES DENTRO DE LA OBRA, LIMPIEZA GENERAL ANTES Y DESPUÉS DE CONCLUIDOS LOS TRABAJOS, TRAZO Y NIVELACIÓN, MATERIALES, MANO DE OBRA, HERRAMIENTA Y MANO DE OBRA NECESARIA. U.O.T. DEBERÁ CONSIDERAR LAS PRUEBAS DE LABORATORIO NECESARIAS Y PRESENTARLAS AL REALIZAR LOS TRÁMITES PARA SU PAGO.
</t>
    </r>
  </si>
  <si>
    <t>PAS001</t>
  </si>
  <si>
    <t>PAS002</t>
  </si>
  <si>
    <t>PAS003</t>
  </si>
  <si>
    <t>PAS004</t>
  </si>
  <si>
    <t>PAS005</t>
  </si>
  <si>
    <t>PAS006</t>
  </si>
  <si>
    <t>PAS007</t>
  </si>
  <si>
    <t>PAS008</t>
  </si>
  <si>
    <t>PAS009</t>
  </si>
  <si>
    <t>PAS010</t>
  </si>
  <si>
    <r>
      <rPr>
        <b/>
        <sz val="10"/>
        <rFont val="Arial"/>
        <family val="2"/>
      </rPr>
      <t xml:space="preserve">SUMINISTRO Y APLICACIÓN DE PINTURA VINILICA </t>
    </r>
    <r>
      <rPr>
        <sz val="10"/>
        <rFont val="Arial"/>
        <family val="2"/>
      </rPr>
      <t>MARCA COMEX O ML SIMILAR EN COLOR BLANCO EN TRAMOS RECTOS Y ROJO EN CURVAS Y ACCESO A COCHERAS, A DOS MANOS EN GUARNICIONES DE CONCRETO.INCLUYE: PREPARACIÓN DE LA SUPERFICIE, LIMPIEZA, TRAZO, EQUIPO PREVENTIVO, EQUIPO PINTA RAYAS, MATERIALES, MANO DE OBRA Y HERRAMIENTA.</t>
    </r>
  </si>
  <si>
    <r>
      <rPr>
        <b/>
        <sz val="10"/>
        <rFont val="Arial"/>
        <family val="2"/>
      </rPr>
      <t>SUMINISTRO Y APLICACIÓN DE PINTURA REFLECTIVA Y M2 MICROESFERAS EN RAYA DE 30 CM.</t>
    </r>
    <r>
      <rPr>
        <sz val="10"/>
        <rFont val="Arial"/>
        <family val="2"/>
      </rPr>
      <t xml:space="preserve"> DE ANCHO Y SEPARACION POR 200 CM.DE LARGO PARA CRUCE PEATONAL Y EN TOPES EN COLOR BLANCO O AMARILLO PARA PAVIMENTO, A DOS MANOS EN PAVIMENTO DE CONCRETO. **INCLUYE: PREPARACIÓN DE LA SUPERFICIE, LIMPIEZA, TRAZO, EQUIPO PREVENTIVO, EQUIPO PINTA RAYAS, MATERIALES, MANO DE OBRA Y HERRAMIENTA.**</t>
    </r>
  </si>
  <si>
    <r>
      <rPr>
        <b/>
        <sz val="10"/>
        <rFont val="Arial"/>
        <family val="2"/>
      </rPr>
      <t>SUMINISTRO Y APLICACIÓN DE PINTURA REFLECTIVA PARA ML</t>
    </r>
    <r>
      <rPr>
        <sz val="10"/>
        <rFont val="Arial"/>
        <family val="2"/>
      </rPr>
      <t>. TRAFICO CON MICROESFERAS PARA RAYA CENTRAL DE COLOR AMARILLO DE 15 CM. DE ANCHO A LO LARGO DE LA VIALIDAD; DE ACUERDO A NORMA DE LA SCT(PROY-NOM-086-SCT2-2004) Y NOM034-SCT2-2010; .**INCLUYE: PREPARACIÓN DE LA SUPERFICIE, LIMPIEZA, TRAZO, EQUIPO PREVENTIVO, EQUIPO PINTA RAYAS, MATERIALES, MANO DE OBRA Y HERRAMIENTA.</t>
    </r>
  </si>
  <si>
    <r>
      <rPr>
        <b/>
        <sz val="10"/>
        <rFont val="Arial"/>
        <family val="2"/>
      </rPr>
      <t>SUMINISTRO Y APLICACIÓN DE PINTURA PARA TRAFICO</t>
    </r>
    <r>
      <rPr>
        <sz val="10"/>
        <rFont val="Arial"/>
        <family val="2"/>
      </rPr>
      <t xml:space="preserve"> DE COLOR ML PREVIAMENTE AUTORIZADO, MARCA SEMEX O EQUIVALENTE Y SE LE APLICARA UN REFLEJANTE CON MICROESFERA. EN RAYAS DE PARADA CONSISTENTE EN UNA RAYA DE 40 CM, DE ANCHO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 </t>
    </r>
  </si>
  <si>
    <r>
      <rPr>
        <b/>
        <sz val="10"/>
        <rFont val="Arial"/>
        <family val="2"/>
      </rPr>
      <t>SUMINISTRO Y COLOCACIÓN DE LETREROS RESTRICTIVOS SR-6 ( PZA ALTO)</t>
    </r>
    <r>
      <rPr>
        <sz val="10"/>
        <rFont val="Arial"/>
        <family val="2"/>
      </rPr>
      <t xml:space="preserve"> EN LAMINA DE ALUMINIO DE 30 CM.Y SR-9 (30 KM/HR) DE 61X61 CM POR LADO DE ACUERDO A ESPECIFICACIONES DE LA SCT.;INCLUYE: PREPARACIÓN DE LA SUPERFICIE, LIMPIEZA, TRAZO, EQUIPO PREVENTIVO, EQUIPO PINTA RAYAS, MATERIALES, MANO DE OBRA Y HERRAMIENTA.</t>
    </r>
  </si>
  <si>
    <r>
      <rPr>
        <b/>
        <sz val="10"/>
        <rFont val="Arial"/>
        <family val="2"/>
      </rPr>
      <t>SUMINISTRO Y COLOCACIÓN DE LETREROS SP-32 (CRUCES PZA PEATONALES)</t>
    </r>
    <r>
      <rPr>
        <sz val="10"/>
        <rFont val="Arial"/>
        <family val="2"/>
      </rPr>
      <t xml:space="preserve"> EN LAMINA DE ALUMINIO DE 61 X 61 CM. DE ACUERDO A ESPECIFICACIONES DE LA SCT.; **INCLUYE: PREPARACIÓN DE LA SUPERFICIE, LIMPIEZA, TRAZO, EQUIPO PREVENTIVO, EQUIPO PINTA RAYAS, MATERIALES, MANO DE OBRA Y HERRAMIENTA.**</t>
    </r>
  </si>
  <si>
    <r>
      <rPr>
        <b/>
        <sz val="10"/>
        <rFont val="Arial"/>
        <family val="2"/>
      </rPr>
      <t>SUMINISTRO Y COLOCACIÓN DE LETREROS PARA NOMENCLATURA PZA DE CALLES</t>
    </r>
    <r>
      <rPr>
        <sz val="10"/>
        <rFont val="Arial"/>
        <family val="2"/>
      </rPr>
      <t xml:space="preserve"> EN LAMINA DE ALUMINIO DE 20X90 CM. ACABADO REFLEJANTE GRADO INGENIERIA CON IMPRESION Y FONDO REFLEJANTE COLOR AMARILLO CON LETRAS RECORTADAS EN VINIL EN COLOR NEGRO TIPO A DE ACUERDO A ESPECIFICACIONES DE SEMEX; </t>
    </r>
  </si>
  <si>
    <t>ALT001</t>
  </si>
  <si>
    <t>ALT002</t>
  </si>
  <si>
    <r>
      <rPr>
        <b/>
        <sz val="10"/>
        <rFont val="Arial"/>
        <family val="2"/>
      </rPr>
      <t>EXCAVACIÓN A MANO DE MATERIAL TIPO II</t>
    </r>
    <r>
      <rPr>
        <sz val="10"/>
        <rFont val="Arial"/>
        <family val="2"/>
      </rPr>
      <t>, INCLUYE AFINE DE FONDO Y TALUD, LOCALIZACION DE DUCTO DE PVC EXISTENTE, CORTE, RETIRO DEL MATIRAL SOBRANTE Y EL SEÑALAMIENTO PARA PROTECCIÓN DE OBRA NECESARIOS .</t>
    </r>
  </si>
  <si>
    <r>
      <rPr>
        <b/>
        <sz val="10"/>
        <rFont val="Arial"/>
        <family val="2"/>
      </rPr>
      <t>RELLENO Y COMPACTADO CON MATERIAL PRODUCTO DE LA EXCAVACIÓN</t>
    </r>
    <r>
      <rPr>
        <sz val="10"/>
        <rFont val="Arial"/>
        <family val="2"/>
      </rPr>
      <t xml:space="preserve">, INCLUYE INCORPORACIÓN DE HUMEDAD, TENDIDO Y COMPACTADO POR MEDIOS MECANICOS Y EL SEÑALAMIENTO PARA PROTECCIÓN DE OBRA NECESARIOS. </t>
    </r>
  </si>
  <si>
    <t>ALA001</t>
  </si>
  <si>
    <t>ALA002</t>
  </si>
  <si>
    <t>ALA003</t>
  </si>
  <si>
    <r>
      <rPr>
        <b/>
        <sz val="10"/>
        <rFont val="Arial"/>
        <family val="2"/>
      </rPr>
      <t xml:space="preserve"> SUMINISTRO Y COLOCACION DE BASE DE CONCRETO DE 40 X 40 SUPERIOR, 70X70 EN BASE  Y 100 CM DE ALTURA</t>
    </r>
    <r>
      <rPr>
        <sz val="10"/>
        <rFont val="Arial"/>
        <family val="2"/>
      </rPr>
      <t xml:space="preserve"> , FC-200 KG/CM2, CON ANCLA ARMADA GALVANIZADA CON REDONDO DE 3/4" A36 ARMADO DE 4 BASTONES DE 75CM, INCLUYE CIMBRA, SUMINISTRO Y FABRICACIÓN DE CONCRETO, COLADO, VIBRADO Y DESCIMBRADO, LIMPIEZA DEL ÁREA DE TRABAJO Y LO NECESARIO.</t>
    </r>
  </si>
  <si>
    <r>
      <rPr>
        <b/>
        <sz val="10"/>
        <rFont val="Arial"/>
        <family val="2"/>
      </rPr>
      <t>SUMINISTRO Y COLOCACION DE REGISTRO PREFABRICADO DE CONCRETO ARMADO DE  33X33X40 CMS</t>
    </r>
    <r>
      <rPr>
        <sz val="10"/>
        <rFont val="Arial"/>
        <family val="2"/>
      </rPr>
      <t>. CON MARCO Y TAPA DE ÁNGULO GALVANIDO DE 1 1/2"X6MM, INCLUYE ACARREO, FABRICACIÓN, MATERIALES, EXCAVACIÓN, COLOCACIÓN, NIVELACIÓN, LIMPIEZA DEL ÁREA DE TRABAJO.</t>
    </r>
  </si>
  <si>
    <r>
      <rPr>
        <b/>
        <sz val="10"/>
        <rFont val="Arial"/>
        <family val="2"/>
      </rPr>
      <t>MURETE DE MEDICIÓN A BASE DE BLOCK Y CONCRETO ARMADO, DE 1X2X.60 MTS.</t>
    </r>
    <r>
      <rPr>
        <sz val="10"/>
        <rFont val="Arial"/>
        <family val="2"/>
      </rPr>
      <t>, ACABADO APLANADO RUSTICO Y PINTURA VINILICA COLOR BLANCO, CON PUERTA METÁLICA CON CERROJO, INCLUYE SUMINISTRO Y ACARREO DE MATERIALES, PREPARACIÓN, RELLENO Y COMPACTADO EN ÁREA DE CIMENTACIÓN, FABRICACIÓN DE MORTERO Y CONCRETO, CIMBRADO, COLADO Y DESCIMBRADO, LIMPIEZA DEL ÁREA DE TRABAJO Y SEÑALAMIENTO PARA PROTECCIÓN DE OBRA NECESARIA.</t>
    </r>
  </si>
  <si>
    <t>ALE001</t>
  </si>
  <si>
    <t>ALE002</t>
  </si>
  <si>
    <t>ALE003</t>
  </si>
  <si>
    <t>ALE004</t>
  </si>
  <si>
    <t>ALE005</t>
  </si>
  <si>
    <t>ALE006</t>
  </si>
  <si>
    <t>ALE007</t>
  </si>
  <si>
    <t>ALE008</t>
  </si>
  <si>
    <t>ALE009</t>
  </si>
  <si>
    <t>ALE010</t>
  </si>
  <si>
    <t>ALE011</t>
  </si>
  <si>
    <t>ALE012</t>
  </si>
  <si>
    <t>ALE013</t>
  </si>
  <si>
    <r>
      <rPr>
        <b/>
        <sz val="10"/>
        <rFont val="Arial"/>
        <family val="2"/>
      </rPr>
      <t>SUMINISTRO Y COLOCACIÓN DE POSTE GALVANIZADO CÓNICO CIRCULAR DE 9 M DE ALTURA</t>
    </r>
    <r>
      <rPr>
        <sz val="10"/>
        <rFont val="Arial"/>
        <family val="2"/>
      </rPr>
      <t xml:space="preserve">, CON UNA PERCHA, DE LAMINA GALVANIZADA CAL. 12 SAE 1008, PLACA BASE DE 1/8" DE 279MMX 279MM, BASE DE CAÑA DE 150MM Y PUNTA DE CAÑA 73MM, INCLUYE TORNILLERÍA, MANIOBRA DE IZADO, FLETE, ACABADO DE PINTURA ESMALTE EN COLOR QUE INDIQUE LA SUPERVISIÓN.
</t>
    </r>
  </si>
  <si>
    <r>
      <rPr>
        <b/>
        <sz val="10"/>
        <rFont val="Arial"/>
        <family val="2"/>
      </rPr>
      <t>SUMINISTRO Y COLOCACIÓN DE BRAZO GALVANIZADO DE TUBO METÁLICO 1.80M DE  LONGITUD, 2" DE DIÁMETRO</t>
    </r>
    <r>
      <rPr>
        <sz val="10"/>
        <rFont val="Arial"/>
        <family val="2"/>
      </rPr>
      <t xml:space="preserve"> , INCLUYE TORNILLERÍA, MANIOBRA DE IZADO, FLETE, PRIMARIO ANTICORROSIVO, ACABADO PINTURA ESMALTE DEL COLOR QUE INDIQUE SUPERVISIÓN.
</t>
    </r>
  </si>
  <si>
    <r>
      <rPr>
        <b/>
        <sz val="10"/>
        <rFont val="Arial"/>
        <family val="2"/>
      </rPr>
      <t>SUMINISTRO Y COLOCACIÓN LUMINARIA MARCA LUMINARIO MARCA PHILIPS USO INTEMPERIE MODELO ROAD FOCUS RFM</t>
    </r>
    <r>
      <rPr>
        <sz val="10"/>
        <rFont val="Arial"/>
        <family val="2"/>
      </rPr>
      <t xml:space="preserve">, FABRICADA EN FUNDICIÓN DE ALUMINIO INYECTADA A PRESIÓN PINTADA CON PINTURA POLIÉSTER APLICADA MEDIANTE PROCESO ELECTROESTÁTICO COLOR GRIS, MÁXIMA DISIPACIÓN DE CALOR ALETAS DISCIPADORAS PARA OPTIMIZAR SU VIDA ÚTIL, EQUIPADA CON DRIVER QUE OPERA DE 120 A 277 VOLTS A 700 MA, CON UN CONSUMO MÁXIMO DE 100 WATTS Y 32 LEDS EFICIENCIA LUMÍNICA DE 8,170 LÚMENES A 4000 K. DIMEABLE DE 0 A 10 V. (PREPARADO PARA TELEGESTION) INCLUYE SUPRESOR INTERNO SOBRE VOLTAJES DE 2.5KV., CON SISTEMA ÓPTICO COMPUESTO POR PRISMAS PATENTADO EN CONJUNTO CAPAZ DE GENERAR CURVA II MEDIA CUTOFF. EL LUMINARIO CUMPLE IK09 CONTRA IMPACTOS. RANGO DE OPERACIÓN DE TEMPERATURA DE - 40°C A 40°C. VIDA ÚTIL DE 100,000 HORAS EQUIPADA CON SISTEMA DE PROTECCIÓN CONTRA DESCARGAS PARA 10KV / 10KA CLASE ""C"" INCLUYE BASE PARA FOTOCONTROL DE 5 PINES ( PREPARADA PARA TELEGESTION) INCLUYE TAPA CIERRA CIRCUITOS (PH9) NIVEL DE PROTECCIÓN IP EN SISTEMA ELÉCTRICO IP64 NIVEL DE PROTECCIÓN IP EN SISTEMA ÓPTICO IP66 RFM-100W32LED4K-G2-R2M-UNV-DMG-[MX-001]-RCD-GY3, ARMADO Y CIERRE DE INSTALACIONES, MANIOBRA DE IZADO, FLETES Y TODO LO NECESARIO PARA SU CORRECTA INSTALACION.
</t>
    </r>
  </si>
  <si>
    <r>
      <rPr>
        <b/>
        <sz val="10"/>
        <rFont val="Arial"/>
        <family val="2"/>
      </rPr>
      <t>SUMINISTRO Y COLOCACIÓN DE SISTEMAS DE MEDICIÓN 220V,</t>
    </r>
    <r>
      <rPr>
        <sz val="10"/>
        <rFont val="Arial"/>
        <family val="2"/>
      </rPr>
      <t xml:space="preserve"> 100AMPS. 2 FASES, 3  HILOS, INCLUYE CABLEADO,MEDICION MONOFASICA 110/220V DE 100 AMPERES, TUBO DE RETENIDA, HUB, MUFA, SISTEMA DE TIERRAS,INTERRUPTOR TERMOMAGNETICO DE 2X20AMP Y CONEXION.</t>
    </r>
  </si>
  <si>
    <r>
      <rPr>
        <b/>
        <sz val="10"/>
        <rFont val="Arial"/>
        <family val="2"/>
      </rPr>
      <t>SUMINISTRO Y COLOCACIÓN DE SISTEMA DE CONTROL DE ALUMBRADO AUTOMÁTICO,</t>
    </r>
    <r>
      <rPr>
        <sz val="10"/>
        <rFont val="Arial"/>
        <family val="2"/>
      </rPr>
      <t xml:space="preserve"> 2 FASES,  40 AMP. OPERADO CON FOTOCELDA, PROTECCIÓN NR3, INCLUYE INSTALACION DE CONTACTORES, INTERRUPTORES Y CONEXIONES.
</t>
    </r>
  </si>
  <si>
    <r>
      <rPr>
        <b/>
        <sz val="10"/>
        <rFont val="Arial"/>
        <family val="2"/>
      </rPr>
      <t>SUMINISTRO Y COLOCACIÓN DE CABLE DE ALUMINIO TRIPLEX CALIBRE 4,</t>
    </r>
    <r>
      <rPr>
        <sz val="10"/>
        <rFont val="Arial"/>
        <family val="2"/>
      </rPr>
      <t xml:space="preserve"> INCLUYE CONEXIÓN Y DESPERDICIO.
</t>
    </r>
  </si>
  <si>
    <r>
      <rPr>
        <b/>
        <sz val="10"/>
        <rFont val="Arial"/>
        <family val="2"/>
      </rPr>
      <t>SUMINISTRO Y COLOCACIÓN DE CABLE DE COBRE</t>
    </r>
    <r>
      <rPr>
        <sz val="10"/>
        <rFont val="Arial"/>
        <family val="2"/>
      </rPr>
      <t xml:space="preserve"> MARCA CONDUMEX O VIAKON CALIBRE 12 INCLUYE CONEXIÓN Y DESPERDICIOS.</t>
    </r>
  </si>
  <si>
    <r>
      <rPr>
        <b/>
        <sz val="10"/>
        <rFont val="Arial"/>
        <family val="2"/>
      </rPr>
      <t>SUMINISTRO E INSTALACIÓN DE TUBO DE PVC DE 1 1/2" O TIPO PESADO</t>
    </r>
    <r>
      <rPr>
        <sz val="10"/>
        <rFont val="Arial"/>
        <family val="2"/>
      </rPr>
      <t>, INCLUYE CEMENTO Y ACOPLAMIENTO.</t>
    </r>
  </si>
  <si>
    <r>
      <rPr>
        <b/>
        <sz val="10"/>
        <rFont val="Arial"/>
        <family val="2"/>
      </rPr>
      <t>TRAMITE ANTE CFE PARA LA CONEXIÓN DEL SUMINISTRO DE ENERGIA ELECTRICA,</t>
    </r>
    <r>
      <rPr>
        <sz val="10"/>
        <rFont val="Arial"/>
        <family val="2"/>
      </rPr>
      <t xml:space="preserve"> INCLUYE TRAMITE VISITAS A CFE Y LLENADO DE SOLICITUDES ESPECIALES, PAGO DE DEPOSITO EN GARANTIA, GESTIONES Y TODO LO NECESARIO PARA LA CONEXIÓN DEL SERVICIO.</t>
    </r>
  </si>
  <si>
    <r>
      <rPr>
        <b/>
        <sz val="10"/>
        <rFont val="Arial"/>
        <family val="2"/>
      </rPr>
      <t>TRAMITE ANTE UNIDAD DE VERIFICACION PARA LA REVISION DEL ALUMBRADO</t>
    </r>
    <r>
      <rPr>
        <sz val="10"/>
        <rFont val="Arial"/>
        <family val="2"/>
      </rPr>
      <t>, INCLUYE PAGO TRAMITE  DE VISITAS A VERIFICADOR, TRAMITES, Y TODO LO NECESARIO PARA LA OBTENCION DE LA CARTA DE VERIFICACION DE LAS INSTALACIONES.</t>
    </r>
  </si>
  <si>
    <r>
      <rPr>
        <b/>
        <sz val="10"/>
        <rFont val="Arial"/>
        <family val="2"/>
      </rPr>
      <t>SUMINISTRO Y COLOCACION DE CONTECTORES BIPARTIDOS PARA LAS CONEXIONES DE COBRE- ALUMINIO</t>
    </r>
    <r>
      <rPr>
        <sz val="10"/>
        <rFont val="Arial"/>
        <family val="2"/>
      </rPr>
      <t>, QUE INCLUYE CONEXIÓN POR MEDIO DE PONCHADORA, CIERRE DE CONEXIÓN ENCINTADO VULCANIZABLE, MANO DE OBRA Y TODO LO NECESARIO PARA SU CORRECTA EJECUCION.</t>
    </r>
  </si>
  <si>
    <r>
      <rPr>
        <b/>
        <sz val="10"/>
        <rFont val="Arial"/>
        <family val="2"/>
      </rPr>
      <t xml:space="preserve">SUMINISTRO Y COLOCACION DE ZAPATA PONCHABLE PARA ATERRIZAR POSTES METALICOS DE ALUMBRADO </t>
    </r>
    <r>
      <rPr>
        <sz val="10"/>
        <rFont val="Arial"/>
        <family val="2"/>
      </rPr>
      <t>SEGÚN NORMA OFICIAL MEXICANA SEDE 001 QUE INCLUYE PERFORACION EN POSTE, ZAPATA DE ATERRIZADO, MANO DE OBRA Y TODO LO NECESARIO PARA SU CORRECTA EJECUCION.</t>
    </r>
  </si>
  <si>
    <r>
      <rPr>
        <b/>
        <sz val="10"/>
        <rFont val="Arial"/>
        <family val="2"/>
      </rPr>
      <t xml:space="preserve">SUMINISTRO Y COLOCACION DE SISTEMA DE TIERRA AL INICIO Y AL FINAL DE CADA CIRCUITO DE ALUMBRADO </t>
    </r>
    <r>
      <rPr>
        <sz val="10"/>
        <rFont val="Arial"/>
        <family val="2"/>
      </rPr>
      <t>SEGÚN NORMA OFICIAL MEXICANA SEDE 001 QUE INCLUYE VARILLA DE TIERRA DE 3MTS, SOLDADURA, MANO DE OBRA Y TODO LO NECESARIO PARA SU CORRECTA EJECUCION.</t>
    </r>
  </si>
  <si>
    <t>JARDINERIA</t>
  </si>
  <si>
    <t>PRELIMINARES</t>
  </si>
  <si>
    <t>LND001</t>
  </si>
  <si>
    <t>LND002</t>
  </si>
  <si>
    <r>
      <rPr>
        <b/>
        <sz val="10"/>
        <rFont val="Arial"/>
        <family val="2"/>
      </rPr>
      <t>EXCAVACIÓN A MANO DE MATERIAL TIPO II</t>
    </r>
    <r>
      <rPr>
        <sz val="10"/>
        <rFont val="Arial"/>
        <family val="2"/>
      </rPr>
      <t xml:space="preserve"> DE 0.70x2.00x0.80, INCLUYE AFINE DE FONDO Y TALUD, CORTE, RETIRO DEL MATIRAL SOBRANTE Y EL SEÑALAMIENTO PARA PROTECCIÓN DE OBRA NECESARIOS .</t>
    </r>
  </si>
  <si>
    <r>
      <rPr>
        <b/>
        <sz val="10"/>
        <rFont val="Arial"/>
        <family val="2"/>
      </rPr>
      <t>RELLENO Y COMPACTADO CON TIERRA VEGETAL</t>
    </r>
    <r>
      <rPr>
        <sz val="10"/>
        <rFont val="Arial"/>
        <family val="2"/>
      </rPr>
      <t xml:space="preserve">, INCLUYE INCORPORACIÓN DE HUMEDAD, TENDIDO Y EL SEÑALAMIENTO PARA PROTECCIÓN DE OBRA NECESARIOS. </t>
    </r>
  </si>
  <si>
    <t>VEGETACIÓN</t>
  </si>
  <si>
    <t>LND003</t>
  </si>
  <si>
    <r>
      <t xml:space="preserve"> </t>
    </r>
    <r>
      <rPr>
        <b/>
        <sz val="10"/>
        <rFont val="Arial"/>
        <family val="2"/>
      </rPr>
      <t xml:space="preserve">SUMINISTRO Y PLANTADO DE NEEM </t>
    </r>
    <r>
      <rPr>
        <sz val="10"/>
        <rFont val="Arial"/>
        <family val="2"/>
      </rPr>
      <t>DE HASTA DE 1.8 A 2.00 M DE ALTURA, INCLUYE; PLANTADO, ENRAIZADOR, HUMEDAD, LIMPIEZA DEL ÁREA DE TRABAJO Y LO NECESARIO.</t>
    </r>
  </si>
  <si>
    <t>TOTAL JARDINERIA</t>
  </si>
  <si>
    <t>CINCO MILLONES DOS CIENTOS DOS MIL OCHOCIENTOS NOVENTA PESOS 86/100 M.N. CON I.V.A.</t>
  </si>
  <si>
    <r>
      <rPr>
        <b/>
        <sz val="10"/>
        <rFont val="Arial"/>
        <family val="2"/>
      </rPr>
      <t>RELLENO COMPACTADO CON EQUIPO MANUAL</t>
    </r>
    <r>
      <rPr>
        <sz val="10"/>
        <rFont val="Arial"/>
        <family val="2"/>
      </rPr>
      <t xml:space="preserve"> EN  CAPAS DE 20CM EN CEPA, CON MATERIAL SELECCIONADO PRODUCTO DE LA EXCAVACIÓN (CRIBADO POR LA MALLA DE 2 1/2") LIBRE DE BOLEO MAYOR DE 3" , COMPACTADO AL 90% PROCTOR. INCLUYE: CRIBADO DEL MATERIAL, ACARREOS DENTRO DE LA OBRA, INCORPORACIÓN DE HUMEDAD, MANO DE OBRA, PRUEBAS DE COMPACTACION, HERRAMIENTA Y EQUIPO NECESARIO. </t>
    </r>
  </si>
  <si>
    <r>
      <rPr>
        <b/>
        <sz val="10"/>
        <rFont val="Arial"/>
        <family val="2"/>
      </rPr>
      <t>EXCAVACIÓN POR MEDIOS MECÁNICOS</t>
    </r>
    <r>
      <rPr>
        <sz val="10"/>
        <rFont val="Arial"/>
        <family val="2"/>
      </rPr>
      <t xml:space="preserve">, EN ZANJAS, EN TERRENO CON </t>
    </r>
    <r>
      <rPr>
        <b/>
        <sz val="10"/>
        <rFont val="Arial"/>
        <family val="2"/>
      </rPr>
      <t>CLASIFICACIÓN III</t>
    </r>
    <r>
      <rPr>
        <sz val="10"/>
        <rFont val="Arial"/>
        <family val="2"/>
      </rPr>
      <t xml:space="preserve"> Y PROFUNDIDAD EN PRESENCIA DE AGUA O EN SECO, RETIRO DEL MATERIAL HASTA	4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t>
    </r>
  </si>
  <si>
    <r>
      <rPr>
        <b/>
        <sz val="10"/>
        <rFont val="Arial"/>
        <family val="2"/>
      </rPr>
      <t>TRAZO Y NIVELACIÓN DE TERRACERÍAS</t>
    </r>
    <r>
      <rPr>
        <sz val="10"/>
        <rFont val="Arial"/>
        <family val="2"/>
      </rPr>
      <t xml:space="preserve"> EN VIALIDAD PRINCIPAL CALLES SECUNDARIAS Y EN BOCACALLES O MECHAS. AL AMPARO DE ESTE CONCEPTO EL CONTRATISTA DE ACUERDO A LOS PLANOS DE PROYECTO QUE LE SEAN SUMINISTRADOS, HARÁ EL TRAZO Y NIVELACIÓN CON EQUIPO DE TOPOGRAFÍA DE LOS EJES, LIMITES Y DETALLES CONSTRUCTIVOS DE LOS TRABAJOS. DEBERÁ COLOCAR REFERENCIAS FIJAS, FUERA DE LAS ÁREAS DE LOS TRABAJOS PARA ASEGURAR LOS ALINEAMIENTOS Y NIVELES. SE MEDIRÁ EN METROS CUADRADOS CON APROXIMACIÓN DE DOS DECIMALES ABARCARÁ LAS SUPERFICIES DE CONSTRUCCIÓN ÚNICAMENTE.</t>
    </r>
  </si>
  <si>
    <r>
      <rPr>
        <b/>
        <sz val="10"/>
        <rFont val="Arial"/>
        <family val="2"/>
      </rPr>
      <t>EXCAVACIÓN POR MEDIOS MECÁNICOS EN TERRENO NATURAL</t>
    </r>
    <r>
      <rPr>
        <sz val="10"/>
        <rFont val="Arial"/>
        <family val="2"/>
      </rPr>
      <t xml:space="preserve"> PARA ELABORACIÓN DE CAJA, CON ESPESOR VARIABLE. LAS EXCAVACIONES SE REALIZARÁN A MANO O CON MÁQUINA EN ROCA FIJA, SE UTILIZARÁ EQUIPO Y A MANO CUANDO LAS DIMENSIONES NO PERMITAN UTILIZAR EL EQUIPO DE CONSTRUCCIÓN, EN CASO DE QUE EL LABORATORIO LO INDIQUE EL MATERIAL PODRÁ SER UTILIZADO PARA FORMAR TERRAPLENES, PARA LA ESTABILIDAD DE LAS PAREDES DE LA EXCAVACIÓN TEMPORAL, SE FORMARÁN TALUDES 0.5:1 EN CASO DE QUE SE TENGAN DESLIZAMIENTOS LOCALES O DERRUMBES, QUEDARÁ A JUICIO DEL RESIDENTE DE SUPERVISIÓN EL CAMBIAR EL ÁNGULO DE LOS TALUDES PARA ASEGURAR LA ESTABILIDAD DE LOS MISMOS. EN CASO DE SER NECESARIO EL INGENIERO ORDENARÁ CAMBIAR LAS LÍNEAS DE CORTE PARA PODER HACER ESPACIO AL EQUIPO QUE POSTERIORMENTE SE UTILIZARÁ EN EL TENDIDO DEL CONCRETO, O BIEN PARA PERMITIR OTRAS OPERACIONES DE CONSTRUCCIÓN.SE HACE NOTAR QUE ESTE CONCEPTO INCLUYE LA CARGA Y ACARREO DEL MATERIAL DENTRO DEL PRIMER KILÓMETRO ADEMAS DEBERÁ DE CONSIDERAR EN SU ANÁLISIS DE PRECIOS UNITARIOS EL ABUNDAMIENTO.</t>
    </r>
  </si>
  <si>
    <r>
      <rPr>
        <b/>
        <sz val="10"/>
        <rFont val="Arial"/>
        <family val="2"/>
      </rPr>
      <t>CONSTRUCCIÓN DE BASE HIDRÁULICA</t>
    </r>
    <r>
      <rPr>
        <sz val="10"/>
        <rFont val="Arial"/>
        <family val="2"/>
      </rPr>
      <t xml:space="preserve"> FORMADA CON MATERIALES PÉTREOS DE BANCO DE 20 CM. DE ESPESOR.LOS MATERIALES PÉTREOS PROCEDERÁN DE LOS BANCOS INDICADOS EN EL PROYECTO O APROBADOS POR LA CONTRATANTE. LOS MATERIALES QUE SE UTILICEN PARA LA CONSTRUCCIÓN DE BASES, CUMPLIRÁN CON LO ESTABLECIDO EN LAS NORMAS N×CMT×4×03, MATERIALES PARA BASES, Y NꞏCTRꞏCARꞏ1ꞏ04ꞏ002/00 CONSTRUCCIÓN DE BASES Y SUB-BASES Y N-CMT-4-02001/11. EL MATERIAL SERÁ MEZCLADO EN EL LUGAR PARA LO CUAL SE DEBERÁN RETIRAR LOS TAMAÑOS MAYORES A LA NORMA CITADA ANTERIORMENTE. EL CONTRATISTA DEBERÁ CONSIDERAR LOS COSTOS Y RENDIMIENTOS PARA EFECTUAR LOS TRABAJOS DE MEZCLADO, CRIBADO EN SU CASO ACARREOS INTERNOS Y PAPEO EN EL LUGAR DE LOS TRABAJOS, ASÍ COMO LA INCORPORACIÓN DEL AGUA NECESARIA. SE DEBERÁ COMPACTAR AL 100 % DE SU P. V. S. DE LA PRUEBA PROCTOR MODIFICADA (AASHTO). YA QUE LA BASE SERÁ UTILIZADA PARA RECIBIR EL CONCRETO ASFÁLTICO, LA TOLERANCIA PARA LÍNEAS Y NIVELES SERÁ DE UN CENTÍMETRO. LA CONTRATANTE SI ASÍ LO CONSIDERA HARÁ ESTUDIOS DE LABORATORIO PARA CONFIRMAR SI EL MATERIAL CUMPLE CON LAS ESPECIFICACIONES DE S. C. T. PARA BASES HIDRÁULICAS, PERO ES RESPONSABILIDAD DEL CONTRATISTA HACER LOS ESTUDIOS DE LABORATORIO PARA DETERMINAR LAS PROPORCIONES ÓPTIMAS DE LOS MATERIALES QUE INTEGRAN LA BASE.SE MEDIRÁ EN METROS CÚBICOS CON APROXIMACIÓN DE DOS DECIMALES EN ESTADO COMPACTO, DE ACUERDO A LAS LÍNEAS Y NIVELES DE PROYECTO Y/O A LAS INDICACIONES DEL INGENIERO.</t>
    </r>
  </si>
  <si>
    <r>
      <rPr>
        <b/>
        <sz val="10"/>
        <rFont val="Arial"/>
        <family val="2"/>
      </rPr>
      <t>ESCARIFICACIÓN Y CONFORMACIÓN DEL TERRENO NATURAL</t>
    </r>
    <r>
      <rPr>
        <sz val="10"/>
        <rFont val="Arial"/>
        <family val="2"/>
      </rPr>
      <t xml:space="preserve"> POR MEDIOS MECÁNICOS. EL CONCEPTO INCLUYE: TRAZO Y NIVELACIÓN, AGUA PARA HUMEDECER EL MATERIAL EN LAS PROPORCIONES ÓPTIMAS, COMPACTACIÓN POR MEDIOS MECÁNICOS AL 90 % DE SU P. V. S. M., DE LA PRUEBA PROCTOR MODIFICADA (ASSHTO). SE CONSIDERARÁ UN ESPESOR DE 0.10 METROS, PARA PARA FINES DE VERIFICACIÓN DE COMPACTACIONES.SE MEDIRÁ EN METROS CUADRADOS CON APROXIMACIÓN DE DOS DECIMALES, SIEMPRE Y CUANDO CUMPLA CON LAS LÍNEAS Y NIVELES DE PROYECTO Y/O A LAS INDICACIONES DEL INGENIERO.</t>
    </r>
  </si>
  <si>
    <r>
      <rPr>
        <b/>
        <sz val="10"/>
        <rFont val="Arial"/>
        <family val="2"/>
      </rPr>
      <t xml:space="preserve">RIEGO DE IMPREGNACIÓN </t>
    </r>
    <r>
      <rPr>
        <sz val="10"/>
        <rFont val="Arial"/>
        <family val="2"/>
      </rPr>
      <t>DESPUÉS QUE ESTÉ SUFICIENTEMENTE SECA LA CAPA SUPERFICIAL DE SUBBASE COMPACTADA DE ACUERDO A LAS ESPECIFICACIONES DE PROYECTO DEBERÁ ESTAR LIBRE DE POLVO POR LO QUE SE HARÁ UN BARRIDO Y POSTERIORMENTE SE APLICARÁ EN TODO EL ANCHO DE LA CORONA Y TALUDES DEL MATERIAL QUE FORME DICHA CAPA UN RIEGO DE IMPREGNACIÓN CON EMULSIÓN ASFÁLTICA CATIONICA DE ROMPIMIENTO LENTO O SUPER ESTABLE, A RAZÓN DE 1.5 LITROS POR METRO CUADRADO, APLICADO EN CALIENTE CON PETROLIZADORA MECÁNICA.EL PROCESO CONSTRUCTIVO Y EL PRODUCTO ASFÁLTICO UTILIZADOS DEBERÁN CUMPLIR CON LA NORMA NꞏCTRꞏCARꞏ1ꞏ04ꞏ004/00 DE S. C. T. ADEMAS DEBERA CONSIDERAR POREO CON ARENA LIMPIA DE ARROYO.</t>
    </r>
  </si>
  <si>
    <r>
      <rPr>
        <b/>
        <sz val="10"/>
        <rFont val="Arial"/>
        <family val="2"/>
      </rPr>
      <t>RELLENO COMPACTADO PARA FORMAR LA CAPA SUB-RASANTE</t>
    </r>
    <r>
      <rPr>
        <sz val="10"/>
        <rFont val="Arial"/>
        <family val="2"/>
      </rPr>
      <t xml:space="preserve"> M3. CON MATERIAL PRODUCTO DE LOS CORTES DE 20 CM. DE ESPESOR. ESTE CONCEPTO INCLUYE: EL HOMOGENEIZADO DEL MATERIAL, LA INCORPORACIÓN DEL AGUA NECESARIA,PAPEO O RETIRO DE SOBRE TAMAÑOS MAYORES DE 3", EL TENDIDO Y COMPACTADO CON EQUIPO HASTA LOS NIVELES DE PROYECTO. COMPACTADO AL 100% DE LA PRUEBA PRÓCTOR MODIFICADA (AASHTO), EN GENERAL DEBERÁ CUMPLIR CON LAS NORMAS DE LA S. C. T.; N-CMT-1-03/02 Y N-CMT-4-02-0001/04 PARA TERRAPLENES. SE MEDIRÁ EN METROS CÚBICOS CON APROXIMACIÓN DE DOS DECIMALES PARA LOS TRAMOS QUE CUMPLAN CON ESTAS ESPECIFICACIONES Y SEAN ACEPTADOS POR EL INGENIERO.</t>
    </r>
  </si>
  <si>
    <r>
      <rPr>
        <b/>
        <sz val="10"/>
        <rFont val="Arial"/>
        <family val="2"/>
      </rPr>
      <t>CORTE, PODA Y DESENRAICE Y/O REUBICACION</t>
    </r>
    <r>
      <rPr>
        <sz val="10"/>
        <rFont val="Arial"/>
        <family val="2"/>
      </rPr>
      <t xml:space="preserve"> SEGÚN SEA EL CASO DE ARBOLES DE DIMENSIONES VARIABLES, QUE SE ENCUENTREN DENTRO DEL AREA A PAVIMENTAR, INCLUYE: CARGA Y RETIRO DE MATERIALES FUERA DE LA OBRA, HASTA DONDE INDIQUE LA SUPERVISION, MANO DE OBRA, HERRAMIENTA Y EQUIPO NECESARIO. ( EL PRECIO ES POR EL TOTAL DE ARBOLES QUE SE ENCUENTREN DENTRO DEL TRAMO).</t>
    </r>
  </si>
  <si>
    <r>
      <rPr>
        <b/>
        <sz val="10"/>
        <rFont val="Arial"/>
        <family val="2"/>
      </rPr>
      <t>PINTADO DE SÍMBOLO INTERNACIONAL PERSONAS CON CAPACIDADES DIFERENTES</t>
    </r>
    <r>
      <rPr>
        <sz val="10"/>
        <rFont val="Arial"/>
        <family val="2"/>
      </rPr>
      <t xml:space="preserve"> EN DISEÑO Y DIMENSIONES SEGÚN LA NORMATIVIDAD VIGENTE (N.T.C. DEL REGLAMENTO DE CONSTRUCCIONES PARA EL ESTADO DE B.C. SUR), EN RAMPAS DE ACCESO LA FIGURA Y SU CONTORNO SERA CON PINTURA EN COLOR AZUL TRANSITO. INCLUYE: LIMPIEZA Y PREPARACIÓN DE LA SUPERFICIE, TRAZOS NECESARIOS, MOLDES, MATERIALES, MANO DE OBRA, HERRAMIENTA NECESARIA. </t>
    </r>
  </si>
  <si>
    <r>
      <rPr>
        <b/>
        <sz val="10"/>
        <rFont val="Arial"/>
        <family val="2"/>
      </rPr>
      <t>SUMINISTRO Y APLICACION DE PINTURA EN COLOR AZUL PANTONE  No. 294</t>
    </r>
    <r>
      <rPr>
        <sz val="10"/>
        <rFont val="Arial"/>
        <family val="2"/>
      </rPr>
      <t>,</t>
    </r>
    <r>
      <rPr>
        <sz val="10"/>
        <rFont val="Arial"/>
        <family val="2"/>
      </rPr>
      <t xml:space="preserve"> SEGUN LA NORMATIVIDAD VIGENTE (N.T.C. DEL REGLAMENTO DE CONSTRUCCIONES PARA EL ESTADO DE B.C. SUR), EN RAMPAS DE ACCESO A PERSONAS CON CAPACIDADES DIFERENTES. INCLUYE: LIMPIEZA Y PREPARACION DE LA SUPERFICIE, TRAZOS NECESARIOS, MATERIALES, MANO DE OBRA, HERRAMIENTA NECESARIA.</t>
    </r>
  </si>
  <si>
    <r>
      <rPr>
        <b/>
        <sz val="10"/>
        <rFont val="Arial"/>
        <family val="2"/>
      </rPr>
      <t>SUMINISTRO Y APLICACIÓN DE PINTURA EN FLECHAS DE SENTIDO DE CIRCULACIÓN VIAL (M-11.1)</t>
    </r>
    <r>
      <rPr>
        <sz val="10"/>
        <rFont val="Arial"/>
        <family val="2"/>
      </rPr>
      <t xml:space="preserve">, COLOR BLANCO Y MICROESFERAS , Y SU APLICACIÓN SERÁ SEGÚN LO INDICADO EN EL MANUAL DE DISPOSITIVOS PARA EL CONTROL DEL TRÁNSITO EN CALLES Y CARRETERAS. INCLUYE LIMPIEZA POR ASPERSIÓN PARA ELIMINAR LA PRESENCIA DE POLVO, GRASA, ACEITE Y CUALQUIER MATERIAL, MATERIALES, MANO DE OBRA, HERRAMIENTA Y EQUIPO NECESARIO.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</si>
</sst>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 ##0.00"/>
    <numFmt numFmtId="165" formatCode="_(&quot;$&quot;* #,##0.00_);_(&quot;$&quot;* \(#,##0.00\);_(&quot;$&quot;* &quot;-&quot;??_);_(@_)"/>
    <numFmt numFmtId="166" formatCode="0.00\ &quot;%&quot;"/>
  </numFmts>
  <fonts count="21" x14ac:knownFonts="1">
    <font>
      <sz val="10"/>
      <name val="Arial"/>
    </font>
    <font>
      <sz val="10"/>
      <name val="Arial"/>
      <family val="2"/>
    </font>
    <font>
      <b/>
      <sz val="20"/>
      <name val="Arial"/>
      <family val="2"/>
    </font>
    <font>
      <sz val="14"/>
      <name val="Arial"/>
      <family val="2"/>
    </font>
    <font>
      <sz val="10"/>
      <name val="Arial"/>
      <family val="2"/>
    </font>
    <font>
      <b/>
      <sz val="10"/>
      <name val="Arial"/>
      <family val="2"/>
    </font>
    <font>
      <b/>
      <sz val="16"/>
      <name val="Arial"/>
      <family val="2"/>
    </font>
    <font>
      <b/>
      <sz val="10"/>
      <color theme="0"/>
      <name val="Arial"/>
      <family val="2"/>
    </font>
    <font>
      <b/>
      <sz val="8"/>
      <name val="Arial"/>
      <family val="2"/>
    </font>
    <font>
      <b/>
      <sz val="16"/>
      <name val="Calibri"/>
      <family val="2"/>
      <scheme val="minor"/>
    </font>
    <font>
      <b/>
      <sz val="11"/>
      <name val="Calibri"/>
      <family val="2"/>
      <scheme val="minor"/>
    </font>
    <font>
      <b/>
      <sz val="14"/>
      <name val="Calibri"/>
      <family val="2"/>
      <scheme val="minor"/>
    </font>
    <font>
      <sz val="11"/>
      <name val="Arial"/>
      <family val="2"/>
    </font>
    <font>
      <sz val="11"/>
      <name val="Calibri"/>
      <family val="2"/>
      <scheme val="minor"/>
    </font>
    <font>
      <b/>
      <sz val="10"/>
      <color theme="0"/>
      <name val="Swis721 Ex BT"/>
      <family val="2"/>
    </font>
    <font>
      <b/>
      <sz val="12"/>
      <color theme="0"/>
      <name val="Swis721 Ex BT"/>
      <family val="2"/>
    </font>
    <font>
      <b/>
      <sz val="12"/>
      <name val="Calibri"/>
      <family val="2"/>
      <scheme val="minor"/>
    </font>
    <font>
      <b/>
      <sz val="17"/>
      <color rgb="FFC00000"/>
      <name val="Calibri"/>
      <family val="2"/>
      <scheme val="minor"/>
    </font>
    <font>
      <b/>
      <sz val="14"/>
      <name val="Arial"/>
      <family val="2"/>
    </font>
    <font>
      <b/>
      <sz val="11"/>
      <name val="Arial"/>
      <family val="2"/>
    </font>
    <font>
      <sz val="8"/>
      <name val="Arial"/>
      <family val="2"/>
    </font>
  </fonts>
  <fills count="12">
    <fill>
      <patternFill patternType="none"/>
    </fill>
    <fill>
      <patternFill patternType="gray125"/>
    </fill>
    <fill>
      <patternFill patternType="solid">
        <fgColor rgb="FFA20033"/>
        <bgColor indexed="64"/>
      </patternFill>
    </fill>
    <fill>
      <patternFill patternType="solid">
        <fgColor theme="0"/>
        <bgColor indexed="64"/>
      </patternFill>
    </fill>
    <fill>
      <patternFill patternType="solid">
        <fgColor rgb="FFFBD797"/>
        <bgColor indexed="64"/>
      </patternFill>
    </fill>
    <fill>
      <patternFill patternType="solid">
        <fgColor theme="0" tint="-0.14999847407452621"/>
        <bgColor indexed="64"/>
      </patternFill>
    </fill>
    <fill>
      <patternFill patternType="solid">
        <fgColor theme="2"/>
        <bgColor indexed="64"/>
      </patternFill>
    </fill>
    <fill>
      <patternFill patternType="solid">
        <fgColor rgb="FFDAEEF3"/>
        <bgColor indexed="64"/>
      </patternFill>
    </fill>
    <fill>
      <patternFill patternType="solid">
        <fgColor rgb="FFD8E4BC"/>
        <bgColor indexed="64"/>
      </patternFill>
    </fill>
    <fill>
      <patternFill patternType="solid">
        <fgColor rgb="FFCCC0DA"/>
        <bgColor indexed="64"/>
      </patternFill>
    </fill>
    <fill>
      <patternFill patternType="solid">
        <fgColor rgb="FF0070C0"/>
        <bgColor indexed="64"/>
      </patternFill>
    </fill>
    <fill>
      <patternFill patternType="solid">
        <fgColor theme="9" tint="0.39997558519241921"/>
        <bgColor indexed="64"/>
      </patternFill>
    </fill>
  </fills>
  <borders count="3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5">
    <xf numFmtId="0" fontId="0" fillId="0" borderId="0"/>
    <xf numFmtId="165" fontId="4" fillId="0" borderId="0" applyFont="0" applyFill="0" applyBorder="0" applyAlignment="0" applyProtection="0"/>
    <xf numFmtId="9" fontId="1" fillId="0" borderId="0" applyFont="0" applyFill="0" applyBorder="0" applyAlignment="0" applyProtection="0"/>
    <xf numFmtId="0" fontId="4" fillId="0" borderId="0"/>
    <xf numFmtId="165" fontId="4" fillId="0" borderId="0" applyFont="0" applyFill="0" applyBorder="0" applyAlignment="0" applyProtection="0"/>
  </cellStyleXfs>
  <cellXfs count="117">
    <xf numFmtId="0" fontId="0" fillId="0" borderId="0" xfId="0"/>
    <xf numFmtId="0" fontId="3" fillId="0" borderId="0" xfId="0" applyFont="1" applyAlignment="1">
      <alignment vertical="center"/>
    </xf>
    <xf numFmtId="0" fontId="0" fillId="0" borderId="0" xfId="0" applyAlignment="1">
      <alignment vertical="center"/>
    </xf>
    <xf numFmtId="0" fontId="0" fillId="3" borderId="0" xfId="0" applyFill="1" applyAlignment="1">
      <alignment vertical="center"/>
    </xf>
    <xf numFmtId="0" fontId="8" fillId="3" borderId="21" xfId="0" applyFont="1" applyFill="1" applyBorder="1" applyAlignment="1">
      <alignment horizontal="center" vertical="center"/>
    </xf>
    <xf numFmtId="4" fontId="8" fillId="3" borderId="21" xfId="0" applyNumberFormat="1" applyFont="1" applyFill="1" applyBorder="1" applyAlignment="1">
      <alignment horizontal="center" vertical="center"/>
    </xf>
    <xf numFmtId="44" fontId="8" fillId="3" borderId="21" xfId="0" applyNumberFormat="1" applyFont="1" applyFill="1" applyBorder="1" applyAlignment="1">
      <alignment horizontal="center" vertical="center"/>
    </xf>
    <xf numFmtId="0" fontId="10" fillId="4" borderId="21" xfId="0" applyFont="1" applyFill="1" applyBorder="1" applyAlignment="1">
      <alignment horizontal="center" vertical="top" wrapText="1"/>
    </xf>
    <xf numFmtId="0" fontId="11" fillId="4" borderId="21" xfId="3" applyFont="1" applyFill="1" applyBorder="1" applyAlignment="1">
      <alignment horizontal="justify" vertical="top" wrapText="1"/>
    </xf>
    <xf numFmtId="0" fontId="10" fillId="4" borderId="21" xfId="0" applyFont="1" applyFill="1" applyBorder="1" applyAlignment="1">
      <alignment horizontal="justify" vertical="top" wrapText="1"/>
    </xf>
    <xf numFmtId="4" fontId="10" fillId="4" borderId="21" xfId="0" applyNumberFormat="1" applyFont="1" applyFill="1" applyBorder="1" applyAlignment="1">
      <alignment horizontal="justify" vertical="top" wrapText="1"/>
    </xf>
    <xf numFmtId="44" fontId="10" fillId="4" borderId="21" xfId="0" applyNumberFormat="1" applyFont="1" applyFill="1" applyBorder="1" applyAlignment="1">
      <alignment horizontal="justify" vertical="top" wrapText="1"/>
    </xf>
    <xf numFmtId="44" fontId="11" fillId="4" borderId="21" xfId="0" applyNumberFormat="1" applyFont="1" applyFill="1" applyBorder="1" applyAlignment="1">
      <alignment horizontal="justify" vertical="top" wrapText="1"/>
    </xf>
    <xf numFmtId="0" fontId="4" fillId="0" borderId="21" xfId="0" applyFont="1" applyBorder="1" applyAlignment="1">
      <alignment horizontal="center" vertical="top"/>
    </xf>
    <xf numFmtId="0" fontId="4" fillId="0" borderId="21" xfId="0" applyFont="1" applyBorder="1" applyAlignment="1">
      <alignment horizontal="center" vertical="top" wrapText="1"/>
    </xf>
    <xf numFmtId="4" fontId="4" fillId="0" borderId="21" xfId="0" applyNumberFormat="1" applyFont="1" applyBorder="1" applyAlignment="1">
      <alignment horizontal="center" vertical="top" wrapText="1"/>
    </xf>
    <xf numFmtId="44" fontId="4" fillId="0" borderId="21" xfId="0" applyNumberFormat="1" applyFont="1" applyBorder="1" applyAlignment="1">
      <alignment horizontal="center" vertical="top"/>
    </xf>
    <xf numFmtId="44" fontId="4" fillId="0" borderId="21" xfId="1" applyNumberFormat="1" applyFont="1" applyFill="1" applyBorder="1" applyAlignment="1">
      <alignment horizontal="center" vertical="top"/>
    </xf>
    <xf numFmtId="4" fontId="4" fillId="0" borderId="21" xfId="0" applyNumberFormat="1" applyFont="1" applyBorder="1" applyAlignment="1">
      <alignment horizontal="center" vertical="top"/>
    </xf>
    <xf numFmtId="44" fontId="4" fillId="0" borderId="21" xfId="4" applyNumberFormat="1" applyFont="1" applyFill="1" applyBorder="1" applyAlignment="1">
      <alignment horizontal="center" vertical="top"/>
    </xf>
    <xf numFmtId="44" fontId="12" fillId="0" borderId="21" xfId="4" applyNumberFormat="1" applyFont="1" applyFill="1" applyBorder="1" applyAlignment="1">
      <alignment horizontal="center" vertical="top"/>
    </xf>
    <xf numFmtId="44" fontId="13" fillId="0" borderId="21" xfId="1" applyNumberFormat="1" applyFont="1" applyFill="1" applyBorder="1" applyAlignment="1">
      <alignment horizontal="center" vertical="top"/>
    </xf>
    <xf numFmtId="164" fontId="11" fillId="3" borderId="22" xfId="0" applyNumberFormat="1" applyFont="1" applyFill="1" applyBorder="1" applyAlignment="1">
      <alignment horizontal="center" vertical="top"/>
    </xf>
    <xf numFmtId="4" fontId="11" fillId="3" borderId="22" xfId="0" applyNumberFormat="1" applyFont="1" applyFill="1" applyBorder="1" applyAlignment="1">
      <alignment horizontal="center" vertical="top"/>
    </xf>
    <xf numFmtId="44" fontId="11" fillId="3" borderId="22" xfId="0" applyNumberFormat="1" applyFont="1" applyFill="1" applyBorder="1" applyAlignment="1">
      <alignment horizontal="center" vertical="top"/>
    </xf>
    <xf numFmtId="44" fontId="12" fillId="0" borderId="21" xfId="0" applyNumberFormat="1" applyFont="1" applyBorder="1" applyAlignment="1">
      <alignment horizontal="center" vertical="top"/>
    </xf>
    <xf numFmtId="164" fontId="9" fillId="5" borderId="21" xfId="0" applyNumberFormat="1" applyFont="1" applyFill="1" applyBorder="1" applyAlignment="1">
      <alignment horizontal="centerContinuous" vertical="top"/>
    </xf>
    <xf numFmtId="164" fontId="9" fillId="5" borderId="21" xfId="3" applyNumberFormat="1" applyFont="1" applyFill="1" applyBorder="1" applyAlignment="1">
      <alignment horizontal="centerContinuous" vertical="top"/>
    </xf>
    <xf numFmtId="0" fontId="4" fillId="0" borderId="0" xfId="0" applyFont="1" applyAlignment="1">
      <alignment vertical="center"/>
    </xf>
    <xf numFmtId="4" fontId="0" fillId="0" borderId="0" xfId="0" applyNumberFormat="1" applyAlignment="1">
      <alignment vertical="center"/>
    </xf>
    <xf numFmtId="164" fontId="9" fillId="5" borderId="21" xfId="0" applyNumberFormat="1" applyFont="1" applyFill="1" applyBorder="1" applyAlignment="1">
      <alignment vertical="top"/>
    </xf>
    <xf numFmtId="164" fontId="9" fillId="5" borderId="21" xfId="3" applyNumberFormat="1" applyFont="1" applyFill="1" applyBorder="1" applyAlignment="1">
      <alignment vertical="top"/>
    </xf>
    <xf numFmtId="164" fontId="9" fillId="5" borderId="21" xfId="0" applyNumberFormat="1" applyFont="1" applyFill="1" applyBorder="1" applyAlignment="1">
      <alignment horizontal="right" vertical="top"/>
    </xf>
    <xf numFmtId="44" fontId="9" fillId="5" borderId="21" xfId="0" applyNumberFormat="1" applyFont="1" applyFill="1" applyBorder="1" applyAlignment="1">
      <alignment vertical="top"/>
    </xf>
    <xf numFmtId="0" fontId="5" fillId="0" borderId="21" xfId="3" applyFont="1" applyBorder="1" applyAlignment="1">
      <alignment horizontal="justify" vertical="top"/>
    </xf>
    <xf numFmtId="164" fontId="11" fillId="3" borderId="22" xfId="3" applyNumberFormat="1" applyFont="1" applyFill="1" applyBorder="1" applyAlignment="1">
      <alignment horizontal="center" vertical="top"/>
    </xf>
    <xf numFmtId="4" fontId="11" fillId="3" borderId="22" xfId="3" applyNumberFormat="1" applyFont="1" applyFill="1" applyBorder="1" applyAlignment="1">
      <alignment horizontal="center" vertical="top"/>
    </xf>
    <xf numFmtId="44" fontId="11" fillId="3" borderId="22" xfId="3" applyNumberFormat="1" applyFont="1" applyFill="1" applyBorder="1" applyAlignment="1">
      <alignment horizontal="center" vertical="top"/>
    </xf>
    <xf numFmtId="0" fontId="4" fillId="3" borderId="0" xfId="3" applyFill="1" applyAlignment="1">
      <alignment vertical="center"/>
    </xf>
    <xf numFmtId="0" fontId="14" fillId="2" borderId="2" xfId="0" applyFont="1" applyFill="1" applyBorder="1" applyAlignment="1">
      <alignment vertical="top" wrapText="1"/>
    </xf>
    <xf numFmtId="0" fontId="14" fillId="2" borderId="23" xfId="0" applyFont="1" applyFill="1" applyBorder="1" applyAlignment="1">
      <alignment vertical="top" wrapText="1"/>
    </xf>
    <xf numFmtId="0" fontId="15" fillId="2" borderId="23" xfId="0" applyFont="1" applyFill="1" applyBorder="1" applyAlignment="1">
      <alignment horizontal="right" vertical="top"/>
    </xf>
    <xf numFmtId="44" fontId="15" fillId="2" borderId="24" xfId="0" applyNumberFormat="1" applyFont="1" applyFill="1" applyBorder="1" applyAlignment="1">
      <alignment vertical="top" wrapText="1"/>
    </xf>
    <xf numFmtId="44" fontId="11" fillId="6" borderId="21" xfId="0" applyNumberFormat="1" applyFont="1" applyFill="1" applyBorder="1" applyAlignment="1">
      <alignment vertical="top"/>
    </xf>
    <xf numFmtId="44" fontId="17" fillId="3" borderId="21" xfId="1" applyNumberFormat="1" applyFont="1" applyFill="1" applyBorder="1" applyAlignment="1">
      <alignment horizontal="right" vertical="top" wrapText="1"/>
    </xf>
    <xf numFmtId="44" fontId="0" fillId="0" borderId="0" xfId="0" applyNumberFormat="1" applyAlignment="1">
      <alignment vertical="center"/>
    </xf>
    <xf numFmtId="44" fontId="4" fillId="0" borderId="0" xfId="0" applyNumberFormat="1" applyFont="1" applyAlignment="1">
      <alignment vertical="center"/>
    </xf>
    <xf numFmtId="44" fontId="18" fillId="0" borderId="0" xfId="0" applyNumberFormat="1" applyFont="1" applyAlignment="1">
      <alignment vertical="center"/>
    </xf>
    <xf numFmtId="44" fontId="12" fillId="0" borderId="0" xfId="0" applyNumberFormat="1" applyFont="1" applyAlignment="1">
      <alignment vertical="center"/>
    </xf>
    <xf numFmtId="166" fontId="12" fillId="0" borderId="0" xfId="2" applyNumberFormat="1" applyFont="1" applyAlignment="1">
      <alignment vertical="center"/>
    </xf>
    <xf numFmtId="44" fontId="19" fillId="0" borderId="0" xfId="0" applyNumberFormat="1" applyFont="1" applyAlignment="1">
      <alignment vertical="center"/>
    </xf>
    <xf numFmtId="164" fontId="9" fillId="7" borderId="21" xfId="0" applyNumberFormat="1" applyFont="1" applyFill="1" applyBorder="1" applyAlignment="1">
      <alignment horizontal="centerContinuous" vertical="top"/>
    </xf>
    <xf numFmtId="164" fontId="9" fillId="7" borderId="21" xfId="3" applyNumberFormat="1" applyFont="1" applyFill="1" applyBorder="1" applyAlignment="1">
      <alignment horizontal="centerContinuous" vertical="top"/>
    </xf>
    <xf numFmtId="44" fontId="9" fillId="7" borderId="21" xfId="0" applyNumberFormat="1" applyFont="1" applyFill="1" applyBorder="1" applyAlignment="1">
      <alignment horizontal="centerContinuous" vertical="top"/>
    </xf>
    <xf numFmtId="164" fontId="9" fillId="7" borderId="21" xfId="0" applyNumberFormat="1" applyFont="1" applyFill="1" applyBorder="1" applyAlignment="1">
      <alignment vertical="top"/>
    </xf>
    <xf numFmtId="164" fontId="9" fillId="7" borderId="21" xfId="3" applyNumberFormat="1" applyFont="1" applyFill="1" applyBorder="1" applyAlignment="1">
      <alignment vertical="top"/>
    </xf>
    <xf numFmtId="164" fontId="9" fillId="7" borderId="21" xfId="0" applyNumberFormat="1" applyFont="1" applyFill="1" applyBorder="1" applyAlignment="1">
      <alignment horizontal="right" vertical="top"/>
    </xf>
    <xf numFmtId="44" fontId="9" fillId="7" borderId="21" xfId="0" applyNumberFormat="1" applyFont="1" applyFill="1" applyBorder="1" applyAlignment="1">
      <alignment vertical="top"/>
    </xf>
    <xf numFmtId="164" fontId="9" fillId="8" borderId="21" xfId="0" applyNumberFormat="1" applyFont="1" applyFill="1" applyBorder="1" applyAlignment="1">
      <alignment horizontal="centerContinuous" vertical="top"/>
    </xf>
    <xf numFmtId="164" fontId="9" fillId="8" borderId="21" xfId="3" applyNumberFormat="1" applyFont="1" applyFill="1" applyBorder="1" applyAlignment="1">
      <alignment horizontal="centerContinuous" vertical="top"/>
    </xf>
    <xf numFmtId="164" fontId="9" fillId="8" borderId="21" xfId="0" applyNumberFormat="1" applyFont="1" applyFill="1" applyBorder="1" applyAlignment="1">
      <alignment vertical="top"/>
    </xf>
    <xf numFmtId="164" fontId="9" fillId="8" borderId="21" xfId="3" applyNumberFormat="1" applyFont="1" applyFill="1" applyBorder="1" applyAlignment="1">
      <alignment vertical="top"/>
    </xf>
    <xf numFmtId="164" fontId="9" fillId="8" borderId="21" xfId="0" applyNumberFormat="1" applyFont="1" applyFill="1" applyBorder="1" applyAlignment="1">
      <alignment horizontal="right" vertical="top"/>
    </xf>
    <xf numFmtId="44" fontId="9" fillId="8" borderId="21" xfId="0" applyNumberFormat="1" applyFont="1" applyFill="1" applyBorder="1" applyAlignment="1">
      <alignment vertical="top"/>
    </xf>
    <xf numFmtId="164" fontId="9" fillId="9" borderId="21" xfId="0" applyNumberFormat="1" applyFont="1" applyFill="1" applyBorder="1" applyAlignment="1">
      <alignment horizontal="centerContinuous" vertical="top"/>
    </xf>
    <xf numFmtId="164" fontId="9" fillId="9" borderId="21" xfId="3" applyNumberFormat="1" applyFont="1" applyFill="1" applyBorder="1" applyAlignment="1">
      <alignment horizontal="centerContinuous" vertical="top"/>
    </xf>
    <xf numFmtId="164" fontId="9" fillId="9" borderId="21" xfId="0" applyNumberFormat="1" applyFont="1" applyFill="1" applyBorder="1" applyAlignment="1">
      <alignment vertical="top"/>
    </xf>
    <xf numFmtId="164" fontId="9" fillId="9" borderId="21" xfId="0" applyNumberFormat="1" applyFont="1" applyFill="1" applyBorder="1" applyAlignment="1">
      <alignment horizontal="right" vertical="top"/>
    </xf>
    <xf numFmtId="44" fontId="9" fillId="9" borderId="21" xfId="0" applyNumberFormat="1" applyFont="1" applyFill="1" applyBorder="1" applyAlignment="1">
      <alignment vertical="top"/>
    </xf>
    <xf numFmtId="0" fontId="8" fillId="10" borderId="21" xfId="0" applyFont="1" applyFill="1" applyBorder="1" applyAlignment="1">
      <alignment horizontal="center" vertical="center"/>
    </xf>
    <xf numFmtId="164" fontId="9" fillId="10" borderId="21" xfId="3" applyNumberFormat="1" applyFont="1" applyFill="1" applyBorder="1" applyAlignment="1">
      <alignment horizontal="centerContinuous"/>
    </xf>
    <xf numFmtId="0" fontId="8" fillId="10" borderId="21" xfId="0" applyFont="1" applyFill="1" applyBorder="1" applyAlignment="1">
      <alignment horizontal="centerContinuous"/>
    </xf>
    <xf numFmtId="4" fontId="8" fillId="10" borderId="21" xfId="0" applyNumberFormat="1" applyFont="1" applyFill="1" applyBorder="1" applyAlignment="1">
      <alignment horizontal="centerContinuous"/>
    </xf>
    <xf numFmtId="44" fontId="8" fillId="10" borderId="21" xfId="0" applyNumberFormat="1" applyFont="1" applyFill="1" applyBorder="1" applyAlignment="1">
      <alignment horizontal="centerContinuous"/>
    </xf>
    <xf numFmtId="44" fontId="8" fillId="10" borderId="21" xfId="0" applyNumberFormat="1" applyFont="1" applyFill="1" applyBorder="1" applyAlignment="1">
      <alignment horizontal="center" vertical="center"/>
    </xf>
    <xf numFmtId="0" fontId="1" fillId="0" borderId="8" xfId="0" applyFont="1" applyBorder="1" applyAlignment="1">
      <alignment horizontal="center" vertical="center" wrapText="1"/>
    </xf>
    <xf numFmtId="0" fontId="1" fillId="0" borderId="21" xfId="3" applyFont="1" applyBorder="1" applyAlignment="1">
      <alignment horizontal="justify" vertical="top"/>
    </xf>
    <xf numFmtId="0" fontId="1" fillId="0" borderId="21" xfId="3" applyFont="1" applyBorder="1" applyAlignment="1">
      <alignment horizontal="justify" vertical="top" wrapText="1"/>
    </xf>
    <xf numFmtId="164" fontId="9" fillId="11" borderId="21" xfId="0" applyNumberFormat="1" applyFont="1" applyFill="1" applyBorder="1" applyAlignment="1">
      <alignment vertical="top"/>
    </xf>
    <xf numFmtId="44" fontId="9" fillId="11" borderId="21" xfId="0" applyNumberFormat="1" applyFont="1" applyFill="1" applyBorder="1" applyAlignment="1">
      <alignment vertical="top"/>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25" xfId="0" applyFont="1" applyBorder="1" applyAlignment="1">
      <alignment horizontal="center" vertical="top" wrapText="1"/>
    </xf>
    <xf numFmtId="0" fontId="9" fillId="0" borderId="26" xfId="0" applyFont="1" applyBorder="1" applyAlignment="1">
      <alignment horizontal="center" vertical="top" wrapText="1"/>
    </xf>
    <xf numFmtId="0" fontId="9" fillId="0" borderId="27" xfId="0" applyFont="1" applyBorder="1" applyAlignment="1">
      <alignment horizontal="center" vertical="top" wrapText="1"/>
    </xf>
    <xf numFmtId="0" fontId="16" fillId="3" borderId="21" xfId="0" applyFont="1" applyFill="1" applyBorder="1" applyAlignment="1">
      <alignment horizontal="center" vertical="top" wrapText="1"/>
    </xf>
    <xf numFmtId="165" fontId="16" fillId="3" borderId="21" xfId="1" applyFont="1" applyFill="1" applyBorder="1" applyAlignment="1">
      <alignment horizontal="center" vertical="top" wrapText="1"/>
    </xf>
    <xf numFmtId="164" fontId="9" fillId="11" borderId="28" xfId="3" applyNumberFormat="1" applyFont="1" applyFill="1" applyBorder="1" applyAlignment="1">
      <alignment horizontal="center" vertical="top"/>
    </xf>
    <xf numFmtId="164" fontId="9" fillId="11" borderId="22" xfId="3" applyNumberFormat="1" applyFont="1" applyFill="1" applyBorder="1" applyAlignment="1">
      <alignment horizontal="center" vertical="top"/>
    </xf>
    <xf numFmtId="164" fontId="9" fillId="11" borderId="29" xfId="3" applyNumberFormat="1" applyFont="1" applyFill="1" applyBorder="1" applyAlignment="1">
      <alignment horizontal="center" vertical="top"/>
    </xf>
    <xf numFmtId="164" fontId="9" fillId="11" borderId="28" xfId="0" applyNumberFormat="1" applyFont="1" applyFill="1" applyBorder="1" applyAlignment="1">
      <alignment horizontal="center" vertical="top"/>
    </xf>
    <xf numFmtId="164" fontId="9" fillId="11" borderId="22" xfId="0" applyNumberFormat="1" applyFont="1" applyFill="1" applyBorder="1" applyAlignment="1">
      <alignment horizontal="center" vertical="top"/>
    </xf>
    <xf numFmtId="164" fontId="9" fillId="11" borderId="29" xfId="0" applyNumberFormat="1" applyFont="1" applyFill="1" applyBorder="1" applyAlignment="1">
      <alignment horizontal="center" vertical="top"/>
    </xf>
    <xf numFmtId="0" fontId="1"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4" xfId="0" applyFont="1" applyBorder="1" applyAlignment="1">
      <alignment horizontal="right" vertical="center" wrapText="1"/>
    </xf>
    <xf numFmtId="0" fontId="4" fillId="0" borderId="0" xfId="0" applyFont="1" applyAlignment="1">
      <alignment horizontal="right" vertical="center"/>
    </xf>
    <xf numFmtId="0" fontId="4" fillId="0" borderId="5" xfId="0" applyFont="1" applyBorder="1" applyAlignment="1">
      <alignment horizontal="righ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cellXfs>
  <cellStyles count="5">
    <cellStyle name="Moneda" xfId="1" builtinId="4"/>
    <cellStyle name="Moneda 2" xfId="4" xr:uid="{35C111B5-F4AA-49F6-A5B9-2E3F26FFADDB}"/>
    <cellStyle name="Normal" xfId="0" builtinId="0"/>
    <cellStyle name="Normal 3 2" xfId="3" xr:uid="{CFE12853-CC6C-47B7-A718-43182AA9B3FA}"/>
    <cellStyle name="Porcentaje" xfId="2" builtinId="5"/>
  </cellStyles>
  <dxfs count="0"/>
  <tableStyles count="0" defaultTableStyle="TableStyleMedium2" defaultPivotStyle="PivotStyleLight16"/>
  <colors>
    <mruColors>
      <color rgb="FFDCE6F1"/>
      <color rgb="FFC5D9F1"/>
      <color rgb="FFCCC0DA"/>
      <color rgb="FFD8E4B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68035</xdr:colOff>
      <xdr:row>0</xdr:row>
      <xdr:rowOff>68035</xdr:rowOff>
    </xdr:from>
    <xdr:to>
      <xdr:col>0</xdr:col>
      <xdr:colOff>911678</xdr:colOff>
      <xdr:row>3</xdr:row>
      <xdr:rowOff>240359</xdr:rowOff>
    </xdr:to>
    <xdr:pic>
      <xdr:nvPicPr>
        <xdr:cNvPr id="2" name="Imagen 10">
          <a:extLst>
            <a:ext uri="{FF2B5EF4-FFF2-40B4-BE49-F238E27FC236}">
              <a16:creationId xmlns:a16="http://schemas.microsoft.com/office/drawing/2014/main" id="{57B34253-F982-4761-BE2B-23BC67BF39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68035" y="68035"/>
          <a:ext cx="843643" cy="111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Nueva%20carpeta\OBRAS\best%20buy\PRESUPUESTO_BEST_BUY_MUNDO_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Jose%20Abel%20Moreno\Generador%20Villas%20Ellite%20IV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Users\Consisa7\Desktop\O%20B%20R%20A%20S%20%20%20%20E%20N%20%20%20%20P%20R%20O%20C%20E%20S%20O\MISIONES\Users\GUSTAVO\Desktop\PRESUPUESTO%20TEPIC2.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C:\TERRACERIAS%20CYO\O%20B%20R%20A%20S%20%20%20E%20N%20%20%20P%20R%20O%20C%20E%20S%20O\VIALIDADES%20LOS%20CABOS%202016\Users\fausto\Documents\O%20B%20R%20A%20S_%20I%20B%20S\MISION%20SAPI%20SA%20DE%20CV\U%20R%20B%20-%201%20R%20A%20-%20E%20T%20A%20P%20A\REPORTE%20DE%20VOLUMENES\Semana%2021\URB-1ERA%20ETAPA-ESTIMACION%2021.xls?363099D7" TargetMode="External"/><Relationship Id="rId1" Type="http://schemas.openxmlformats.org/officeDocument/2006/relationships/externalLinkPath" Target="file:///\\363099D7\URB-1ERA%20ETAPA-ESTIMACION%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1.-PSUR%20RIO%202011%20Gen%20Autorizado%20Alcantarillado%20y%20Descargas%20Etapa%20I%20Parte%20II%20(17Oct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ESUPUESTO"/>
      <sheetName val="ANALISIS DE PRECIOS"/>
      <sheetName val="CUADRILLA"/>
    </sheetNames>
    <sheetDataSet>
      <sheetData sheetId="0"/>
      <sheetData sheetId="1"/>
      <sheetData sheetId="2">
        <row r="12">
          <cell r="J12">
            <v>0.05</v>
          </cell>
          <cell r="K12">
            <v>0.05</v>
          </cell>
          <cell r="M12">
            <v>0.05</v>
          </cell>
          <cell r="N12">
            <v>0.05</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liminares"/>
      <sheetName val="Plataformas"/>
      <sheetName val="Vialidades"/>
      <sheetName val="Guarniciones y Banquetas"/>
      <sheetName val="DrenajeA"/>
      <sheetName val="DrenajeB"/>
      <sheetName val="DescargaA"/>
      <sheetName val="DescargaB"/>
    </sheetNames>
    <sheetDataSet>
      <sheetData sheetId="0" refreshError="1"/>
      <sheetData sheetId="1" refreshError="1"/>
      <sheetData sheetId="2" refreshError="1"/>
      <sheetData sheetId="3" refreshError="1"/>
      <sheetData sheetId="4" refreshError="1"/>
      <sheetData sheetId="5" refreshError="1">
        <row r="13">
          <cell r="B13">
            <v>0.1</v>
          </cell>
        </row>
        <row r="14">
          <cell r="B14">
            <v>0.3</v>
          </cell>
        </row>
      </sheetData>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ESUPUESTO "/>
      <sheetName val="ANALISIS DE PRECIOS"/>
      <sheetName val="CUADRILLA"/>
    </sheetNames>
    <sheetDataSet>
      <sheetData sheetId="0" refreshError="1"/>
      <sheetData sheetId="1" refreshError="1"/>
      <sheetData sheetId="2" refreshError="1"/>
      <sheetData sheetId="3">
        <row r="22">
          <cell r="J22">
            <v>2164.6856522857142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1"/>
      <sheetName val="V-01 "/>
      <sheetName val="V-02"/>
      <sheetName val="V-03"/>
      <sheetName val="REPORTE AJUSTE"/>
      <sheetName val="BLVD. PERLA DEL GOLFO"/>
      <sheetName val="BAHIA SANTA MARIA"/>
    </sheetNames>
    <sheetDataSet>
      <sheetData sheetId="0" refreshError="1"/>
      <sheetData sheetId="1" refreshError="1"/>
      <sheetData sheetId="2" refreshError="1"/>
      <sheetData sheetId="3" refreshError="1"/>
      <sheetData sheetId="4" refreshError="1"/>
      <sheetData sheetId="5" refreshError="1">
        <row r="8">
          <cell r="C8">
            <v>0.2</v>
          </cell>
        </row>
        <row r="9">
          <cell r="C9">
            <v>0.05</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cantarillado"/>
      <sheetName val="Anexo Alcantarillado"/>
      <sheetName val="Pozos de Visita"/>
      <sheetName val="Descargas Sanitarias"/>
      <sheetName val="Anexo Descarga San"/>
    </sheetNames>
    <sheetDataSet>
      <sheetData sheetId="0"/>
      <sheetData sheetId="1"/>
      <sheetData sheetId="2" refreshError="1"/>
      <sheetData sheetId="3" refreshError="1"/>
      <sheetData sheetId="4">
        <row r="13">
          <cell r="Q13">
            <v>0.37</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2C6E0-1E7C-4FEF-A253-B417D96907FC}">
  <sheetPr>
    <outlinePr summaryBelow="0"/>
    <pageSetUpPr fitToPage="1"/>
  </sheetPr>
  <dimension ref="A1:AL144"/>
  <sheetViews>
    <sheetView tabSelected="1" view="pageBreakPreview" topLeftCell="A53" zoomScale="70" zoomScaleNormal="70" zoomScaleSheetLayoutView="70" workbookViewId="0">
      <selection activeCell="H56" sqref="H56"/>
    </sheetView>
  </sheetViews>
  <sheetFormatPr baseColWidth="10" defaultColWidth="11.42578125" defaultRowHeight="12.75" outlineLevelRow="1" outlineLevelCol="1" x14ac:dyDescent="0.2"/>
  <cols>
    <col min="1" max="1" width="15.7109375" style="2" customWidth="1"/>
    <col min="2" max="2" width="71.42578125" style="2" customWidth="1"/>
    <col min="3" max="3" width="10.28515625" style="2" customWidth="1"/>
    <col min="4" max="4" width="12.28515625" style="29" bestFit="1" customWidth="1" outlineLevel="1"/>
    <col min="5" max="5" width="15.5703125" style="45" customWidth="1" outlineLevel="1"/>
    <col min="6" max="6" width="24.42578125" style="45" customWidth="1"/>
    <col min="7" max="16384" width="11.42578125" style="2"/>
  </cols>
  <sheetData>
    <row r="1" spans="1:38" s="1" customFormat="1" ht="24.75" customHeight="1" x14ac:dyDescent="0.2">
      <c r="A1" s="103" t="s">
        <v>0</v>
      </c>
      <c r="B1" s="104"/>
      <c r="C1" s="104"/>
      <c r="D1" s="104"/>
      <c r="E1" s="104"/>
      <c r="F1" s="105"/>
    </row>
    <row r="2" spans="1:38" s="1" customFormat="1" ht="24.75" customHeight="1" x14ac:dyDescent="0.2">
      <c r="A2" s="106" t="s">
        <v>1</v>
      </c>
      <c r="B2" s="107"/>
      <c r="C2" s="107"/>
      <c r="D2" s="107"/>
      <c r="E2" s="107"/>
      <c r="F2" s="108"/>
    </row>
    <row r="3" spans="1:38" s="1" customFormat="1" ht="24.75" customHeight="1" x14ac:dyDescent="0.2">
      <c r="A3" s="109" t="s">
        <v>37</v>
      </c>
      <c r="B3" s="110"/>
      <c r="C3" s="110"/>
      <c r="D3" s="110"/>
      <c r="E3" s="110"/>
      <c r="F3" s="111"/>
    </row>
    <row r="4" spans="1:38" ht="24.75" customHeight="1" thickBot="1" x14ac:dyDescent="0.25">
      <c r="A4" s="112" t="s">
        <v>2</v>
      </c>
      <c r="B4" s="113"/>
      <c r="C4" s="113"/>
      <c r="D4" s="113"/>
      <c r="E4" s="113"/>
      <c r="F4" s="75" t="s">
        <v>38</v>
      </c>
    </row>
    <row r="5" spans="1:38" s="3" customFormat="1" ht="16.5" customHeight="1" x14ac:dyDescent="0.2">
      <c r="A5" s="114"/>
      <c r="B5" s="115"/>
      <c r="C5" s="115"/>
      <c r="D5" s="115"/>
      <c r="E5" s="115"/>
      <c r="F5" s="116"/>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s="3" customFormat="1" ht="33" customHeight="1" x14ac:dyDescent="0.2">
      <c r="A6" s="100" t="s">
        <v>39</v>
      </c>
      <c r="B6" s="101"/>
      <c r="C6" s="101"/>
      <c r="D6" s="101"/>
      <c r="E6" s="101"/>
      <c r="F6" s="102"/>
    </row>
    <row r="7" spans="1:38" s="3" customFormat="1" ht="15.75" customHeight="1" x14ac:dyDescent="0.2">
      <c r="A7" s="80"/>
      <c r="B7" s="81"/>
      <c r="C7" s="81"/>
      <c r="D7" s="81"/>
      <c r="E7" s="81"/>
      <c r="F7" s="82"/>
    </row>
    <row r="8" spans="1:38" s="3" customFormat="1" ht="33" customHeight="1" x14ac:dyDescent="0.2">
      <c r="A8" s="83" t="s">
        <v>3</v>
      </c>
      <c r="B8" s="84"/>
      <c r="C8" s="84"/>
      <c r="D8" s="84"/>
      <c r="E8" s="84"/>
      <c r="F8" s="85"/>
    </row>
    <row r="9" spans="1:38" s="3" customFormat="1" x14ac:dyDescent="0.2">
      <c r="A9" s="4" t="s">
        <v>4</v>
      </c>
      <c r="B9" s="4" t="s">
        <v>5</v>
      </c>
      <c r="C9" s="4" t="s">
        <v>6</v>
      </c>
      <c r="D9" s="5" t="s">
        <v>7</v>
      </c>
      <c r="E9" s="6" t="s">
        <v>8</v>
      </c>
      <c r="F9" s="6" t="s">
        <v>9</v>
      </c>
    </row>
    <row r="10" spans="1:38" s="3" customFormat="1" ht="21" x14ac:dyDescent="0.35">
      <c r="A10" s="69"/>
      <c r="B10" s="70" t="s">
        <v>40</v>
      </c>
      <c r="C10" s="71"/>
      <c r="D10" s="72"/>
      <c r="E10" s="73"/>
      <c r="F10" s="74"/>
    </row>
    <row r="11" spans="1:38" s="3" customFormat="1" ht="21" x14ac:dyDescent="0.2">
      <c r="A11" s="51" t="s">
        <v>10</v>
      </c>
      <c r="B11" s="52"/>
      <c r="C11" s="51"/>
      <c r="D11" s="51"/>
      <c r="E11" s="51"/>
      <c r="F11" s="53"/>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ht="18.75" x14ac:dyDescent="0.2">
      <c r="A12" s="7"/>
      <c r="B12" s="8" t="s">
        <v>11</v>
      </c>
      <c r="C12" s="9"/>
      <c r="D12" s="10"/>
      <c r="E12" s="11"/>
      <c r="F12" s="12">
        <f>SUM(F13:F19)</f>
        <v>0</v>
      </c>
    </row>
    <row r="13" spans="1:38" s="3" customFormat="1" ht="131.44999999999999" customHeight="1" outlineLevel="1" x14ac:dyDescent="0.2">
      <c r="A13" s="13" t="s">
        <v>41</v>
      </c>
      <c r="B13" s="76" t="s">
        <v>49</v>
      </c>
      <c r="C13" s="14" t="s">
        <v>12</v>
      </c>
      <c r="D13" s="15">
        <v>25.92</v>
      </c>
      <c r="E13" s="16"/>
      <c r="F13" s="17">
        <f>E13*D13</f>
        <v>0</v>
      </c>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s="3" customFormat="1" ht="131.44999999999999" customHeight="1" outlineLevel="1" x14ac:dyDescent="0.2">
      <c r="A14" s="13" t="s">
        <v>42</v>
      </c>
      <c r="B14" s="76" t="s">
        <v>48</v>
      </c>
      <c r="C14" s="13" t="s">
        <v>12</v>
      </c>
      <c r="D14" s="18">
        <v>38.879999999999995</v>
      </c>
      <c r="E14" s="19"/>
      <c r="F14" s="17">
        <f t="shared" ref="F14:F19" si="0">E14*D14</f>
        <v>0</v>
      </c>
    </row>
    <row r="15" spans="1:38" s="3" customFormat="1" ht="103.15" customHeight="1" outlineLevel="1" x14ac:dyDescent="0.2">
      <c r="A15" s="13" t="s">
        <v>43</v>
      </c>
      <c r="B15" s="76" t="s">
        <v>50</v>
      </c>
      <c r="C15" s="13" t="s">
        <v>12</v>
      </c>
      <c r="D15" s="18">
        <v>9.7199999999999989</v>
      </c>
      <c r="E15" s="19"/>
      <c r="F15" s="17">
        <f t="shared" si="0"/>
        <v>0</v>
      </c>
    </row>
    <row r="16" spans="1:38" s="3" customFormat="1" ht="71.45" customHeight="1" outlineLevel="1" x14ac:dyDescent="0.2">
      <c r="A16" s="13" t="s">
        <v>44</v>
      </c>
      <c r="B16" s="76" t="s">
        <v>51</v>
      </c>
      <c r="C16" s="13" t="s">
        <v>12</v>
      </c>
      <c r="D16" s="18">
        <v>20.25</v>
      </c>
      <c r="E16" s="19"/>
      <c r="F16" s="17">
        <f t="shared" si="0"/>
        <v>0</v>
      </c>
    </row>
    <row r="17" spans="1:6" s="3" customFormat="1" ht="90.6" customHeight="1" outlineLevel="1" x14ac:dyDescent="0.2">
      <c r="A17" s="13" t="s">
        <v>45</v>
      </c>
      <c r="B17" s="76" t="s">
        <v>179</v>
      </c>
      <c r="C17" s="13" t="s">
        <v>12</v>
      </c>
      <c r="D17" s="18">
        <v>40.5</v>
      </c>
      <c r="E17" s="19"/>
      <c r="F17" s="17">
        <f t="shared" si="0"/>
        <v>0</v>
      </c>
    </row>
    <row r="18" spans="1:6" s="3" customFormat="1" ht="76.5" outlineLevel="1" x14ac:dyDescent="0.2">
      <c r="A18" s="13" t="s">
        <v>46</v>
      </c>
      <c r="B18" s="77" t="s">
        <v>52</v>
      </c>
      <c r="C18" s="13" t="s">
        <v>15</v>
      </c>
      <c r="D18" s="18">
        <v>2</v>
      </c>
      <c r="E18" s="19"/>
      <c r="F18" s="17">
        <f t="shared" si="0"/>
        <v>0</v>
      </c>
    </row>
    <row r="19" spans="1:6" s="3" customFormat="1" ht="80.45" customHeight="1" outlineLevel="1" x14ac:dyDescent="0.2">
      <c r="A19" s="13" t="s">
        <v>47</v>
      </c>
      <c r="B19" s="76" t="s">
        <v>53</v>
      </c>
      <c r="C19" s="13" t="s">
        <v>12</v>
      </c>
      <c r="D19" s="18">
        <v>44.55</v>
      </c>
      <c r="E19" s="19"/>
      <c r="F19" s="17">
        <f t="shared" si="0"/>
        <v>0</v>
      </c>
    </row>
    <row r="20" spans="1:6" ht="18.75" x14ac:dyDescent="0.2">
      <c r="A20" s="7"/>
      <c r="B20" s="8" t="s">
        <v>13</v>
      </c>
      <c r="C20" s="9"/>
      <c r="D20" s="10"/>
      <c r="E20" s="11"/>
      <c r="F20" s="12">
        <f>SUM(F21:F26)</f>
        <v>0</v>
      </c>
    </row>
    <row r="21" spans="1:6" s="3" customFormat="1" ht="59.45" customHeight="1" outlineLevel="1" x14ac:dyDescent="0.2">
      <c r="A21" s="13" t="s">
        <v>54</v>
      </c>
      <c r="B21" s="76" t="s">
        <v>60</v>
      </c>
      <c r="C21" s="14" t="s">
        <v>14</v>
      </c>
      <c r="D21" s="15">
        <v>135</v>
      </c>
      <c r="E21" s="16"/>
      <c r="F21" s="16">
        <f t="shared" ref="F21:F26" si="1">E21*D21</f>
        <v>0</v>
      </c>
    </row>
    <row r="22" spans="1:6" s="3" customFormat="1" ht="86.45" customHeight="1" outlineLevel="1" x14ac:dyDescent="0.2">
      <c r="A22" s="13" t="s">
        <v>55</v>
      </c>
      <c r="B22" s="77" t="s">
        <v>61</v>
      </c>
      <c r="C22" s="13" t="s">
        <v>15</v>
      </c>
      <c r="D22" s="18">
        <v>1</v>
      </c>
      <c r="E22" s="16"/>
      <c r="F22" s="19">
        <f t="shared" si="1"/>
        <v>0</v>
      </c>
    </row>
    <row r="23" spans="1:6" s="3" customFormat="1" ht="51" outlineLevel="1" x14ac:dyDescent="0.2">
      <c r="A23" s="13" t="s">
        <v>56</v>
      </c>
      <c r="B23" s="77" t="s">
        <v>62</v>
      </c>
      <c r="C23" s="13" t="s">
        <v>15</v>
      </c>
      <c r="D23" s="18">
        <v>5</v>
      </c>
      <c r="E23" s="16"/>
      <c r="F23" s="19">
        <f t="shared" si="1"/>
        <v>0</v>
      </c>
    </row>
    <row r="24" spans="1:6" s="3" customFormat="1" ht="51" outlineLevel="1" x14ac:dyDescent="0.2">
      <c r="A24" s="13" t="s">
        <v>57</v>
      </c>
      <c r="B24" s="77" t="s">
        <v>63</v>
      </c>
      <c r="C24" s="13" t="s">
        <v>15</v>
      </c>
      <c r="D24" s="18">
        <v>5</v>
      </c>
      <c r="E24" s="16"/>
      <c r="F24" s="19">
        <f>E24*D24</f>
        <v>0</v>
      </c>
    </row>
    <row r="25" spans="1:6" s="3" customFormat="1" ht="48" customHeight="1" outlineLevel="1" x14ac:dyDescent="0.2">
      <c r="A25" s="13" t="s">
        <v>58</v>
      </c>
      <c r="B25" s="77" t="s">
        <v>64</v>
      </c>
      <c r="C25" s="13" t="s">
        <v>15</v>
      </c>
      <c r="D25" s="18">
        <v>5</v>
      </c>
      <c r="E25" s="16"/>
      <c r="F25" s="19">
        <f t="shared" si="1"/>
        <v>0</v>
      </c>
    </row>
    <row r="26" spans="1:6" s="3" customFormat="1" ht="48" customHeight="1" outlineLevel="1" x14ac:dyDescent="0.2">
      <c r="A26" s="13" t="s">
        <v>59</v>
      </c>
      <c r="B26" s="76" t="s">
        <v>65</v>
      </c>
      <c r="C26" s="14" t="s">
        <v>15</v>
      </c>
      <c r="D26" s="15">
        <v>10</v>
      </c>
      <c r="E26" s="16"/>
      <c r="F26" s="16">
        <f t="shared" si="1"/>
        <v>0</v>
      </c>
    </row>
    <row r="27" spans="1:6" ht="18.75" x14ac:dyDescent="0.2">
      <c r="A27" s="7"/>
      <c r="B27" s="8" t="s">
        <v>16</v>
      </c>
      <c r="C27" s="9"/>
      <c r="D27" s="10"/>
      <c r="E27" s="11"/>
      <c r="F27" s="12">
        <f>SUM(F28:F28)</f>
        <v>0</v>
      </c>
    </row>
    <row r="28" spans="1:6" s="3" customFormat="1" ht="241.9" customHeight="1" x14ac:dyDescent="0.2">
      <c r="A28" s="13" t="s">
        <v>66</v>
      </c>
      <c r="B28" s="76" t="s">
        <v>67</v>
      </c>
      <c r="C28" s="13" t="s">
        <v>15</v>
      </c>
      <c r="D28" s="18">
        <v>13</v>
      </c>
      <c r="E28" s="16"/>
      <c r="F28" s="19">
        <f>E28*D28</f>
        <v>0</v>
      </c>
    </row>
    <row r="29" spans="1:6" ht="18.75" x14ac:dyDescent="0.2">
      <c r="A29" s="7"/>
      <c r="B29" s="8" t="s">
        <v>17</v>
      </c>
      <c r="C29" s="9"/>
      <c r="D29" s="10"/>
      <c r="E29" s="11"/>
      <c r="F29" s="12">
        <f>SUM(F30:F32)</f>
        <v>0</v>
      </c>
    </row>
    <row r="30" spans="1:6" ht="176.45" customHeight="1" outlineLevel="1" x14ac:dyDescent="0.2">
      <c r="A30" s="13" t="s">
        <v>68</v>
      </c>
      <c r="B30" s="77" t="s">
        <v>71</v>
      </c>
      <c r="C30" s="13" t="s">
        <v>15</v>
      </c>
      <c r="D30" s="18">
        <v>1</v>
      </c>
      <c r="E30" s="16"/>
      <c r="F30" s="20">
        <f>E30*D30</f>
        <v>0</v>
      </c>
    </row>
    <row r="31" spans="1:6" ht="38.25" outlineLevel="1" x14ac:dyDescent="0.2">
      <c r="A31" s="13" t="s">
        <v>69</v>
      </c>
      <c r="B31" s="76" t="s">
        <v>72</v>
      </c>
      <c r="C31" s="13" t="s">
        <v>15</v>
      </c>
      <c r="D31" s="18">
        <v>2</v>
      </c>
      <c r="E31" s="16"/>
      <c r="F31" s="20">
        <f>E31*D31</f>
        <v>0</v>
      </c>
    </row>
    <row r="32" spans="1:6" ht="71.45" customHeight="1" outlineLevel="1" x14ac:dyDescent="0.2">
      <c r="A32" s="13" t="s">
        <v>70</v>
      </c>
      <c r="B32" s="77" t="s">
        <v>73</v>
      </c>
      <c r="C32" s="14" t="s">
        <v>12</v>
      </c>
      <c r="D32" s="15">
        <v>0.4</v>
      </c>
      <c r="E32" s="16"/>
      <c r="F32" s="21">
        <f>E32*D32</f>
        <v>0</v>
      </c>
    </row>
    <row r="33" spans="1:38" s="3" customFormat="1" ht="21" x14ac:dyDescent="0.2">
      <c r="A33" s="54"/>
      <c r="B33" s="55"/>
      <c r="C33" s="54"/>
      <c r="D33" s="54"/>
      <c r="E33" s="56" t="s">
        <v>18</v>
      </c>
      <c r="F33" s="57">
        <f>F29+F27+F20+F12</f>
        <v>0</v>
      </c>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s="3" customFormat="1" ht="18.75" x14ac:dyDescent="0.2">
      <c r="A34" s="22"/>
      <c r="B34" s="22"/>
      <c r="C34" s="22"/>
      <c r="D34" s="23"/>
      <c r="E34" s="24"/>
      <c r="F34" s="24"/>
    </row>
    <row r="35" spans="1:38" s="3" customFormat="1" ht="21" x14ac:dyDescent="0.2">
      <c r="A35" s="58" t="s">
        <v>19</v>
      </c>
      <c r="B35" s="59"/>
      <c r="C35" s="58"/>
      <c r="D35" s="58"/>
      <c r="E35" s="58"/>
      <c r="F35" s="58"/>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row>
    <row r="36" spans="1:38" ht="18.75" x14ac:dyDescent="0.2">
      <c r="A36" s="7"/>
      <c r="B36" s="8" t="s">
        <v>11</v>
      </c>
      <c r="C36" s="9"/>
      <c r="D36" s="10"/>
      <c r="E36" s="11"/>
      <c r="F36" s="12">
        <f>SUM(F37:F44)</f>
        <v>0</v>
      </c>
    </row>
    <row r="37" spans="1:38" s="3" customFormat="1" ht="133.9" customHeight="1" outlineLevel="1" x14ac:dyDescent="0.2">
      <c r="A37" s="13" t="s">
        <v>41</v>
      </c>
      <c r="B37" s="76" t="s">
        <v>75</v>
      </c>
      <c r="C37" s="14" t="s">
        <v>12</v>
      </c>
      <c r="D37" s="15">
        <v>25.1875</v>
      </c>
      <c r="E37" s="16"/>
      <c r="F37" s="21">
        <f t="shared" ref="F37:F44" si="2">E37*D37</f>
        <v>0</v>
      </c>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1:38" s="3" customFormat="1" ht="132" customHeight="1" outlineLevel="1" x14ac:dyDescent="0.2">
      <c r="A38" s="13" t="s">
        <v>42</v>
      </c>
      <c r="B38" s="76" t="s">
        <v>180</v>
      </c>
      <c r="C38" s="13" t="s">
        <v>12</v>
      </c>
      <c r="D38" s="18">
        <v>75.5625</v>
      </c>
      <c r="E38" s="16"/>
      <c r="F38" s="20">
        <f t="shared" si="2"/>
        <v>0</v>
      </c>
    </row>
    <row r="39" spans="1:38" s="3" customFormat="1" ht="90" customHeight="1" outlineLevel="1" x14ac:dyDescent="0.2">
      <c r="A39" s="13" t="s">
        <v>43</v>
      </c>
      <c r="B39" s="76" t="s">
        <v>76</v>
      </c>
      <c r="C39" s="13" t="s">
        <v>12</v>
      </c>
      <c r="D39" s="18">
        <v>15.5</v>
      </c>
      <c r="E39" s="16"/>
      <c r="F39" s="20">
        <f t="shared" si="2"/>
        <v>0</v>
      </c>
      <c r="M39" s="2"/>
      <c r="N39" s="2"/>
      <c r="O39" s="2"/>
      <c r="P39" s="2"/>
      <c r="Q39" s="2"/>
      <c r="R39" s="2"/>
      <c r="S39" s="2"/>
      <c r="T39" s="2"/>
      <c r="U39" s="2"/>
      <c r="V39" s="2"/>
      <c r="W39" s="2"/>
    </row>
    <row r="40" spans="1:38" s="3" customFormat="1" ht="72.599999999999994" customHeight="1" outlineLevel="1" x14ac:dyDescent="0.2">
      <c r="A40" s="13" t="s">
        <v>44</v>
      </c>
      <c r="B40" s="76" t="s">
        <v>77</v>
      </c>
      <c r="C40" s="13" t="s">
        <v>12</v>
      </c>
      <c r="D40" s="18">
        <v>15.5</v>
      </c>
      <c r="E40" s="16"/>
      <c r="F40" s="20">
        <f t="shared" si="2"/>
        <v>0</v>
      </c>
      <c r="M40" s="2"/>
      <c r="N40" s="2"/>
      <c r="O40" s="2"/>
      <c r="P40" s="2"/>
      <c r="Q40" s="2"/>
      <c r="R40" s="2"/>
      <c r="S40" s="2"/>
      <c r="T40" s="2"/>
      <c r="U40" s="2"/>
      <c r="V40" s="2"/>
      <c r="W40" s="2"/>
    </row>
    <row r="41" spans="1:38" s="3" customFormat="1" ht="94.15" customHeight="1" outlineLevel="1" x14ac:dyDescent="0.2">
      <c r="A41" s="13" t="s">
        <v>45</v>
      </c>
      <c r="B41" s="76" t="s">
        <v>78</v>
      </c>
      <c r="C41" s="13" t="s">
        <v>12</v>
      </c>
      <c r="D41" s="18">
        <v>46.5</v>
      </c>
      <c r="E41" s="16"/>
      <c r="F41" s="20">
        <f>E41*D41</f>
        <v>0</v>
      </c>
    </row>
    <row r="42" spans="1:38" s="3" customFormat="1" ht="48" customHeight="1" outlineLevel="1" x14ac:dyDescent="0.2">
      <c r="A42" s="13" t="s">
        <v>46</v>
      </c>
      <c r="B42" s="76" t="s">
        <v>79</v>
      </c>
      <c r="C42" s="13" t="s">
        <v>15</v>
      </c>
      <c r="D42" s="18">
        <v>3</v>
      </c>
      <c r="E42" s="16"/>
      <c r="F42" s="20">
        <f>E42*D42</f>
        <v>0</v>
      </c>
      <c r="M42" s="2"/>
      <c r="N42" s="2"/>
      <c r="O42" s="2"/>
      <c r="P42" s="2"/>
      <c r="Q42" s="2"/>
      <c r="R42" s="2"/>
      <c r="S42" s="2"/>
      <c r="T42" s="2"/>
      <c r="U42" s="2"/>
      <c r="V42" s="2"/>
      <c r="W42" s="2"/>
    </row>
    <row r="43" spans="1:38" s="3" customFormat="1" ht="73.900000000000006" customHeight="1" outlineLevel="1" x14ac:dyDescent="0.2">
      <c r="A43" s="13" t="s">
        <v>47</v>
      </c>
      <c r="B43" s="76" t="s">
        <v>80</v>
      </c>
      <c r="C43" s="13" t="s">
        <v>15</v>
      </c>
      <c r="D43" s="18">
        <v>3</v>
      </c>
      <c r="E43" s="16"/>
      <c r="F43" s="20">
        <f t="shared" si="2"/>
        <v>0</v>
      </c>
      <c r="M43" s="2"/>
      <c r="N43" s="2"/>
      <c r="O43" s="2"/>
      <c r="P43" s="2"/>
      <c r="Q43" s="2"/>
      <c r="R43" s="2"/>
      <c r="S43" s="2"/>
      <c r="T43" s="2"/>
      <c r="U43" s="2"/>
      <c r="V43" s="2"/>
      <c r="W43" s="2"/>
    </row>
    <row r="44" spans="1:38" s="3" customFormat="1" ht="64.900000000000006" customHeight="1" outlineLevel="1" x14ac:dyDescent="0.2">
      <c r="A44" s="13" t="s">
        <v>74</v>
      </c>
      <c r="B44" s="76" t="s">
        <v>81</v>
      </c>
      <c r="C44" s="13" t="s">
        <v>12</v>
      </c>
      <c r="D44" s="18">
        <v>49.500000000000007</v>
      </c>
      <c r="E44" s="16"/>
      <c r="F44" s="20">
        <f t="shared" si="2"/>
        <v>0</v>
      </c>
      <c r="M44" s="2"/>
      <c r="N44" s="2"/>
      <c r="O44" s="2"/>
      <c r="P44" s="2"/>
      <c r="Q44" s="2"/>
      <c r="R44" s="2"/>
      <c r="S44" s="2"/>
      <c r="T44" s="2"/>
      <c r="U44" s="2"/>
      <c r="V44" s="2"/>
      <c r="W44" s="2"/>
    </row>
    <row r="45" spans="1:38" ht="18.75" x14ac:dyDescent="0.2">
      <c r="A45" s="7"/>
      <c r="B45" s="8" t="s">
        <v>13</v>
      </c>
      <c r="C45" s="9"/>
      <c r="D45" s="10"/>
      <c r="E45" s="11"/>
      <c r="F45" s="12">
        <f>SUM(F46:F48)</f>
        <v>0</v>
      </c>
    </row>
    <row r="46" spans="1:38" s="3" customFormat="1" ht="76.5" outlineLevel="1" x14ac:dyDescent="0.2">
      <c r="A46" s="13" t="s">
        <v>82</v>
      </c>
      <c r="B46" s="76" t="s">
        <v>84</v>
      </c>
      <c r="C46" s="14" t="s">
        <v>14</v>
      </c>
      <c r="D46" s="15">
        <v>135</v>
      </c>
      <c r="E46" s="16"/>
      <c r="F46" s="25">
        <f>E46*D46</f>
        <v>0</v>
      </c>
      <c r="G46" s="2"/>
      <c r="H46" s="2"/>
      <c r="I46" s="2"/>
      <c r="J46" s="2"/>
      <c r="K46" s="2"/>
      <c r="L46" s="2"/>
      <c r="M46" s="2"/>
      <c r="N46" s="2"/>
      <c r="O46" s="2"/>
      <c r="P46" s="2"/>
      <c r="Q46" s="2"/>
      <c r="R46" s="2"/>
      <c r="S46" s="2"/>
      <c r="T46" s="2"/>
      <c r="U46" s="2"/>
      <c r="V46" s="2"/>
      <c r="W46" s="2"/>
    </row>
    <row r="47" spans="1:38" s="3" customFormat="1" ht="88.9" customHeight="1" outlineLevel="1" x14ac:dyDescent="0.2">
      <c r="A47" s="13" t="s">
        <v>83</v>
      </c>
      <c r="B47" s="34" t="s">
        <v>85</v>
      </c>
      <c r="C47" s="14" t="s">
        <v>15</v>
      </c>
      <c r="D47" s="15">
        <v>4</v>
      </c>
      <c r="E47" s="16"/>
      <c r="F47" s="25">
        <f>E47*D47</f>
        <v>0</v>
      </c>
      <c r="G47" s="2"/>
      <c r="H47" s="2"/>
      <c r="I47" s="2"/>
      <c r="J47" s="2"/>
      <c r="K47" s="2"/>
      <c r="L47" s="2"/>
      <c r="M47" s="2"/>
      <c r="N47" s="2"/>
      <c r="O47" s="2"/>
      <c r="P47" s="2"/>
      <c r="Q47" s="2"/>
      <c r="R47" s="2"/>
      <c r="S47" s="2"/>
      <c r="T47" s="2"/>
      <c r="U47" s="2"/>
      <c r="V47" s="2"/>
      <c r="W47" s="2"/>
    </row>
    <row r="48" spans="1:38" s="3" customFormat="1" ht="87.6" customHeight="1" outlineLevel="1" x14ac:dyDescent="0.2">
      <c r="A48" s="13" t="s">
        <v>83</v>
      </c>
      <c r="B48" s="34" t="s">
        <v>86</v>
      </c>
      <c r="C48" s="14" t="s">
        <v>15</v>
      </c>
      <c r="D48" s="15">
        <v>9</v>
      </c>
      <c r="E48" s="16"/>
      <c r="F48" s="25">
        <f>E48*D48</f>
        <v>0</v>
      </c>
      <c r="G48" s="2"/>
      <c r="H48" s="2"/>
      <c r="I48" s="2"/>
      <c r="J48" s="2"/>
      <c r="K48" s="2"/>
      <c r="L48" s="2"/>
      <c r="M48" s="2"/>
      <c r="N48" s="2"/>
      <c r="O48" s="2"/>
      <c r="P48" s="2"/>
      <c r="Q48" s="2"/>
      <c r="R48" s="2"/>
      <c r="S48" s="2"/>
      <c r="T48" s="2"/>
      <c r="U48" s="2"/>
      <c r="V48" s="2"/>
      <c r="W48" s="2"/>
    </row>
    <row r="49" spans="1:38" ht="18.75" x14ac:dyDescent="0.2">
      <c r="A49" s="7"/>
      <c r="B49" s="8" t="s">
        <v>20</v>
      </c>
      <c r="C49" s="9"/>
      <c r="D49" s="10"/>
      <c r="E49" s="11"/>
      <c r="F49" s="12">
        <f>SUM(F50:F50)</f>
        <v>0</v>
      </c>
    </row>
    <row r="50" spans="1:38" s="3" customFormat="1" ht="187.15" customHeight="1" x14ac:dyDescent="0.2">
      <c r="A50" s="13" t="s">
        <v>87</v>
      </c>
      <c r="B50" s="76" t="s">
        <v>88</v>
      </c>
      <c r="C50" s="13" t="s">
        <v>15</v>
      </c>
      <c r="D50" s="18">
        <v>13</v>
      </c>
      <c r="E50" s="16"/>
      <c r="F50" s="20">
        <f>E50*D50</f>
        <v>0</v>
      </c>
      <c r="G50" s="2"/>
      <c r="H50" s="2"/>
      <c r="I50" s="2"/>
      <c r="J50" s="2"/>
      <c r="K50" s="2"/>
      <c r="L50" s="2"/>
      <c r="M50" s="2"/>
      <c r="N50" s="2"/>
      <c r="O50" s="2"/>
      <c r="P50" s="2"/>
      <c r="Q50" s="2"/>
      <c r="R50" s="2"/>
      <c r="S50" s="2"/>
      <c r="T50" s="2"/>
      <c r="U50" s="2"/>
      <c r="V50" s="2"/>
      <c r="W50" s="2"/>
    </row>
    <row r="51" spans="1:38" ht="18.75" x14ac:dyDescent="0.2">
      <c r="A51" s="7"/>
      <c r="B51" s="8" t="s">
        <v>21</v>
      </c>
      <c r="C51" s="9"/>
      <c r="D51" s="10"/>
      <c r="E51" s="11"/>
      <c r="F51" s="12">
        <f>SUM(F52:F55)</f>
        <v>0</v>
      </c>
    </row>
    <row r="52" spans="1:38" ht="88.9" customHeight="1" outlineLevel="1" x14ac:dyDescent="0.2">
      <c r="A52" s="13" t="s">
        <v>89</v>
      </c>
      <c r="B52" s="76" t="s">
        <v>93</v>
      </c>
      <c r="C52" s="13" t="s">
        <v>15</v>
      </c>
      <c r="D52" s="18">
        <v>1</v>
      </c>
      <c r="E52" s="16"/>
      <c r="F52" s="20">
        <f t="shared" ref="F52:F55" si="3">E52*D52</f>
        <v>0</v>
      </c>
    </row>
    <row r="53" spans="1:38" ht="72.599999999999994" customHeight="1" outlineLevel="1" x14ac:dyDescent="0.2">
      <c r="A53" s="13" t="s">
        <v>90</v>
      </c>
      <c r="B53" s="76" t="s">
        <v>94</v>
      </c>
      <c r="C53" s="13" t="s">
        <v>15</v>
      </c>
      <c r="D53" s="18">
        <v>1</v>
      </c>
      <c r="E53" s="16"/>
      <c r="F53" s="20">
        <f t="shared" si="3"/>
        <v>0</v>
      </c>
    </row>
    <row r="54" spans="1:38" ht="160.9" customHeight="1" outlineLevel="1" x14ac:dyDescent="0.2">
      <c r="A54" s="13" t="s">
        <v>91</v>
      </c>
      <c r="B54" s="76" t="s">
        <v>95</v>
      </c>
      <c r="C54" s="13" t="s">
        <v>15</v>
      </c>
      <c r="D54" s="18">
        <v>1</v>
      </c>
      <c r="E54" s="16"/>
      <c r="F54" s="20">
        <f t="shared" si="3"/>
        <v>0</v>
      </c>
    </row>
    <row r="55" spans="1:38" ht="31.15" customHeight="1" outlineLevel="1" x14ac:dyDescent="0.2">
      <c r="A55" s="13" t="s">
        <v>92</v>
      </c>
      <c r="B55" s="76" t="s">
        <v>96</v>
      </c>
      <c r="C55" s="13" t="s">
        <v>15</v>
      </c>
      <c r="D55" s="18">
        <v>2</v>
      </c>
      <c r="E55" s="16"/>
      <c r="F55" s="20">
        <f t="shared" si="3"/>
        <v>0</v>
      </c>
    </row>
    <row r="56" spans="1:38" s="3" customFormat="1" ht="21" x14ac:dyDescent="0.2">
      <c r="A56" s="60"/>
      <c r="B56" s="61"/>
      <c r="C56" s="60"/>
      <c r="D56" s="60"/>
      <c r="E56" s="62" t="s">
        <v>22</v>
      </c>
      <c r="F56" s="63">
        <f>F51+F49+F45+F36</f>
        <v>0</v>
      </c>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row>
    <row r="57" spans="1:38" s="3" customFormat="1" ht="18.75" x14ac:dyDescent="0.2">
      <c r="A57" s="22"/>
      <c r="B57" s="22"/>
      <c r="C57" s="22"/>
      <c r="D57" s="23"/>
      <c r="E57" s="24"/>
      <c r="F57" s="24"/>
    </row>
    <row r="58" spans="1:38" s="3" customFormat="1" ht="21" x14ac:dyDescent="0.2">
      <c r="A58" s="26" t="s">
        <v>23</v>
      </c>
      <c r="B58" s="27"/>
      <c r="C58" s="26"/>
      <c r="D58" s="26"/>
      <c r="E58" s="26"/>
      <c r="F58" s="26"/>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38" ht="18.75" x14ac:dyDescent="0.2">
      <c r="A59" s="7"/>
      <c r="B59" s="8" t="s">
        <v>11</v>
      </c>
      <c r="C59" s="9"/>
      <c r="D59" s="10"/>
      <c r="E59" s="11"/>
      <c r="F59" s="12">
        <f>SUM(F60:F66)</f>
        <v>0</v>
      </c>
    </row>
    <row r="60" spans="1:38" s="3" customFormat="1" ht="140.44999999999999" customHeight="1" outlineLevel="1" x14ac:dyDescent="0.2">
      <c r="A60" s="13" t="s">
        <v>97</v>
      </c>
      <c r="B60" s="76" t="s">
        <v>181</v>
      </c>
      <c r="C60" s="14" t="s">
        <v>24</v>
      </c>
      <c r="D60" s="15">
        <v>1601.5</v>
      </c>
      <c r="E60" s="16"/>
      <c r="F60" s="21">
        <f t="shared" ref="F60:F66" si="4">E60*D60</f>
        <v>0</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1:38" s="3" customFormat="1" ht="255" customHeight="1" outlineLevel="1" x14ac:dyDescent="0.2">
      <c r="A61" s="13" t="s">
        <v>98</v>
      </c>
      <c r="B61" s="76" t="s">
        <v>182</v>
      </c>
      <c r="C61" s="14" t="s">
        <v>12</v>
      </c>
      <c r="D61" s="15">
        <v>640.22399999999993</v>
      </c>
      <c r="E61" s="16"/>
      <c r="F61" s="21">
        <f t="shared" si="4"/>
        <v>0</v>
      </c>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row>
    <row r="62" spans="1:38" s="3" customFormat="1" ht="352.9" customHeight="1" outlineLevel="1" x14ac:dyDescent="0.2">
      <c r="A62" s="13" t="s">
        <v>99</v>
      </c>
      <c r="B62" s="76" t="s">
        <v>183</v>
      </c>
      <c r="C62" s="13" t="s">
        <v>12</v>
      </c>
      <c r="D62" s="18">
        <v>262.31400000000002</v>
      </c>
      <c r="E62" s="16"/>
      <c r="F62" s="20">
        <f t="shared" si="4"/>
        <v>0</v>
      </c>
      <c r="G62" s="2"/>
    </row>
    <row r="63" spans="1:38" s="3" customFormat="1" ht="139.9" customHeight="1" outlineLevel="1" x14ac:dyDescent="0.2">
      <c r="A63" s="13" t="s">
        <v>100</v>
      </c>
      <c r="B63" s="76" t="s">
        <v>184</v>
      </c>
      <c r="C63" s="13" t="s">
        <v>24</v>
      </c>
      <c r="D63" s="18">
        <v>2134.08</v>
      </c>
      <c r="E63" s="16"/>
      <c r="F63" s="20">
        <f t="shared" si="4"/>
        <v>0</v>
      </c>
      <c r="G63" s="2"/>
    </row>
    <row r="64" spans="1:38" s="3" customFormat="1" ht="176.45" customHeight="1" outlineLevel="1" x14ac:dyDescent="0.2">
      <c r="A64" s="13" t="s">
        <v>101</v>
      </c>
      <c r="B64" s="76" t="s">
        <v>185</v>
      </c>
      <c r="C64" s="13" t="s">
        <v>24</v>
      </c>
      <c r="D64" s="18">
        <v>1311.57</v>
      </c>
      <c r="E64" s="16"/>
      <c r="F64" s="20">
        <f t="shared" ref="F64:F65" si="5">E64*D64</f>
        <v>0</v>
      </c>
      <c r="G64" s="2"/>
    </row>
    <row r="65" spans="1:38" s="3" customFormat="1" ht="159" customHeight="1" outlineLevel="1" x14ac:dyDescent="0.2">
      <c r="A65" s="13" t="s">
        <v>102</v>
      </c>
      <c r="B65" s="76" t="s">
        <v>186</v>
      </c>
      <c r="C65" s="13" t="s">
        <v>12</v>
      </c>
      <c r="D65" s="18">
        <v>262.31400000000002</v>
      </c>
      <c r="E65" s="16"/>
      <c r="F65" s="20">
        <f t="shared" si="5"/>
        <v>0</v>
      </c>
      <c r="G65" s="2"/>
    </row>
    <row r="66" spans="1:38" s="3" customFormat="1" ht="88.15" customHeight="1" outlineLevel="1" x14ac:dyDescent="0.2">
      <c r="A66" s="13" t="s">
        <v>103</v>
      </c>
      <c r="B66" s="76" t="s">
        <v>187</v>
      </c>
      <c r="C66" s="13" t="s">
        <v>15</v>
      </c>
      <c r="D66" s="18">
        <v>2</v>
      </c>
      <c r="E66" s="16"/>
      <c r="F66" s="20">
        <f t="shared" si="4"/>
        <v>0</v>
      </c>
      <c r="G66" s="2"/>
    </row>
    <row r="67" spans="1:38" ht="18.75" x14ac:dyDescent="0.2">
      <c r="A67" s="7"/>
      <c r="B67" s="8" t="s">
        <v>104</v>
      </c>
      <c r="C67" s="9"/>
      <c r="D67" s="10"/>
      <c r="E67" s="11"/>
      <c r="F67" s="12">
        <f>SUM(F68:F70)</f>
        <v>0</v>
      </c>
    </row>
    <row r="68" spans="1:38" s="3" customFormat="1" ht="409.5" outlineLevel="1" x14ac:dyDescent="0.2">
      <c r="A68" s="13" t="s">
        <v>105</v>
      </c>
      <c r="B68" s="76" t="s">
        <v>110</v>
      </c>
      <c r="C68" s="14" t="s">
        <v>24</v>
      </c>
      <c r="D68" s="15">
        <v>1311.57</v>
      </c>
      <c r="E68" s="16"/>
      <c r="F68" s="21">
        <f t="shared" ref="F68:F69" si="6">E68*D68</f>
        <v>0</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1:38" s="3" customFormat="1" ht="102" outlineLevel="1" x14ac:dyDescent="0.2">
      <c r="A69" s="13" t="s">
        <v>106</v>
      </c>
      <c r="B69" s="77" t="s">
        <v>109</v>
      </c>
      <c r="C69" s="13" t="s">
        <v>14</v>
      </c>
      <c r="D69" s="18">
        <v>28</v>
      </c>
      <c r="E69" s="16"/>
      <c r="F69" s="20">
        <f t="shared" si="6"/>
        <v>0</v>
      </c>
      <c r="G69" s="28"/>
    </row>
    <row r="70" spans="1:38" s="3" customFormat="1" ht="107.45" customHeight="1" outlineLevel="1" x14ac:dyDescent="0.2">
      <c r="A70" s="13" t="s">
        <v>107</v>
      </c>
      <c r="B70" s="76" t="s">
        <v>108</v>
      </c>
      <c r="C70" s="13" t="s">
        <v>15</v>
      </c>
      <c r="D70" s="18">
        <v>1</v>
      </c>
      <c r="E70" s="16"/>
      <c r="F70" s="20">
        <f>E70*D70</f>
        <v>0</v>
      </c>
      <c r="G70" s="2"/>
    </row>
    <row r="71" spans="1:38" ht="18.75" x14ac:dyDescent="0.2">
      <c r="A71" s="7"/>
      <c r="B71" s="8" t="s">
        <v>25</v>
      </c>
      <c r="C71" s="9"/>
      <c r="D71" s="10"/>
      <c r="E71" s="11"/>
      <c r="F71" s="12">
        <f>SUM(F72:F72)</f>
        <v>0</v>
      </c>
    </row>
    <row r="72" spans="1:38" s="3" customFormat="1" ht="205.15" customHeight="1" x14ac:dyDescent="0.2">
      <c r="A72" s="13" t="s">
        <v>111</v>
      </c>
      <c r="B72" s="76" t="s">
        <v>112</v>
      </c>
      <c r="C72" s="13" t="s">
        <v>14</v>
      </c>
      <c r="D72" s="18">
        <v>299.35000000000002</v>
      </c>
      <c r="E72" s="16"/>
      <c r="F72" s="20">
        <f>E72*D72</f>
        <v>0</v>
      </c>
      <c r="G72" s="2"/>
      <c r="H72" s="2"/>
    </row>
    <row r="73" spans="1:38" ht="18.75" x14ac:dyDescent="0.2">
      <c r="A73" s="7"/>
      <c r="B73" s="8" t="s">
        <v>26</v>
      </c>
      <c r="C73" s="9"/>
      <c r="D73" s="10"/>
      <c r="E73" s="11"/>
      <c r="F73" s="12">
        <f>SUM(F74:F74)</f>
        <v>0</v>
      </c>
    </row>
    <row r="74" spans="1:38" s="3" customFormat="1" ht="229.5" x14ac:dyDescent="0.2">
      <c r="A74" s="13" t="s">
        <v>113</v>
      </c>
      <c r="B74" s="77" t="s">
        <v>114</v>
      </c>
      <c r="C74" s="13" t="s">
        <v>24</v>
      </c>
      <c r="D74" s="18">
        <v>630.9</v>
      </c>
      <c r="E74" s="16"/>
      <c r="F74" s="20">
        <f>E74*D74</f>
        <v>0</v>
      </c>
      <c r="G74" s="2"/>
      <c r="H74" s="2"/>
    </row>
    <row r="75" spans="1:38" ht="18.75" x14ac:dyDescent="0.2">
      <c r="A75" s="7"/>
      <c r="B75" s="8" t="s">
        <v>27</v>
      </c>
      <c r="C75" s="9"/>
      <c r="D75" s="10"/>
      <c r="E75" s="11"/>
      <c r="F75" s="12">
        <f>SUM(F76:F85)</f>
        <v>0</v>
      </c>
    </row>
    <row r="76" spans="1:38" ht="87.6" customHeight="1" outlineLevel="1" x14ac:dyDescent="0.2">
      <c r="A76" s="13" t="s">
        <v>115</v>
      </c>
      <c r="B76" s="76" t="s">
        <v>125</v>
      </c>
      <c r="C76" s="13" t="s">
        <v>14</v>
      </c>
      <c r="D76" s="18">
        <v>299.35000000000002</v>
      </c>
      <c r="E76" s="16"/>
      <c r="F76" s="20">
        <f t="shared" ref="F76:F82" si="7">E76*D76</f>
        <v>0</v>
      </c>
    </row>
    <row r="77" spans="1:38" ht="102" customHeight="1" outlineLevel="1" x14ac:dyDescent="0.2">
      <c r="A77" s="13" t="s">
        <v>116</v>
      </c>
      <c r="B77" s="76" t="s">
        <v>126</v>
      </c>
      <c r="C77" s="13" t="s">
        <v>24</v>
      </c>
      <c r="D77" s="18">
        <v>15</v>
      </c>
      <c r="E77" s="16"/>
      <c r="F77" s="20">
        <f>E77*D77</f>
        <v>0</v>
      </c>
    </row>
    <row r="78" spans="1:38" ht="91.15" customHeight="1" outlineLevel="1" x14ac:dyDescent="0.2">
      <c r="A78" s="13" t="s">
        <v>117</v>
      </c>
      <c r="B78" s="76" t="s">
        <v>127</v>
      </c>
      <c r="C78" s="13" t="s">
        <v>14</v>
      </c>
      <c r="D78" s="18">
        <v>150</v>
      </c>
      <c r="E78" s="16"/>
      <c r="F78" s="20">
        <f t="shared" si="7"/>
        <v>0</v>
      </c>
    </row>
    <row r="79" spans="1:38" ht="142.9" customHeight="1" outlineLevel="1" x14ac:dyDescent="0.2">
      <c r="A79" s="13" t="s">
        <v>118</v>
      </c>
      <c r="B79" s="76" t="s">
        <v>128</v>
      </c>
      <c r="C79" s="13" t="s">
        <v>14</v>
      </c>
      <c r="D79" s="18">
        <v>20</v>
      </c>
      <c r="E79" s="16"/>
      <c r="F79" s="20">
        <f>E79*D79</f>
        <v>0</v>
      </c>
    </row>
    <row r="80" spans="1:38" ht="105" customHeight="1" outlineLevel="1" x14ac:dyDescent="0.2">
      <c r="A80" s="13" t="s">
        <v>119</v>
      </c>
      <c r="B80" s="76" t="s">
        <v>190</v>
      </c>
      <c r="C80" s="13" t="s">
        <v>15</v>
      </c>
      <c r="D80" s="18">
        <v>4</v>
      </c>
      <c r="E80" s="16"/>
      <c r="F80" s="20">
        <f t="shared" si="7"/>
        <v>0</v>
      </c>
    </row>
    <row r="81" spans="1:38" ht="104.45" customHeight="1" outlineLevel="1" x14ac:dyDescent="0.2">
      <c r="A81" s="13" t="s">
        <v>120</v>
      </c>
      <c r="B81" s="76" t="s">
        <v>188</v>
      </c>
      <c r="C81" s="13" t="s">
        <v>15</v>
      </c>
      <c r="D81" s="18">
        <v>8</v>
      </c>
      <c r="E81" s="16"/>
      <c r="F81" s="20">
        <f t="shared" si="7"/>
        <v>0</v>
      </c>
    </row>
    <row r="82" spans="1:38" ht="90" customHeight="1" outlineLevel="1" x14ac:dyDescent="0.2">
      <c r="A82" s="13" t="s">
        <v>121</v>
      </c>
      <c r="B82" s="76" t="s">
        <v>189</v>
      </c>
      <c r="C82" s="13" t="s">
        <v>15</v>
      </c>
      <c r="D82" s="18">
        <v>8</v>
      </c>
      <c r="E82" s="16"/>
      <c r="F82" s="20">
        <f t="shared" si="7"/>
        <v>0</v>
      </c>
    </row>
    <row r="83" spans="1:38" ht="71.45" customHeight="1" outlineLevel="1" x14ac:dyDescent="0.2">
      <c r="A83" s="13" t="s">
        <v>122</v>
      </c>
      <c r="B83" s="76" t="s">
        <v>129</v>
      </c>
      <c r="C83" s="13" t="s">
        <v>15</v>
      </c>
      <c r="D83" s="18">
        <v>6</v>
      </c>
      <c r="E83" s="16"/>
      <c r="F83" s="20">
        <f>E83*D83</f>
        <v>0</v>
      </c>
    </row>
    <row r="84" spans="1:38" ht="71.45" customHeight="1" outlineLevel="1" x14ac:dyDescent="0.2">
      <c r="A84" s="13" t="s">
        <v>123</v>
      </c>
      <c r="B84" s="76" t="s">
        <v>130</v>
      </c>
      <c r="C84" s="13" t="s">
        <v>15</v>
      </c>
      <c r="D84" s="18">
        <v>4</v>
      </c>
      <c r="E84" s="16"/>
      <c r="F84" s="20">
        <f>E84*D84</f>
        <v>0</v>
      </c>
    </row>
    <row r="85" spans="1:38" ht="71.45" customHeight="1" outlineLevel="1" x14ac:dyDescent="0.2">
      <c r="A85" s="13" t="s">
        <v>124</v>
      </c>
      <c r="B85" s="76" t="s">
        <v>131</v>
      </c>
      <c r="C85" s="14" t="s">
        <v>15</v>
      </c>
      <c r="D85" s="15">
        <v>6</v>
      </c>
      <c r="E85" s="16"/>
      <c r="F85" s="21">
        <f>E85*D85</f>
        <v>0</v>
      </c>
    </row>
    <row r="86" spans="1:38" s="3" customFormat="1" ht="21" x14ac:dyDescent="0.2">
      <c r="A86" s="30"/>
      <c r="B86" s="31"/>
      <c r="C86" s="30"/>
      <c r="D86" s="30"/>
      <c r="E86" s="32" t="s">
        <v>28</v>
      </c>
      <c r="F86" s="33">
        <f>+F75+F73+F71+F67+F59</f>
        <v>0</v>
      </c>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row>
    <row r="87" spans="1:38" s="3" customFormat="1" ht="18.75" x14ac:dyDescent="0.2">
      <c r="A87" s="22"/>
      <c r="B87" s="22"/>
      <c r="C87" s="22"/>
      <c r="D87" s="23"/>
      <c r="E87" s="24"/>
      <c r="F87" s="24"/>
    </row>
    <row r="88" spans="1:38" s="3" customFormat="1" ht="21" x14ac:dyDescent="0.2">
      <c r="A88" s="64" t="s">
        <v>29</v>
      </c>
      <c r="B88" s="65"/>
      <c r="C88" s="64"/>
      <c r="D88" s="64"/>
      <c r="E88" s="64"/>
      <c r="F88" s="64"/>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row>
    <row r="89" spans="1:38" ht="18.75" x14ac:dyDescent="0.2">
      <c r="A89" s="7"/>
      <c r="B89" s="8" t="s">
        <v>11</v>
      </c>
      <c r="C89" s="9"/>
      <c r="D89" s="10"/>
      <c r="E89" s="11"/>
      <c r="F89" s="12">
        <f>SUM(F90:F91)</f>
        <v>0</v>
      </c>
    </row>
    <row r="90" spans="1:38" s="3" customFormat="1" ht="57.6" customHeight="1" outlineLevel="1" x14ac:dyDescent="0.2">
      <c r="A90" s="13" t="s">
        <v>132</v>
      </c>
      <c r="B90" s="76" t="s">
        <v>134</v>
      </c>
      <c r="C90" s="14" t="s">
        <v>12</v>
      </c>
      <c r="D90" s="15">
        <v>85.2</v>
      </c>
      <c r="E90" s="16"/>
      <c r="F90" s="21">
        <f>E90*D90</f>
        <v>0</v>
      </c>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row>
    <row r="91" spans="1:38" s="3" customFormat="1" ht="58.15" customHeight="1" outlineLevel="1" x14ac:dyDescent="0.2">
      <c r="A91" s="13" t="s">
        <v>133</v>
      </c>
      <c r="B91" s="76" t="s">
        <v>135</v>
      </c>
      <c r="C91" s="14" t="s">
        <v>12</v>
      </c>
      <c r="D91" s="15">
        <v>56.800000000000004</v>
      </c>
      <c r="E91" s="16"/>
      <c r="F91" s="21">
        <f>E91*D91</f>
        <v>0</v>
      </c>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row>
    <row r="92" spans="1:38" ht="18.75" x14ac:dyDescent="0.2">
      <c r="A92" s="7"/>
      <c r="B92" s="8" t="s">
        <v>30</v>
      </c>
      <c r="C92" s="9"/>
      <c r="D92" s="10"/>
      <c r="E92" s="11"/>
      <c r="F92" s="12">
        <f>SUM(F93:F95)</f>
        <v>0</v>
      </c>
    </row>
    <row r="93" spans="1:38" s="3" customFormat="1" ht="90" customHeight="1" outlineLevel="1" x14ac:dyDescent="0.2">
      <c r="A93" s="13" t="s">
        <v>136</v>
      </c>
      <c r="B93" s="76" t="s">
        <v>139</v>
      </c>
      <c r="C93" s="14" t="s">
        <v>15</v>
      </c>
      <c r="D93" s="15">
        <v>9</v>
      </c>
      <c r="E93" s="16"/>
      <c r="F93" s="25">
        <f>E93*D93</f>
        <v>0</v>
      </c>
    </row>
    <row r="94" spans="1:38" s="3" customFormat="1" ht="70.900000000000006" customHeight="1" outlineLevel="1" x14ac:dyDescent="0.2">
      <c r="A94" s="13" t="s">
        <v>137</v>
      </c>
      <c r="B94" s="76" t="s">
        <v>140</v>
      </c>
      <c r="C94" s="13" t="s">
        <v>15</v>
      </c>
      <c r="D94" s="18">
        <v>9</v>
      </c>
      <c r="E94" s="16"/>
      <c r="F94" s="20">
        <f>E94*D94</f>
        <v>0</v>
      </c>
    </row>
    <row r="95" spans="1:38" s="3" customFormat="1" ht="103.15" customHeight="1" outlineLevel="1" x14ac:dyDescent="0.2">
      <c r="A95" s="13" t="s">
        <v>138</v>
      </c>
      <c r="B95" s="76" t="s">
        <v>141</v>
      </c>
      <c r="C95" s="14" t="s">
        <v>15</v>
      </c>
      <c r="D95" s="15">
        <v>1</v>
      </c>
      <c r="E95" s="16"/>
      <c r="F95" s="25">
        <f>E95*D95</f>
        <v>0</v>
      </c>
    </row>
    <row r="96" spans="1:38" ht="18.75" x14ac:dyDescent="0.2">
      <c r="A96" s="7"/>
      <c r="B96" s="8" t="s">
        <v>31</v>
      </c>
      <c r="C96" s="9"/>
      <c r="D96" s="10"/>
      <c r="E96" s="11"/>
      <c r="F96" s="12">
        <f>SUM(F97:F109)</f>
        <v>0</v>
      </c>
    </row>
    <row r="97" spans="1:38" s="3" customFormat="1" ht="87" customHeight="1" outlineLevel="1" x14ac:dyDescent="0.2">
      <c r="A97" s="13" t="s">
        <v>142</v>
      </c>
      <c r="B97" s="77" t="s">
        <v>155</v>
      </c>
      <c r="C97" s="13" t="s">
        <v>15</v>
      </c>
      <c r="D97" s="18">
        <v>9</v>
      </c>
      <c r="E97" s="16"/>
      <c r="F97" s="20">
        <f t="shared" ref="F97:F109" si="8">E97*D97</f>
        <v>0</v>
      </c>
    </row>
    <row r="98" spans="1:38" ht="64.150000000000006" customHeight="1" outlineLevel="1" x14ac:dyDescent="0.2">
      <c r="A98" s="13" t="s">
        <v>143</v>
      </c>
      <c r="B98" s="77" t="s">
        <v>156</v>
      </c>
      <c r="C98" s="13" t="s">
        <v>15</v>
      </c>
      <c r="D98" s="18">
        <v>9</v>
      </c>
      <c r="E98" s="16"/>
      <c r="F98" s="20">
        <f t="shared" si="8"/>
        <v>0</v>
      </c>
    </row>
    <row r="99" spans="1:38" ht="295.14999999999998" customHeight="1" outlineLevel="1" x14ac:dyDescent="0.2">
      <c r="A99" s="13" t="s">
        <v>144</v>
      </c>
      <c r="B99" s="77" t="s">
        <v>157</v>
      </c>
      <c r="C99" s="13" t="s">
        <v>15</v>
      </c>
      <c r="D99" s="18">
        <v>9</v>
      </c>
      <c r="E99" s="16"/>
      <c r="F99" s="20">
        <f t="shared" si="8"/>
        <v>0</v>
      </c>
    </row>
    <row r="100" spans="1:38" ht="59.45" customHeight="1" outlineLevel="1" x14ac:dyDescent="0.2">
      <c r="A100" s="13" t="s">
        <v>145</v>
      </c>
      <c r="B100" s="76" t="s">
        <v>158</v>
      </c>
      <c r="C100" s="13" t="s">
        <v>15</v>
      </c>
      <c r="D100" s="18">
        <v>1</v>
      </c>
      <c r="E100" s="16"/>
      <c r="F100" s="20">
        <f t="shared" si="8"/>
        <v>0</v>
      </c>
    </row>
    <row r="101" spans="1:38" ht="63.75" outlineLevel="1" x14ac:dyDescent="0.2">
      <c r="A101" s="13" t="s">
        <v>146</v>
      </c>
      <c r="B101" s="77" t="s">
        <v>159</v>
      </c>
      <c r="C101" s="13" t="s">
        <v>15</v>
      </c>
      <c r="D101" s="18">
        <v>1</v>
      </c>
      <c r="E101" s="16"/>
      <c r="F101" s="20">
        <f t="shared" si="8"/>
        <v>0</v>
      </c>
    </row>
    <row r="102" spans="1:38" ht="37.9" customHeight="1" outlineLevel="1" x14ac:dyDescent="0.2">
      <c r="A102" s="13" t="s">
        <v>147</v>
      </c>
      <c r="B102" s="77" t="s">
        <v>160</v>
      </c>
      <c r="C102" s="13" t="s">
        <v>14</v>
      </c>
      <c r="D102" s="18">
        <v>284</v>
      </c>
      <c r="E102" s="16"/>
      <c r="F102" s="20">
        <f t="shared" ref="F102:F105" si="9">E102*D102</f>
        <v>0</v>
      </c>
    </row>
    <row r="103" spans="1:38" ht="33" customHeight="1" outlineLevel="1" x14ac:dyDescent="0.2">
      <c r="A103" s="13" t="s">
        <v>148</v>
      </c>
      <c r="B103" s="77" t="s">
        <v>161</v>
      </c>
      <c r="C103" s="13" t="s">
        <v>14</v>
      </c>
      <c r="D103" s="18">
        <v>284</v>
      </c>
      <c r="E103" s="16"/>
      <c r="F103" s="20">
        <f t="shared" si="9"/>
        <v>0</v>
      </c>
    </row>
    <row r="104" spans="1:38" ht="31.9" customHeight="1" outlineLevel="1" x14ac:dyDescent="0.2">
      <c r="A104" s="13" t="s">
        <v>149</v>
      </c>
      <c r="B104" s="76" t="s">
        <v>162</v>
      </c>
      <c r="C104" s="13" t="s">
        <v>14</v>
      </c>
      <c r="D104" s="18">
        <v>284</v>
      </c>
      <c r="E104" s="16"/>
      <c r="F104" s="20">
        <f t="shared" si="9"/>
        <v>0</v>
      </c>
    </row>
    <row r="105" spans="1:38" ht="60.6" customHeight="1" outlineLevel="1" x14ac:dyDescent="0.2">
      <c r="A105" s="13" t="s">
        <v>150</v>
      </c>
      <c r="B105" s="76" t="s">
        <v>163</v>
      </c>
      <c r="C105" s="13" t="s">
        <v>32</v>
      </c>
      <c r="D105" s="18">
        <v>1</v>
      </c>
      <c r="E105" s="16"/>
      <c r="F105" s="20">
        <f t="shared" si="9"/>
        <v>0</v>
      </c>
    </row>
    <row r="106" spans="1:38" s="3" customFormat="1" ht="63.6" customHeight="1" outlineLevel="1" x14ac:dyDescent="0.2">
      <c r="A106" s="13" t="s">
        <v>151</v>
      </c>
      <c r="B106" s="76" t="s">
        <v>164</v>
      </c>
      <c r="C106" s="13" t="s">
        <v>32</v>
      </c>
      <c r="D106" s="18">
        <v>1</v>
      </c>
      <c r="E106" s="16"/>
      <c r="F106" s="20">
        <f t="shared" si="8"/>
        <v>0</v>
      </c>
    </row>
    <row r="107" spans="1:38" ht="73.150000000000006" customHeight="1" outlineLevel="1" x14ac:dyDescent="0.2">
      <c r="A107" s="13" t="s">
        <v>152</v>
      </c>
      <c r="B107" s="76" t="s">
        <v>165</v>
      </c>
      <c r="C107" s="13" t="s">
        <v>15</v>
      </c>
      <c r="D107" s="18">
        <v>9</v>
      </c>
      <c r="E107" s="16"/>
      <c r="F107" s="20">
        <f t="shared" si="8"/>
        <v>0</v>
      </c>
    </row>
    <row r="108" spans="1:38" ht="71.45" customHeight="1" outlineLevel="1" x14ac:dyDescent="0.2">
      <c r="A108" s="13" t="s">
        <v>153</v>
      </c>
      <c r="B108" s="76" t="s">
        <v>166</v>
      </c>
      <c r="C108" s="13" t="s">
        <v>15</v>
      </c>
      <c r="D108" s="18">
        <v>9</v>
      </c>
      <c r="E108" s="16"/>
      <c r="F108" s="20">
        <f t="shared" si="8"/>
        <v>0</v>
      </c>
    </row>
    <row r="109" spans="1:38" ht="68.45" customHeight="1" outlineLevel="1" x14ac:dyDescent="0.2">
      <c r="A109" s="13" t="s">
        <v>154</v>
      </c>
      <c r="B109" s="76" t="s">
        <v>167</v>
      </c>
      <c r="C109" s="13" t="s">
        <v>15</v>
      </c>
      <c r="D109" s="18">
        <v>9</v>
      </c>
      <c r="E109" s="16"/>
      <c r="F109" s="20">
        <f t="shared" si="8"/>
        <v>0</v>
      </c>
    </row>
    <row r="110" spans="1:38" s="3" customFormat="1" ht="21" x14ac:dyDescent="0.2">
      <c r="A110" s="66"/>
      <c r="B110" s="66"/>
      <c r="C110" s="66"/>
      <c r="D110" s="66"/>
      <c r="E110" s="67" t="s">
        <v>33</v>
      </c>
      <c r="F110" s="68">
        <f>F96+F92+F89</f>
        <v>0</v>
      </c>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row>
    <row r="111" spans="1:38" s="38" customFormat="1" ht="18.75" x14ac:dyDescent="0.2">
      <c r="A111" s="35"/>
      <c r="B111" s="35"/>
      <c r="C111" s="35"/>
      <c r="D111" s="36"/>
      <c r="E111" s="37"/>
      <c r="F111" s="37"/>
    </row>
    <row r="112" spans="1:38" s="3" customFormat="1" ht="21" x14ac:dyDescent="0.2">
      <c r="A112" s="94" t="s">
        <v>168</v>
      </c>
      <c r="B112" s="95"/>
      <c r="C112" s="95"/>
      <c r="D112" s="95"/>
      <c r="E112" s="95"/>
      <c r="F112" s="96"/>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row>
    <row r="113" spans="1:38" ht="18.75" x14ac:dyDescent="0.2">
      <c r="A113" s="7"/>
      <c r="B113" s="8" t="s">
        <v>169</v>
      </c>
      <c r="C113" s="9"/>
      <c r="D113" s="10"/>
      <c r="E113" s="11"/>
      <c r="F113" s="12">
        <f>SUM(F114:F115)</f>
        <v>0</v>
      </c>
    </row>
    <row r="114" spans="1:38" s="3" customFormat="1" ht="57.6" customHeight="1" outlineLevel="1" x14ac:dyDescent="0.2">
      <c r="A114" s="13" t="s">
        <v>170</v>
      </c>
      <c r="B114" s="76" t="s">
        <v>172</v>
      </c>
      <c r="C114" s="14" t="s">
        <v>12</v>
      </c>
      <c r="D114" s="15">
        <v>21.28</v>
      </c>
      <c r="E114" s="16"/>
      <c r="F114" s="21">
        <f>E114*D114</f>
        <v>0</v>
      </c>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row>
    <row r="115" spans="1:38" s="3" customFormat="1" ht="58.15" customHeight="1" outlineLevel="1" x14ac:dyDescent="0.2">
      <c r="A115" s="13" t="s">
        <v>171</v>
      </c>
      <c r="B115" s="76" t="s">
        <v>173</v>
      </c>
      <c r="C115" s="14" t="s">
        <v>12</v>
      </c>
      <c r="D115" s="15">
        <v>13.84</v>
      </c>
      <c r="E115" s="16"/>
      <c r="F115" s="21">
        <f>E115*D115</f>
        <v>0</v>
      </c>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row>
    <row r="116" spans="1:38" ht="18.75" x14ac:dyDescent="0.2">
      <c r="A116" s="7"/>
      <c r="B116" s="8" t="s">
        <v>174</v>
      </c>
      <c r="C116" s="9"/>
      <c r="D116" s="10"/>
      <c r="E116" s="11"/>
      <c r="F116" s="12">
        <f>SUM(F117:F117)</f>
        <v>0</v>
      </c>
    </row>
    <row r="117" spans="1:38" s="3" customFormat="1" ht="72" customHeight="1" outlineLevel="1" x14ac:dyDescent="0.2">
      <c r="A117" s="13" t="s">
        <v>175</v>
      </c>
      <c r="B117" s="76" t="s">
        <v>176</v>
      </c>
      <c r="C117" s="14" t="s">
        <v>15</v>
      </c>
      <c r="D117" s="15">
        <v>19</v>
      </c>
      <c r="E117" s="16"/>
      <c r="F117" s="25">
        <f>E117*D117</f>
        <v>0</v>
      </c>
    </row>
    <row r="118" spans="1:38" s="3" customFormat="1" ht="21" x14ac:dyDescent="0.2">
      <c r="A118" s="78"/>
      <c r="B118" s="78"/>
      <c r="C118" s="97" t="s">
        <v>177</v>
      </c>
      <c r="D118" s="98"/>
      <c r="E118" s="99"/>
      <c r="F118" s="79">
        <f>F116+F113</f>
        <v>0</v>
      </c>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row>
    <row r="119" spans="1:38" s="38" customFormat="1" ht="18.75" x14ac:dyDescent="0.2">
      <c r="A119" s="35"/>
      <c r="B119" s="35"/>
      <c r="C119" s="35"/>
      <c r="D119" s="36"/>
      <c r="E119" s="37"/>
      <c r="F119" s="37"/>
    </row>
    <row r="120" spans="1:38" ht="15.75" x14ac:dyDescent="0.2">
      <c r="A120" s="39"/>
      <c r="B120" s="39"/>
      <c r="C120" s="39"/>
      <c r="D120" s="40"/>
      <c r="E120" s="41" t="s">
        <v>34</v>
      </c>
      <c r="F120" s="42">
        <f>F33+F56+F86+F110+F118</f>
        <v>0</v>
      </c>
    </row>
    <row r="121" spans="1:38" ht="25.5" customHeight="1" x14ac:dyDescent="0.2">
      <c r="A121" s="86" t="s">
        <v>178</v>
      </c>
      <c r="B121" s="87"/>
      <c r="C121" s="88"/>
      <c r="D121" s="92" t="s">
        <v>35</v>
      </c>
      <c r="E121" s="92"/>
      <c r="F121" s="43">
        <f>ROUND((F120*0.16),2)</f>
        <v>0</v>
      </c>
      <c r="H121" s="28"/>
    </row>
    <row r="122" spans="1:38" ht="28.5" customHeight="1" x14ac:dyDescent="0.2">
      <c r="A122" s="89"/>
      <c r="B122" s="90"/>
      <c r="C122" s="91"/>
      <c r="D122" s="93" t="s">
        <v>36</v>
      </c>
      <c r="E122" s="93"/>
      <c r="F122" s="44">
        <f>F120+F121</f>
        <v>0</v>
      </c>
    </row>
    <row r="127" spans="1:38" x14ac:dyDescent="0.2">
      <c r="F127" s="46"/>
    </row>
    <row r="128" spans="1:38" ht="18" x14ac:dyDescent="0.2">
      <c r="F128" s="47"/>
    </row>
    <row r="129" spans="5:6" ht="14.25" x14ac:dyDescent="0.2">
      <c r="E129" s="48"/>
      <c r="F129" s="48"/>
    </row>
    <row r="130" spans="5:6" ht="15" x14ac:dyDescent="0.2">
      <c r="E130" s="49"/>
      <c r="F130" s="50"/>
    </row>
    <row r="131" spans="5:6" ht="14.25" x14ac:dyDescent="0.2">
      <c r="E131" s="48"/>
      <c r="F131" s="48"/>
    </row>
    <row r="132" spans="5:6" ht="14.25" x14ac:dyDescent="0.2">
      <c r="E132" s="48"/>
      <c r="F132" s="48"/>
    </row>
    <row r="133" spans="5:6" ht="15" x14ac:dyDescent="0.2">
      <c r="E133" s="48"/>
      <c r="F133" s="50"/>
    </row>
    <row r="134" spans="5:6" ht="14.25" x14ac:dyDescent="0.2">
      <c r="E134" s="48"/>
      <c r="F134" s="48"/>
    </row>
    <row r="135" spans="5:6" ht="14.25" x14ac:dyDescent="0.2">
      <c r="E135" s="48"/>
      <c r="F135" s="48"/>
    </row>
    <row r="136" spans="5:6" ht="14.25" x14ac:dyDescent="0.2">
      <c r="E136" s="48"/>
      <c r="F136" s="48"/>
    </row>
    <row r="137" spans="5:6" ht="14.25" x14ac:dyDescent="0.2">
      <c r="E137" s="48"/>
      <c r="F137" s="48"/>
    </row>
    <row r="138" spans="5:6" ht="14.25" x14ac:dyDescent="0.2">
      <c r="E138" s="48"/>
      <c r="F138" s="48"/>
    </row>
    <row r="139" spans="5:6" ht="14.25" x14ac:dyDescent="0.2">
      <c r="E139" s="48"/>
      <c r="F139" s="48"/>
    </row>
    <row r="140" spans="5:6" ht="14.25" x14ac:dyDescent="0.2">
      <c r="E140" s="48"/>
      <c r="F140" s="48"/>
    </row>
    <row r="141" spans="5:6" ht="14.25" x14ac:dyDescent="0.2">
      <c r="E141" s="48"/>
      <c r="F141" s="48"/>
    </row>
    <row r="142" spans="5:6" ht="14.25" x14ac:dyDescent="0.2">
      <c r="E142" s="48"/>
      <c r="F142" s="48"/>
    </row>
    <row r="143" spans="5:6" ht="14.25" x14ac:dyDescent="0.2">
      <c r="E143" s="48"/>
      <c r="F143" s="48"/>
    </row>
    <row r="144" spans="5:6" ht="14.25" x14ac:dyDescent="0.2">
      <c r="E144" s="48"/>
      <c r="F144" s="48"/>
    </row>
  </sheetData>
  <autoFilter ref="A9:F110" xr:uid="{00000000-0001-0000-0100-000000000000}"/>
  <mergeCells count="13">
    <mergeCell ref="A6:F6"/>
    <mergeCell ref="A1:F1"/>
    <mergeCell ref="A2:F2"/>
    <mergeCell ref="A3:F3"/>
    <mergeCell ref="A4:E4"/>
    <mergeCell ref="A5:F5"/>
    <mergeCell ref="A7:F7"/>
    <mergeCell ref="A8:F8"/>
    <mergeCell ref="A121:C122"/>
    <mergeCell ref="D121:E121"/>
    <mergeCell ref="D122:E122"/>
    <mergeCell ref="A112:F112"/>
    <mergeCell ref="C118:E118"/>
  </mergeCells>
  <phoneticPr fontId="20" type="noConversion"/>
  <printOptions horizontalCentered="1"/>
  <pageMargins left="0.23622047244094491" right="0.23622047244094491" top="0.23622047244094491" bottom="0.23622047244094491" header="0.31496062992125984" footer="0.31496062992125984"/>
  <pageSetup scale="6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INTEGRAL  SIN P.U.</vt:lpstr>
      <vt:lpstr>'PRESUPUESTO INTEGRAL  SIN P.U.'!Área_de_impresión</vt:lpstr>
      <vt:lpstr>'PRESUPUESTO INTEGRAL  SIN P.U.'!Títulos_a_imprimir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ing.ana.fois@outlook.com</cp:lastModifiedBy>
  <cp:lastPrinted>2024-01-18T18:17:37Z</cp:lastPrinted>
  <dcterms:created xsi:type="dcterms:W3CDTF">2023-08-31T00:47:33Z</dcterms:created>
  <dcterms:modified xsi:type="dcterms:W3CDTF">2024-07-29T20:12:27Z</dcterms:modified>
</cp:coreProperties>
</file>