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CITACIONES XVII COMPARTIDA\2024\Licitaciones 2024\PUBLICAS 2024\FIEU202412 CONSTRUCCION MERCADO ETNICO\1 CONVOCATORIA\ANEXO D CATALOGO DE CONCEPTOS\"/>
    </mc:Choice>
  </mc:AlternateContent>
  <bookViews>
    <workbookView xWindow="-120" yWindow="-120" windowWidth="20730" windowHeight="11160"/>
  </bookViews>
  <sheets>
    <sheet name="Presupuesto" sheetId="12" r:id="rId1"/>
  </sheets>
  <externalReferences>
    <externalReference r:id="rId2"/>
  </externalReferences>
  <definedNames>
    <definedName name="A_IMPRESIÓN_IM" localSheetId="0">[1]SINNOMB!#REF!</definedName>
    <definedName name="A_IMPRESIÓN_IM">[1]SINNOMB!#REF!</definedName>
    <definedName name="NUMERO" localSheetId="0">#REF!</definedName>
    <definedName name="NUMERO">#REF!</definedName>
    <definedName name="OJETE" localSheetId="0">#REF!</definedName>
    <definedName name="OJETE">#REF!</definedName>
    <definedName name="PASE" localSheetId="0">#REF!</definedName>
    <definedName name="PASE">#REF!</definedName>
    <definedName name="Print_Area_MI" localSheetId="0">#REF!</definedName>
    <definedName name="Print_Area_MI">#REF!</definedName>
    <definedName name="Print_Titles_MI" localSheetId="0">#REF!</definedName>
    <definedName name="Print_Titles_MI">#REF!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4" i="12" l="1"/>
  <c r="G273" i="12"/>
  <c r="G271" i="12"/>
  <c r="G270" i="12"/>
  <c r="G268" i="12"/>
  <c r="G267" i="12"/>
  <c r="G266" i="12"/>
  <c r="G265" i="12"/>
  <c r="G264" i="12"/>
  <c r="G263" i="12"/>
  <c r="G262" i="12"/>
  <c r="G260" i="12"/>
  <c r="G259" i="12"/>
  <c r="G258" i="12"/>
  <c r="G257" i="12"/>
  <c r="G256"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29" i="12"/>
  <c r="G228" i="12"/>
  <c r="G227" i="12"/>
  <c r="G226" i="12"/>
  <c r="G225" i="12"/>
  <c r="G224" i="12"/>
  <c r="G223" i="12"/>
  <c r="G222" i="12"/>
  <c r="G221" i="12"/>
  <c r="G220" i="12"/>
  <c r="G219" i="12"/>
  <c r="G218" i="12"/>
  <c r="G217" i="12"/>
  <c r="G216" i="12"/>
  <c r="G213" i="12"/>
  <c r="G212" i="12"/>
  <c r="G211" i="12"/>
  <c r="G210" i="12"/>
  <c r="G209" i="12"/>
  <c r="G208" i="12"/>
  <c r="G207" i="12"/>
  <c r="G206" i="12"/>
  <c r="G205" i="12"/>
  <c r="G204" i="12"/>
  <c r="G203" i="12"/>
  <c r="G202" i="12"/>
  <c r="G201" i="12"/>
  <c r="G199" i="12"/>
  <c r="G198" i="12"/>
  <c r="G197" i="12"/>
  <c r="G196" i="12"/>
  <c r="G195" i="12"/>
  <c r="G194" i="12"/>
  <c r="G192" i="12"/>
  <c r="G190" i="12"/>
  <c r="G189" i="12"/>
  <c r="G188" i="12"/>
  <c r="G187" i="12"/>
  <c r="G186" i="12"/>
  <c r="G185" i="12"/>
  <c r="G184" i="12"/>
  <c r="G183" i="12"/>
  <c r="G182" i="12"/>
  <c r="G181" i="12"/>
  <c r="G180" i="12"/>
  <c r="G179" i="12"/>
  <c r="G178" i="12"/>
  <c r="G177" i="12"/>
  <c r="G176" i="12"/>
  <c r="G174" i="12"/>
  <c r="G172" i="12"/>
  <c r="G171" i="12"/>
  <c r="G170" i="12"/>
  <c r="G169" i="12"/>
  <c r="G168" i="12"/>
  <c r="G167" i="12"/>
  <c r="G166" i="12"/>
  <c r="G165" i="12"/>
  <c r="G164" i="12"/>
  <c r="G163" i="12"/>
  <c r="G162" i="12"/>
  <c r="G161" i="12"/>
  <c r="G160" i="12"/>
  <c r="G159" i="12"/>
  <c r="G158" i="12"/>
  <c r="G157" i="12"/>
  <c r="G156" i="12"/>
  <c r="G155" i="12"/>
  <c r="G154" i="12"/>
  <c r="G153" i="12"/>
  <c r="G152" i="12"/>
  <c r="G150" i="12"/>
  <c r="G149" i="12"/>
  <c r="G148" i="12"/>
  <c r="G147" i="12"/>
  <c r="G146" i="12"/>
  <c r="G145" i="12"/>
  <c r="G144" i="12"/>
  <c r="G143" i="12"/>
  <c r="G142" i="12"/>
  <c r="G141" i="12"/>
  <c r="G140" i="12"/>
  <c r="G139" i="12"/>
  <c r="G138" i="12"/>
  <c r="G137" i="12"/>
  <c r="G136" i="12"/>
  <c r="G135" i="12"/>
  <c r="G134" i="12"/>
  <c r="G133" i="12"/>
  <c r="G132" i="12"/>
  <c r="G131" i="12"/>
  <c r="G130" i="12"/>
  <c r="G129" i="12"/>
  <c r="G127" i="12"/>
  <c r="G126" i="12"/>
  <c r="G125" i="12"/>
  <c r="G124" i="12"/>
  <c r="G122" i="12"/>
  <c r="G121" i="12"/>
  <c r="G120" i="12"/>
  <c r="G118" i="12"/>
  <c r="G117" i="12"/>
  <c r="G116" i="12"/>
  <c r="G115" i="12"/>
  <c r="G114" i="12"/>
  <c r="G113" i="12"/>
  <c r="G110" i="12"/>
  <c r="G109" i="12"/>
  <c r="G108" i="12"/>
  <c r="G106" i="12"/>
  <c r="G105" i="12"/>
  <c r="G104" i="12"/>
  <c r="G103" i="12"/>
  <c r="G102" i="12"/>
  <c r="G101" i="12"/>
  <c r="G100" i="12"/>
  <c r="G99" i="12"/>
  <c r="G98" i="12"/>
  <c r="G97" i="12"/>
  <c r="G96" i="12"/>
  <c r="G95" i="12"/>
  <c r="G93" i="12"/>
  <c r="G92" i="12"/>
  <c r="G91" i="12"/>
  <c r="G90" i="12"/>
  <c r="G89" i="12"/>
  <c r="G87" i="12"/>
  <c r="G86" i="12"/>
  <c r="G85" i="12"/>
  <c r="G84" i="12"/>
  <c r="G83" i="12"/>
  <c r="G82" i="12"/>
  <c r="G81" i="12"/>
  <c r="G80" i="12"/>
  <c r="G79" i="12"/>
  <c r="G76" i="12"/>
  <c r="G75" i="12"/>
  <c r="G74" i="12"/>
  <c r="G73" i="12"/>
  <c r="G72" i="12"/>
  <c r="G71" i="12"/>
  <c r="G70" i="12"/>
  <c r="G69" i="12"/>
  <c r="G68" i="12"/>
  <c r="G67" i="12"/>
  <c r="G66" i="12"/>
  <c r="G65" i="12"/>
  <c r="G64" i="12"/>
  <c r="G62" i="12"/>
  <c r="G61" i="12"/>
  <c r="G60" i="12"/>
  <c r="G59" i="12"/>
  <c r="G58" i="12"/>
  <c r="G57" i="12"/>
  <c r="G56" i="12"/>
  <c r="G54" i="12"/>
  <c r="G53" i="12"/>
  <c r="G52" i="12"/>
  <c r="G51" i="12"/>
  <c r="G50" i="12"/>
  <c r="G49" i="12"/>
  <c r="G48" i="12"/>
  <c r="G47" i="12"/>
  <c r="G46" i="12"/>
  <c r="G45" i="12"/>
  <c r="G44" i="12"/>
  <c r="G42" i="12"/>
  <c r="G41" i="12"/>
  <c r="G40" i="12"/>
  <c r="G39" i="12"/>
  <c r="G38" i="12"/>
  <c r="G37" i="12"/>
  <c r="G36" i="12"/>
  <c r="G35" i="12"/>
  <c r="G33" i="12"/>
  <c r="G32" i="12"/>
  <c r="G31" i="12"/>
  <c r="G30" i="12"/>
  <c r="G29" i="12"/>
  <c r="G28" i="12"/>
  <c r="G27" i="12"/>
  <c r="G26" i="12"/>
  <c r="G25" i="12"/>
  <c r="G24" i="12"/>
  <c r="G21" i="12"/>
  <c r="G20" i="12"/>
  <c r="G19" i="12"/>
  <c r="G18" i="12"/>
  <c r="G17" i="12"/>
  <c r="G16" i="12"/>
  <c r="G15" i="12"/>
  <c r="G14" i="12"/>
  <c r="G13" i="12"/>
  <c r="D258" i="12" l="1"/>
  <c r="D195" i="12"/>
  <c r="D114" i="12"/>
  <c r="D20" i="12"/>
  <c r="T50" i="12" l="1"/>
  <c r="G277" i="12"/>
  <c r="G278" i="12" l="1"/>
  <c r="G279" i="12" s="1"/>
</calcChain>
</file>

<file path=xl/sharedStrings.xml><?xml version="1.0" encoding="utf-8"?>
<sst xmlns="http://schemas.openxmlformats.org/spreadsheetml/2006/main" count="768" uniqueCount="474">
  <si>
    <t>CLAVE</t>
  </si>
  <si>
    <t>DIRECCION DE OBRAS PUBLICAS</t>
  </si>
  <si>
    <t>CONCEPTO</t>
  </si>
  <si>
    <t>UNIDAD</t>
  </si>
  <si>
    <t>CANTIDAD</t>
  </si>
  <si>
    <t>PRECIO UNITARIO</t>
  </si>
  <si>
    <t>IMPORTE</t>
  </si>
  <si>
    <t>DIRECCIÓN GENERAL DE GESTIÓN INTEGRAL DE LA CIUDAD</t>
  </si>
  <si>
    <t>H. XVII AYUNTAMIENTO DE LA PAZ</t>
  </si>
  <si>
    <t>M2</t>
  </si>
  <si>
    <t>ML</t>
  </si>
  <si>
    <t>PZA</t>
  </si>
  <si>
    <t>LOTE</t>
  </si>
  <si>
    <t>PRELIMINARES</t>
  </si>
  <si>
    <t>M3</t>
  </si>
  <si>
    <t>KG</t>
  </si>
  <si>
    <t>FABRICACION E INSTALACION DE LETRERO DE OBRA DE 1.22 X 2.44 MTS., DE LONA IMPRESA EN VINIL CON LETRERO INFORMATIVO DE OBRA Y LOGO DE LA INSTITUCION, CON OJILLOS A CADA 30CM, HILO NYLON PARA SUJETAR LA LONA EN EL BASTIDOR; BASTIDOR FABRICADO CON PERFIL C-200, CAL. 14 CON PINTURA ANTICORROSIVA Y PINTURA ESMALTE, POSTES ANCLADOS EN DADOS DE 30X30X80 CM DE CONCRETO F'C=200KG/CM2 CONTRA EXCAVACION; INCLUYE: SUMINISTRO DE TODOS LOS MATERIALES, HERRAMIENTA, EQUIPO Y MANO DE OBRA (VER DETALLE EN PLANO).</t>
  </si>
  <si>
    <t>SUBTOTAL</t>
  </si>
  <si>
    <t>IVA</t>
  </si>
  <si>
    <t>TOTAL</t>
  </si>
  <si>
    <t>TRAZO Y NIVELACIÓN DE TERRENO NATURAL, EMPLEANDO EQUIPO TOPOGRÁFICO, ASI COMO BANCO DE NIVEL Y REFERENCIA EN TODAS LAS ARISTAS DEL AREA A AFECTAR, ESTABLECIENDO EJES Y REFERENCIA, INCLUYE: ACARREO DE MATERIAL RESULTANTE DENTRO Y FUERA DE LA OBRA HASTA PUNTO DE ACOPIO INDICADO POR SUPERVISIÓN, MANO DE OBRA, HERRAMIENTA Y EQUIPO.</t>
  </si>
  <si>
    <t>SAL</t>
  </si>
  <si>
    <t>SUMINISTRO  E INSTALACION DE ALIMENTACIÓN ELECTRICA DE PARA COMBINACION DE ALUMBRADO,  A BASE DE TUBO PVC CONDUIT PESADO DE 3/4  ", DOS CONDUCTORES DE COBRE CALIBRE 10 AWG PARA FASES,1 CONDUCTOR DE COBRE CALIBRE 14 AWG PARA TIERRA FISICA. INCLUYE:  CONEXION  DE CABLEADO EN  OPRESORES DE BRAKE PRINCIPAL DE  COMANDANCIA, CANALIZACION HACIA PARTE TRASERA DEL MURETE DE MEDICION, , TENDIDO, RELLENO, MATERILES, MANO DE OBRA, HERRAMIENTA Y EQUIPO NECESARIO PARA SU BUEN FUNCIONAMIENTO.</t>
  </si>
  <si>
    <t>SUMINISTRO E INSTALACION DE DESCONECTADOR DE NAVAJAS 2 POLOS 30 AMPERES SIN PORTAFUSIBLES UNO EXTERIOR, INCLUYE: FIJACION, CONEXIONES, MATERIA, HERRAMIENTA Y MANO DE OBRA.</t>
  </si>
  <si>
    <t>SUMINISTRO E INSTALACION DE CHICOTE DE LIQUID TIGHT DE 1/2" CON 3 CABLES CAL 12 AWG (NEGRO PARA FASES, VERDE PARA TIERRA), INCLUYE: CONECTORES LIQUID TIGHT, CONDULET TIPO C, CONECTOR TIPO GLANDULA DE 1/2", ABRAZADERA DE UÑA DE 1/2", PIJAS AUTO ROSCABLES, CAPUCHONES, CINTA, CONEXIONES, HERRAMIENTA, EQUIPO Y MANO DE OBRA.</t>
  </si>
  <si>
    <t>SUMINISTRO Y COLOCACION   DE POSTE  METALICO CONICO HEXAGONAL DE 7.00 MTS. DE ALTO, CON 1 HASTA 4 PERCHAS (SEGUN PROYECTO), INCLUYE: COLOCACION DE POSTE , APLICACION PRIMER Y DOBLE CAPA DE PINTURA ANTICORROSIVA PARA METAL (COLOR AUTORIZADO POR SUPERVISION), GRUA PARA MANOBRA, HERRAMIENTA, MANO DE OBRA, EQUIPO, LIMPIEZA Y TODO LO NECESARIO PARA LA CORRECTA EJECUCIÓN DE LOS TRABAJOS., HERRAMIENTA, MANO DE OBRA, EQUIPO Y LIMPIEZA.</t>
  </si>
  <si>
    <t>SUMINISTRO E INSTALACION DE CIRCUITO PARA LUMINARIA EN POSTE DE 7 M, INCLUYE: CABLE CAL 10 AWG COLOR NEGRO PARA FASE, CABLE CAL 10 AWG COLOR VERDE PARA TIERRA, TRAYECTORIA DESDE REGISTRO EN PISO HASTA LUMINARIA O DESCONECTADOR EN POSTE (SEGUN SEA EL CASO), PONCHADO DE TERMINALES DERIVADORAS BIMETALICAS EN REGISTRO (UNA POR CABLE), CINTA VULCANIZABLE SOBRE CADA TERMINAL, HERRAMIENTA, EQUIPO Y MANO DE OBRA.</t>
  </si>
  <si>
    <t>PLACA DE OBRA</t>
  </si>
  <si>
    <t>CONSTRUCCION  DE BASE PARA PLACA CON MEDIDAS DE 0.80 X 1.20 MTS. DE CONCRETO F'C=200 KG/CM2, REFORZADA CON VARILLA DE 3/8" A CADA 20CM EN AMBOS SENTIDOS, ACABADO APARENTE, EL COLOR DEBERA ESTAR INTEGRADO EN EL CONCRETO; INCLUYE: SUMINISTRO DE TODOS LOS MATERIALES,  ACCESORIOS, DESPERDICIOS, ACARREOS, MANO DE OBRA, HERRAMIENTA Y EQUIPO (PARA EL CORRECTO ANALISIS DE ESTE CONCEPTO, VER DETALLE EN PLANO).</t>
  </si>
  <si>
    <t>SUMINISTRO E INSTALACION DE PLACA DE OBRA, DE 60 X 45 CM, CON INFORMACION DE LA OBRA GRABADA EN LA PLACA DE GRANITO COLOR ARENA CON LETRAS EN RELIEVE, PLACA COLOCADA CON ADHESIVO TIPO PEGAVITRO O SIMILAR; INCLUYE: SUMINISTRO DE TODOS LOS MATERIALES,  ACCESORIOS, DESPERDICIOS, ACARREOS, MANO DE OBRA, HERRAMIENTA Y EQUIPO (PARA EL CORRECTO ANALISIS DE ESTE CONCEPTO, VER DETALLE EN PLANO).</t>
  </si>
  <si>
    <t>EXCAVACIÓN CON EQUIPO Y AFINE A MANO, A PROFUNDIDAD DE 2.00 MTS. MAXIMO; INCLUYE:  AFINE DE TALUDES, SOBREEXCAVACION POR ANGULO DE REPOSO DE MATERIAL, COMPACTACIÓN DE FONDO DE CEPAS,  ACARREO  DENTRO  Y FUERA  DE LA OBRA DEL MATERIAL NO UTILIZABLE.</t>
  </si>
  <si>
    <t>PLANTILLA  DE  CONCRETO DE 5 CMS. DE ESPESOR,  HECHA  EN  OBRA DE CONCRETO F"c= 100 KG/CM2 , APALILLADA Y NIVELADA, INCLUYE: SUMINISTRO DE MATERIALES, HERRAMIENTA, EQUIPO Y MANO DE OBRA.</t>
  </si>
  <si>
    <t>SUMINISTRO Y COLOCACIÓN DE CONCRETO PREMEZCLADO BOMBEABLE CON CEMENTO CPEG-30-RS RESISTENTE A SULFATOS, CLASE 1 ESTRUCTURAL, DE F'C=250 KG/CM2 CON AGREGADO MÁXIMO DE 3/4", EN LOSA, CONTRATRABES Y ZAPATAS AISLADAS DE CIMENTACIÓN, ACABADO COMÚN CON PLANA DE MADERA PARA RECIBIR RECUBRIMIENTO, INCLUYE: PRUEBAS DE LABORATORIO DE ACUERDO A REGLAMENTO, REVENIMIENTO, COLADO, VIBRADO, CURADO, RETIRO DE DESPERDICIOS FUERA DE OBRA, MANO DE OBRA, EQUIPO Y HERRAMIENTA Y TODO LO NECESARIO PARA SU CORRECTA EJECUCIÓN.</t>
  </si>
  <si>
    <t>MURETE DE ENRASE DE 15 CMS DE ESPESOR CON BLOCK 15 X20X40 CM, REFORZADO CON 1VAR.#3 @ 40CM, Y CELDAS RELLENAS CON CONCRETO F'C=150 KG/CM2,  INCLUYE: MATERIALES, DESPERDICIOS, MANO DE OBRA, HERRAMIENTA Y EQUIPO.</t>
  </si>
  <si>
    <t>SUMINISTRO Y APLICACIÓN DE IMPERMEABILIZANTE EN CIMENTACION CON IMPERFEST "E" O SIMILAR.  INCLUYE: SUMINISTRO DE TODOS LOS MATERIALES, CONFINAMIENTO DE DESPERDICIOS, HERRAMIENTA, EQUIPO Y MANO DE OBRA.</t>
  </si>
  <si>
    <t>RELLENO CON MATERIAL PRODUCTO DE EXCAVACION, COMPACTADO CON EQUIPO MECÁNICO EN  CAPAS  DE  20 CMS. DE ESPESOR; INCLUYE: ACARREO DENTRO  DE LA OBRA, AGREGAR HUMEDAD NECESARIA, PRUEBAS DE COMPACTACIÓN 95 % PROCTOR POR CAPA, CUANDO SE INDIQUE EN LAS ESPECIFICACIONES TÉCNICA DE LA OBRA, HERRAMIENTA, EQUIPO Y MANO DE OBRA.</t>
  </si>
  <si>
    <t xml:space="preserve">CADENA DE DESPLANTE DE 15X20 DE CONCRETO F'C=250KG/CM2, ARMADA CON 4 VARILLAS DE 3/8" Y ESTRIBOS DE 1/4" A CADA 20 CM; INCLUYE: FABRICACION, VACIADO, VIBRADO DE CONCRETO, HABILITADO  COLOCACION DE ACERO DE REFUERZO, CIMBRA, DESCIMBRA, DESPERDICIOS, HERRAMIENTA, EQUIPO Y MANO DE OBRA. </t>
  </si>
  <si>
    <t>ACERO DE REFUERZO 3/8" (#3) FY= 4200 KG/CM2 EN ZAPATAS, INCLUYE: GANCHOS, DOBLECES,  MATERIALES, AMARRES, GANCHOS, TRASLAPES, DESPERDICIOS, MANO DE OBRA, EQUIPO Y HERRAMIENTA Y TODO LO NECESARIO PARA SU CORRECTA EJECUCIÓN.</t>
  </si>
  <si>
    <t>SUMINISTRO Y APLICACIÓN DE IMPERMEABILIZANTE EN CIMENTACION CON IMPERFEST "E" O SIMILAR. INCLUYE: MATERIAL, MANO DE OBRA, HERRAMIENTA Y EQUIPO.</t>
  </si>
  <si>
    <t xml:space="preserve">CADENA DE DESPLANTE DE 15X20CM DE CONCRETO F'C=250KG/CM2, ARMADA CON 4 VARILLAS DE 3/8" Y ESTRIBOS DE 1/4" A CADA 20 CM; INCLUYE: FABRICACION, VACIADO, VIBRADO DE CONCRETO, HABILITADO  COLOCACION DE ACERO DE REFUERZO, CIMBRA, DESCIMBRA, DESPERDICIOS, HERRAMIENTA, EQUIPO Y MANO DE OBRA. </t>
  </si>
  <si>
    <t>BAÑOS, BODEGA Y OFICINA</t>
  </si>
  <si>
    <t>PLANTILLA  DE  CONCRETO DE 5 CMS. DE ESPESOR,  HECHA  EN  OBRA DE CONCRETO F"c= 100 KG/CM2 , APALILLADA Y NIVELADA, INCLUYE: SUMINISTRO DE MATERIALES, DESPERDICIOS, HERRAMIENTA, EQUIPO Y MANO DE OBRA.</t>
  </si>
  <si>
    <t>DEMOLICION DE GUARNICIONES DE CONCRETO EXISTENTES. INCLUYE: CORTE CON CORTADORA DE DISCO, CARGA Y RETIRO DE ESCOMBRO FUERA DE LA OBRA HASTA EL LUGAR INDICADO POR LA SUPERVISION, LA MANO DE OBRA, HERRAMIENTA Y EQUIPO NECESARIO.</t>
  </si>
  <si>
    <t>DEMOLICION Y RETIRO DE CIMIENTOS Y ELEMENTOS DE CONCRETO EXISTENTES. INCLUYE: EXCAVACION, CORTE CON CORTADORA DE DISCO, CARGA Y RETIRO DE ESCOMBRO FUERA DE LA OBRA HASTA EL LUGAR INDICADO POR LA SUPERVISION, LA MANO DE OBRA, HERRAMIENTA Y EQUIPO NECESARIO.</t>
  </si>
  <si>
    <t>DEMOLICION DE PISO DE CONCRETO EXISTENTE. INCLUYE: CORTE CON CORTADORA DE DISCO, CARGA Y RETIRO DE ESCOMBRO FUERA DE LA OBRA HASTA EL LUGAR INDICADO POR LA SUPERVISION, LA MANO DE OBRA, HERRAMIENTA Y EQUIPO NECESARIO.</t>
  </si>
  <si>
    <t xml:space="preserve">SUMINISTRO Y RELLENO CON MATERIAL DE BANCO (TIERRA ROJA PARA RELLENO) COMPACTADA AL 90%, EN ÁREAS A COMPENSAR NIVELES; INCLUYE: LIMPIEZA DE ÁREA, EXTENDIDO, MATERIAL, MANO DE OBRA, HERRAMIENTA, EQUIPO.
</t>
  </si>
  <si>
    <t>DEMOLICION DE BANQUETAS Y/O RAMPAS EN COCHERAS DE CONCRETO (CON O SIN ARMADO)  EXISTENTES . INCLUYE: CORTE CON CORTADORA DE DISCO, LIMPIEZA, CARGA Y RETIRO DE ESCOMBRO FUERA DE LA OBRA HASTA EL LUGAR INDICADO POR LA SUPERVISION, LA MANO DE OBRA, HERRAMIENTA Y EQUIPO NECESARIO.</t>
  </si>
  <si>
    <t>REUBICACION DE PALMAS DENTRO DEL PREDIO DE LA OBRA; INCLUYE: EXCAVACION, MANIOBRAS, REUBICACION A LUGAR INDICADO EN PROYECTO EN EL MISMO PREDIO, HERRAMIENTA, EQUIPO, MANO DE OBRA Y TODO LO NECESARIO PARA LA CORRECTA EJECUCION DE LOS TRABAJOS.</t>
  </si>
  <si>
    <t>LOCALES DE COMIDA</t>
  </si>
  <si>
    <t>EXCAVACIÓN A MANO O A MAQUINA EN  TERRENO TIPO B , ROFUNDIDAD MAXIMA DE 2.00 MTS. INCLUYE:  AFINE DE TALUDES, SOBREEXCAVACION POR ANGULO DE REPOSO DE MATERIAL, COMPACTACIÓN DE FONDO DE CEPAS,  ACARREO  DENTRO  Y FUERA  DE LA OBRA DEL MATERIAL NO UTILIZABLE.</t>
  </si>
  <si>
    <t>ALUMBRADO DE ESTACIONAMIENTO  E INTERIOIR  DEL MERCADO</t>
  </si>
  <si>
    <t>SUMINISTRO Y COLOCACIÓN DE LUMINARIA LED MODELO LUMA II , DE 106 W, 110- 277 V, MARCA FORGHTING, GARANTIA 10 AÑOS. INCLUYE: MATERIAL, HERRAMIENTA, RETIRO DE LUMINARIO ACTUAL, GRUA O ANDAMIOS, MANO DE OBRA Y EQUIPO DE SEGURIDAD.</t>
  </si>
  <si>
    <t>SUMINISTRO Y COLOCACIÓN COMBINACION DE ALUMBRADO. INCLUYE  BOBINA DE PROTECCIÓN (CONTACTOR) CON CAPACIDAD DE 40 AMP SEGÚN PROYECTO, BASE PARA FOTOCELDA, FOTOCELDA,INTERRUPTOR TERMOMAGNETICO DE 40 AMPERS, CABLEADO 2 FASES CALIBRE 8 AWG TIERRA FISICA CALIBRE 10 AWG, CONEXIONES, LO NECESARIO PARA SU CORRECTA INSTALACION.</t>
  </si>
  <si>
    <t>REGISTRO ELÉCTRICO 40x40x40 cm CON CONCRETO ARMADO F'C=150 KG/CM2 Y MALLA ELECTROSOLDADA 6x6 10/10, MARCO Y CONTRAMARCO METÁLICO CON SOLERA DE 1 1/2" X 3/16 Y 1 1/4" X 3/16, FONDO DE GRAVA, TAPA DE CONCRETO, INCLUYE MANO DE OBRA, HERRAMIENTA Y EQUIPO.</t>
  </si>
  <si>
    <t>FABRICACION DE BASE PARA POSTE DE 40X80X120 CM CON CONCRETO 200 KG/CM2 CON BASTON ANCLA 1" DE 120 CM DE LARGO, PARA POSTES METALICOS DE 12  METROS DE ALTURA , TUERCAS Y ARANDELAS DE 1" DE 1", INCLUYE: CIMBRA, CANALIZACION DE PVC CED. 40 DE 1 1/2" , COMPACTADO DE TIERRA AL REDEDOR DE BASE, MATERIAL, MANO DE OBRA, EQUIPO.</t>
  </si>
  <si>
    <t>SUMINISTRO Y COLOCACIÓN DE CABLE DE ALUMINIO  TRIPLEX XLP (2-2 + 1-2), CALIBRE # 2 INCLUYE: CONEXIONES, COCAS, DESPERDICIOS, MATERIALES, MARCADO CON COLOR VERDE DEL CABLE BLANCO (EN CASO DE USARSE COMO TIERRA FISICA Y NO COMO NEUTRO) , MARCADO DE FASES (FASE A CON CINTA ROJA, FASE B SIN MARCAR),EL MARCADO DEBE SER EN CUALQUIER AREA DONDE EL CABLE SEA VISIBLE HERRAMIENTAS, EQUIPO.</t>
  </si>
  <si>
    <t>SUMINISTRO Y COLOCACION TUBO CONDUIT DE PVC DE 1 1/4 " CEDULA 40, INCLUYE: EXCAVACIÓN DE ZANJA DE 20 CM DE ANCHO POR 40 CM DE PROFUNDIDAD POR MEDIOS MANUALES EN TERRENO TIPO A, CAMA DE ARENA DE 5 CM, TENDIDO DE TUBERIA, RELLENO Y COMPACTADO CON MATERIAL DE EXCAVACION, PEGAMENTO, RAFIA, MANO DE OBRA, HERRAMIENTA Y EQUIPO</t>
  </si>
  <si>
    <t>INTERRUPTOR TERMO MAGNÉTICO MONOFASICO  DE  30 A, INCLUYE INSTALACIÓN, CONEXIÓN AJUSTES Y TODO LO NECESARIO PARA SU CORRECTA INSTALACIÓN</t>
  </si>
  <si>
    <t>SUMINISTRO Y COLOCACIÓN DE LAMPARA  TIPO HIGH BAY DE 100 WATTS TIPO U , 120 - 277 V MARCA LUMIANCE .   INCLUYE: PRUEBAS DE FUNCIONAMIENTO, MATERIAL, MANO DE OBRA, HERRAMIENTA, EQUIPO, Y TODO LO NECESARIO PARA SU CORRECTA INSTALACIÓN</t>
  </si>
  <si>
    <t>SUMINISTRO E INSTALACION DE CIRCUITO PARA LUMINARIA EN POSTE DE 7 M, INCLUYE: CABLE CAL 10 AWG COLOR NEGRO PARA FASE, CABLE CAL 10 AWG COLOR VERDE PARA TIERRA, TRAYECTORIA DESDE REGISTRO EN PISO HASTA LUMINARIA O DESCONECTADOR EN POSTE (SEGUN SEA EL CASO), PONCHADO DE TERMINALES DERIVADORAS BIMETALICAS EN REGISTRO (UNA POR CABLE),  CINTA VULCANIZABLE SOBRE CADA TERMINAL, HERRAMIENTA, EQUIPO Y MANO DE OBRA.</t>
  </si>
  <si>
    <t>SUMINISTRO Y COLOCACIÓN DE SALIDA DE CONTACTO A 127 V, DE ACUERDO A ESPECIFICACIONES DE PLANO ELÉCTRICO. INCLUYE  COLOCACIÓN DE CONTACTO DOBLE POLARIZADO DE 15 A, NORMAL, FALLA A TIERRA O TIPO INTEMPERIE, UN CONDUCTOR DE COBRE THW-LS,  CALIBRE 12 AWG , COLOR NEGRO PARA FASE UN  CONDUCTOR DE COBRE THW-LS,  CALIBRE 12 AWG , COLOR BLANCO PARA NEUTRO, UN CONDUCTOR DE COBRE THW-LS,  CALIBRE 14 AWG , COLOR VERDE PARA TIERRA FÍSICA,  TUBERÍA GALVANIZADA PARED DELGADA  DE 1 /2 " CON SOPORTERIA , CONEXIONES,  CINTA AISLANTE, CAJAS 2X4" , GUÍAS, LIMPIEZA DE  EXCEDENTE, TODO LO NECESARIO PARA SU CORRECTA INSTALACIÓN.</t>
  </si>
  <si>
    <t>SUMINISTRO Y COLOCACIÓN DE SALIDA DE CENTRO DE ACUERDO A   ESPECIFICACIONES DE PLANO ELÉCTRICO, INCLUYE: COLOCACIÓN DE REGISTRO  ELÉCTRICO ORTOGONAL  PARA CONEXIÓN DE LÁMPARA,  CONDUCTOR DE COBRE THW-LS,  CALIBRE 12 AWG , COLOR NEGRO PARA FASE, CONDUCTOR DE COBRE THW-LS,  CALIBRE 12 AWG , COLOR BLANCO PARA NEUTRO, CONDUCTOR DE COBRE THW-LS,  CALIBRE 14 AWG , COLOR VERDE PARA TIERRA FÍSICA , TUBERÍA GALVANIZADA PARED DELGADA DE 1 /2 " CON SOPORTERIA, CONEXIONES,  CINTA AISLANTE,  CON ROCETA PORCELANIZADA Y FOCO LED DE 11 W, GUÍAS, LIMPIEZA DE  EXCEDENTE, TODO LO NECESARIO PARA SU CORRECTA INSTALACIÓN.</t>
  </si>
  <si>
    <t>SUMINISTRO Y COLOCACIÓN DE SALIDA PARA  APAGADOR  DE ACUERDO A   ESPECIFICACIONES DE PLANO ELÉCTRICO, INCLUYE: COLOCACIÓN DE REGISTRO  ELÉCTRICO PARA DERIVACIONES 2 X 4 ",  PARA CONEXIÓN DE LAMPARA,  CONDUCTOR DE COBRE THW-LS,  CALIBRE 12 AWG , COLOR NEGRO PARA FASE, CONDUCTOR DE COBRE THW-LS,  CALIBRE 14 AWG , COLOR ROJO PARA REGRESO, CONDUCTOR DE COBRE THW-LS,  CALIBRE 14 AWG , COLOR VERDE PARA TIERRA FÍSICA , TUBERÍA GALVANIZAD PARED DELGADA  DE 1 /2 " , SOPORTERIA , CONEXIONES,  CINTA AISLANTE, APAGADOR SENCILLO O DOBLE, GUÍAS, LIMPIEZA DE  EXCEDENTE, TODO LO NECESARIO PARA SU CORRECTA INSTALACIÓN.</t>
  </si>
  <si>
    <t>SUMINISTRO E INSTALACIÓN DE SPOT  DE SOBREPONER DE 18 W MARCA ASTROLED MODELO 06-0718-WW  INCLUYE: INSTALACIÓN, COLOCACIÓN,  ADEMÁS DE CONEXIÓN  DE ALIMENTACIÓN, TODO LO NECESARIO PARA SU CORRECTA INSTALACIÓN..</t>
  </si>
  <si>
    <t>SUMINISTRO Y COLOCACION DE ACOMETIDA PARA CONCENTRACION DE MEDIDORES CON ALIMENTACION ELECTRICA DESDE BASE DE  TUBERIA  GALVANIZADA PARED DELGADA,  DE 2", MUFA DE 2", 2  CABLES  DE COBRE CALIBRE 4/0  DE COBRE PARA LAS FASES,  1 CONDUCTOR CALIBRE 4/0 AWG PARA NEUTRO, INCLUYE: ,  COLOCACION DE TUBERIA EN INTERRIPTOR PRINCIPAL, CONECTOR A PRUEBA DE AGUA,, COPLES, CONECTORES, CONEXIONES, GUIAS, MATERIALES, MANO DE OBRA, HERRAMIENTA Y EQUIPO.</t>
  </si>
  <si>
    <t>SUMINISTRO Y COLOCACION DESISTEMA DE  TIERRA FISICA, INCLUYE: CABLE DESNUDO CALIBRE 2 AWG, COLOCACION DE VARILLAS COPERWELD DE 3 M, PEUNTE BONDING,  CONEXION A TODAS LAS PARTES METALICAS DEL SISTEMA , MATERIALES, MANO DE OBRA, HERRAMIENTA Y EQUIPO.</t>
  </si>
  <si>
    <t>TENDIDO DE ALIMENTACION ELECTRICA PARA VESTIDORES Y BAÑOS , DESDE OFICINAS. INCLUYE ,  CON TUBERIA  DE PVC CEDULA 40,  DE 1 " Y  CABLES  TRIPLEX DE ALUMINIO CALIBRE 6  XLP SUBTERRANEO,(2-6+1-6) , INCLUYE: EXCAVASIONES,  COLOCACION DE TUBERIA  DE PVC CEDULA 40, COPLES, CONECTORES, CONEXIONES, GUIAS, RELLENOS, RESANES, MATERIALES, MANO DE OBRA, HERRAMIENTA Y EQUIPO.</t>
  </si>
  <si>
    <t>SUMINISTRO E INSTALACION  DE INTERRUPTOR TERMOMAGNETICO PRINCIPAL PARA BASE DE MEDICION MULTIIPLE CON GABINETE INCLUIDO DE 2 POLOS POR 250 AMPERES PARA CONCENTRACION DE MEDIDORES, MARCA SQUARED . INCLUYE INSTALACIÓN, CONEXIÓN, HERRAMIENTA Y MANO DE OBRA</t>
  </si>
  <si>
    <t>INTERRUPTOR TERMO MAGNÉTICO MONOFASICO  DE  15 A, INCLUYE INSTALACIÓN, CONEXIÓN AJUSTES Y TODO LO NECESARIO PARA SU CORRECTA INSTALACIÓN</t>
  </si>
  <si>
    <t>SUMINISTRO Y COLOCACIÓN DE CENTRO DE CARGA MONOFASICO 2F-3H DE 6 CIRCUITOS  DE SOBREPONER 100 AMPERS DE SOBREPONER TIPO SQUARE D.  INCLUYE COLOCACION DE CENTRO DE CARGA, FIJACION, NIVEL, PEINADO DE CIRCUITOS,  HERRAMIENTA, MANO DE OBRA, EQUIPO, LIMPIEZA Y TODO LO NECESARIO PARA LA CORRECTA EJECUCIÓN DE LOS TRABAJOS.</t>
  </si>
  <si>
    <t>SUMINISTRO Y COLOCACIÓN DE CENTRO DE CARGA MONOFASICO 2F-3H DE 4 CIRCUITOS    DE SOBREPONER 100 AMPERS DE SOBREPONER TIPO SQUARE D.  INCLUYE COLOCACION DE CENTRO DE CARGA, FIJACION, NIVEL, PEINADO DE CIRCUITOS,  HERRAMIENTA, MANO DE OBRA, EQUIPO, LIMPIEZA Y TODO LO NECESARIO PARA LA CORRECTA EJECUCIÓN DE LOS TRABAJOS.</t>
  </si>
  <si>
    <t>SUMINISTRO Y COLOCACIÓN DE CENTRO DE CARGA MONOFASICO 2F-3H DE 12 CIRCUITOS   DE SOBREPONER 100 AMPERS DE SOBREPONER TIPO SQUARE D.  INCLUYE COLOCACION DE CENTRO DE CARGA, FIJACION, NIVEL, PEINADO DE CIRCUITOS,  HERRAMIENTA, MANO DE OBRA, EQUIPO, LIMPIEZA Y TODO LO NECESARIO PARA LA CORRECTA EJECUCIÓN DE LOS TRABAJOS.</t>
  </si>
  <si>
    <t>TENDIDO DE ALIMENTACION ELECTRICA DESDE BASE DE CENTRO DE CARGA HASTA BOMBA EN  CISTERNA ,  CON TUBERIA  DE PVC CEDULA 40,  DE 1 " Y  CABLES  TRIPLEX DE ALUMINIO CALIBRE  XLP SUBTERRANEO,(2-6+1-6) , INCLUYE: EXCAVASIONES,  COLOCACION DE TUBERIA  DE PVC CEDULA 40, COPLES, CONECTORES, CONEXIONES, GUIAS, RELLENOS, PONCHADO CON PUROS BIMETALICOS  A COBRE   CALIBRE 10 AWG, PARA CONEXION DE BOMBA, RESANES, MATERIALES, MANO DE OBRA, HERRAMIENTA Y EQUIPO.</t>
  </si>
  <si>
    <t>SUMINISTRO Y COLOCACIÓN DE CABLE DE ALUMINIO  TRIPLEX XLP (2-6 + 1-6), CALIBRE # 6 INCLUYE: CONEXIONES, COCAS, DESPERDICIOS, MATERIALES, MARCADO CON COLOR VERDE DEL CABLE BLANCO (EN CASO DE USARSE COMO TIERRA FISICA Y NO COMO NEUTRO) , MARCADO DE FASES (FASE A CON CINTA ROJA, FASE B SIN MARCAR), EL MARCADO DEBE SER EN CUALQUIER AREA DONDE EL CABLE SEA VISIBLEHERRAMIENTAS, EQUIPO.</t>
  </si>
  <si>
    <t>SUMINISTRO Y COLOCACION TUBO CONDUIT DE PVC DE 1" CEDULA 40, INCLUYE: EXCAVACIÓN DE ZANJA DE 20 CM DE ANCHO POR 40 CM DE PROFUNDIDAD POR MEDIOS MANUALES EN TERRENO TIPO A, CAMA DE ARENA DE 5 CM, TENDIDO DE TUBERIA, RELLENO Y COMPACTADO CON MATERIAL DE EXCAVACION, PEGAMENTO, RAFIA, MANO DE OBRA, HERRAMIENTA Y EQUIPO</t>
  </si>
  <si>
    <t>INTERRUPTOR TERMO MAGNÉTICO MONOFASICO  PARA BASE DE MEDICION TIPO MURRAY  DE  2X20 A, INCLUYE INSTALACIÓN, CONEXIÓN AJUSTES Y TODO LO NECESARIO PARA SU CORRECTA INSTALACIÓN</t>
  </si>
  <si>
    <t>INTERRUPTOR TERMO MAGNÉTICO MONOFASICO  PARA BASE DE MEDICION TIPO MURRAY  DE  2X40 A, INCLUYE INSTALACIÓN, CONEXIÓN AJUSTES Y TODO LO NECESARIO PARA SU CORRECTA INSTALACIÓN</t>
  </si>
  <si>
    <t>INTERRUPTOR TERMO MAGNÉTICO MONOFASICO  PARA BASE DE MEDICION TIPO MURRAY  DE  2X50 A, INCLUYE INSTALACIÓN, CONEXIÓN AJUSTES Y TODO LO NECESARIO PARA SU CORRECTA INSTALACIÓN</t>
  </si>
  <si>
    <t>SUMINSITRO Y COLOCACION DE CONCENTRACION DE MEDIDORES,  CON BASE DE MEDICION  MULTIPLE MONOFASICO 2F-3H, EN 240 V ,INCLUYE: CONEXIÓN O ENSAMBLE DE BASE DE MEDICION MULTIPLE  DE 5 TERMINALES CON CAPACIDAD DE 125 A EN BARRAS,  MATERIAL, HERRAMIENTA Y MANO DE OBRA.</t>
  </si>
  <si>
    <t>SUMINISTRO E INSTALACION PARA REGISTRO DE BAJA TENSION PARA BANQUETA TIPO 1 CON TAPA DE POLICONCRETO CFE RBTB1; INCLUYE: EXCAVACION POR MEDIOS MANUALES Y MECANICOS, NIVELACION E INSTALACION DE REGISTRO, RELLENO CON MATERIAL PRODUCTO DE LA EXCAVACION COMPACTADO AL 95%, RETIRO DE MATERIAL SOBRANTE DE EXCAVACION, COLOCACION DE TAPA Y MANIJAS, ETIQUETADO DE REGISTRO EN EXTERIOR, LIMPIEZA DEL LUGAR DE TRABAJO, SUMINISTRO DE REGISTRO, SUMINISTRO DE TAPA POLICONCRETO Y MANIJAS GALVANIZADAS, HERRAMIENTA, EQUIPO Y LO NECESARIO PARA SU CORRECTA INSTALACION.</t>
  </si>
  <si>
    <t>SUMINISTRO E INSTALACION PARA REGISTRO DE MEDIA TENSION EN BANQUETA TIPO 3 CON ARO Y TAPA 84B DE ACERO CFE RMTB3; INCLUYE: EXCAVACION POR MEDIOS MANUALES Y MECANICOS, NIVELACION E INSTALACION DE REGISTRO, RELLENO CON MATERIAL PRODUCTO DE LA EXCAVACION COMPACTADO AL 95%, RETIRO DE MATERIAL SOBRANTE DE EXCAVACION, ETIQUETADO DE REGISTRO EN INTERIOR Y EXTERIOR, INSTALACION DE CORREDERAS, MENSULAS Y TACONES, LIMPIEZA DEL LUGAR DE TRABAJO, SUMINISTRO DE REGISTRO, SUMINISTRO DE CORREDERAS, MENSULAS Y TACONES DE NEUPRENO, SUMINISTRO DE MATERIALES MENORES DE FIJACION PARA CORREDERAS Y MENSULAS (TAQUETES, TUERCAS, GUASAS, CINTILLOS, ETC), HERRAMIENTA, EQUIPO Y LO NECESARIO PARA SU CORRECTA INSTALACION.</t>
  </si>
  <si>
    <t>SUMINISTRO Y COLOCACIÓN DE REGISTRO ELÉCTRICO  PREFABRICADO DE 100x100x60 Cm, 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t>
  </si>
  <si>
    <t>CONSTRUCCION DE MURETE DE MEDICION ELECTRICA  PARA CONCENTRACION  DE MEDIDORES ALARGADO DE 2.40X0.95X2.6,  INCLUYE: EXCAVACION, ZAPATAS DE CIMENTACION CONCRETO FC´=250 KG/CM2 CON REFUERZO DE ACERO DE 3/8 @20 CM EN AMBOS SENTIDOS, MURETE DE ENRASE DE BLOCK HUECO CON CELDA RELLENA DE CONCRETO F´C=150 KG/CM2, IMPERMEABILIZACION DE MURETE DE ENRASE CON IMPERMEABILIZANTE DE EMULSION ASFALTICA BASE SOLVENTE COLOR NEGRO, CADENA DE ENRASE DE CONCRETO F´C=200 KG/CM2 REFORZADO CON ARMEX 15X15, MURO DE BLOCK HUECO 15X20X40 CM JUNTEADO CON MORTERO PROP. 1:3, CASTILLOS DE CONCRETO F´C=200 KG/CM2 REFORZADO CON ARMEX 15X15, LOSA DE 10 CM DE ESPESOR CON CONCRETO F´C=200 KG/CM2 CON REFUERZO DE ACERO DE 3/8 @20 CM EN AMBOS SENTIDOS, APLICACION DE IMPERMEABILIZANTE ELASTOMERICO 5 AÑOS BLANCO, APLANADO EN MURO CON MORTERO 1:4, PINTURA VINILICA A DOS MANOS, COLOCACION DE TUBO METALICO GALVANIZADO PARED GRUESA DE 2 1/2" AHOGADO EN CONCRETO, CON AISLADOR Y ABRAZADERA, PASO EN LOSA DE LA MEDIDA DEL TUBO CONDUIT DE LA MUFA (SEGUN DISEÑO ELECTRICO), MATERIAL, MANO DE OBRA Y HERRAMIENTA.</t>
  </si>
  <si>
    <t>CIMENTACION:</t>
  </si>
  <si>
    <t>EXCAVACIÓN A MANO EN  TERRENO CUALQUIER TIPO INVESTIGADO EN OBRA , A CUALQUIER PROFUNDIDAD INCLUYE:  AFINE DE TALUDES, SOBREEXCAVACION POR ANGULO DE REPOSO DE MATERIAL, COMPACTACIÓN DE FONDO DE CEPAS,  ACARREO  DENTRO  Y FUERA  DE LA OBRA DEL MATERIAL NO UTILIZABLE.</t>
  </si>
  <si>
    <t>ALBAÑILERIA Y ESTRUCTURA:</t>
  </si>
  <si>
    <t>MURO DE 15CM DE ANCHO, CON BLOCK DE 15X20X40CM, ACENTADO CON MORTERO CEMENTO-ARENA PROP. 1:4; INCLUYE: ANDAMIOS, SUMINISTRO DE MATERIALES, DESPERDICIOS, HERRAMIENTA, EQUIPO Y MANO DE OBRA.</t>
  </si>
  <si>
    <t xml:space="preserve">CADENA DE CERRAMIENTO DE 15 X 20 CMS CON CONCRETO F´C=200 KG/CM2, ARMADOS CON 4 VAR DEL #3 (3/8") Y EST. DEL #2 @ 20 CMS, ACABADO APARENTE, INCLUYE: FABRICACION, VACIADO, VIBRADO DE CONCRETO, HABILITADO  COLOCACION DE ACERO DE REFUERZO, CIMBRA, DESCIMBRA, DESPERDICIOS, HERRAMIENTA, EQUIPO Y MANO DE OBRA. </t>
  </si>
  <si>
    <t>ELABORACIÓN DE LOSA ALIGERADA  DE 20 CMS DE ESPESOR HECHA A BASE DE CASETÓN DE POLIESTIRENO DE 60X60X15 CMS, REFORZADO  CON NERVADURAS DE 15X20CMS ARMADAS CON 4 VARILLAS DEL #3 Y ESTRIBOS DEL #2 @ 30 CMS, COLADO CON CONCRETO F´C=250KG/CM2 ACABADO PLANEADO,  INCLUYE: MALLA ELECTROSOLDADA 6-6/10-10 EN AREA DE CAPA DE COMPRESIÓN, CIMBRADO, ARMADO, COLADO, VIBRADO, CURADO, MATERIAL Y MANO DE OBRA.</t>
  </si>
  <si>
    <t>ELABORACIÓN DE BASE PARA TINACO DE 1.55X1.55 X0.10 MTS, HECHA CON CONCRETO F'C=150 KG/CM2 Y REFORZADA CON MALLA ELECTRO SOLDADA 6-6/10-10, CHAFLAN PERIMETRAL DE 10X10CM CON MORTERO CEMENTO-ARENA PROP. 1:4; INCLUYE: MATERIALES, ANDAMIOS, DESPERDICIOS, HERRAMIENTA, EQUIPO Y MANO DE OBRA.</t>
  </si>
  <si>
    <t>ACABADOS:</t>
  </si>
  <si>
    <t>ENTORTADO EN LOSA DE AZOTEA PARA DAR PENDIENTES, CON MORTERO CEMENTO-ARENA PROPORCION 1:5, ESPESOR PROMEDIO DE 8CM; INCLUYE: PEGACRETO, ELEVACION Y SUMINISTRO DE MATERIALES, DESPERDICIOS, HERRAMIENTA, EQUIPO Y MANO DE OBRA.</t>
  </si>
  <si>
    <t>CHAFLAN PERIMETRAL DE 10 X 10 CM, A BASE DE MEZCLA CEMENTO-ARENA, PROPORCION 1:5; INCLUYE; PEGACRETO, ANDAMIOS, DESPERDICIOS, SUMINISTRO DE MATERIALES, HERRAMIENTA, EQUIPO Y MANO DE OBRA.</t>
  </si>
  <si>
    <t>IMPERMEABILIZACION DE LOSA DE AZOTEA CON IMPERMEABILIZANTE ELASTOMERICO COLOR BLANCO DE 5 AÑOS DE CALIDAD, CON MEMBRANA REFORZADA; INCLUYE: LIMPIEZA Y PREPARACION DE LA SUPERFICIE, CEMENTO PLASTICO DONDE SEA NECESARIO, CONFINAMIENTO DE DESPERDICIOS, SUMINISTRO Y ELEVACION DE MATERIALES, CONSUMIBLES, HERRAMIENTA, EQUIPO Y MANO DE OBRA.</t>
  </si>
  <si>
    <t>SUMINISTRO Y COLOCACION DE GARGOLA DE CONCRETO, DE 20X60CM; INCLUYE: ELEVACION Y SUMINISTRO DE MATERIALES, DESPERDICIOS, HERRAMIENTA, EQUIPO Y MANO DE OBRA.</t>
  </si>
  <si>
    <t>PRETIL DE 15CM DE ANCHO A BASE DE BLOCK DE 15X20X40CM ACENTADO CON MORTERO CEMENTO-ARENA PROP. 1:4, REFORZADO CON CASTILLOS 15X15 CM DE CONCRETO F´C=250KG/CM2, REFORZADO CON ARMEX 15X15 Y CERRAMIENTO 15X15 CM DE CONCRETO F´C=250KG/CM2, REFORZADO CON ARMEX 15X15; INCLUYE: ANDAMIOS, FABRICACION, VACIADO, VIBRADO DE CONCRETO, CIMBRA, DESCIMBRA, SUMINISTRO DE MATERIALES, HERRAMIENTA, EQUIPO Y MANO DE OBRA.</t>
  </si>
  <si>
    <t>APLANADO ACABADO REPELLADO EN MUROS A UNA ALTURA MAXIMA DE 4.50M, A BASE DE MEZCLA CEMENTO-ARENA, PROPORCION 1:4 EN ESPESOR PROMEDIO DE 1.5 CM Y PASTA CEMENTO-ARENA CERNIDA FINA EN ESPESOR PROMEDIO DE 5MM. INCLUYE; ANDAMIOS, DESPERDICIOS, SUMINISTRO DE MATERIALES, HERRAMIENTA, EQUIPO Y MANO DE OBRA.</t>
  </si>
  <si>
    <t>APLANADO ACABADO FLOTEADO FINO EN MUROS A UNA ALTURA MAXIMA DE 4.50M, A BASE DE MEZCLA CEMENTO-ARENA, PROPORCION 1:4 EN ESPESOR PROMEDIO DE 1.5 CM Y PASTA CEMENTO-ARENA CERNIDA FINA EN ESPESOR PROMEDIO DE 5MM. INCLUYE; ANDAMIOS, DESPERDICIOS, SUMINISTRO DE MATERIALES, HERRAMIENTA, EQUIPO Y MANO DE OBRA.</t>
  </si>
  <si>
    <t>SUMINISTRO Y APLICACIÓN DE SELLADOR COLOR BLANCO A DOS MANOS, MARCA COMEX,  INCLUYE: SUMINISTRO DE TODOS LOS MATERIALES, CONFINAMIENTO DE DESPERDICIOS, HERRAMIENTA, EQUIPO Y MANO DE OBRA</t>
  </si>
  <si>
    <t>SUMINISTRO Y APLICACIÓN DE PINTURA VINIL ACRÍLICA EN MUROS Y PLAFOND. INCLUYE: APLICACIÓN DE PINTURA VINILICA TOTAL DE COMEX O SIMILAR EN CALIDAD CON LAS MANOS NECESARIAS PARA CUBRIR DE MANERA UNIFORME LA SUPERFICIE, SUMINISTRO DE TODOS LOS MATERIALES, CONFINAMIENTO DE DESPERDICIOS, HERRAMIENTA, EQUIPO Y MANO DE OBRA.</t>
  </si>
  <si>
    <t>CANCELERIA, CARPINTERIA Y HERRERIA:</t>
  </si>
  <si>
    <t>SUMINISTRO E INSTALACION DE PROTECCION PARA VENTANA DE 1.54 X 0.40 M, FRABICADA CON PERFILES METALICOS, BASTIDOR C-100, CAL. 14, CUADRADO LISO DE 1/2" A CADA 11CM, SOLERAS DE AMARRE DE 1" X 1/8";  INCLUYE: ELEMENTOS DE FIJACION, SUMINISTRO DE TODOS LOS MATERIALES, HERRAMIENTA, EQUIPO Y MANO DE OBRA.</t>
  </si>
  <si>
    <t>SUMINISTRO E INSTALACION DE PROTECCION PARA VENTANA DE 1.00 X 100 M, FRABICADA CON PERFILES METALICOS, BASTIDOR C-100, CAL. 14, CUADRADO LISO DE 1/2" A CADA 11CM, SOLERAS DE AMARRE DE 1" X 1/8";  INCLUYE: ELEMENTOS DE FIJACION, SUMINISTRO DE TODOS LOS MATERIALES, HERRAMIENTA, EQUIPO Y MANO DE OBRA.</t>
  </si>
  <si>
    <t>SUMINISTRO Y COLOCACION DE BARRAS PASA MANOS PARA APOYO DE PERSONAS CON DISCAPACIDAD MOTORA, JUEGO DE 2 BARRAS DE 0.90 MTS DE LONG DE ACERO INOXIDABLE DE 2" FIJADAS ADECUADAMENTE ALREDEDOR DEL WC (VER PLANO), INCLUYE, HERRAJES PARA INSTALACION, HERRAMIENTA, MANO DE OBRA Y TODO LO NECESARIO PARA SU CORRECTA EJECUCION.</t>
  </si>
  <si>
    <t xml:space="preserve"> INSTALACIONES HIDROSANITARIAS:</t>
  </si>
  <si>
    <t>SALIDA SANITARIA CON TUBO DE 4" PVC SANITARIO, PARA W.C.; INCLUYE: EXCAVACION EN ZANJA, RANURAS Y RESANES, COLOCACION DE TUBERIA, CODOS, COPLES, TEE'S, YEE'S, PEGAMENTO, DESPERDICIOS, RECORTES, SUMNISTRO DE TODOS LOS MATERIALES, CONSUMIBLES, HERRAMIENTA, EQUIPO Y MANO DE OBRA.</t>
  </si>
  <si>
    <t>SALIDA SANITARIA CON TUBO DE 2" PVC SANITARIO, PARA REGADERA, MINGITORIO, LAVAMANOS, PILETAS, TARJA DE COCINA Y BARRAS, LAVADORA, LAVADERO; INCLUYE: EXCAVACION EN ZANJA, RANURAS Y RESANES, COLOCACION DE TUBERIA, CODOS, COPLES, TEE'S, YEE'S, PEGAMENTO, DESPERDICIOS, RECORTES, SUMNISTRO DE TODOS LOS MATERIALES, CONSUMIBLES, HERRAMIENTA, EQUIPO Y MANO DE OBRA.</t>
  </si>
  <si>
    <t>VENTILA CON TUBO DE 2" PVC SANITARIO, PARA BAÑOS, PILETAS, TARJA DE COCINA; INCLUYE: RANURAS Y RESANES, COLOCACION DE TUBERIA, CODOS, COPLES, TEE'S, YEE'S, PEGAMENTO, DESPERDICIOS, RECORTES, SUMNISTRO DE TODOS LOS MATERIALES, CONSUMIBLES, HERRAMIENTA, EQUIPO Y MANO DE OBRA.</t>
  </si>
  <si>
    <t>SALIDA HIDRAULICA DE AGUA FRIA CON TUBO DE 1/2" PVC HIDRAULICO, PARA W.C., REGADERAS, MINGITORIOS, LAVAMANOS, TARJA, LAVADORA, LAVADERO, LLAVES DE JARDIN; INCLUYE: EXCAVACION EN ZANJA, RANURAS Y RESANES, COLOCACION DE TUBERIA, CODOS, COPLES, TEE'S, YEE'S, PEGAMENTO, DESPERDICIOS, RECORTES, SUMNISTRO DE TODOS LOS MATERIALES, CONSUMIBLES, HERRAMIENTA, EQUIPO Y MANO DE OBRA.</t>
  </si>
  <si>
    <t>ALIMENTACION HIDRAULICA CON TUBO DE 1/2" PVC HIDRAULICO DESDE RED PRINCIPAL HASTA CISTERNA; INCLUYE: EXCAVACION EN ZANJA, COLOCACION DE TUBERIA, CODOS, COPLES, TEE'S, YEE'S, PEGAMENTO, DESPERDICIOS, RECORTES, SUMNISTRO DE TODOS LOS MATERIALES, CONSUMIBLES, HERRAMIENTA, EQUIPO Y MANO DE OBRA.</t>
  </si>
  <si>
    <t>SUMINISTRO Y COLOCACION DE WC DE CERAMICA BLANCO LINEA ECONOMICA, INCLUYE: CUELLO DE CERA, ACCESORIOS, LLAVE DE ANGULO, MANGUERA ALIMENTADORA, ASIENTO DE PLASTICO CON TAPA, PIJAS, SELLADO CON SILICON, MATERIALES, MANO DE OBRA, HERRAMIENTA Y EQUIPO.</t>
  </si>
  <si>
    <t>SUMINISTRO E INSTALACION DE LAVAMANOS, TIPO OVALIN MARCA CASTEL, MODELO CAPRIO COLOR BLANCO  O SIMILAR EN CALIDAD Y PRECIO; INCLUYE: MEZCLADORA TIPO MONOMANDO CON VALVULA TEMPORIZADORA, SISTEMA DE FIJACION, CONECTOR, LLAVE DE ANGULO, MANGUERA, SELLADO, SUMINISTRO DE MATERIALES, HERRAMIENTA, EQUIPO, MANO DE OBRA Y TODO LO NECESARIO PARA SU CORRECTA INSTALACIÓN.</t>
  </si>
  <si>
    <r>
      <rPr>
        <sz val="10"/>
        <rFont val="Arial MT"/>
        <family val="2"/>
      </rPr>
      <t>PZA</t>
    </r>
  </si>
  <si>
    <t>INSTALACION DE MUEBLE MINGITORIO ; INCLUYE: VALVULA TEMPORIZADORA, SISTEMA DE FIJACION, CONECTOR, LLAVE DE ANGULO, MANGUERA, SELLADO, SUMINISTRO DE MATERIALES, HERRAMIENTA, EQUIPO, MANO DE OBRA Y TODO LO NECESARIO PARA SU CORRECTA INSTALACIÓN.</t>
  </si>
  <si>
    <t>SUMINISTRO E INSTALACION DE DISPENSADORA DE PAPEL EN ROLLO ; INCLUYE: FIJACION, SUMINISTRO DE MATERIALES, HERRAMIENTA, EQUIPO, MANO DE OBRA Y TODO LO NECESARIO PARA SU CORRECTA INSTALACIÓN.</t>
  </si>
  <si>
    <t>SUMINISTRO E INSTALACION DE PAPELERA PARA LAVAMANOS ; INCLUYE: FIJACION, SUMINISTRO DE MATERIALES, HERRAMIENTA, EQUIPO, MANO DE OBRA Y TODO LO NECESARIO PARA SU CORRECTA INSTALACIÓN.</t>
  </si>
  <si>
    <t>SUMINISTRO E INSTALACION DE JABONERA; INCLUYE: FIJACION, SUMINISTRO DE MATERIALES, HERRAMIENTA, EQUIPO, MANO DE OBRA Y TODO LO NECESARIO PARA SU CORRECTA INSTALACIÓN.</t>
  </si>
  <si>
    <t>SUMINISTRO E INSTALACION DE TINACO DE 1,100 LTS, CON VALVULA Y FLOTADOR DE LLENADO, VALVULA MULTIPLE DE SALIDA Y RESPIRADERO, MARCA ROTOPLAS O SIMILAR EN CALIDAD Y PRECIO. INCLUYE: CONEXIONES, FIJACION, SUMINISTRO DE MATERIALES, HERRAMIENTA, EQUIPO Y MANO DE OBRA.</t>
  </si>
  <si>
    <t>SUMINISTRO E INSTALACION DE TUBO PVC SANITARIO DE 4", INCLUYE: TRAZO, EXCAVACION, TENDIDO, CONEXIONES, RELLENO, PRUEBAS, MATERIALES, MANO DE OBRA, HERRAMIENTA Y EQUIPO.</t>
  </si>
  <si>
    <t>FABRICACIÓN DE REGISTRO SANITARIO DE 40X60X60 CMS. INTERIOR, HECHO A BASE DE BLOCK 15X20X40 DE10 CMS. ESP. ASENTADO C/MORTERO CEM-ARENA 1:4, APLANADO PULIDO INTERIOR TAPA MONTADA SOBRE BASTIDOR DE ÁNGULO 1"X1/8" Y CONTRAMARCO DE ÁNGULO 1-1/4"X1/8", RECUBRIMIENTO PINTURA ALKIDÁLICA EN ACERO, INCLUYE: PLANTILLA DE CONCRETO F'C=100 KG/CM2. DE 10 CM. ESP., MEDIA CAÑA, IMPERMEAB. EXTERIOR A BASE DE EMULSIÓN ASFÁLTICA BASE SOLVENTE VAPORTITE-550 MCA. FESTER O SIMILAR, ARMADO, EXCAVACIÓN Y RELLENO, HERRAMIENTA, MANO DE OBRA Y EQUIPO (VER DETALLE EN PLANO).</t>
  </si>
  <si>
    <t>SALON VESTIDOR</t>
  </si>
  <si>
    <t xml:space="preserve">BARRA PARA ASIENTO DE CONCRETO DE 5 CM DE ESPESOR Y 45 CMS DE ANCHO CON CONCRETO F'C=200KG/CM2, ARMADA CON VARILLA DE 3/8" A CADA 15CM EN AMBOS SENTIDOS, ACABADO PULIDO FINO ; INCLUYE: SUMINISTRO, VACIADO, VIBRADO, CURADO DE CONCRETO, HABILITADO  COLOCACION DE ACERO DE REFUERZO, CIMBRA, DESCIMBRA, DESPERDICIOS, HERRAMIENTA, EQUIPO Y MANO DE OBRA. </t>
  </si>
  <si>
    <t>ANFITEATRO</t>
  </si>
  <si>
    <t>INSTALACIONES HIDRAULICAS</t>
  </si>
  <si>
    <t>SUMINISTRO E INSTALACION DE INTERRUPTOR DE NIVEL TIPO PERA; INCLUYE: MATERIALES NECESARIOS, CONSUMIBLES, HERRAMIENTA, EQUIPO Y MANO DE OBRA</t>
  </si>
  <si>
    <t>SUMINISTRO E INSTALACIÓN DE CISTERNA DE 5,000 LTS, CON VÁLVULA Y FLOTADOR DE LLENADO,Y RESPIRADERO, MARCA ROTOPLAS O SIMILAR EN CALIDAD Y PRECIO. INCLUYE: SUCCIÓN CON TUBO PVC HIDRÁULICO DE 1", PICHANCHA, TUERCA UNIÓN, CONEXIONES, FIJACIÓN, SUMINISTRO DE MATERIALES, HERRAMIENTA, EQUIPO Y MANO DE OBRA.</t>
  </si>
  <si>
    <t>SUMINISTRO E INSTALACION DE INTERCONEXION ENTRE TINACOS CON ADAPADOR DE TANQUE DE 3". INCLUYE: SUMINISTRO DE MATERIALES, CONSUMIBLES, DESPERDICIOS, HERRAMIENTA, EQUIPO, MANO DE OBRA Y TODO LO NECESARIO PARA SU CORRECTA INSTALACIÓN Y FUNCIONAMIENTO.</t>
  </si>
  <si>
    <t>ALIMENTACION HIDRAULICA CON TUBO DE 1" PVC HIDRAULICO DESDE BOMBA HASTA TINACO; INCLUYE: EXCAVACION EN ZANJA, RANURAS Y RESANES, COLOCACION DE TUBERIA, CODOS, COPLES, TEE'S, YEE'S, PEGAMENTO, DESPERDICIOS, RECORTES, SUMNISTRO DE TODOS LOS MATERIALES, CONSUMIBLES, HERRAMIENTA, EQUIPO Y MANO DE OBRA.</t>
  </si>
  <si>
    <t>SUMINISTRO E INSTALACION DE  BOMBA HIDRAULICA CENTRIFUGA  DE 1 HP, MONOFASICA  220 V, INCLUYE: TUERCA UNION, VALVULA TIPO GLOBO, COPLES, CODOS, TEES, SUMINISTRO, INSTALACION, MONTAJE,  MATERIALES NECESARIOS, CONSUMIBLES, HERRAMIENTA Y MANO DE OBRA.</t>
  </si>
  <si>
    <t>SUMINISTRO E INSTALACION DE LLAVE NARIZ PARA AREAS DE JARDIN, LAVADERO, LAVADORA O BARRA DE LAVADO; INCLUYE: CONECTOR, SUMINISTRO DE MATERIALES, HERRAMIENTA, EQUIPO Y MANO DE OBRA.</t>
  </si>
  <si>
    <t>SALIDA</t>
  </si>
  <si>
    <t>SUMINISTRO Y TENDIDO DE TUBO DE 3/4" PVC HIDRAULICO DESDE RED PRINCIPAL HASTA CISTERNA; INCLUYE: EXCAVACION EN ZANJA, COLOCACION DE TUBERIA, CODOS, COPLES, TEE'S, YEE'S, PEGAMENTO, DESPERDICIOS, RECORTES, SUMNISTRO DE TODOS LOS MATERIALES, CONSUMIBLES, HERRAMIENTA, EQUIPO Y MANO DE OBRA.</t>
  </si>
  <si>
    <t>SUMINISTRO Y TENDIDO DE TUBO DE 3/4" PVC HIDRAULICO PARA RAMALEO DE SALIDAS HIDRAULICAS; INCLUYE: EXCAVACION EN ZANJA, COLOCACION DE TUBERIA, CODOS, COPLES, TEE'S, YEE'S, PEGAMENTO, DESPERDICIOS, RECORTES, SUMNISTRO DE TODOS LOS MATERIALES, CONSUMIBLES, HERRAMIENTA, EQUIPO Y MANO DE OBRA.</t>
  </si>
  <si>
    <t>SUMINISTRO E INSTALACION DE VÁLVULA DE CONTROL DE DOBLE BLOQUEO DE ½” Ø ROSCA HEMBRA Y CAJA DE POLIETILENO DE ALTA DENSIDAD PARA PROTECCIÓN DE VÁLVULA DE DOBLE BLOQUEO; INCLUYE: SUMINISTRO DE MATERIALES, CONSUMIBLES, HERRAMIENTA, EQUIPO Y MANO DE OBRA.</t>
  </si>
  <si>
    <t>MARCO PARA FORMACION DE CUADRO DE MEDICION (NO INCLUYE MEDIDOR DE GASTO) CON TUBO DE PVC DE 1/2"; INCLUYE: SUMINISTRO DE MATERIALES, CONSUMIBLES, CODOS, COPLES, ACCESORIOS, HERRAMIENTA, EQUIPO Y MANO DE OBRA.</t>
  </si>
  <si>
    <t>INSTALACIONES RED DE DRENAJE</t>
  </si>
  <si>
    <t>SUMINISTRO E INSTALACION DE TUBO PVC SANITARIO DE 6", INCLUYE: TRAZO, EXCAVACION, TENDIDO, CONEXIONES, RELLENO, PRUEBAS, MATERIALES, MANO DE OBRA, HERRAMIENTA Y EQUIPO.</t>
  </si>
  <si>
    <t>SALIDA SANITARIA CON TUBO DE 2" PVC SANITARIO, PARA LAVADERO O COLADERA; INCLUYE: YEE 4"X2", CODO 2"X45, EXCAVACION EN ZANJA, RANURAS Y RESANES, COLOCACION DE TUBERIA, CODOS, COPLES, TEE'S, YEE'S, PEGAMENTO, DESPERDICIOS, RECORTES, SUMNISTRO DE TODOS LOS MATERIALES, CONSUMIBLES, HERRAMIENTA, EQUIPO Y MANO DE OBRA.</t>
  </si>
  <si>
    <t>SUMINISTRO E INSTALACION DE COLADERA PARA PISO; INCLUYE: CONECTOR, CODOS, COPLES, TEE'S, YEE'S, PEGAMENTO, DESPERDICIOS, RECORTES, SUMNISTRO DE TODOS LOS MATERIALES, CONSUMIBLES, HERRAMIENTA, EQUIPO Y MANO DE OBRA.</t>
  </si>
  <si>
    <t>OBRA EXTERIOR</t>
  </si>
  <si>
    <t>PISOS Y ANDADORES</t>
  </si>
  <si>
    <t>CONSTRUCCIÓN DE BANQUETAS DE CONCRETO 10 CM. DE ESPESOR, CON UNA RESISTENCIA DE F'C=200 KG/CM2, REFORZADO CON MALLA ELECTROSOLDADA 6-6/10-10,  ACABADO PULIDO Y RAYADO ESCOBILLADO FINO, EN LOSAS DE UNA LONGITUD MAXIMA DE 2.5 MTS Y CON UNA RELACION LARGO ANCHO DE 1:5:1 CON JUNTA DE DILATACION, INCLUYE: TRAZO DE LOS TRABAJOS, VIBRADO, CORTE DE LOSAS CON DISCO DE DIAMANTE AL 1/3 DEL ESPESOR DE LA LOSA DISEÑO DE CORTE A 45° SEGUN PLANO, APLICACIÓN DE ESPUMA DE POLIETILENO DE CELDA CERRADA CLOSED CELL BACKER ROD, COMO RESPALDO PARA SELLADORES ELASTOMÉRICOS, SELLADOR ACRÍLICO BASE SOLVENTE A DOS MANOS, RELLENO, CONFINAMIENTO CON MATERIAL PRODUCTO DE LA EXCAVACIÓN, COMPACTACIÓN AL 90% PRÓCTOR,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t>
  </si>
  <si>
    <t>GUARNICIÓN DE CONCRETO F´C=150 KG/CM². R.N. T.M.A. 19 MM. DE 15X20X40 CM DE SECCION TRAPEZOIDAL, CORTE DE JUNTAS VERTICALES CON CORTADORA DE DISCO DE DIAMANTE A UNA PROFUNDIDAD DE ⅓ DEL PERALTE DE LA GUARNICION, LA MODULACION SERÁ INDICADA POR SUPERVISIÓN, SELLADO DE LA JUNTA CON CINTILLA DE POLIETILENO Y Y SELLADOR AUTONIVELANTE A BASE DE  POLIURETANO-ASFALTO TIPO SONOMERIC 1 Ó SIMILAR. INCLUYE: CIMBRA, DESCIMBRADO, ELABORACION, COLADO, VIBRADO Y CURADO DEL CONCRETO, TRANSPORTE A LA SIGUIENTE POSICION, MATERIALES, MANO DE OBRA Y HERRAMIENTA.</t>
  </si>
  <si>
    <t xml:space="preserve">CONSTRUCCIÓN DE RAMPA DISCAPACITADOS DE 8 CM DE ESPESOR A BASE DE CONCRETO CON UNA RESISTENCIA DE F'C=200 KG/CM², T.M.A. ¾" REV. DE 8 A 10 CM, PREMEZCLADO ELABORADO EN PLANTA O HECHO EN OBRA, ACABADO PULIDO Y RAYADO TRANSVERSAL CON BROCHA DE PELO PARA DAR ACABADO ANTIDERRAPANTE, INCLUYE: REFORZADA CON MALLA ELECTROSOLDADA 6-6/10-10, TRAZO DE LOS TRABAJOS, VIBRADO, CONFINAMIENTO CON MATERIAL PRODUCTO DE LA EXCAVACIÓN, COMPACTACIÓN AL 90% PROCTOR, AFINE, CIMBRADO, COLADO, VIBRADO, DESCIMBRADO, CURADO DURANTE LOS PRIMEROS 7 DÍAS DESPUÉS DEL COLADO, TENDIDO REGLEADO, EQUIPO, HERRAMIENTA, CONSUMIBLES,  MANO DE OBRA, VIGILANCIA Y CUIDADO DE CONCRETO POR 24 HORAS DESPUÉS DEL COLADO Y TODO LO NECESARIO PARA LA CORRECTA EJECUCIÓN DE LOS TRABAJOS.  (P.U.O.T.).
</t>
  </si>
  <si>
    <t>SUMINISTRO E INSTALACION DE ZOCLO CERAMICO DE 8 CM DE ALTURA EN PISOS INTERIORES, MODELO VIZCAYA BEIGE B40 O MARTINIQUE BEIGE, MARCA INTERCERAMIC, PEGADO CON PEGAMARMOL, BOQUILLA FINA; INCLUYE: SUMINISTRO DE MATERIALES, RECORTES, DESPERDICIOS, HERRAMIENTA, EQUIPO Y MANO DE OBRA.</t>
  </si>
  <si>
    <t>SUMINISTRO E INSTALACION DE LOSETA CERAMICA DE 50X50 CM EN PISOS DE OFICINA, MODELO VIZCAYA BEIGE B40, MARCA INTERCERAMIC O SIMILAR EN CALIDAD, MODELO Y PRECIO, PEGADO CON ADHESIVO PARA LOSETA CERAMICA MARCA INTERCERAMIC O SIMILAR EN CALIDAD Y PRECIO, BOQUILLA FINA DE 5MM DE ANCHO; INCLUYE: SUMINISTRO DE MATERIALES, RECORTES, DESPERDICIOS, HERRAMIENTA, EQUIPO Y MANO DE OBRA.</t>
  </si>
  <si>
    <t>LOSA DE CONCRETO PARA CIMENTACION DE ANFITEATRO DE 10 CM DE ESPESOR, CON CONCRETO F'C=200 KG/CM2, REFORZADA CON VARILLA DE 3/8" @ 20 CMS  ACABADO PULIDO, INCLUYE: CIMBRA EN FRONTERAS, VACIADO, VIBRADO, CURADO, RETIRO DE DESPERDICIOS FUERA DE OBRA, MANO DE OBRA, EQUIPO Y HERRAMIENTA Y TODO LO NECESARIO PARA SU CORRECTA EJECUCIÓN.</t>
  </si>
  <si>
    <t>LOSA DE CONCRETO PARA FORJADO DE ASIENTOS Y ESCALONES DE 8 CM DE ESPESOR, CON CONCRETO F'C=200 KG/CM2, REFORZADA CON VARILLA DE 3/8" @ 20 CMS  ACABADO PULIDO, INCLUYE: CIMBRA EN FRONTERAS, VACIADO, VIBRADO, CURADO, RETIRO DE DESPERDICIOS FUERA DE OBRA, MANO DE OBRA, EQUIPO Y HERRAMIENTA Y TODO LO NECESARIO PARA SU CORRECTA EJECUCIÓN.</t>
  </si>
  <si>
    <t>MOBILIARIO</t>
  </si>
  <si>
    <t>SUMINISTRO Y COLOCACION DE MESA TIPO PICNIC DE MADERA CON ESTRUCTURA DE METAL DE 1.80 M X 1.60 M X 0.75 M.B MARCA PLAYCLUB O SIMILAR EN DISEÑO, CALIDAD Y PRECIO DE 1,07 m x 0,53 m x 1,61 m, INCLUYE: BASES, FIJACION, MATERIAL, MANO DE OBRA, HERRAMIENTA Y EQUIPO NECESARIO PARA SU CORRECTA EJECUCIÓN, LIMPIEZA DURANTE EL PROCESO Y AL FINAL DE LA JORNADA</t>
  </si>
  <si>
    <t>SUMINISTRO Y COLOCACION DE BANCA DE MADERA CON ESTRUCTURA DE METAL DE 2.43 M X 0.51 M X 0.46 M. MARCA PLAYCLUB O SIMILAR EN DISEÑO, CALIDAD Y PRECIO DE 1,03 m x 0,68 m x 1,20 m, INCLUYE: BASES, FIJACION, MATERIAL, MANO DE OBRA, HERRAMIENTA Y EQUIPO NECESARIO PARA SU CORRECTA EJECUCIÓN, LIMPIEZA DURANTE EL PROCESO Y AL FINAL DE LA JORNADA</t>
  </si>
  <si>
    <t>SUMINISTRO Y COLOCACION DE BOTE DE BASURA DE METAL DE 0.58 M X 0.53 M X 1.05 M CON CAPACIDAD PARA 172 LITROS MARCA PLAYCLUB O SIMILAR EN DISEÑO, CALIDAD Y PRECIO DE 1,09 m x 0,86 m x 2,06 m, INCLUYE: BASES, FIJACION, MATERIAL, MANO DE OBRA, HERRAMIENTA Y EQUIPO NECESARIO PARA SU CORRECTA EJECUCIÓN, LIMPIEZA DURANTE EL PROCESO Y AL FINAL DE LA JORNADA</t>
  </si>
  <si>
    <t>SUMINISTRO Y COLOCACION DE APARCABICICLETAS CON SEÑALÉTICA DE METAL DE 1.57M X 0.59M X 1.44M CON CAPACIDAD PARA 5 BICICLETAS MARCA PLAYCLUB O SIMILAR EN DISEÑO, CALIDAD Y PRECIO DE 1,09 m x 0,86 m x 2,06 m, INCLUYE: BASES, FIJACION, MATERIAL, MANO DE OBRA, HERRAMIENTA Y EQUIPO NECESARIO PARA SU CORRECTA EJECUCIÓN, LIMPIEZA DURANTE EL PROCESO Y AL FINAL DE LA JORNADA</t>
  </si>
  <si>
    <t>SUMINISTRO Y COLOCACION DE SEÑALÉTICA DE METAL PARA EXTERIOR DE 0.85 M X 0.14 M X 1.92 M MARCA PLAYCLUB O SIMILAR EN DISEÑO, CALIDAD Y PRECIO DE 1,03 m x 0,68 m x 1,20 m, INCLUYE: FIJACION, MATERIAL, MANO DE OBRA, HERRAMIENTA Y EQUIPO NECESARIO PARA SU CORRECTA EJECUCIÓN, LIMPIEZA DURANTE EL PROCESO Y AL FINAL DE LA JORNADA</t>
  </si>
  <si>
    <t xml:space="preserve">SUMINISTRO Y COLOCACIÓN DE TOPE LLANTA DE 55X15X10 ANCLADAS A PAVIMENTO CON TAQUETES EXPANSIVOS Y TORNILLOS DE 1/2" X 5" PARA CONCRETO. INCLUYE: MATERIALES, EQUIPO, MANO DE OBRA, HERRAMIENTAS Y TODO LO NECESARIO PARA SU CORRECTA EJECUCION. </t>
  </si>
  <si>
    <t xml:space="preserve">SUMINISTRO Y COLOCACIÓN DE CONTENEDOR DE BASURA DE 2,000 LITROS DE CAPACIDAD, DE 1.10X 1.43 X 2.07 MTS. INCLUYE: FLETE, TRASLADO, INSTALACION, EQUIPO, MANO DE OBRA, HERRAMIENTAS Y TODO LO NECESARIO PARA SU CORRECTA EJECUCION. </t>
  </si>
  <si>
    <t>CONSTRUCCION DE BARDA</t>
  </si>
  <si>
    <t>TRAZO Y NIVELACION, INDICANDO EL PERÍMETRO Y ÁREA GENERAL DE TRABAJO, NIVELES Y REFERENCIAS GENERALES: MARCAS DE CAL EN SITIO, TRAZO CON EQUIPO TOPOGRÁFICO, MANO DE OBRA, EQUIPO, HERRAMIENTA Y TODO LO NECESARIO PARA SU CORRECTA EJECUCIÓN A LÍNEA DE PROYECTO.</t>
  </si>
  <si>
    <t xml:space="preserve">CIMBRA EN FRONTERAS DE LOSA DE CIMENTACIÓN ACABADO COMÚN CON MADERA DE 2A., INCLUYE: MATERIALES, ACARREOS, CORTES, HABILITADOS, CIMBRADO, DESCIMBRADO, RETIRO DE DESPERDICIOS, MANO DE OBRA, EQUIPO, HERRAMIENTA Y TODO LO NECESARIO PARA SU CORRECTA EJECUCIÓN. </t>
  </si>
  <si>
    <t>MURO DE 15CM DE ANCHO, CON BLOCK DE 15X20X40CM,  ACENTADO CON MORTERO CEMENTO-ARENA PROP. 1:4; INCLUYE: ANDAMIOS, SUMINISTRO DE MATERIALES, HERRAMIENTA, EQUIPO Y MANO DE OBRA.</t>
  </si>
  <si>
    <t xml:space="preserve">CASTILLO K DE 15X15CM DE CONCRETO F'C=250KG/CM2, ARMADO CON 4 VARILLAS DE 3/8" Y ESTRIBOS DE 1/4" A CADA 20 CM, SEGÚN SE INDICA EN PLANO; INCLUYE: ANCLAJE EN LOSA DE CIMENTACION, FABRICACION, VACIADO, VIBRADO DE CONCRETO, HABILITADO  COLOCACION DE ACERO DE REFUERZO, CIMBRA, DESCIMBRA, DESPERDICIOS, HERRAMIENTA, EQUIPO Y MANO DE OBRA. </t>
  </si>
  <si>
    <t xml:space="preserve">CERRAMIENTO 15X20 DE CONCRETO F'C=250KG/CM2, ARMADA CON 4 VARILLAS DE 3/8" Y ESTRIBOS DE 1/4" A CADA 20 CM; INCLUYE: FABRICACION, VACIADO, VIBRADO DE CONCRETO, HABILITADO  COLOCACION DE ACERO DE REFUERZO, CIMBRA, DESCIMBRA, DESPERDICIOS, HERRAMIENTA, EQUIPO Y MANO DE OBRA. </t>
  </si>
  <si>
    <t>APLANADO ACABADO FLOTEADO FINO EN MUROS A UNA ALTURA MAXIMA DE 3.50M, A BASE DE MEZCLA CEMENTO-ARENA, PROPORCION 1:4 EN ESPESOR PROMEDIO DE 1.5 CM Y PASTA CEMENTO-ARENA CERNIDA FINA EN ESPESOR PROMEDIO DE 5MM. INCLUYE; ANDAMIOS, DESPERDICIOS, SUMINISTRO DE MATERIALES, HERRAMIENTA, EQUIPO Y MANO DE OBRA.</t>
  </si>
  <si>
    <t>SUMINISTRO Y APLICACIÓN DE PINTURA VINILICA EN MUROS Y PLAFOND. INCLUYE: SELLADOR VINILICO, APLICACIÓN DE PINTURA VINILICA TOTAL DE COMEX O SIMILAR EN CALIDAD CON LAS MANOS NECESARIAS PARA CUBRIR DE MANERA UNIFORME LA SUPERFICIE, SUMINISTRO DE TODOS LOS MATERIALES, CONFINAMIENTO DE DESPERDICIOS, HERRAMIENTA, EQUIPO Y MANO DE OBRA.</t>
  </si>
  <si>
    <t>INSTALACIONES ELECTRICAS E ILUMINACION</t>
  </si>
  <si>
    <t>I</t>
  </si>
  <si>
    <r>
      <t xml:space="preserve">CASTILLO DE CONCRETO </t>
    </r>
    <r>
      <rPr>
        <b/>
        <sz val="10"/>
        <rFont val="Arial"/>
        <family val="2"/>
      </rPr>
      <t>K</t>
    </r>
    <r>
      <rPr>
        <sz val="10"/>
        <rFont val="Arial"/>
        <family val="2"/>
      </rPr>
      <t xml:space="preserve"> SECCION 15 X 15 CMS CON CONCRETO F´C=250 KG/CM2, ARMADOS CON 4 VAR DEL #3 (3/8") Y EST. DEL #2 @ 15 CMS, ACABADO APARENTE, INCLUYE: ANCLAJE EN LOSA DE CIMENTACION, FABRICACION, VACIADO, VIBRADO DE CONCRETO, HABILITADO  COLOCACION DE ACERO DE REFUERZO, CIMBRA, DESCIMBRA, DESPERDICIOS, HERRAMIENTA, EQUIPO Y MANO DE OBRA. </t>
    </r>
  </si>
  <si>
    <r>
      <t xml:space="preserve">CASTILLO DE CONCRETO </t>
    </r>
    <r>
      <rPr>
        <b/>
        <sz val="10"/>
        <rFont val="Arial"/>
        <family val="2"/>
      </rPr>
      <t>K-3</t>
    </r>
    <r>
      <rPr>
        <sz val="10"/>
        <rFont val="Arial"/>
        <family val="2"/>
      </rPr>
      <t xml:space="preserve"> SECCION 15 X 30 CMS CON CONCRETO F´C=250 KG/CM2, ARMADOS CON 6 VAR DEL #3 (3/8") Y EST. DEL #2 @ 20 CMS, ACABADO APARENTE, INCLUYE: ANCLAJE EN LOSA DE CIMENTACION, FABRICACION, VACIADO, VIBRADO DE CONCRETO, HABILITADO  COLOCACION DE ACERO DE REFUERZO, CIMBRA, DESCIMBRA, DESPERDICIOS, HERRAMIENTA, EQUIPO Y MANO DE OBRA. </t>
    </r>
  </si>
  <si>
    <r>
      <t>CASTILLO DE CONCRETO</t>
    </r>
    <r>
      <rPr>
        <b/>
        <sz val="10"/>
        <rFont val="Arial"/>
        <family val="2"/>
      </rPr>
      <t xml:space="preserve"> K-4 </t>
    </r>
    <r>
      <rPr>
        <sz val="10"/>
        <rFont val="Arial"/>
        <family val="2"/>
      </rPr>
      <t xml:space="preserve">SECCION A 45 GRADOS, DE 15 X 20 CMS CON CONCRETO F´C=250 KG/CM2, ARMADOS CON 4 VAR DEL #3 (3/8") Y EST. DEL #2 @ 20 CMS, ACABADO APARENTE, INCLUYE: ANCLAJE EN LOSA DE CIMENTACION, FABRICACION, VACIADO, VIBRADO DE CONCRETO, HABILITADO  COLOCACION DE ACERO DE REFUERZO, CIMBRA, DESCIMBRA, DESPERDICIOS, HERRAMIENTA, EQUIPO Y MANO DE OBRA. </t>
    </r>
  </si>
  <si>
    <r>
      <t xml:space="preserve">CONSTRUCCION DE ZAPATA CORRIDA CENTRAL 1 </t>
    </r>
    <r>
      <rPr>
        <b/>
        <sz val="10"/>
        <rFont val="Arial"/>
        <family val="2"/>
      </rPr>
      <t>ZCC</t>
    </r>
    <r>
      <rPr>
        <sz val="10"/>
        <rFont val="Arial"/>
        <family val="2"/>
      </rPr>
      <t>, DE 0.70X0.15 M. DE CONCRETO F'C=200KG/CM2, REFORZADACON VARILLA 3/8" @ 20 CM. EN AMBOS SENTIDOS  CON CONTRATRABE DE 0.25X0.15 M. DE CONCRETO F'C=200KG/CM2 REFORZADACON 4 VARILLAS LONGITUDINALES DE 3/8" Y ESTRIBOS DE 1/4" @ 20 CM. EN ; INCLUYE: CIMBRA, HABILITADO DE ACERO DE REFUERZO, GANCHOS, ESCUADRAS, DESPERDICIOS, VACIADO Y VIBRADO DE CONCRETO, DESCIMBRA, CURADO, EQUIPO, HERRAMIENTA, MATERIAL, MANO DE OBRA, Y TODO LOS NECESARIO PARA LA CORRECTA EJECUCIÓN DE LOS TRABAJOS (VER DETALLE EN PLANO).</t>
    </r>
  </si>
  <si>
    <r>
      <t xml:space="preserve">CONSTRUCCION DE ZAPATA CORRIDA CENTRAL 2 </t>
    </r>
    <r>
      <rPr>
        <b/>
        <sz val="10"/>
        <rFont val="Arial"/>
        <family val="2"/>
      </rPr>
      <t>ZCC2</t>
    </r>
    <r>
      <rPr>
        <sz val="10"/>
        <rFont val="Arial"/>
        <family val="2"/>
      </rPr>
      <t>, DE 0.60X0.15 M. DE CONCRETO F'C=200KG/CM2, REFORZADACON VARILLA 3/8" @ 20 CM. EN AMBOS SENTIDOS  CON CONTRATRABE DE 0.25X0.15 M. DE CONCRETO F'C=200KG/CM2 REFORZADACON 4 VARILLAS LONGITUDINALES DE 3/8" Y ESTRIBOS DE 1/4" @ 20 CM. EN ; INCLUYE: CIMBRA, HABILITADO DE ACERO DE REFUERZO, GANCHOS, ESCUADRAS, DESPERDICIOS, VACIADO Y VIBRADO DE CONCRETO, DESCIMBRA, CURADO, EQUIPO, HERRAMIENTA, MATERIAL, MANO DE OBRA, Y TODO LOS NECESARIO PARA LA CORRECTA EJECUCIÓN DE LOS TRABAJOS (VER DETALLE EN PLANO).</t>
    </r>
  </si>
  <si>
    <r>
      <t xml:space="preserve">CONSTRUCCION DE ZAPATA CORRIDA DE LINDERO </t>
    </r>
    <r>
      <rPr>
        <b/>
        <sz val="10"/>
        <rFont val="Arial"/>
        <family val="2"/>
      </rPr>
      <t>ZCL</t>
    </r>
    <r>
      <rPr>
        <sz val="10"/>
        <rFont val="Arial"/>
        <family val="2"/>
      </rPr>
      <t>, DE 0.60X0.15 M. DE CONCRETO F'C=200KG/CM2, REFORZADACON VARILLA 3/8" @ 20 CM. EN AMBOS SENTIDOS  CON CONTRATRABE DE 0.25X0.15 M. DE CONCRETO F'C=200KG/CM2 REFORZADACON 4 VARILLAS LONGITUDINALES DE 1/2" Y ESTRIBOS DE 1/4" @ 15 CM. EN ; INCLUYE: CIMBRA, HABILITADO DE ACERO DE REFUERZO, GANCHOS, ESCUADRAS, DESPERDICIOS, VACIADO Y VIBRADO DE CONCRETO, DESCIMBRA, CURADO, EQUIPO, HERRAMIENTA, MATERIAL, MANO DE OBRA, Y TODO LOS NECESARIO PARA LA CORRECTA EJECUCIÓN DE LOS TRABAJOS (VER DETALLE EN PLANO).</t>
    </r>
  </si>
  <si>
    <t>LOCALES DE ARTESANIAS</t>
  </si>
  <si>
    <t>JUEGOS INFANTILES</t>
  </si>
  <si>
    <t>CONSTRUCCION DE PISO DE CONCRETO ESTAMPADO DE 10 CM DE ESPESOR, APLICACION DE TINTA COLOR MARRON PARA OXIDACION DEL CONCRETO, SELLADOR POLIURETANO, SE USARA EL SISTEMA DE LOSAS INTERCALADAS CON UNA RELACION LARGO/ANCHO DE HASTA 1.50, JUNTAS FRIAS ACABADO CON VOLTEADOR.  EL CONCRETO SERA F´C= 200 KG/CM2. T.M.A. 3/4". REV. DE 8 A 10 CM PREMEZCLADO ELABORADO EN PLANTA, REFORZADO CON MALLA ELECTROSOLDADA 6-6/10-10; INCLUYE: PREPARACION DE LA SUPERFICIE DEL TERRENO, NIVELACION, AFINE, COMPACTACION AL 90 %, CIMBRA EN FRONTERAS, SUMINISTRO, COLADO, EXTENDIDO DEL CONCRETO, TRAZO Y NIVELACION, SUMINISTRO DE TODOS LOS MATERIALES NECESARIOS, ACARREOS, DESPERDICIOS, MANO DE OBRA,  HERRAMIENTA Y EQUIPO NECESARIO, LIMPIEZA GENERAL ANTES Y UNA VEZ CONCLUIDOS LOS TRABAJOS, CARGA Y ACARREO DE LOS MATERIALES NO UTILIZABLES HASTA EL LUGAR INDICADO POR SUPERVISION.</t>
  </si>
  <si>
    <t>DESINSTALACION Y RETIRO DE MALLA CICLONICA PERIMETRAL DE 2 MTS DE ALTURA, ASI COMO SUS TUBOS DE SOPORTE. SIN RECUPERACION. INCLUYE MANO DE OBRA, HERRAMIENTA, EQUIPO, CARGA,  ACARREO DENTRO Y FUERA DE LA OBRA.</t>
  </si>
  <si>
    <t>LIMPIEZA Y DESPALME DEL TERRENO NATURAL, INCLUYE: CARGA Y ACARREO POR MEDIOS MECANICOS DEL MATERIAL PRODUCTO DE DESPALME, TIRO EN EL BASURERO MUNICIPAL,  MANO DE OBRA, HERRAMIENTA Y EQUIPO NECESARIO.</t>
  </si>
  <si>
    <t xml:space="preserve">BARRA DE CONCRETO DE 5 CM DE ESPESOR Y 60 CMS DE ANCHO CON CONCRETO F'C=200KG/CM2, ARMADA CON VARILLA DE 3/8" A CADA 15CM EN AMBOS SENTIDOS, ACABADO CON AZULEJO GRIS CLARO DE 40X40 CM; INCLUYE: SUMINISTRO, VACIADO, VIBRADO, CURADO DE CONCRETO, HABILITADO  COLOCACION DE ACERO DE REFUERZO, CIMBRA, DESCIMBRA, DESPERDICIOS, HERRAMIENTA, EQUIPO Y MANO DE OBRA. </t>
  </si>
  <si>
    <t>PISO DE CONCRETO 10 CM DE ESPESOR. ACABADO PULIDO, ESCOBILLADO FINO CON BROCHA DE PELO, EL CONCRETO SERA F´C= 200 KG/CM2. T.M.A. 3/4". REV. DE 8 A 10 CM PREMEZCLADO ELABORADO EN PLANTA, REFORZADO CON MALLA ELECTROSOLDADA 6-6/10-10; INCLUYE: PREPARACION DE LA SUPERFICIE DEL TERRENO, NIVELACION, AFINE, COMPACTACION AL 95 %, CIMBRA EN FRONTERAS, SUMINISTRO, COLADO, EXTENDIDO DEL CONCRETO, TRAZO Y NIVELACION, SUMINISTRO DE TODOS LOS MATERIALES NECESARIOS, ACARREOS, DESPERDICIOS, MANO DE OBRA,  HERRAMIENTA Y EQUIPO NECESARIO, LIMPIEZA GENERAL ANTES Y UNA VEZ CONCLUIDOS LOS TRABAJOS, CARGA Y ACARREO DE LOS MATERIALES NO UTILIZABLES HASTA EL LUGAR INDICADO POR SUPERVISION.</t>
  </si>
  <si>
    <t>SUMINISTRO E INSTALACION DE AZULEJO GRIS CLARO DE 40X40 CM, PEGADO CON PEGAMARMOL, BOQUILLA SIN ARENA ANTIHONGOS; INCLUYE: SUMINISTRO DE MATERIALES, RECORTES, DESPERDICIOS, HERRAMIENTA, EQUIPO Y MANO DE OBRA.</t>
  </si>
  <si>
    <t>SUMINISTRO Y COLOCACION DE VENTANA DE ALUMINIO ANODIZADO NATURAL DE 2" Y VIDRIO CLARO DE 6 MM DE ESPESOR DE 1.00 X 1.00 M.  INCLUYE: FIJACION, CALAFATEO, LIMPIEZA DE ALUMINIO Y VIDRIOS, SUMINISTRO DE TODOS LOS MATERIALES, HERRAMIENTA, EQUIPO Y MANO DE OBRA.</t>
  </si>
  <si>
    <t>SUMINISTRO Y COLOCACION DE VENTANA DE ALUMINIO ANODIZADO NATURAL DE 2" Y VIDRIO GOTA DE 6 MM DE ESPESOR DE 1.54 X 0.40 M,  INCLUYE: FIJACION, CALAFATEO, LIMPIEZA DE ALUMINIO Y VIDRIOS, SUMINISTRO DE TODOS LOS MATERIALES, HERRAMIENTA, EQUIPO Y MANO DE OBRA.</t>
  </si>
  <si>
    <t>SUMINISTRO Y COLOCACION DE PUERTA DE 1.15X 2.06 MTS FABRICADA DE HERRERIA, CON PERFILES PROLAMSA CERRADA CON TABLERO 149, BASTIDOR P-300, MARCO M-225; INCLUYE: CHAPA DE PARCHE, BISAGRAS DE LIBRO, MANIJA, FIJACION, CALAFATEO, PINTURA ANTICORROSIVA Y PINTURA ESMALTE ALQUIDALICA COLOR GRIS CLARO, SUMINISTRO DE TODOS LOS MATERIALES, HERRAMIENTA, EQUIPO Y MANO DE OBRA.</t>
  </si>
  <si>
    <t>SUMINISTRO Y COLOCACION DE PUERTA DE 0.90 X 2.10 MTS FABRICADA DE HERRERIA, CON PERFILES PROLAMSA CERRADA CON TABLERO 149, BASTIDOR P-300, MARCO M-225; INCLUYE: CHAPA DE PARCHE, BISAGRAS DE LIBRO, MANIJA, FIJACION, CALAFATEO, PINTURA ANTICORROSIVA Y PINTURA ESMALTE ALQUIDALICA COLOR GRIS CLARO, SUMINISTRO DE TODOS LOS MATERIALES, HERRAMIENTA, EQUIPO Y MANO DE OBRA.</t>
  </si>
  <si>
    <t>SUMINISTRO Y COLOCACION DE VENTANA DE 0.81 X 1.10 M, DE ALUMINIO ANODIZADO NATURAL DE 2" Y VIDRIO CLARO DE 6 MM DE ESPESOR.  INCLUYE: FIJACION, CALAFATEO, LIMPIEZA DE ALUMINIO Y VIDRIOS, SUMINISTRO DE TODOS LOS MATERIALES, HERRAMIENTA, EQUIPO Y MANO DE OBRA.</t>
  </si>
  <si>
    <t>SUMINISTRO Y COLOCACION DE VENTANA DE 0.63 X 1.10 M, DE ALUMINIO ANODIZADO NATURAL DE 2" Y VIDRIO CLARO DE 6 MM DE ESPESOR.  INCLUYE: FIJACION, CALAFATEO, LIMPIEZA DE ALUMINIO Y VIDRIOS, SUMINISTRO DE TODOS LOS MATERIALES, HERRAMIENTA, EQUIPO Y MANO DE OBRA.</t>
  </si>
  <si>
    <t>PISO DE CONCRETO CON COLOR INTEGRADO DE 10 CM DE ESPESOR, ACABADO, PULIDO Y ESCOBILLADO FINO , JUNTAS FRIAS ACABADO CON VOLTEADOR.  EL CONCRETO SERA F´C= 200 KG/CM2. T.M.A. 3/4". REV. DE 8 A 10 CM PREMEZCLADO ELABORADO EN PLANTA, REFORZADO CON MALLA ELECTROSOLDADA 6-6/10-10; INCLUYE: PREPARACION DE LA SUPERFICIE DEL TERRENO, NIVELACION, AFINE, COMPACTACION AL 95 %, CIMBRA EN FRONTERAS, SUMINISTRO, COLADO, EXTENDIDO DEL CONCRETO, TRAZO Y NIVELACION, SUMINISTRO DE TODOS LOS MATERIALES NECESARIOS, ACARREOS, DESPERDICIOS, MANO DE OBRA,  HERRAMIENTA Y EQUIPO NECESARIO, LIMPIEZA GENERAL ANTES Y UNA VEZ CONCLUIDOS LOS TRABAJOS, CARGA Y ACARREO DE LOS MATERIALES NO UTILIZABLES HASTA EL LUGAR INDICADO POR SUPERVISION. EL COLOR PREVIAMENTE, SERA AUTORIZADO POR LA SUPERVISION.</t>
  </si>
  <si>
    <t>SUMINISTRO E INSTALACION DE PLACA BASE DE 20X20 CM DE 1/4" DE ESPESOR CON 4 ANCLAS DE 3/8" DE DIAMETRO x30 CMS DE LONGITUD. INCLUYE: CARTABONES, APLICACIÓN DE PINTURA ANTICURROSIVA Y DOS MANOS DE ESMALTE ALQUIDALICO, SOLDADURA, DESPERDICIOS, CONSUMIBLES, HERRAMIENTA, EQUIPO Y MANO DE OBRA.</t>
  </si>
  <si>
    <t>SUMINISTRO E INSTALACION DE COLUMNA DE PTR DE 4"X4" CAL. 11  INCLUYE:  APLICACIÓN DE PINTURA ANTICURROSIVA Y DOS MANOS DE ESMALTE ALQUIDALICO, SOLDADURA, DESPERDICIOS, CONSUMIBLES, HERRAMIENTA, EQUIPO Y MANO DE OBRA.</t>
  </si>
  <si>
    <t>SUMINISTRO E INSTALACION DE VIGA (V-3) DE PTR DE 4"X4", CAL. 11;  INCLUYE: CARTABONES, APLICACIÓN DE PINTURA ANTICURROSIVA Y DOS MANOS DE ESMALTE ALQUIDALICO, SOLDADURA, DESPERDICIOS, CONSUMIBLES, HERRAMIENTA, EQUIPO Y MANO DE OBRA.</t>
  </si>
  <si>
    <t>SUMINISTRO E INSTALACION DE VIGA (V-4) DE PTR DE 4"X2", CAL. 14;  INCLUYE: CARTABONES, APLICACIÓN DE PINTURA ANTICURROSIVA Y DOS MANOS DE ESMALTE ALQUIDALICO, SOLDADURA, DESPERDICIOS, CONSUMIBLES, HERRAMIENTA, EQUIPO Y MANO DE OBRA.</t>
  </si>
  <si>
    <t>SUMINISTRO E INSTALACION DE CUBIERTA CON LAMINA GALVATEJA INCLUYE SUJECCIÓN CON PIJA AUTORROSCABLE 1/4" X 3/4" CON EMPAQUE DE NEOPRENO INTEGRADO. DESPERDICIOS, CONSUMIBLES, HERRAMIENTA, EQUIPO Y MANO DE OBRA.</t>
  </si>
  <si>
    <t>SUMINISTRO E INSTALACION DE CABALLETE DE GALVATEJA INCLUYE SUJECCIÓN CON PIJA AUTORROSCABLE 1/4" X 3/4" CON EMPAQUE DE NEOPRENO INTEGRADO. DESPERDICIOS, CONSUMIBLES, HERRAMIENTA, EQUIPO Y MANO DE OBRA.</t>
  </si>
  <si>
    <t>SUMINISTRO Y COLOCACION DE CELOSIA DE 6X24X13 CM ACENTADA CON MORTERO CEMENTO-ARENA PROP. 1:4; PARA FORJAR MURO; INCLUYE: ANDAMIOS, SUMINISTRO DE MATERIALES, DESPERDICIOS, HERRAMIENTA, EQUIPO Y MANO DE OBRA.</t>
  </si>
  <si>
    <t>MURO ACABADO APARENTE DE 10CM DE ANCHO, CON BLOCK DE 10X20X40CM, ACENTADO CON MORTERO CEMENTO-ARENA PROP. 1:4; INCLUYE: ANDAMIOS, SUMINISTRO DE MATERIALES, DESPERDICIOS, HERRAMIENTA, EQUIPO Y MANO DE OBRA.</t>
  </si>
  <si>
    <t>PORTON DE ACCESO PRINCIPAL</t>
  </si>
  <si>
    <t>SUMINISTRO Y COLOCACION DE PUERTA DE 0.65X 2.06 MTS FABRICADA DE HERRERIA, CON PERFILES PROLAMSA CERRADA CON TABLERO 149, BASTIDOR P-300, MARCO M-225; INCLUYE: CHAPA DE PARCHE, BISAGRAS DE LIBRO, MANIJA, FIJACION, CALAFATEO, PINTURA ANTICORROSIVA Y PINTURA ESMALTE ALQUIDALICA COLOR GRIS CLARO, SUMINISTRO DE TODOS LOS MATERIALES, HERRAMIENTA, EQUIPO Y MANO DE OBRA.</t>
  </si>
  <si>
    <r>
      <t xml:space="preserve">CONSTRUCCION DE ZAPATA CORRIDA DE LINDERO </t>
    </r>
    <r>
      <rPr>
        <b/>
        <sz val="10"/>
        <rFont val="Arial"/>
        <family val="2"/>
      </rPr>
      <t>ZCL</t>
    </r>
    <r>
      <rPr>
        <sz val="10"/>
        <rFont val="Arial"/>
        <family val="2"/>
      </rPr>
      <t>, DE 0.60X0.15 M. DE CONCRETO F'C=250KG/CM2, REFORZADACON VARILLA 3/8" @ 20 CM. EN AMBOS SENTIDOS  CON CONTRATRABE DE 0.25X0.15 M. DE CONCRETO F'C=200KG/CM2 REFORZADACON 4 VARILLAS LONGITUDINALES DE 1/2" Y ESTRIBOS DE 1/4" @ 15 CM. EN ; INCLUYE: CIMBRA, HABILITADO DE ACERO DE REFUERZO, GANCHOS, ESCUADRAS, DESPERDICIOS, VACIADO Y VIBRADO DE CONCRETO, DESCIMBRA, CURADO, EQUIPO, HERRAMIENTA, MATERIAL, MANO DE OBRA, Y TODO LOS NECESARIO PARA LA CORRECTA EJECUCIÓN DE LOS TRABAJOS (VER DETALLE EN PLANO).</t>
    </r>
  </si>
  <si>
    <r>
      <t xml:space="preserve">CONSTRUCCION DE ZAPATA AISLADA </t>
    </r>
    <r>
      <rPr>
        <b/>
        <sz val="10"/>
        <rFont val="Arial"/>
        <family val="2"/>
      </rPr>
      <t>Z-1</t>
    </r>
    <r>
      <rPr>
        <sz val="10"/>
        <rFont val="Arial"/>
        <family val="2"/>
      </rPr>
      <t>, DE 0.80X0.80X0.15 M. DE CONCRETO F'C=250KG/CM2, REFORZADACON VARILLA 3/8" @ 20 CM. EN AMBOS SENTIDOS  CON DADO DE 0.30X0.30X0.85 M. DE CONCRETO F'C=200KG/CM2 REFORZADACON 8 VARILLAS LONGITUDINALES DE 1/2" Y ESTRIBOS DE 3/8" @ 20 CM. EN ; INCLUYE: CIMBRA, HABILITADO DE ACERO DE REFUERZO, GANCHOS, ESCUADRAS, DESPERDICIOS, VACIADO Y VIBRADO DE CONCRETO, DESCIMBRA, CURADO, EQUIPO, HERRAMIENTA, MATERIAL, MANO DE OBRA, Y TODO LOS NECESARIO PARA LA CORRECTA EJECUCIÓN DE LOS TRABAJOS (VER DETALLE EN PLANO).</t>
    </r>
  </si>
  <si>
    <r>
      <t xml:space="preserve">CONSTRUCCION DE DADO </t>
    </r>
    <r>
      <rPr>
        <b/>
        <sz val="10"/>
        <rFont val="Arial"/>
        <family val="2"/>
      </rPr>
      <t>D-1</t>
    </r>
    <r>
      <rPr>
        <sz val="10"/>
        <rFont val="Arial"/>
        <family val="2"/>
      </rPr>
      <t>, DE 0.30X0.30 X 0.85 M. DE CONCRETO F'C=250KG/CM2, REFORZADO CON 8 VARILLAS DE 1/2" ESTRIBOS DE 3/8" @ 20 CM ; INCLUYE: CIMBRA, HABILITADO DE ACERO DE REFUERZO, GANCHOS, ESCUADRAS, DESPERDICIOS, VACIADO Y VIBRADO DE CONCRETO, DESCIMBRA, CURADO, EQUIPO, HERRAMIENTA, MATERIAL, MANO DE OBRA, Y TODO LOS NECESARIO PARA LA CORRECTA EJECUCIÓN DE LOS TRABAJOS (VER DETALLE EN PLANO).</t>
    </r>
  </si>
  <si>
    <r>
      <t xml:space="preserve">TRABE DE LIGA </t>
    </r>
    <r>
      <rPr>
        <b/>
        <sz val="10"/>
        <rFont val="Arial"/>
        <family val="2"/>
      </rPr>
      <t>TL</t>
    </r>
    <r>
      <rPr>
        <sz val="10"/>
        <rFont val="Arial"/>
        <family val="2"/>
      </rPr>
      <t xml:space="preserve"> DE 15X20CM DE CONCRETO F'C=250KG/CM2, ARMADA CON 4 VARILLAS DE 3/8" Y ESTRIBOS DE 1/4" A CADA 20 CM; INCLUYE: FABRICACION, VACIADO, VIBRADO DE CONCRETO, HABILITADO  COLOCACION DE ACERO DE REFUERZO, CIMBRA, DESCIMBRA, DESPERDICIOS, HERRAMIENTA, EQUIPO Y MANO DE OBRA. </t>
    </r>
  </si>
  <si>
    <r>
      <t xml:space="preserve">CASTILLO DE CONCRETO </t>
    </r>
    <r>
      <rPr>
        <b/>
        <sz val="10"/>
        <rFont val="Arial"/>
        <family val="2"/>
      </rPr>
      <t>K</t>
    </r>
    <r>
      <rPr>
        <sz val="10"/>
        <rFont val="Arial"/>
        <family val="2"/>
      </rPr>
      <t xml:space="preserve"> SECCION 12 X 12 CMS CON CONCRETO F´C=250 KG/CM2, ARMADOS CON 4 VAR DEL #3 (3/8") Y EST. DEL #2 @ 15 CMS, ACABADO APARENTE, INCLUYE: ANCLAJE EN LOSA DE CIMENTACION, FABRICACION, VACIADO, VIBRADO DE CONCRETO, HABILITADO  COLOCACION DE ACERO DE REFUERZO, CIMBRA, DESCIMBRA, DESPERDICIOS, HERRAMIENTA, EQUIPO Y MANO DE OBRA. </t>
    </r>
  </si>
  <si>
    <r>
      <t xml:space="preserve">CONSTRUCCION DE DADO </t>
    </r>
    <r>
      <rPr>
        <b/>
        <sz val="10"/>
        <rFont val="Arial"/>
        <family val="2"/>
      </rPr>
      <t>D-1</t>
    </r>
    <r>
      <rPr>
        <sz val="10"/>
        <rFont val="Arial"/>
        <family val="2"/>
      </rPr>
      <t>, DE 0.30X0.30 X 0.60 M. DE CONCRETO F'C=250KG/CM2, REFORZADO CON 8 VARILLAS DE 1/2" ESTRIBOS DE 3/8" @ 20 CM ; INCLUYE: CIMBRA, HABILITADO DE ACERO DE REFUERZO, GANCHOS, ESCUADRAS, DESPERDICIOS, VACIADO Y VIBRADO DE CONCRETO, DESCIMBRA, CURADO, EQUIPO, HERRAMIENTA, MATERIAL, MANO DE OBRA, Y TODO LOS NECESARIO PARA LA CORRECTA EJECUCIÓN DE LOS TRABAJOS (VER DETALLE EN PLANO).</t>
    </r>
  </si>
  <si>
    <t>SUMINISTRO E INSTALACION DE PORTON DE 3.20 X 2.30 MTS. CORREDIZO DE UNA HOJA; INCLUYE:  GUIAS, RIELES, RODAMIENTOS, PASADOR, PORTACANDADO, CANDADO DE SEGURIDAD, CONSUMIBLES, MANIOBRAS, HERRAMIENTA, EQUIPO Y MANO DE OBRA. (DISEÑO PREVIAMENTE AUTORIZADO POR LA SUPERVISION)</t>
  </si>
  <si>
    <t>SUMINISTRO E INSTALACION DE TRAMPA DE GRASAS DE ACERO INOXIDABLE, MARCA HELVEX O SIMILAR EN CALIDAD Y PRECIO; INCLUYE:  CONEXION DE TUBERIA, CONECTOR MACHO, CODOS, COPLES, TEE'S, YEE'S, PEGAMENTO, DESPERDICIOS, SUMNISTRO DE TODOS LOS MATERIALES, CONSUMIBLES, HERRAMIENTA, EQUIPO Y MANO DE OBRA.</t>
  </si>
  <si>
    <t>SUMINISTRO E INSTALACIÓN DE  BOMBA CENTRIFUGA DE 1 HP,MARCA EVANS DE ACUERDO A ESPECIFICACIONES DE PLANO ELÉCTRICO. INCLUYE: MONTAJE  CONEXIONES DE SUCCION Y DESCARGA,  PRUEBAS DE FUNCIONAMIENTO,   TODO LO NECESARIO PARA SU CORRECTA INSTALACIÓN.</t>
  </si>
  <si>
    <t xml:space="preserve">SUMINISTRO Y RELLENO CON MATERIAL DE BANCO (TIERRA ROJA PARA RELLENO) COMPACTADA AL 95%, EN ÁREAS A COMPENSAR NIVELES; INCLUYE: LIMPIEZA DE ÁREA, EXTENDIDO, MATERIAL, MANO DE OBRA, HERRAMIENTA, EQUIPO.
</t>
  </si>
  <si>
    <t>SUMINISTRO Y ACOMODO DE GRAVA DE 3/4" TRITURADA, EN AREA DE ESTACIONAMIENTO. INCLUYE: SUMINISTRO DEL MATERIAL, HERRAMIENTAS, EQUIPO Y MANO DE OBRA.</t>
  </si>
  <si>
    <t>ADEME DE SECCIÓN CIRCULAR PARA CISTERNA, CON MEDIDAS INTERIORES DE 2.60 MTS. DE DIAMETRO X 1.60 M DE ALTURA, CONSTRUIDO CON PISO DE 9 CM DE ESPESOR DE CONCRETO F'C=250KG/CM2, REFORZADO CON MALLA LAC 6-6/10-10, MUROS DE BLOCK DE 15X20X40CM, ASENTADO CON MORTERO CEMENTO-ARENA, PROP. 1:4, CASTILLOS AHOGADOS A CADA 2 CELDAS CON 1 VARILLA DE 3/8", CONCRETO F'C=150KG/CM2, LOSA DE 10CM DE ESPESOR DE CONCRETO F'C=250KG/CM2, REFORZADO CON VARILLA DE 3/8" A CADA 20CM EN AMBOS SENTIDOS, ACABADO PULIDO ESCOBILLADO FINO, MARCO Y TAPA DE 80X80CM CON ÁNGULO DE 1-1/2"X1/8", COLADO DE TAPA DE 7CM DE ESPESOR; INCLUYE: SUMINISTRO DE MATERIALES NECESARIOS, DESPERDICIOS, CONSUMIBLES, HERRAMIENTA, EQUIPO Y MANO DE OBRA.</t>
  </si>
  <si>
    <t>BARRA DE 1.20 X 0.40 MTS. DE 8CM DE ESPESOR, FABRICADA DE CONCRETO ARMADO, ACABADO PULIDO.  INCLUYE: SUMINISTRO DE MATERIALES, DESPERDICIOS, HERRAMIENTA, EQUIPO Y MANO DE OBRA.</t>
  </si>
  <si>
    <t>BARRA DE 1.80 X 0.40 MTS. DE 8CM DE ESPESOR, FABRICADA DE CONCRETO ARMADO, ACABADO PULIDO.  INCLUYE: SUMINISTRO DE MATERIALES, DESPERDICIOS, HERRAMIENTA, EQUIPO Y MANO DE OBRA.</t>
  </si>
  <si>
    <t>SUMINISTRO E INSTALACION DE LAVADERO MEDIANO DE CONCRETO; INCLUYE 2 MURETES DE 0.85 X 0.65 CM DE BLOCK DE 15X20X40 CM, ACENTADO CON MORTERO CEMENTO-ARENA PROP. 1:4, APLANADO POR AMBOS LADOS ACABADO FLOTEADO FINO; INCLUYE: SUMINISTRO DE MATERIALES, CONSUMIBLES, DESPERDICIOS, HERRAMIENTA, EQUIPO Y MANO DE OBRA.</t>
  </si>
  <si>
    <t>CONSTRUCION DE BASES PARA INSTALACION DE MODULO DE JUEGO INFANTIL: INCLUYE: EXCAVACION, CIMBRA, DESCIMBRADO, ELABORACION, VACIADO Y VIBRADO DE CONCRETO F'C=200KG/CM2, CONFINAMIENTO CON MATERIAL PRODUCTO DE EXCAVACION, MATERIALES, MANO DE OBRA Y HERRAMIENTA, LIMPIEZA DURANTE EL PROCESO Y AL FINAL DE LA JORNADA.</t>
  </si>
  <si>
    <t>SUMINISTRO Y COLOCACION DE MODULO DE JUEGO INFANTIL MODELO 8GD10 MARCA PLAYCLUB O SIMILAR EN DISEÑO, CALIDAD Y PRECIO DE 9.00 M X 6.96 M X 4.43 MTS, INCLUYE: FIJACION, MATERIAL, MANO DE OBRA, HERRAMIENTA Y EQUIPO NECESARIO PARA SU CORRECTA EJECUCIÓN, LIMPIEZA DURANTE EL PROCESO Y AL FINAL DE LA JORNADA</t>
  </si>
  <si>
    <t>II</t>
  </si>
  <si>
    <t>II.1</t>
  </si>
  <si>
    <t>II.1.1</t>
  </si>
  <si>
    <t>II.1.2</t>
  </si>
  <si>
    <t>II.1.3</t>
  </si>
  <si>
    <t>II.1.4</t>
  </si>
  <si>
    <t>II.1.5</t>
  </si>
  <si>
    <t>II.1.6</t>
  </si>
  <si>
    <t>II.1.7</t>
  </si>
  <si>
    <t>II.1.8</t>
  </si>
  <si>
    <t>II.1.9</t>
  </si>
  <si>
    <t>II.1.10</t>
  </si>
  <si>
    <t>II.2</t>
  </si>
  <si>
    <t>II.2.1</t>
  </si>
  <si>
    <t>II.2.2</t>
  </si>
  <si>
    <t>II.2.3</t>
  </si>
  <si>
    <t>II.2.4</t>
  </si>
  <si>
    <t>II.2.5</t>
  </si>
  <si>
    <t>II.2.6</t>
  </si>
  <si>
    <t>II.2.7</t>
  </si>
  <si>
    <t>II.2.8</t>
  </si>
  <si>
    <t>II.3</t>
  </si>
  <si>
    <t>II.3.1</t>
  </si>
  <si>
    <t>II.3.2</t>
  </si>
  <si>
    <t>II.3.3</t>
  </si>
  <si>
    <t>II.3.4</t>
  </si>
  <si>
    <t>II.3.5</t>
  </si>
  <si>
    <t>II.3.6</t>
  </si>
  <si>
    <t>II.3.7</t>
  </si>
  <si>
    <t>II.3.8</t>
  </si>
  <si>
    <t>II.3.9</t>
  </si>
  <si>
    <t>II.3.10</t>
  </si>
  <si>
    <t>II.3.11</t>
  </si>
  <si>
    <t>II.4</t>
  </si>
  <si>
    <t>II.4.1</t>
  </si>
  <si>
    <t>II.4.2</t>
  </si>
  <si>
    <t>II.4.3</t>
  </si>
  <si>
    <t>II.4.4</t>
  </si>
  <si>
    <t>II.4.5</t>
  </si>
  <si>
    <t>II.4.6</t>
  </si>
  <si>
    <t>II.4.7</t>
  </si>
  <si>
    <t>II.5</t>
  </si>
  <si>
    <t>II.5.1</t>
  </si>
  <si>
    <t>II.5.2</t>
  </si>
  <si>
    <t>II.5.3</t>
  </si>
  <si>
    <t>II.5.4</t>
  </si>
  <si>
    <t>II.5.5</t>
  </si>
  <si>
    <t>II.5.6</t>
  </si>
  <si>
    <t>II.5.7</t>
  </si>
  <si>
    <t>II.5.8</t>
  </si>
  <si>
    <t>II.5.9</t>
  </si>
  <si>
    <t>II.5.10</t>
  </si>
  <si>
    <t>II.5.11</t>
  </si>
  <si>
    <t>II.5.12</t>
  </si>
  <si>
    <t>II.5.13</t>
  </si>
  <si>
    <t>III</t>
  </si>
  <si>
    <t>III.1</t>
  </si>
  <si>
    <t>III.1.1</t>
  </si>
  <si>
    <t>III.1.2</t>
  </si>
  <si>
    <t>III.1.3</t>
  </si>
  <si>
    <t>III.1.4</t>
  </si>
  <si>
    <t>III.1.5</t>
  </si>
  <si>
    <t>III.1.6</t>
  </si>
  <si>
    <t>III.1.7</t>
  </si>
  <si>
    <t>III.1.8</t>
  </si>
  <si>
    <t>III.1.9</t>
  </si>
  <si>
    <t>III.2</t>
  </si>
  <si>
    <t>III.2.1</t>
  </si>
  <si>
    <t>III.2.2</t>
  </si>
  <si>
    <t>III.2.3</t>
  </si>
  <si>
    <t>III.2.4</t>
  </si>
  <si>
    <t>III.2.5</t>
  </si>
  <si>
    <t>III.3</t>
  </si>
  <si>
    <t>III.3.1</t>
  </si>
  <si>
    <t>III.3.3</t>
  </si>
  <si>
    <t>III.3.5</t>
  </si>
  <si>
    <t>III.3.2</t>
  </si>
  <si>
    <t>III.3.4</t>
  </si>
  <si>
    <t>III.3.6</t>
  </si>
  <si>
    <t>III.3.7</t>
  </si>
  <si>
    <t>III.3.8</t>
  </si>
  <si>
    <t>III.3.9</t>
  </si>
  <si>
    <t>III.3.10</t>
  </si>
  <si>
    <t>III.3.11</t>
  </si>
  <si>
    <t>III.3.12</t>
  </si>
  <si>
    <t>III.4</t>
  </si>
  <si>
    <t>III.4.1</t>
  </si>
  <si>
    <t>III.4.2</t>
  </si>
  <si>
    <t>III.4.3</t>
  </si>
  <si>
    <t>IV</t>
  </si>
  <si>
    <t>IV.1</t>
  </si>
  <si>
    <t>IV.1.1</t>
  </si>
  <si>
    <t>IV.1.2</t>
  </si>
  <si>
    <t>IV.1.3</t>
  </si>
  <si>
    <t>IV.1.4</t>
  </si>
  <si>
    <t>IV.1.5</t>
  </si>
  <si>
    <t>IV.1.6</t>
  </si>
  <si>
    <t>IV.2</t>
  </si>
  <si>
    <t>IV.2.1</t>
  </si>
  <si>
    <t>IV.2.2</t>
  </si>
  <si>
    <t>IV.2.3</t>
  </si>
  <si>
    <t>IV.3</t>
  </si>
  <si>
    <t>IV.3.1</t>
  </si>
  <si>
    <t>IV.3.2</t>
  </si>
  <si>
    <t>IV.3.3</t>
  </si>
  <si>
    <t>IV.3.4</t>
  </si>
  <si>
    <t>V</t>
  </si>
  <si>
    <t>V.1.1</t>
  </si>
  <si>
    <t>V.1.2</t>
  </si>
  <si>
    <t>V.1.3</t>
  </si>
  <si>
    <t>V.1.4</t>
  </si>
  <si>
    <t>V.1.5</t>
  </si>
  <si>
    <t>V.1.6</t>
  </si>
  <si>
    <t>V.1.7</t>
  </si>
  <si>
    <t>V.1.8</t>
  </si>
  <si>
    <t>V.1.9</t>
  </si>
  <si>
    <t>V.1.10</t>
  </si>
  <si>
    <t>V.1.11</t>
  </si>
  <si>
    <t>V.1.12</t>
  </si>
  <si>
    <t>V.1.13</t>
  </si>
  <si>
    <t>V.1.14</t>
  </si>
  <si>
    <t>V.1.15</t>
  </si>
  <si>
    <t>V.1.16</t>
  </si>
  <si>
    <t>V.1.17</t>
  </si>
  <si>
    <t>V.1.18</t>
  </si>
  <si>
    <t>V.1.19</t>
  </si>
  <si>
    <t>V.1.20</t>
  </si>
  <si>
    <t>V.1.21</t>
  </si>
  <si>
    <t>V.1.22</t>
  </si>
  <si>
    <t>VI</t>
  </si>
  <si>
    <t>VI.1</t>
  </si>
  <si>
    <t>VI.2</t>
  </si>
  <si>
    <t>VI.3</t>
  </si>
  <si>
    <t>VI.4</t>
  </si>
  <si>
    <t>VI.5</t>
  </si>
  <si>
    <t>VI.6</t>
  </si>
  <si>
    <t>VI.7</t>
  </si>
  <si>
    <t>VI.8</t>
  </si>
  <si>
    <t>VI.9</t>
  </si>
  <si>
    <t>VI.10</t>
  </si>
  <si>
    <t>VI.11</t>
  </si>
  <si>
    <t>VI.12</t>
  </si>
  <si>
    <t>VI.13</t>
  </si>
  <si>
    <t>VI.14</t>
  </si>
  <si>
    <t>VI.15</t>
  </si>
  <si>
    <t>VI.16</t>
  </si>
  <si>
    <t>VI.17</t>
  </si>
  <si>
    <t>VI.18</t>
  </si>
  <si>
    <t>VI.19</t>
  </si>
  <si>
    <t>VI.20</t>
  </si>
  <si>
    <t>VI.21</t>
  </si>
  <si>
    <t>VII</t>
  </si>
  <si>
    <t>VII.1</t>
  </si>
  <si>
    <t>VIII</t>
  </si>
  <si>
    <t>VIII.2</t>
  </si>
  <si>
    <t>VIII.2.1</t>
  </si>
  <si>
    <t>VIII.1.1</t>
  </si>
  <si>
    <t>VIII.1.2</t>
  </si>
  <si>
    <t>VIII.1.3</t>
  </si>
  <si>
    <t>VIII.1.4</t>
  </si>
  <si>
    <t>VIII.1.5</t>
  </si>
  <si>
    <t>VIII.1.6</t>
  </si>
  <si>
    <t>VIII.1.7</t>
  </si>
  <si>
    <t>VIII.1.8</t>
  </si>
  <si>
    <t>VIII.1.9</t>
  </si>
  <si>
    <t>VIII.1.10</t>
  </si>
  <si>
    <t>VIII.1.11</t>
  </si>
  <si>
    <t>VIII.1.12</t>
  </si>
  <si>
    <t>VIII.1.13</t>
  </si>
  <si>
    <t>VIII.1.14</t>
  </si>
  <si>
    <t>VIII.1.15</t>
  </si>
  <si>
    <t>IX</t>
  </si>
  <si>
    <t>IX.1</t>
  </si>
  <si>
    <t>IX.2</t>
  </si>
  <si>
    <t>IX.3</t>
  </si>
  <si>
    <t>IX.4</t>
  </si>
  <si>
    <t>IX.5</t>
  </si>
  <si>
    <t>IX.6</t>
  </si>
  <si>
    <t>X</t>
  </si>
  <si>
    <t>X.1</t>
  </si>
  <si>
    <t>X.2</t>
  </si>
  <si>
    <t>X.3</t>
  </si>
  <si>
    <t>X.4</t>
  </si>
  <si>
    <t>X.5</t>
  </si>
  <si>
    <t>X.6</t>
  </si>
  <si>
    <t>X.7</t>
  </si>
  <si>
    <t>X.8</t>
  </si>
  <si>
    <t>X.9</t>
  </si>
  <si>
    <t>X.10</t>
  </si>
  <si>
    <t>X.11</t>
  </si>
  <si>
    <t>X.12</t>
  </si>
  <si>
    <t>X.13</t>
  </si>
  <si>
    <t>XI</t>
  </si>
  <si>
    <t>XI.1</t>
  </si>
  <si>
    <t>XI.1.1</t>
  </si>
  <si>
    <t>XI.1.2</t>
  </si>
  <si>
    <t>XI.1.3</t>
  </si>
  <si>
    <t>XI.1.4</t>
  </si>
  <si>
    <t>XI.1.5</t>
  </si>
  <si>
    <t>XI.1.6</t>
  </si>
  <si>
    <t>XI.1.7</t>
  </si>
  <si>
    <t>XI.1.8</t>
  </si>
  <si>
    <t>XI.1.9</t>
  </si>
  <si>
    <t>XI.1.10</t>
  </si>
  <si>
    <t>XI.1.11</t>
  </si>
  <si>
    <t>XI.1.12</t>
  </si>
  <si>
    <t>XI.1.13</t>
  </si>
  <si>
    <t>XI.1.14</t>
  </si>
  <si>
    <t>XI.2</t>
  </si>
  <si>
    <t>XI.2.1</t>
  </si>
  <si>
    <t>XI.2.2</t>
  </si>
  <si>
    <t>XI.2.3</t>
  </si>
  <si>
    <t>XI.2.4</t>
  </si>
  <si>
    <t>XI.2.5</t>
  </si>
  <si>
    <t>XI.2.6</t>
  </si>
  <si>
    <t>XI.2.7</t>
  </si>
  <si>
    <t>XI.2.8</t>
  </si>
  <si>
    <t>XI.2.9</t>
  </si>
  <si>
    <t>XI.2.10</t>
  </si>
  <si>
    <t>XI.2.11</t>
  </si>
  <si>
    <t>XI.2.12</t>
  </si>
  <si>
    <t>XI.2.13</t>
  </si>
  <si>
    <t>XI.2.14</t>
  </si>
  <si>
    <t>XI.2.15</t>
  </si>
  <si>
    <t>XI.2.16</t>
  </si>
  <si>
    <t>XI.2.17</t>
  </si>
  <si>
    <t>XI.2.18</t>
  </si>
  <si>
    <t>XI.2.19</t>
  </si>
  <si>
    <t>XI.2.20</t>
  </si>
  <si>
    <t>XI.2.21</t>
  </si>
  <si>
    <t>XI.2.22</t>
  </si>
  <si>
    <t>XI.2.23</t>
  </si>
  <si>
    <t>XI.2.24</t>
  </si>
  <si>
    <t>INSTALACION ELECTRICA EN INTERIOIR DE LOCALES</t>
  </si>
  <si>
    <t>XII</t>
  </si>
  <si>
    <t>XII.1</t>
  </si>
  <si>
    <t>XII.2</t>
  </si>
  <si>
    <t>XII.3</t>
  </si>
  <si>
    <t>XII.4</t>
  </si>
  <si>
    <t>XII.5</t>
  </si>
  <si>
    <t>XIII</t>
  </si>
  <si>
    <t>XIII.1</t>
  </si>
  <si>
    <t>XIII.3</t>
  </si>
  <si>
    <t>XIII.2</t>
  </si>
  <si>
    <t>XIII.4</t>
  </si>
  <si>
    <t>XIII.5</t>
  </si>
  <si>
    <t>XIII.6</t>
  </si>
  <si>
    <t>XIII.7</t>
  </si>
  <si>
    <t>XIV</t>
  </si>
  <si>
    <t>XIV.1</t>
  </si>
  <si>
    <t>XIV.2</t>
  </si>
  <si>
    <t>XV</t>
  </si>
  <si>
    <t>XV.1</t>
  </si>
  <si>
    <t>XV.2</t>
  </si>
  <si>
    <t>PRECIO UNITARIO CON LETRA</t>
  </si>
  <si>
    <t>CATALOGO  DE CONCEPTOS</t>
  </si>
  <si>
    <t>LICITANTE:</t>
  </si>
  <si>
    <t>FECHA DEL CONCURSO:</t>
  </si>
  <si>
    <r>
      <t xml:space="preserve">OBRA:  </t>
    </r>
    <r>
      <rPr>
        <sz val="9"/>
        <rFont val="Arial"/>
        <family val="2"/>
      </rPr>
      <t xml:space="preserve"> CONSTRUCCION DE MERCADO ETNICO EN LA CIUDAD DE LA PAZ, B.C.S.</t>
    </r>
  </si>
  <si>
    <r>
      <t xml:space="preserve">No. DE OBRA:  </t>
    </r>
    <r>
      <rPr>
        <sz val="9"/>
        <rFont val="Arial"/>
        <family val="2"/>
      </rPr>
      <t xml:space="preserve"> FIEU202412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</si>
</sst>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80A]* #,##0.00_-;\-[$$-80A]* #,##0.00_-;_-[$$-80A]* &quot;-&quot;??_-;_-@_-"/>
  </numFmts>
  <fonts count="28">
    <font>
      <sz val="11"/>
      <color theme="1"/>
      <name val="Arial Narrow"/>
      <family val="2"/>
    </font>
    <font>
      <sz val="11"/>
      <color theme="1"/>
      <name val="Calibri"/>
      <family val="2"/>
      <scheme val="minor"/>
    </font>
    <font>
      <sz val="11"/>
      <color theme="1"/>
      <name val="Arial Narrow"/>
      <family val="2"/>
    </font>
    <font>
      <sz val="11"/>
      <name val="Arial Narrow"/>
      <family val="2"/>
    </font>
    <font>
      <sz val="18"/>
      <name val="Century Gothic"/>
      <family val="2"/>
    </font>
    <font>
      <sz val="8"/>
      <name val="Century Gothic"/>
      <family val="2"/>
    </font>
    <font>
      <sz val="11"/>
      <name val="Century Gothic"/>
      <family val="2"/>
    </font>
    <font>
      <sz val="10"/>
      <name val="Courier"/>
      <family val="3"/>
    </font>
    <font>
      <b/>
      <sz val="10"/>
      <name val="Century Gothic"/>
      <family val="2"/>
    </font>
    <font>
      <b/>
      <sz val="8"/>
      <name val="Century Gothic"/>
      <family val="2"/>
    </font>
    <font>
      <b/>
      <sz val="10"/>
      <name val="Arial"/>
      <family val="2"/>
    </font>
    <font>
      <b/>
      <sz val="8"/>
      <name val="Arial"/>
      <family val="2"/>
    </font>
    <font>
      <sz val="9"/>
      <name val="Arial"/>
      <family val="2"/>
    </font>
    <font>
      <sz val="10"/>
      <name val="Arial"/>
      <family val="2"/>
    </font>
    <font>
      <sz val="10"/>
      <name val="MS Sans Serif"/>
      <family val="2"/>
    </font>
    <font>
      <b/>
      <sz val="10"/>
      <color theme="4" tint="-0.499984740745262"/>
      <name val="Arial"/>
      <family val="2"/>
    </font>
    <font>
      <sz val="10"/>
      <name val="Courier"/>
    </font>
    <font>
      <b/>
      <sz val="9"/>
      <name val="Arial"/>
      <family val="2"/>
    </font>
    <font>
      <sz val="10"/>
      <name val="Arial MT"/>
      <family val="2"/>
    </font>
    <font>
      <b/>
      <sz val="11"/>
      <color theme="4" tint="-0.499984740745262"/>
      <name val="Arial"/>
      <family val="2"/>
    </font>
    <font>
      <b/>
      <sz val="11"/>
      <name val="Arial"/>
      <family val="2"/>
    </font>
    <font>
      <sz val="11"/>
      <name val="Arial"/>
      <family val="2"/>
    </font>
    <font>
      <sz val="10"/>
      <color indexed="8"/>
      <name val="Arial"/>
      <family val="2"/>
    </font>
    <font>
      <sz val="10"/>
      <color theme="1"/>
      <name val="Arial"/>
      <family val="2"/>
    </font>
    <font>
      <b/>
      <sz val="10"/>
      <color theme="1"/>
      <name val="Arial"/>
      <family val="2"/>
    </font>
    <font>
      <sz val="12"/>
      <color theme="1" tint="0.499984740745262"/>
      <name val="Arial"/>
      <family val="2"/>
    </font>
    <font>
      <sz val="16"/>
      <name val="Arial"/>
      <family val="2"/>
    </font>
    <font>
      <sz val="9"/>
      <color indexed="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3">
    <xf numFmtId="0" fontId="0" fillId="0" borderId="0"/>
    <xf numFmtId="43" fontId="2" fillId="0" borderId="0" applyFont="0" applyFill="0" applyBorder="0" applyAlignment="0" applyProtection="0"/>
    <xf numFmtId="39" fontId="7" fillId="0" borderId="0"/>
    <xf numFmtId="0" fontId="13" fillId="0" borderId="0"/>
    <xf numFmtId="40" fontId="1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2" fillId="0" borderId="0" applyFont="0" applyFill="0" applyBorder="0" applyAlignment="0" applyProtection="0"/>
    <xf numFmtId="39" fontId="16" fillId="0" borderId="0"/>
    <xf numFmtId="0" fontId="13" fillId="0" borderId="0"/>
    <xf numFmtId="0" fontId="13" fillId="0" borderId="0"/>
    <xf numFmtId="44" fontId="13" fillId="0" borderId="0" applyFont="0" applyFill="0" applyBorder="0" applyAlignment="0" applyProtection="0"/>
  </cellStyleXfs>
  <cellXfs count="126">
    <xf numFmtId="0" fontId="0" fillId="0" borderId="0" xfId="0"/>
    <xf numFmtId="0" fontId="0" fillId="0" borderId="0" xfId="0" applyAlignment="1">
      <alignment horizontal="center"/>
    </xf>
    <xf numFmtId="0" fontId="5" fillId="0" borderId="0" xfId="0" applyFont="1" applyAlignment="1">
      <alignment vertical="top"/>
    </xf>
    <xf numFmtId="0" fontId="9" fillId="0" borderId="0" xfId="0" applyFont="1" applyAlignment="1">
      <alignment vertical="top"/>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3" fillId="0" borderId="0" xfId="0" applyFont="1" applyAlignment="1">
      <alignment vertical="top" wrapText="1"/>
    </xf>
    <xf numFmtId="0" fontId="12" fillId="0" borderId="0" xfId="0" applyFont="1" applyAlignment="1">
      <alignment horizontal="center" vertical="center" wrapText="1"/>
    </xf>
    <xf numFmtId="43" fontId="3" fillId="0" borderId="0" xfId="1" applyFont="1" applyBorder="1" applyAlignment="1">
      <alignment vertical="center"/>
    </xf>
    <xf numFmtId="164" fontId="3" fillId="0" borderId="0" xfId="0" applyNumberFormat="1" applyFont="1" applyAlignment="1">
      <alignment horizontal="right"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vertical="top" wrapText="1"/>
    </xf>
    <xf numFmtId="43" fontId="13" fillId="0" borderId="1" xfId="1" applyFont="1" applyFill="1" applyBorder="1" applyAlignment="1">
      <alignment horizontal="right" vertical="top"/>
    </xf>
    <xf numFmtId="164" fontId="13" fillId="0" borderId="1" xfId="0" applyNumberFormat="1" applyFont="1" applyBorder="1" applyAlignment="1">
      <alignment horizontal="right" vertical="top"/>
    </xf>
    <xf numFmtId="0" fontId="13" fillId="0" borderId="3" xfId="0" applyFont="1" applyBorder="1" applyAlignment="1">
      <alignment horizontal="center" vertical="center"/>
    </xf>
    <xf numFmtId="0" fontId="13" fillId="0" borderId="3" xfId="0" applyFont="1" applyBorder="1" applyAlignment="1">
      <alignment vertical="top" wrapText="1"/>
    </xf>
    <xf numFmtId="164" fontId="13"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43" fontId="13" fillId="0" borderId="1" xfId="1" applyFont="1" applyFill="1" applyBorder="1" applyAlignment="1">
      <alignment vertical="center"/>
    </xf>
    <xf numFmtId="164" fontId="13" fillId="0" borderId="1" xfId="0" applyNumberFormat="1" applyFont="1" applyBorder="1" applyAlignment="1">
      <alignment horizontal="right" vertical="center"/>
    </xf>
    <xf numFmtId="0" fontId="15" fillId="0" borderId="1" xfId="0" applyFont="1" applyBorder="1" applyAlignment="1">
      <alignment horizontal="left" vertical="center" wrapText="1" indent="1"/>
    </xf>
    <xf numFmtId="0" fontId="13" fillId="0" borderId="1" xfId="0" applyFont="1" applyBorder="1" applyAlignment="1">
      <alignment vertical="top" wrapText="1"/>
    </xf>
    <xf numFmtId="0" fontId="13" fillId="0" borderId="1" xfId="0" applyFont="1" applyBorder="1" applyAlignment="1">
      <alignment horizontal="center" vertical="center"/>
    </xf>
    <xf numFmtId="43" fontId="13" fillId="0" borderId="1" xfId="1" applyFont="1" applyBorder="1" applyAlignment="1">
      <alignment vertical="center"/>
    </xf>
    <xf numFmtId="0" fontId="15" fillId="0" borderId="1" xfId="0" applyFont="1" applyBorder="1" applyAlignment="1">
      <alignment horizontal="center" vertical="center" wrapText="1"/>
    </xf>
    <xf numFmtId="0" fontId="12" fillId="0" borderId="1" xfId="0" applyFont="1" applyBorder="1" applyAlignment="1">
      <alignment horizontal="center" vertical="center" readingOrder="1"/>
    </xf>
    <xf numFmtId="4" fontId="12" fillId="0" borderId="1" xfId="1" applyNumberFormat="1" applyFont="1" applyFill="1" applyBorder="1" applyAlignment="1">
      <alignment horizontal="center" vertical="center" readingOrder="1"/>
    </xf>
    <xf numFmtId="44" fontId="12" fillId="0" borderId="1" xfId="8" applyFont="1" applyFill="1" applyBorder="1" applyAlignment="1">
      <alignment horizontal="right" vertical="center" readingOrder="1"/>
    </xf>
    <xf numFmtId="165" fontId="12" fillId="0" borderId="1" xfId="0" applyNumberFormat="1" applyFont="1" applyBorder="1" applyAlignment="1">
      <alignment horizontal="right" vertical="center" readingOrder="1"/>
    </xf>
    <xf numFmtId="49" fontId="12" fillId="0" borderId="1" xfId="0" applyNumberFormat="1" applyFont="1" applyBorder="1" applyAlignment="1">
      <alignment horizontal="center" vertical="center"/>
    </xf>
    <xf numFmtId="4" fontId="12" fillId="0" borderId="1" xfId="1" applyNumberFormat="1" applyFont="1" applyFill="1" applyBorder="1" applyAlignment="1">
      <alignment horizontal="center" vertical="center"/>
    </xf>
    <xf numFmtId="44" fontId="12" fillId="0" borderId="1" xfId="8" applyFont="1" applyFill="1" applyBorder="1" applyAlignment="1">
      <alignment horizontal="right" vertical="center"/>
    </xf>
    <xf numFmtId="165" fontId="9" fillId="0" borderId="0" xfId="0" applyNumberFormat="1" applyFont="1" applyAlignment="1">
      <alignment vertical="top"/>
    </xf>
    <xf numFmtId="44" fontId="9" fillId="0" borderId="0" xfId="0" applyNumberFormat="1" applyFont="1" applyAlignment="1">
      <alignment vertical="top"/>
    </xf>
    <xf numFmtId="0" fontId="12" fillId="0" borderId="3" xfId="0" applyFont="1" applyBorder="1" applyAlignment="1">
      <alignment horizontal="center" vertical="center" readingOrder="1"/>
    </xf>
    <xf numFmtId="4" fontId="12" fillId="0" borderId="3" xfId="1" applyNumberFormat="1" applyFont="1" applyFill="1" applyBorder="1" applyAlignment="1">
      <alignment horizontal="center" vertical="center"/>
    </xf>
    <xf numFmtId="44" fontId="12" fillId="0" borderId="3" xfId="8" applyFont="1" applyFill="1" applyBorder="1" applyAlignment="1">
      <alignment horizontal="right" vertical="center" readingOrder="1"/>
    </xf>
    <xf numFmtId="165" fontId="12" fillId="0" borderId="3" xfId="0" applyNumberFormat="1" applyFont="1" applyBorder="1" applyAlignment="1">
      <alignment horizontal="right" vertical="center" readingOrder="1"/>
    </xf>
    <xf numFmtId="0" fontId="9" fillId="0" borderId="0" xfId="0" applyFont="1" applyAlignment="1">
      <alignment horizontal="center" vertical="center"/>
    </xf>
    <xf numFmtId="0" fontId="5" fillId="0" borderId="0" xfId="0" applyFont="1" applyAlignment="1">
      <alignment horizontal="center" vertical="center"/>
    </xf>
    <xf numFmtId="2" fontId="13" fillId="0" borderId="3" xfId="0" applyNumberFormat="1" applyFont="1" applyBorder="1" applyAlignment="1">
      <alignment horizontal="center" vertical="center"/>
    </xf>
    <xf numFmtId="4" fontId="9" fillId="0" borderId="0" xfId="0" applyNumberFormat="1" applyFont="1" applyAlignment="1">
      <alignment vertical="top"/>
    </xf>
    <xf numFmtId="164" fontId="15" fillId="0" borderId="1" xfId="0" applyNumberFormat="1" applyFont="1" applyBorder="1" applyAlignment="1">
      <alignment horizontal="right" vertical="center" wrapText="1" indent="1"/>
    </xf>
    <xf numFmtId="4" fontId="12" fillId="0" borderId="0" xfId="0" applyNumberFormat="1" applyFont="1" applyAlignment="1">
      <alignment vertical="center"/>
    </xf>
    <xf numFmtId="4" fontId="17" fillId="0" borderId="0" xfId="0" applyNumberFormat="1" applyFont="1" applyAlignment="1">
      <alignment vertical="center"/>
    </xf>
    <xf numFmtId="0" fontId="13"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horizontal="center" vertical="center" wrapText="1"/>
    </xf>
    <xf numFmtId="43" fontId="13" fillId="0" borderId="0" xfId="1" applyFont="1" applyFill="1" applyBorder="1" applyAlignment="1">
      <alignment vertical="center"/>
    </xf>
    <xf numFmtId="164" fontId="13" fillId="0" borderId="0" xfId="0" applyNumberFormat="1" applyFont="1" applyAlignment="1">
      <alignment horizontal="right" vertical="center"/>
    </xf>
    <xf numFmtId="0" fontId="10" fillId="0" borderId="1" xfId="0" applyFont="1" applyBorder="1" applyAlignment="1">
      <alignment horizontal="center" vertical="center"/>
    </xf>
    <xf numFmtId="164" fontId="17" fillId="0" borderId="0" xfId="0" applyNumberFormat="1" applyFont="1" applyAlignment="1">
      <alignment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164" fontId="9" fillId="0" borderId="0" xfId="0" applyNumberFormat="1" applyFont="1" applyAlignment="1">
      <alignment vertical="top"/>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164" fontId="3" fillId="0" borderId="1" xfId="0" applyNumberFormat="1" applyFont="1" applyBorder="1" applyAlignment="1">
      <alignment horizontal="right" vertical="center"/>
    </xf>
    <xf numFmtId="43" fontId="3" fillId="0" borderId="3" xfId="1" applyFont="1" applyBorder="1" applyAlignment="1">
      <alignment vertical="center"/>
    </xf>
    <xf numFmtId="164" fontId="3" fillId="0" borderId="3" xfId="0" applyNumberFormat="1" applyFont="1" applyBorder="1" applyAlignment="1">
      <alignment horizontal="right"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wrapText="1" indent="1"/>
    </xf>
    <xf numFmtId="0" fontId="19" fillId="0" borderId="1" xfId="0" applyFont="1" applyBorder="1" applyAlignment="1">
      <alignment horizontal="center" vertical="center" wrapText="1"/>
    </xf>
    <xf numFmtId="0" fontId="20" fillId="0" borderId="3" xfId="0" applyFont="1" applyBorder="1" applyAlignment="1">
      <alignment horizontal="center" vertical="center"/>
    </xf>
    <xf numFmtId="4" fontId="12" fillId="0" borderId="3" xfId="0" applyNumberFormat="1" applyFont="1" applyBorder="1" applyAlignment="1">
      <alignment horizontal="center" vertical="center"/>
    </xf>
    <xf numFmtId="4" fontId="12" fillId="0" borderId="1" xfId="0" applyNumberFormat="1" applyFont="1" applyBorder="1" applyAlignment="1">
      <alignment horizontal="center"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horizontal="left" vertical="center" wrapText="1" readingOrder="1"/>
    </xf>
    <xf numFmtId="0" fontId="13" fillId="0" borderId="1" xfId="0" applyFont="1" applyBorder="1" applyAlignment="1">
      <alignment horizontal="left" vertical="center" wrapText="1" readingOrder="1"/>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9" fillId="0" borderId="0" xfId="3" applyFont="1" applyAlignment="1">
      <alignment vertical="top"/>
    </xf>
    <xf numFmtId="0" fontId="9" fillId="0" borderId="0" xfId="3" applyFont="1" applyAlignment="1">
      <alignment horizontal="left" vertical="top"/>
    </xf>
    <xf numFmtId="0" fontId="9" fillId="0" borderId="0" xfId="3" applyFont="1" applyAlignment="1">
      <alignment horizontal="center" vertical="top"/>
    </xf>
    <xf numFmtId="0" fontId="15" fillId="0" borderId="1" xfId="0" applyFont="1" applyBorder="1" applyAlignment="1">
      <alignment horizontal="left" vertical="center" indent="1"/>
    </xf>
    <xf numFmtId="0" fontId="13" fillId="0" borderId="3" xfId="0" applyFont="1" applyBorder="1" applyAlignment="1">
      <alignment horizontal="center" vertical="center" readingOrder="1"/>
    </xf>
    <xf numFmtId="4" fontId="13" fillId="0" borderId="3" xfId="1" applyNumberFormat="1" applyFont="1" applyFill="1" applyBorder="1" applyAlignment="1">
      <alignment horizontal="center" vertical="center"/>
    </xf>
    <xf numFmtId="44" fontId="13" fillId="0" borderId="3" xfId="8" applyFont="1" applyFill="1" applyBorder="1" applyAlignment="1">
      <alignment horizontal="right" vertical="center" readingOrder="1"/>
    </xf>
    <xf numFmtId="0" fontId="13" fillId="0" borderId="1" xfId="0" applyFont="1" applyBorder="1" applyAlignment="1">
      <alignment horizontal="center" vertical="center" readingOrder="1"/>
    </xf>
    <xf numFmtId="4" fontId="13" fillId="0" borderId="1" xfId="1" applyNumberFormat="1" applyFont="1" applyFill="1" applyBorder="1" applyAlignment="1">
      <alignment horizontal="center" vertical="center" readingOrder="1"/>
    </xf>
    <xf numFmtId="44" fontId="13" fillId="0" borderId="1" xfId="8" applyFont="1" applyFill="1" applyBorder="1" applyAlignment="1">
      <alignment horizontal="right" vertical="center" readingOrder="1"/>
    </xf>
    <xf numFmtId="165" fontId="13" fillId="0" borderId="1" xfId="0" applyNumberFormat="1" applyFont="1" applyBorder="1" applyAlignment="1">
      <alignment horizontal="right" vertical="center" readingOrder="1"/>
    </xf>
    <xf numFmtId="4" fontId="13" fillId="0" borderId="1" xfId="1" applyNumberFormat="1" applyFont="1" applyFill="1" applyBorder="1" applyAlignment="1">
      <alignment horizontal="center" vertical="center"/>
    </xf>
    <xf numFmtId="49" fontId="13" fillId="0" borderId="1" xfId="0" applyNumberFormat="1" applyFont="1" applyBorder="1" applyAlignment="1">
      <alignment horizontal="center" vertical="center"/>
    </xf>
    <xf numFmtId="44" fontId="13" fillId="0" borderId="1" xfId="8" applyFont="1" applyFill="1" applyBorder="1" applyAlignment="1">
      <alignment horizontal="right" vertical="center"/>
    </xf>
    <xf numFmtId="0" fontId="22" fillId="0" borderId="5" xfId="0" applyFont="1" applyBorder="1" applyAlignment="1">
      <alignment horizontal="left" vertical="center" wrapText="1"/>
    </xf>
    <xf numFmtId="0" fontId="23" fillId="0" borderId="5" xfId="0" applyFont="1" applyBorder="1" applyAlignment="1">
      <alignment vertical="center" wrapText="1"/>
    </xf>
    <xf numFmtId="0" fontId="13" fillId="0" borderId="1" xfId="0" applyFont="1" applyBorder="1" applyAlignment="1">
      <alignment horizontal="justify" vertical="center" wrapText="1" readingOrder="1"/>
    </xf>
    <xf numFmtId="0" fontId="13" fillId="0" borderId="2" xfId="0" applyFont="1" applyBorder="1" applyAlignment="1">
      <alignment horizontal="center" vertical="center" readingOrder="1"/>
    </xf>
    <xf numFmtId="0" fontId="23" fillId="0" borderId="1" xfId="0" applyFont="1" applyBorder="1" applyAlignment="1">
      <alignment vertical="center" wrapText="1"/>
    </xf>
    <xf numFmtId="0" fontId="22" fillId="0" borderId="1" xfId="0" applyFont="1" applyBorder="1" applyAlignment="1">
      <alignment horizontal="left" vertical="center" wrapText="1"/>
    </xf>
    <xf numFmtId="0" fontId="23" fillId="0" borderId="0" xfId="0" applyFont="1"/>
    <xf numFmtId="164" fontId="23" fillId="0" borderId="0" xfId="0" applyNumberFormat="1" applyFont="1"/>
    <xf numFmtId="164" fontId="24" fillId="0" borderId="0" xfId="0" applyNumberFormat="1" applyFont="1"/>
    <xf numFmtId="0" fontId="11" fillId="2" borderId="1" xfId="0" applyFont="1" applyFill="1" applyBorder="1" applyAlignment="1">
      <alignment horizontal="center" vertical="center" wrapText="1"/>
    </xf>
    <xf numFmtId="0" fontId="25" fillId="0" borderId="0" xfId="0" applyFont="1"/>
    <xf numFmtId="4" fontId="25" fillId="0" borderId="0" xfId="0" applyNumberFormat="1" applyFont="1"/>
    <xf numFmtId="43" fontId="13" fillId="0" borderId="0" xfId="3" applyNumberFormat="1" applyAlignment="1">
      <alignment horizontal="right" vertical="top"/>
    </xf>
    <xf numFmtId="4" fontId="0" fillId="0" borderId="0" xfId="0" applyNumberFormat="1"/>
    <xf numFmtId="0" fontId="26" fillId="0" borderId="0" xfId="3" applyFont="1" applyAlignment="1">
      <alignment horizontal="center" vertical="top"/>
    </xf>
    <xf numFmtId="0" fontId="17" fillId="0" borderId="0" xfId="11" applyFont="1" applyAlignment="1">
      <alignment vertical="center"/>
    </xf>
    <xf numFmtId="0" fontId="11" fillId="0" borderId="0" xfId="11" applyFont="1" applyAlignment="1">
      <alignment horizontal="left" vertical="top"/>
    </xf>
    <xf numFmtId="0" fontId="11" fillId="0" borderId="0" xfId="11" applyFont="1" applyAlignment="1">
      <alignment horizontal="center" vertical="top"/>
    </xf>
    <xf numFmtId="43" fontId="21" fillId="0" borderId="0" xfId="11" applyNumberFormat="1" applyFont="1" applyAlignment="1">
      <alignment horizontal="center" vertical="top"/>
    </xf>
    <xf numFmtId="0" fontId="13" fillId="0" borderId="0" xfId="11" applyAlignment="1">
      <alignment horizontal="center" vertical="top"/>
    </xf>
    <xf numFmtId="0" fontId="12" fillId="0" borderId="0" xfId="11" applyFont="1" applyAlignment="1">
      <alignment horizontal="left" vertical="top"/>
    </xf>
    <xf numFmtId="0" fontId="13" fillId="0" borderId="0" xfId="11" applyAlignment="1">
      <alignment horizontal="right" vertical="top"/>
    </xf>
    <xf numFmtId="49" fontId="27" fillId="0" borderId="0" xfId="0" applyNumberFormat="1"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center" vertical="center"/>
    </xf>
    <xf numFmtId="4" fontId="13" fillId="0" borderId="0" xfId="12" applyNumberFormat="1" applyFont="1" applyFill="1" applyBorder="1" applyAlignment="1">
      <alignment horizontal="center" vertical="center" wrapText="1"/>
    </xf>
    <xf numFmtId="165" fontId="12" fillId="0" borderId="0" xfId="12" applyNumberFormat="1" applyFont="1" applyFill="1" applyBorder="1" applyAlignment="1">
      <alignment horizontal="right" vertical="center" wrapText="1"/>
    </xf>
    <xf numFmtId="0" fontId="13" fillId="0" borderId="0" xfId="3" applyAlignment="1">
      <alignment horizontal="right" vertical="top"/>
    </xf>
    <xf numFmtId="0" fontId="4" fillId="0" borderId="0" xfId="3" applyFont="1" applyAlignment="1">
      <alignment horizontal="center" vertical="top"/>
    </xf>
    <xf numFmtId="0" fontId="6" fillId="0" borderId="0" xfId="3" applyFont="1" applyAlignment="1">
      <alignment horizontal="center" vertical="top"/>
    </xf>
    <xf numFmtId="0" fontId="8" fillId="0" borderId="0" xfId="10" applyFont="1" applyAlignment="1">
      <alignment horizontal="center" vertical="top"/>
    </xf>
    <xf numFmtId="0" fontId="26" fillId="0" borderId="0" xfId="3" applyFont="1" applyAlignment="1">
      <alignment horizontal="center" vertical="top"/>
    </xf>
    <xf numFmtId="0" fontId="17" fillId="0" borderId="0" xfId="11" applyFont="1" applyAlignment="1">
      <alignment horizontal="left" vertical="center" wrapText="1"/>
    </xf>
  </cellXfs>
  <cellStyles count="13">
    <cellStyle name="Millares" xfId="1" builtinId="3"/>
    <cellStyle name="Millares 2" xfId="4"/>
    <cellStyle name="Moneda" xfId="8" builtinId="4"/>
    <cellStyle name="Moneda 2" xfId="12"/>
    <cellStyle name="Moneda 2 2" xfId="6"/>
    <cellStyle name="Normal" xfId="0" builtinId="0"/>
    <cellStyle name="Normal 19" xfId="9"/>
    <cellStyle name="Normal 2 2" xfId="2"/>
    <cellStyle name="Normal 2 2 2" xfId="10"/>
    <cellStyle name="Normal 3" xfId="3"/>
    <cellStyle name="Normal 3 2 2" xfId="11"/>
    <cellStyle name="Normal 3 3" xfId="5"/>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219075</xdr:rowOff>
    </xdr:from>
    <xdr:to>
      <xdr:col>1</xdr:col>
      <xdr:colOff>819150</xdr:colOff>
      <xdr:row>6</xdr:row>
      <xdr:rowOff>19050</xdr:rowOff>
    </xdr:to>
    <xdr:pic>
      <xdr:nvPicPr>
        <xdr:cNvPr id="3" name="Imagen 2">
          <a:extLst>
            <a:ext uri="{FF2B5EF4-FFF2-40B4-BE49-F238E27FC236}">
              <a16:creationId xmlns:a16="http://schemas.microsoft.com/office/drawing/2014/main" xmlns="" id="{151C03FF-3529-4CE1-92FF-2ED1E6707A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19075"/>
          <a:ext cx="11906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yva\Users\Usuario\Documents\EJEMPLOS\PARQUE%20VILLAS%20DEL%20ENCANTO\Users\Jesus%20Gil%20Aviles_2\Desktop\Mis%20documentos\DOCUMENTOS%20VARIOS\CONCURSOS%202000\CONCURSOS%20OBRAS%20PUBLICAS\CASA%20ESTUDIANTE%20OK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NOMB"/>
      <sheetName val="by Martin Lopez E 55765 25918"/>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0"/>
  <sheetViews>
    <sheetView tabSelected="1" zoomScaleNormal="100" workbookViewId="0">
      <selection activeCell="A11" sqref="A11"/>
    </sheetView>
  </sheetViews>
  <sheetFormatPr baseColWidth="10" defaultColWidth="10.7109375" defaultRowHeight="16.5" outlineLevelCol="1"/>
  <cols>
    <col min="1" max="1" width="8.28515625" style="1" customWidth="1"/>
    <col min="2" max="2" width="60.140625" customWidth="1"/>
    <col min="3" max="3" width="9" style="1" customWidth="1"/>
    <col min="4" max="4" width="14" style="1" customWidth="1"/>
    <col min="5" max="5" width="15.140625" customWidth="1"/>
    <col min="6" max="6" width="38.7109375" customWidth="1"/>
    <col min="7" max="7" width="19.140625" customWidth="1" outlineLevel="1"/>
    <col min="8" max="8" width="4.85546875" customWidth="1"/>
    <col min="9" max="9" width="16" customWidth="1"/>
    <col min="10" max="10" width="12.28515625" customWidth="1"/>
    <col min="11" max="11" width="17.5703125" customWidth="1"/>
  </cols>
  <sheetData>
    <row r="1" spans="1:11" ht="24">
      <c r="A1" s="121" t="s">
        <v>8</v>
      </c>
      <c r="B1" s="121"/>
      <c r="C1" s="121"/>
      <c r="D1" s="121"/>
      <c r="E1" s="121"/>
      <c r="F1" s="121"/>
      <c r="G1" s="121"/>
    </row>
    <row r="2" spans="1:11" ht="20.25" customHeight="1">
      <c r="A2" s="122" t="s">
        <v>7</v>
      </c>
      <c r="B2" s="122"/>
      <c r="C2" s="122"/>
      <c r="D2" s="122"/>
      <c r="E2" s="122"/>
      <c r="F2" s="122"/>
      <c r="G2" s="122"/>
      <c r="I2" s="103"/>
      <c r="J2" s="104"/>
      <c r="K2" s="103"/>
    </row>
    <row r="3" spans="1:11" ht="28.5" customHeight="1">
      <c r="A3" s="123" t="s">
        <v>1</v>
      </c>
      <c r="B3" s="123"/>
      <c r="C3" s="123"/>
      <c r="D3" s="123"/>
      <c r="E3" s="123"/>
      <c r="F3" s="123"/>
      <c r="G3" s="123"/>
      <c r="I3" s="103"/>
      <c r="J3" s="104"/>
      <c r="K3" s="103"/>
    </row>
    <row r="4" spans="1:11" ht="14.25" customHeight="1">
      <c r="A4" s="79"/>
      <c r="B4" s="80"/>
      <c r="C4" s="81"/>
      <c r="D4" s="105"/>
      <c r="E4" s="79"/>
      <c r="F4" s="79"/>
      <c r="G4" s="79"/>
      <c r="J4" s="106"/>
      <c r="K4" s="103"/>
    </row>
    <row r="5" spans="1:11" ht="22.5" customHeight="1">
      <c r="A5" s="124" t="s">
        <v>469</v>
      </c>
      <c r="B5" s="124"/>
      <c r="C5" s="124"/>
      <c r="D5" s="124"/>
      <c r="E5" s="124"/>
      <c r="F5" s="124"/>
      <c r="G5" s="124"/>
      <c r="I5" s="103"/>
      <c r="J5" s="104"/>
      <c r="K5" s="103"/>
    </row>
    <row r="6" spans="1:11" ht="22.5" customHeight="1">
      <c r="A6" s="107"/>
      <c r="B6" s="107"/>
      <c r="C6" s="107"/>
      <c r="D6" s="107"/>
      <c r="E6" s="107"/>
      <c r="F6" s="107"/>
      <c r="G6" s="107"/>
      <c r="I6" s="103"/>
      <c r="J6" s="104"/>
      <c r="K6" s="103"/>
    </row>
    <row r="7" spans="1:11" ht="22.5" customHeight="1">
      <c r="A7" s="108" t="s">
        <v>470</v>
      </c>
      <c r="B7" s="109"/>
      <c r="C7" s="110"/>
      <c r="D7" s="111"/>
      <c r="E7" s="112"/>
      <c r="F7" s="113" t="s">
        <v>471</v>
      </c>
      <c r="I7" s="103"/>
      <c r="J7" s="104"/>
      <c r="K7" s="103"/>
    </row>
    <row r="8" spans="1:11" ht="22.5" customHeight="1">
      <c r="A8" s="108" t="s">
        <v>473</v>
      </c>
      <c r="B8" s="109"/>
      <c r="C8" s="110"/>
      <c r="D8" s="111"/>
      <c r="E8" s="112"/>
      <c r="F8" s="112"/>
      <c r="G8" s="114"/>
      <c r="I8" s="103"/>
      <c r="J8" s="104"/>
      <c r="K8" s="103"/>
    </row>
    <row r="9" spans="1:11" ht="22.5" customHeight="1">
      <c r="A9" s="125" t="s">
        <v>472</v>
      </c>
      <c r="B9" s="125"/>
      <c r="C9" s="125"/>
      <c r="D9" s="125"/>
      <c r="E9" s="125"/>
      <c r="F9" s="125"/>
      <c r="G9" s="125"/>
      <c r="I9" s="103"/>
      <c r="J9" s="104"/>
      <c r="K9" s="103"/>
    </row>
    <row r="10" spans="1:11" ht="15.75" customHeight="1">
      <c r="A10" s="115"/>
      <c r="B10" s="116"/>
      <c r="C10" s="117"/>
      <c r="D10" s="118"/>
      <c r="E10" s="119"/>
      <c r="F10" s="119"/>
      <c r="G10" s="120"/>
    </row>
    <row r="11" spans="1:11" s="3" customFormat="1" ht="25.5" customHeight="1">
      <c r="A11" s="4" t="s">
        <v>0</v>
      </c>
      <c r="B11" s="4" t="s">
        <v>2</v>
      </c>
      <c r="C11" s="4" t="s">
        <v>3</v>
      </c>
      <c r="D11" s="4" t="s">
        <v>4</v>
      </c>
      <c r="E11" s="5" t="s">
        <v>5</v>
      </c>
      <c r="F11" s="102" t="s">
        <v>468</v>
      </c>
      <c r="G11" s="4" t="s">
        <v>6</v>
      </c>
    </row>
    <row r="12" spans="1:11" s="3" customFormat="1" ht="25.5" customHeight="1">
      <c r="A12" s="69" t="s">
        <v>165</v>
      </c>
      <c r="B12" s="68" t="s">
        <v>13</v>
      </c>
      <c r="C12" s="21"/>
      <c r="D12" s="21"/>
      <c r="E12" s="22"/>
      <c r="F12" s="22"/>
      <c r="G12" s="47"/>
    </row>
    <row r="13" spans="1:11" s="3" customFormat="1" ht="66" customHeight="1">
      <c r="A13" s="17">
        <v>1.1000000000000001</v>
      </c>
      <c r="B13" s="75" t="s">
        <v>176</v>
      </c>
      <c r="C13" s="39" t="s">
        <v>9</v>
      </c>
      <c r="D13" s="40">
        <v>715.6</v>
      </c>
      <c r="E13" s="41"/>
      <c r="F13" s="41"/>
      <c r="G13" s="42">
        <f>ROUND(E13*D13,2)</f>
        <v>0</v>
      </c>
    </row>
    <row r="14" spans="1:11" s="3" customFormat="1" ht="76.5">
      <c r="A14" s="17">
        <v>1.2</v>
      </c>
      <c r="B14" s="75" t="s">
        <v>46</v>
      </c>
      <c r="C14" s="39" t="s">
        <v>9</v>
      </c>
      <c r="D14" s="40">
        <v>44</v>
      </c>
      <c r="E14" s="41"/>
      <c r="F14" s="41"/>
      <c r="G14" s="42">
        <f t="shared" ref="G14:G77" si="0">ROUND(E14*D14,2)</f>
        <v>0</v>
      </c>
    </row>
    <row r="15" spans="1:11" s="3" customFormat="1" ht="63.75">
      <c r="A15" s="17">
        <v>1.3</v>
      </c>
      <c r="B15" s="75" t="s">
        <v>42</v>
      </c>
      <c r="C15" s="39" t="s">
        <v>10</v>
      </c>
      <c r="D15" s="40">
        <v>22</v>
      </c>
      <c r="E15" s="41"/>
      <c r="F15" s="41"/>
      <c r="G15" s="42">
        <f t="shared" si="0"/>
        <v>0</v>
      </c>
    </row>
    <row r="16" spans="1:11" s="3" customFormat="1" ht="76.5">
      <c r="A16" s="17">
        <v>1.4</v>
      </c>
      <c r="B16" s="75" t="s">
        <v>43</v>
      </c>
      <c r="C16" s="39" t="s">
        <v>14</v>
      </c>
      <c r="D16" s="40">
        <v>15.2</v>
      </c>
      <c r="E16" s="41"/>
      <c r="F16" s="41"/>
      <c r="G16" s="42">
        <f t="shared" si="0"/>
        <v>0</v>
      </c>
      <c r="I16" s="44"/>
      <c r="J16" s="44"/>
      <c r="K16" s="43"/>
    </row>
    <row r="17" spans="1:11" s="3" customFormat="1" ht="63.75">
      <c r="A17" s="17">
        <v>1.5</v>
      </c>
      <c r="B17" s="75" t="s">
        <v>44</v>
      </c>
      <c r="C17" s="39" t="s">
        <v>9</v>
      </c>
      <c r="D17" s="40">
        <v>35</v>
      </c>
      <c r="E17" s="41"/>
      <c r="F17" s="41"/>
      <c r="G17" s="42">
        <f t="shared" si="0"/>
        <v>0</v>
      </c>
      <c r="I17" s="44"/>
      <c r="J17" s="44"/>
      <c r="K17" s="43"/>
    </row>
    <row r="18" spans="1:11" s="3" customFormat="1" ht="76.5">
      <c r="A18" s="17">
        <v>1.6</v>
      </c>
      <c r="B18" s="75" t="s">
        <v>47</v>
      </c>
      <c r="C18" s="39" t="s">
        <v>11</v>
      </c>
      <c r="D18" s="40">
        <v>3</v>
      </c>
      <c r="E18" s="41"/>
      <c r="F18" s="41"/>
      <c r="G18" s="42">
        <f t="shared" si="0"/>
        <v>0</v>
      </c>
      <c r="I18" s="44"/>
      <c r="J18" s="44"/>
      <c r="K18" s="43"/>
    </row>
    <row r="19" spans="1:11" s="3" customFormat="1" ht="59.25" customHeight="1">
      <c r="A19" s="17">
        <v>1.7</v>
      </c>
      <c r="B19" s="75" t="s">
        <v>175</v>
      </c>
      <c r="C19" s="39" t="s">
        <v>10</v>
      </c>
      <c r="D19" s="40">
        <v>3</v>
      </c>
      <c r="E19" s="41"/>
      <c r="F19" s="41"/>
      <c r="G19" s="42">
        <f t="shared" si="0"/>
        <v>0</v>
      </c>
    </row>
    <row r="20" spans="1:11" s="3" customFormat="1" ht="76.5">
      <c r="A20" s="17">
        <v>1.8</v>
      </c>
      <c r="B20" s="75" t="s">
        <v>45</v>
      </c>
      <c r="C20" s="39" t="s">
        <v>14</v>
      </c>
      <c r="D20" s="40">
        <f>D13*0.15</f>
        <v>107.34</v>
      </c>
      <c r="E20" s="41"/>
      <c r="F20" s="41"/>
      <c r="G20" s="42">
        <f t="shared" si="0"/>
        <v>0</v>
      </c>
    </row>
    <row r="21" spans="1:11" s="3" customFormat="1" ht="136.5" customHeight="1">
      <c r="A21" s="17">
        <v>1.9</v>
      </c>
      <c r="B21" s="75" t="s">
        <v>16</v>
      </c>
      <c r="C21" s="39" t="s">
        <v>11</v>
      </c>
      <c r="D21" s="40">
        <v>1</v>
      </c>
      <c r="E21" s="41"/>
      <c r="F21" s="41"/>
      <c r="G21" s="42">
        <f t="shared" si="0"/>
        <v>0</v>
      </c>
    </row>
    <row r="22" spans="1:11" s="3" customFormat="1" ht="21" customHeight="1">
      <c r="A22" s="70" t="s">
        <v>214</v>
      </c>
      <c r="B22" s="68" t="s">
        <v>40</v>
      </c>
      <c r="C22" s="11"/>
      <c r="D22" s="23"/>
      <c r="E22" s="24"/>
      <c r="F22" s="24"/>
      <c r="G22" s="42"/>
    </row>
    <row r="23" spans="1:11" s="3" customFormat="1" ht="18" customHeight="1">
      <c r="A23" s="29" t="s">
        <v>215</v>
      </c>
      <c r="B23" s="25" t="s">
        <v>83</v>
      </c>
      <c r="C23" s="11"/>
      <c r="D23" s="23"/>
      <c r="E23" s="24"/>
      <c r="F23" s="24"/>
      <c r="G23" s="42"/>
    </row>
    <row r="24" spans="1:11" s="3" customFormat="1" ht="89.25">
      <c r="A24" s="96" t="s">
        <v>216</v>
      </c>
      <c r="B24" s="75" t="s">
        <v>20</v>
      </c>
      <c r="C24" s="39" t="s">
        <v>9</v>
      </c>
      <c r="D24" s="40">
        <v>88</v>
      </c>
      <c r="E24" s="41"/>
      <c r="F24" s="41"/>
      <c r="G24" s="42">
        <f t="shared" si="0"/>
        <v>0</v>
      </c>
    </row>
    <row r="25" spans="1:11" s="3" customFormat="1" ht="84.75" customHeight="1">
      <c r="A25" s="96" t="s">
        <v>217</v>
      </c>
      <c r="B25" s="76" t="s">
        <v>84</v>
      </c>
      <c r="C25" s="30" t="s">
        <v>14</v>
      </c>
      <c r="D25" s="40">
        <v>44</v>
      </c>
      <c r="E25" s="32"/>
      <c r="F25" s="32"/>
      <c r="G25" s="42">
        <f t="shared" si="0"/>
        <v>0</v>
      </c>
    </row>
    <row r="26" spans="1:11" s="3" customFormat="1" ht="63.75" customHeight="1">
      <c r="A26" s="96" t="s">
        <v>218</v>
      </c>
      <c r="B26" s="76" t="s">
        <v>41</v>
      </c>
      <c r="C26" s="30" t="s">
        <v>9</v>
      </c>
      <c r="D26" s="31">
        <v>46</v>
      </c>
      <c r="E26" s="32"/>
      <c r="F26" s="32"/>
      <c r="G26" s="42">
        <f t="shared" si="0"/>
        <v>0</v>
      </c>
      <c r="H26" s="46"/>
    </row>
    <row r="27" spans="1:11" s="3" customFormat="1" ht="153">
      <c r="A27" s="96" t="s">
        <v>219</v>
      </c>
      <c r="B27" s="76" t="s">
        <v>169</v>
      </c>
      <c r="C27" s="34" t="s">
        <v>10</v>
      </c>
      <c r="D27" s="35">
        <v>34</v>
      </c>
      <c r="E27" s="32"/>
      <c r="F27" s="32"/>
      <c r="G27" s="42">
        <f t="shared" si="0"/>
        <v>0</v>
      </c>
    </row>
    <row r="28" spans="1:11" s="3" customFormat="1" ht="153">
      <c r="A28" s="96" t="s">
        <v>220</v>
      </c>
      <c r="B28" s="76" t="s">
        <v>170</v>
      </c>
      <c r="C28" s="34" t="s">
        <v>10</v>
      </c>
      <c r="D28" s="31">
        <v>17</v>
      </c>
      <c r="E28" s="32"/>
      <c r="F28" s="32"/>
      <c r="G28" s="42">
        <f t="shared" si="0"/>
        <v>0</v>
      </c>
    </row>
    <row r="29" spans="1:11" s="3" customFormat="1" ht="126" customHeight="1">
      <c r="A29" s="96" t="s">
        <v>221</v>
      </c>
      <c r="B29" s="76" t="s">
        <v>171</v>
      </c>
      <c r="C29" s="34" t="s">
        <v>10</v>
      </c>
      <c r="D29" s="31">
        <v>6</v>
      </c>
      <c r="E29" s="32"/>
      <c r="F29" s="32"/>
      <c r="G29" s="42">
        <f t="shared" si="0"/>
        <v>0</v>
      </c>
      <c r="I29" s="38"/>
      <c r="J29" s="37"/>
    </row>
    <row r="30" spans="1:11" s="3" customFormat="1" ht="63.75">
      <c r="A30" s="96" t="s">
        <v>222</v>
      </c>
      <c r="B30" s="76" t="s">
        <v>33</v>
      </c>
      <c r="C30" s="34" t="s">
        <v>9</v>
      </c>
      <c r="D30" s="31">
        <v>26</v>
      </c>
      <c r="E30" s="32"/>
      <c r="F30" s="32"/>
      <c r="G30" s="42">
        <f t="shared" si="0"/>
        <v>0</v>
      </c>
      <c r="I30" s="46"/>
    </row>
    <row r="31" spans="1:11" s="3" customFormat="1" ht="76.5">
      <c r="A31" s="96" t="s">
        <v>223</v>
      </c>
      <c r="B31" s="73" t="s">
        <v>39</v>
      </c>
      <c r="C31" s="34" t="s">
        <v>10</v>
      </c>
      <c r="D31" s="35">
        <v>57</v>
      </c>
      <c r="E31" s="33"/>
      <c r="F31" s="33"/>
      <c r="G31" s="42">
        <f t="shared" si="0"/>
        <v>0</v>
      </c>
    </row>
    <row r="32" spans="1:11" s="3" customFormat="1" ht="45.75" customHeight="1">
      <c r="A32" s="96" t="s">
        <v>224</v>
      </c>
      <c r="B32" s="73" t="s">
        <v>38</v>
      </c>
      <c r="C32" s="30" t="s">
        <v>9</v>
      </c>
      <c r="D32" s="35">
        <v>132</v>
      </c>
      <c r="E32" s="36"/>
      <c r="F32" s="36"/>
      <c r="G32" s="42">
        <f t="shared" si="0"/>
        <v>0</v>
      </c>
    </row>
    <row r="33" spans="1:15" s="3" customFormat="1" ht="89.25">
      <c r="A33" s="96" t="s">
        <v>225</v>
      </c>
      <c r="B33" s="74" t="s">
        <v>35</v>
      </c>
      <c r="C33" s="30" t="s">
        <v>14</v>
      </c>
      <c r="D33" s="31">
        <v>30</v>
      </c>
      <c r="E33" s="32"/>
      <c r="F33" s="32"/>
      <c r="G33" s="42">
        <f t="shared" si="0"/>
        <v>0</v>
      </c>
      <c r="O33" s="46"/>
    </row>
    <row r="34" spans="1:15" s="3" customFormat="1" ht="19.5" customHeight="1">
      <c r="A34" s="55" t="s">
        <v>226</v>
      </c>
      <c r="B34" s="25" t="s">
        <v>85</v>
      </c>
      <c r="C34" s="21"/>
      <c r="D34" s="21"/>
      <c r="E34" s="22"/>
      <c r="F34" s="22"/>
      <c r="G34" s="42"/>
    </row>
    <row r="35" spans="1:15" s="3" customFormat="1" ht="51">
      <c r="A35" s="96" t="s">
        <v>227</v>
      </c>
      <c r="B35" s="73" t="s">
        <v>86</v>
      </c>
      <c r="C35" s="30" t="s">
        <v>9</v>
      </c>
      <c r="D35" s="31">
        <v>140</v>
      </c>
      <c r="E35" s="32"/>
      <c r="F35" s="32"/>
      <c r="G35" s="42">
        <f t="shared" si="0"/>
        <v>0</v>
      </c>
    </row>
    <row r="36" spans="1:15" s="3" customFormat="1" ht="76.5">
      <c r="A36" s="96" t="s">
        <v>228</v>
      </c>
      <c r="B36" s="73" t="s">
        <v>87</v>
      </c>
      <c r="C36" s="30" t="s">
        <v>10</v>
      </c>
      <c r="D36" s="31">
        <v>57</v>
      </c>
      <c r="E36" s="33"/>
      <c r="F36" s="33"/>
      <c r="G36" s="42">
        <f t="shared" si="0"/>
        <v>0</v>
      </c>
      <c r="I36" s="38"/>
    </row>
    <row r="37" spans="1:15" s="3" customFormat="1" ht="89.25">
      <c r="A37" s="96" t="s">
        <v>229</v>
      </c>
      <c r="B37" s="73" t="s">
        <v>166</v>
      </c>
      <c r="C37" s="30" t="s">
        <v>10</v>
      </c>
      <c r="D37" s="31">
        <v>90</v>
      </c>
      <c r="E37" s="32"/>
      <c r="F37" s="32"/>
      <c r="G37" s="42">
        <f t="shared" si="0"/>
        <v>0</v>
      </c>
      <c r="J37" s="38"/>
    </row>
    <row r="38" spans="1:15" s="3" customFormat="1" ht="89.25">
      <c r="A38" s="96" t="s">
        <v>230</v>
      </c>
      <c r="B38" s="73" t="s">
        <v>167</v>
      </c>
      <c r="C38" s="30" t="s">
        <v>10</v>
      </c>
      <c r="D38" s="31">
        <v>8</v>
      </c>
      <c r="E38" s="32"/>
      <c r="F38" s="32"/>
      <c r="G38" s="42">
        <f t="shared" si="0"/>
        <v>0</v>
      </c>
      <c r="I38" s="38"/>
    </row>
    <row r="39" spans="1:15" s="3" customFormat="1" ht="89.25">
      <c r="A39" s="96" t="s">
        <v>231</v>
      </c>
      <c r="B39" s="73" t="s">
        <v>168</v>
      </c>
      <c r="C39" s="30" t="s">
        <v>10</v>
      </c>
      <c r="D39" s="31">
        <v>7</v>
      </c>
      <c r="E39" s="32"/>
      <c r="F39" s="32"/>
      <c r="G39" s="42">
        <f t="shared" si="0"/>
        <v>0</v>
      </c>
      <c r="N39" s="38"/>
    </row>
    <row r="40" spans="1:15" s="3" customFormat="1" ht="102">
      <c r="A40" s="96" t="s">
        <v>232</v>
      </c>
      <c r="B40" s="73" t="s">
        <v>88</v>
      </c>
      <c r="C40" s="30" t="s">
        <v>9</v>
      </c>
      <c r="D40" s="31">
        <v>65</v>
      </c>
      <c r="E40" s="32"/>
      <c r="F40" s="32"/>
      <c r="G40" s="42">
        <f t="shared" si="0"/>
        <v>0</v>
      </c>
    </row>
    <row r="41" spans="1:15" s="3" customFormat="1" ht="76.5">
      <c r="A41" s="96" t="s">
        <v>233</v>
      </c>
      <c r="B41" s="73" t="s">
        <v>89</v>
      </c>
      <c r="C41" s="30" t="s">
        <v>11</v>
      </c>
      <c r="D41" s="31">
        <v>2</v>
      </c>
      <c r="E41" s="32"/>
      <c r="F41" s="32"/>
      <c r="G41" s="42">
        <f t="shared" si="0"/>
        <v>0</v>
      </c>
    </row>
    <row r="42" spans="1:15" s="3" customFormat="1" ht="178.5">
      <c r="A42" s="96" t="s">
        <v>234</v>
      </c>
      <c r="B42" s="74" t="s">
        <v>178</v>
      </c>
      <c r="C42" s="30" t="s">
        <v>9</v>
      </c>
      <c r="D42" s="31">
        <v>59</v>
      </c>
      <c r="E42" s="32"/>
      <c r="F42" s="32"/>
      <c r="G42" s="42">
        <f t="shared" si="0"/>
        <v>0</v>
      </c>
    </row>
    <row r="43" spans="1:15" s="3" customFormat="1" ht="19.5" customHeight="1">
      <c r="A43" s="55" t="s">
        <v>235</v>
      </c>
      <c r="B43" s="25" t="s">
        <v>90</v>
      </c>
      <c r="C43" s="21"/>
      <c r="D43" s="21"/>
      <c r="E43" s="22"/>
      <c r="F43" s="22"/>
      <c r="G43" s="42"/>
    </row>
    <row r="44" spans="1:15" s="3" customFormat="1" ht="97.5" customHeight="1">
      <c r="A44" s="27" t="s">
        <v>236</v>
      </c>
      <c r="B44" s="26" t="s">
        <v>177</v>
      </c>
      <c r="C44" s="57" t="s">
        <v>10</v>
      </c>
      <c r="D44" s="71">
        <v>4.5999999999999996</v>
      </c>
      <c r="E44" s="33"/>
      <c r="F44" s="33"/>
      <c r="G44" s="42">
        <f t="shared" si="0"/>
        <v>0</v>
      </c>
    </row>
    <row r="45" spans="1:15" s="3" customFormat="1" ht="69.75" customHeight="1">
      <c r="A45" s="27" t="s">
        <v>237</v>
      </c>
      <c r="B45" s="26" t="s">
        <v>91</v>
      </c>
      <c r="C45" s="58" t="s">
        <v>9</v>
      </c>
      <c r="D45" s="72">
        <v>59</v>
      </c>
      <c r="E45" s="33"/>
      <c r="F45" s="33"/>
      <c r="G45" s="42">
        <f t="shared" si="0"/>
        <v>0</v>
      </c>
    </row>
    <row r="46" spans="1:15" s="3" customFormat="1" ht="59.25" customHeight="1">
      <c r="A46" s="27" t="s">
        <v>238</v>
      </c>
      <c r="B46" s="26" t="s">
        <v>92</v>
      </c>
      <c r="C46" s="57" t="s">
        <v>10</v>
      </c>
      <c r="D46" s="71">
        <v>42</v>
      </c>
      <c r="E46" s="33"/>
      <c r="F46" s="33"/>
      <c r="G46" s="42">
        <f t="shared" si="0"/>
        <v>0</v>
      </c>
    </row>
    <row r="47" spans="1:15" s="3" customFormat="1" ht="99" customHeight="1">
      <c r="A47" s="27" t="s">
        <v>239</v>
      </c>
      <c r="B47" s="26" t="s">
        <v>93</v>
      </c>
      <c r="C47" s="58" t="s">
        <v>9</v>
      </c>
      <c r="D47" s="72">
        <v>67</v>
      </c>
      <c r="E47" s="33"/>
      <c r="F47" s="33"/>
      <c r="G47" s="42">
        <f t="shared" si="0"/>
        <v>0</v>
      </c>
    </row>
    <row r="48" spans="1:15" s="3" customFormat="1" ht="51">
      <c r="A48" s="27" t="s">
        <v>240</v>
      </c>
      <c r="B48" s="26" t="s">
        <v>94</v>
      </c>
      <c r="C48" s="58" t="s">
        <v>11</v>
      </c>
      <c r="D48" s="72">
        <v>3</v>
      </c>
      <c r="E48" s="33"/>
      <c r="F48" s="33"/>
      <c r="G48" s="42">
        <f t="shared" si="0"/>
        <v>0</v>
      </c>
    </row>
    <row r="49" spans="1:20" s="3" customFormat="1" ht="114.75">
      <c r="A49" s="27" t="s">
        <v>241</v>
      </c>
      <c r="B49" s="26" t="s">
        <v>95</v>
      </c>
      <c r="C49" s="58" t="s">
        <v>9</v>
      </c>
      <c r="D49" s="72">
        <v>23</v>
      </c>
      <c r="E49" s="32"/>
      <c r="F49" s="32"/>
      <c r="G49" s="42">
        <f t="shared" si="0"/>
        <v>0</v>
      </c>
      <c r="H49" s="2"/>
      <c r="I49" s="2"/>
      <c r="J49" s="2"/>
      <c r="K49" s="2"/>
      <c r="L49" s="2"/>
      <c r="M49" s="2"/>
    </row>
    <row r="50" spans="1:20" s="3" customFormat="1" ht="76.5">
      <c r="A50" s="27" t="s">
        <v>242</v>
      </c>
      <c r="B50" s="26" t="s">
        <v>96</v>
      </c>
      <c r="C50" s="58" t="s">
        <v>9</v>
      </c>
      <c r="D50" s="72">
        <v>397.32</v>
      </c>
      <c r="E50" s="33"/>
      <c r="F50" s="33"/>
      <c r="G50" s="42">
        <f t="shared" si="0"/>
        <v>0</v>
      </c>
      <c r="H50" s="2"/>
      <c r="I50" s="2"/>
      <c r="J50" s="2"/>
      <c r="K50" s="2"/>
      <c r="L50" s="2"/>
      <c r="M50" s="2"/>
      <c r="O50" s="2"/>
      <c r="P50" s="2"/>
      <c r="S50" s="2"/>
      <c r="T50" s="2">
        <f>(P50*O50)+S50</f>
        <v>0</v>
      </c>
    </row>
    <row r="51" spans="1:20" s="3" customFormat="1" ht="89.25">
      <c r="A51" s="27" t="s">
        <v>243</v>
      </c>
      <c r="B51" s="26" t="s">
        <v>97</v>
      </c>
      <c r="C51" s="58" t="s">
        <v>9</v>
      </c>
      <c r="D51" s="72">
        <v>397.32</v>
      </c>
      <c r="E51" s="33"/>
      <c r="F51" s="33"/>
      <c r="G51" s="42">
        <f t="shared" si="0"/>
        <v>0</v>
      </c>
    </row>
    <row r="52" spans="1:20" s="3" customFormat="1" ht="63.75">
      <c r="A52" s="27" t="s">
        <v>244</v>
      </c>
      <c r="B52" s="26" t="s">
        <v>179</v>
      </c>
      <c r="C52" s="61" t="s">
        <v>9</v>
      </c>
      <c r="D52" s="72">
        <v>21</v>
      </c>
      <c r="E52" s="62"/>
      <c r="F52" s="62"/>
      <c r="G52" s="42">
        <f t="shared" si="0"/>
        <v>0</v>
      </c>
    </row>
    <row r="53" spans="1:20" s="3" customFormat="1" ht="66" customHeight="1">
      <c r="A53" s="27" t="s">
        <v>245</v>
      </c>
      <c r="B53" s="26" t="s">
        <v>98</v>
      </c>
      <c r="C53" s="58" t="s">
        <v>9</v>
      </c>
      <c r="D53" s="72">
        <v>450.32</v>
      </c>
      <c r="E53" s="33"/>
      <c r="F53" s="33"/>
      <c r="G53" s="42">
        <f t="shared" si="0"/>
        <v>0</v>
      </c>
      <c r="H53" s="46"/>
    </row>
    <row r="54" spans="1:20" s="3" customFormat="1" ht="89.25">
      <c r="A54" s="27" t="s">
        <v>246</v>
      </c>
      <c r="B54" s="26" t="s">
        <v>99</v>
      </c>
      <c r="C54" s="58" t="s">
        <v>9</v>
      </c>
      <c r="D54" s="72">
        <v>450.32</v>
      </c>
      <c r="E54" s="33"/>
      <c r="F54" s="33"/>
      <c r="G54" s="42">
        <f t="shared" si="0"/>
        <v>0</v>
      </c>
    </row>
    <row r="55" spans="1:20" s="3" customFormat="1" ht="18.75" customHeight="1">
      <c r="A55" s="55" t="s">
        <v>247</v>
      </c>
      <c r="B55" s="25" t="s">
        <v>100</v>
      </c>
      <c r="C55" s="21"/>
      <c r="D55" s="21"/>
      <c r="E55" s="22"/>
      <c r="F55" s="22"/>
      <c r="G55" s="42"/>
      <c r="N55" s="38"/>
    </row>
    <row r="56" spans="1:20" s="3" customFormat="1" ht="96" customHeight="1">
      <c r="A56" s="17" t="s">
        <v>248</v>
      </c>
      <c r="B56" s="26" t="s">
        <v>182</v>
      </c>
      <c r="C56" s="10" t="s">
        <v>11</v>
      </c>
      <c r="D56" s="72">
        <v>3</v>
      </c>
      <c r="E56" s="19"/>
      <c r="F56" s="19"/>
      <c r="G56" s="42">
        <f t="shared" si="0"/>
        <v>0</v>
      </c>
    </row>
    <row r="57" spans="1:20" s="3" customFormat="1" ht="94.5" customHeight="1">
      <c r="A57" s="17" t="s">
        <v>249</v>
      </c>
      <c r="B57" s="26" t="s">
        <v>196</v>
      </c>
      <c r="C57" s="10" t="s">
        <v>11</v>
      </c>
      <c r="D57" s="72">
        <v>1</v>
      </c>
      <c r="E57" s="19"/>
      <c r="F57" s="19"/>
      <c r="G57" s="42">
        <f t="shared" si="0"/>
        <v>0</v>
      </c>
      <c r="I57" s="59"/>
      <c r="J57" s="59"/>
      <c r="K57" s="59"/>
    </row>
    <row r="58" spans="1:20" s="3" customFormat="1" ht="77.25" customHeight="1">
      <c r="A58" s="17" t="s">
        <v>250</v>
      </c>
      <c r="B58" s="26" t="s">
        <v>181</v>
      </c>
      <c r="C58" s="10" t="s">
        <v>11</v>
      </c>
      <c r="D58" s="72">
        <v>4</v>
      </c>
      <c r="E58" s="19"/>
      <c r="F58" s="19"/>
      <c r="G58" s="42">
        <f t="shared" si="0"/>
        <v>0</v>
      </c>
      <c r="J58" s="59"/>
      <c r="K58" s="59"/>
    </row>
    <row r="59" spans="1:20" s="3" customFormat="1" ht="70.5" customHeight="1">
      <c r="A59" s="17" t="s">
        <v>251</v>
      </c>
      <c r="B59" s="26" t="s">
        <v>180</v>
      </c>
      <c r="C59" s="10" t="s">
        <v>11</v>
      </c>
      <c r="D59" s="72">
        <v>1</v>
      </c>
      <c r="E59" s="19"/>
      <c r="F59" s="19"/>
      <c r="G59" s="42">
        <f t="shared" si="0"/>
        <v>0</v>
      </c>
      <c r="J59" s="59"/>
      <c r="K59" s="59"/>
    </row>
    <row r="60" spans="1:20" s="3" customFormat="1" ht="81.75" customHeight="1">
      <c r="A60" s="17" t="s">
        <v>252</v>
      </c>
      <c r="B60" s="26" t="s">
        <v>101</v>
      </c>
      <c r="C60" s="10" t="s">
        <v>11</v>
      </c>
      <c r="D60" s="72">
        <v>4</v>
      </c>
      <c r="E60" s="19"/>
      <c r="F60" s="19"/>
      <c r="G60" s="42">
        <f t="shared" si="0"/>
        <v>0</v>
      </c>
      <c r="I60" s="59"/>
      <c r="J60" s="59"/>
      <c r="K60" s="59"/>
    </row>
    <row r="61" spans="1:20" s="3" customFormat="1" ht="76.5">
      <c r="A61" s="17" t="s">
        <v>253</v>
      </c>
      <c r="B61" s="26" t="s">
        <v>102</v>
      </c>
      <c r="C61" s="10" t="s">
        <v>11</v>
      </c>
      <c r="D61" s="72">
        <v>1</v>
      </c>
      <c r="E61" s="19"/>
      <c r="F61" s="19"/>
      <c r="G61" s="42">
        <f t="shared" si="0"/>
        <v>0</v>
      </c>
    </row>
    <row r="62" spans="1:20" s="3" customFormat="1" ht="89.25">
      <c r="A62" s="17" t="s">
        <v>254</v>
      </c>
      <c r="B62" s="26" t="s">
        <v>103</v>
      </c>
      <c r="C62" s="10" t="s">
        <v>12</v>
      </c>
      <c r="D62" s="72">
        <v>2</v>
      </c>
      <c r="E62" s="19"/>
      <c r="F62" s="19"/>
      <c r="G62" s="42">
        <f t="shared" si="0"/>
        <v>0</v>
      </c>
    </row>
    <row r="63" spans="1:20" s="3" customFormat="1" ht="20.25" customHeight="1">
      <c r="A63" s="20" t="s">
        <v>255</v>
      </c>
      <c r="B63" s="25" t="s">
        <v>104</v>
      </c>
      <c r="C63" s="21"/>
      <c r="D63" s="21"/>
      <c r="E63" s="22"/>
      <c r="F63" s="22"/>
      <c r="G63" s="42"/>
    </row>
    <row r="64" spans="1:20" s="3" customFormat="1" ht="76.5">
      <c r="A64" s="17" t="s">
        <v>256</v>
      </c>
      <c r="B64" s="26" t="s">
        <v>105</v>
      </c>
      <c r="C64" s="10" t="s">
        <v>21</v>
      </c>
      <c r="D64" s="72">
        <v>5</v>
      </c>
      <c r="E64" s="19"/>
      <c r="F64" s="19"/>
      <c r="G64" s="42">
        <f t="shared" si="0"/>
        <v>0</v>
      </c>
    </row>
    <row r="65" spans="1:7" s="3" customFormat="1" ht="102">
      <c r="A65" s="17" t="s">
        <v>257</v>
      </c>
      <c r="B65" s="26" t="s">
        <v>106</v>
      </c>
      <c r="C65" s="10" t="s">
        <v>21</v>
      </c>
      <c r="D65" s="72">
        <v>9</v>
      </c>
      <c r="E65" s="19"/>
      <c r="F65" s="19"/>
      <c r="G65" s="42">
        <f t="shared" si="0"/>
        <v>0</v>
      </c>
    </row>
    <row r="66" spans="1:7" s="3" customFormat="1" ht="76.5">
      <c r="A66" s="17" t="s">
        <v>258</v>
      </c>
      <c r="B66" s="26" t="s">
        <v>107</v>
      </c>
      <c r="C66" s="10" t="s">
        <v>21</v>
      </c>
      <c r="D66" s="72">
        <v>5</v>
      </c>
      <c r="E66" s="19"/>
      <c r="F66" s="19"/>
      <c r="G66" s="42">
        <f t="shared" si="0"/>
        <v>0</v>
      </c>
    </row>
    <row r="67" spans="1:7" s="3" customFormat="1" ht="102">
      <c r="A67" s="17" t="s">
        <v>259</v>
      </c>
      <c r="B67" s="26" t="s">
        <v>108</v>
      </c>
      <c r="C67" s="10" t="s">
        <v>21</v>
      </c>
      <c r="D67" s="72">
        <v>14</v>
      </c>
      <c r="E67" s="19"/>
      <c r="F67" s="19"/>
      <c r="G67" s="42">
        <f t="shared" si="0"/>
        <v>0</v>
      </c>
    </row>
    <row r="68" spans="1:7" s="3" customFormat="1" ht="76.5">
      <c r="A68" s="17" t="s">
        <v>260</v>
      </c>
      <c r="B68" s="26" t="s">
        <v>109</v>
      </c>
      <c r="C68" s="10" t="s">
        <v>10</v>
      </c>
      <c r="D68" s="72">
        <v>8.5299999999999994</v>
      </c>
      <c r="E68" s="19"/>
      <c r="F68" s="19"/>
      <c r="G68" s="42">
        <f t="shared" si="0"/>
        <v>0</v>
      </c>
    </row>
    <row r="69" spans="1:7" s="3" customFormat="1" ht="63.75">
      <c r="A69" s="17" t="s">
        <v>261</v>
      </c>
      <c r="B69" s="26" t="s">
        <v>110</v>
      </c>
      <c r="C69" s="10" t="s">
        <v>11</v>
      </c>
      <c r="D69" s="72">
        <v>5</v>
      </c>
      <c r="E69" s="19"/>
      <c r="F69" s="19"/>
      <c r="G69" s="42">
        <f t="shared" si="0"/>
        <v>0</v>
      </c>
    </row>
    <row r="70" spans="1:7" s="3" customFormat="1" ht="102">
      <c r="A70" s="17" t="s">
        <v>262</v>
      </c>
      <c r="B70" s="26" t="s">
        <v>111</v>
      </c>
      <c r="C70" s="10" t="s">
        <v>112</v>
      </c>
      <c r="D70" s="72">
        <v>6</v>
      </c>
      <c r="E70" s="19"/>
      <c r="F70" s="19"/>
      <c r="G70" s="42">
        <f t="shared" si="0"/>
        <v>0</v>
      </c>
    </row>
    <row r="71" spans="1:7" s="3" customFormat="1" ht="63.75">
      <c r="A71" s="17" t="s">
        <v>263</v>
      </c>
      <c r="B71" s="26" t="s">
        <v>113</v>
      </c>
      <c r="C71" s="10" t="s">
        <v>11</v>
      </c>
      <c r="D71" s="72">
        <v>2</v>
      </c>
      <c r="E71" s="19"/>
      <c r="F71" s="19"/>
      <c r="G71" s="42">
        <f t="shared" si="0"/>
        <v>0</v>
      </c>
    </row>
    <row r="72" spans="1:7" s="3" customFormat="1" ht="51">
      <c r="A72" s="17" t="s">
        <v>264</v>
      </c>
      <c r="B72" s="26" t="s">
        <v>114</v>
      </c>
      <c r="C72" s="10" t="s">
        <v>11</v>
      </c>
      <c r="D72" s="72">
        <v>5</v>
      </c>
      <c r="E72" s="19"/>
      <c r="F72" s="19"/>
      <c r="G72" s="42">
        <f t="shared" si="0"/>
        <v>0</v>
      </c>
    </row>
    <row r="73" spans="1:7" s="3" customFormat="1" ht="51">
      <c r="A73" s="17" t="s">
        <v>265</v>
      </c>
      <c r="B73" s="26" t="s">
        <v>115</v>
      </c>
      <c r="C73" s="10" t="s">
        <v>11</v>
      </c>
      <c r="D73" s="72">
        <v>4</v>
      </c>
      <c r="E73" s="19"/>
      <c r="F73" s="19"/>
      <c r="G73" s="42">
        <f t="shared" si="0"/>
        <v>0</v>
      </c>
    </row>
    <row r="74" spans="1:7" s="3" customFormat="1" ht="51">
      <c r="A74" s="17" t="s">
        <v>266</v>
      </c>
      <c r="B74" s="26" t="s">
        <v>116</v>
      </c>
      <c r="C74" s="10" t="s">
        <v>11</v>
      </c>
      <c r="D74" s="72">
        <v>4</v>
      </c>
      <c r="E74" s="19"/>
      <c r="F74" s="19"/>
      <c r="G74" s="42">
        <f t="shared" si="0"/>
        <v>0</v>
      </c>
    </row>
    <row r="75" spans="1:7" s="3" customFormat="1" ht="76.5">
      <c r="A75" s="17" t="s">
        <v>267</v>
      </c>
      <c r="B75" s="26" t="s">
        <v>117</v>
      </c>
      <c r="C75" s="10" t="s">
        <v>11</v>
      </c>
      <c r="D75" s="72">
        <v>1</v>
      </c>
      <c r="E75" s="19"/>
      <c r="F75" s="19"/>
      <c r="G75" s="42">
        <f t="shared" si="0"/>
        <v>0</v>
      </c>
    </row>
    <row r="76" spans="1:7" s="3" customFormat="1" ht="57.75" customHeight="1">
      <c r="A76" s="17" t="s">
        <v>268</v>
      </c>
      <c r="B76" s="26" t="s">
        <v>118</v>
      </c>
      <c r="C76" s="10" t="s">
        <v>10</v>
      </c>
      <c r="D76" s="72">
        <v>10</v>
      </c>
      <c r="E76" s="19"/>
      <c r="F76" s="19"/>
      <c r="G76" s="42">
        <f t="shared" si="0"/>
        <v>0</v>
      </c>
    </row>
    <row r="77" spans="1:7" s="3" customFormat="1" ht="20.25" customHeight="1">
      <c r="A77" s="70" t="s">
        <v>269</v>
      </c>
      <c r="B77" s="67" t="s">
        <v>120</v>
      </c>
      <c r="C77" s="11"/>
      <c r="D77" s="23"/>
      <c r="E77" s="24"/>
      <c r="F77" s="24"/>
      <c r="G77" s="42"/>
    </row>
    <row r="78" spans="1:7" s="3" customFormat="1" ht="17.25" customHeight="1">
      <c r="A78" s="29" t="s">
        <v>270</v>
      </c>
      <c r="B78" s="25" t="s">
        <v>83</v>
      </c>
      <c r="C78" s="11"/>
      <c r="D78" s="23"/>
      <c r="E78" s="24"/>
      <c r="F78" s="24"/>
      <c r="G78" s="42"/>
    </row>
    <row r="79" spans="1:7" s="3" customFormat="1" ht="89.25">
      <c r="A79" s="96" t="s">
        <v>271</v>
      </c>
      <c r="B79" s="75" t="s">
        <v>20</v>
      </c>
      <c r="C79" s="83" t="s">
        <v>9</v>
      </c>
      <c r="D79" s="84">
        <v>8</v>
      </c>
      <c r="E79" s="85"/>
      <c r="F79" s="85"/>
      <c r="G79" s="42">
        <f t="shared" ref="G78:G141" si="1">ROUND(E79*D79,2)</f>
        <v>0</v>
      </c>
    </row>
    <row r="80" spans="1:7" s="3" customFormat="1" ht="76.5">
      <c r="A80" s="96" t="s">
        <v>272</v>
      </c>
      <c r="B80" s="76" t="s">
        <v>84</v>
      </c>
      <c r="C80" s="86" t="s">
        <v>14</v>
      </c>
      <c r="D80" s="87">
        <v>8.08</v>
      </c>
      <c r="E80" s="88"/>
      <c r="F80" s="88"/>
      <c r="G80" s="42">
        <f t="shared" si="1"/>
        <v>0</v>
      </c>
    </row>
    <row r="81" spans="1:7" s="3" customFormat="1" ht="53.25" customHeight="1">
      <c r="A81" s="96" t="s">
        <v>273</v>
      </c>
      <c r="B81" s="76" t="s">
        <v>41</v>
      </c>
      <c r="C81" s="86" t="s">
        <v>9</v>
      </c>
      <c r="D81" s="87">
        <v>8.5</v>
      </c>
      <c r="E81" s="88"/>
      <c r="F81" s="88"/>
      <c r="G81" s="42">
        <f t="shared" si="1"/>
        <v>0</v>
      </c>
    </row>
    <row r="82" spans="1:7" s="3" customFormat="1" ht="146.25" customHeight="1">
      <c r="A82" s="96" t="s">
        <v>274</v>
      </c>
      <c r="B82" s="76" t="s">
        <v>169</v>
      </c>
      <c r="C82" s="91" t="s">
        <v>10</v>
      </c>
      <c r="D82" s="90">
        <v>5</v>
      </c>
      <c r="E82" s="88"/>
      <c r="F82" s="88"/>
      <c r="G82" s="42">
        <f t="shared" si="1"/>
        <v>0</v>
      </c>
    </row>
    <row r="83" spans="1:7" s="3" customFormat="1" ht="150.75" customHeight="1">
      <c r="A83" s="96" t="s">
        <v>275</v>
      </c>
      <c r="B83" s="76" t="s">
        <v>171</v>
      </c>
      <c r="C83" s="91" t="s">
        <v>10</v>
      </c>
      <c r="D83" s="87">
        <v>5</v>
      </c>
      <c r="E83" s="88"/>
      <c r="F83" s="88"/>
      <c r="G83" s="42">
        <f t="shared" si="1"/>
        <v>0</v>
      </c>
    </row>
    <row r="84" spans="1:7" s="3" customFormat="1" ht="69.75" customHeight="1">
      <c r="A84" s="96" t="s">
        <v>276</v>
      </c>
      <c r="B84" s="76" t="s">
        <v>33</v>
      </c>
      <c r="C84" s="91" t="s">
        <v>9</v>
      </c>
      <c r="D84" s="87">
        <v>5</v>
      </c>
      <c r="E84" s="88"/>
      <c r="F84" s="88"/>
      <c r="G84" s="42">
        <f t="shared" si="1"/>
        <v>0</v>
      </c>
    </row>
    <row r="85" spans="1:7" s="3" customFormat="1" ht="76.5">
      <c r="A85" s="96" t="s">
        <v>277</v>
      </c>
      <c r="B85" s="73" t="s">
        <v>39</v>
      </c>
      <c r="C85" s="91" t="s">
        <v>10</v>
      </c>
      <c r="D85" s="90">
        <v>10</v>
      </c>
      <c r="E85" s="89"/>
      <c r="F85" s="89"/>
      <c r="G85" s="42">
        <f t="shared" si="1"/>
        <v>0</v>
      </c>
    </row>
    <row r="86" spans="1:7" s="3" customFormat="1" ht="52.5" customHeight="1">
      <c r="A86" s="96" t="s">
        <v>278</v>
      </c>
      <c r="B86" s="73" t="s">
        <v>38</v>
      </c>
      <c r="C86" s="86" t="s">
        <v>9</v>
      </c>
      <c r="D86" s="90">
        <v>25</v>
      </c>
      <c r="E86" s="92"/>
      <c r="F86" s="92"/>
      <c r="G86" s="42">
        <f t="shared" si="1"/>
        <v>0</v>
      </c>
    </row>
    <row r="87" spans="1:7" s="3" customFormat="1" ht="97.5" customHeight="1">
      <c r="A87" s="96" t="s">
        <v>279</v>
      </c>
      <c r="B87" s="73" t="s">
        <v>35</v>
      </c>
      <c r="C87" s="86" t="s">
        <v>14</v>
      </c>
      <c r="D87" s="87">
        <v>5.6</v>
      </c>
      <c r="E87" s="88"/>
      <c r="F87" s="88"/>
      <c r="G87" s="42">
        <f t="shared" si="1"/>
        <v>0</v>
      </c>
    </row>
    <row r="88" spans="1:7" s="3" customFormat="1" ht="18.75" customHeight="1">
      <c r="A88" s="55" t="s">
        <v>280</v>
      </c>
      <c r="B88" s="25" t="s">
        <v>85</v>
      </c>
      <c r="C88" s="21"/>
      <c r="D88" s="21"/>
      <c r="E88" s="22"/>
      <c r="F88" s="22"/>
      <c r="G88" s="42"/>
    </row>
    <row r="89" spans="1:7" s="3" customFormat="1" ht="61.5" customHeight="1">
      <c r="A89" s="86" t="s">
        <v>281</v>
      </c>
      <c r="B89" s="73" t="s">
        <v>86</v>
      </c>
      <c r="C89" s="86" t="s">
        <v>9</v>
      </c>
      <c r="D89" s="90">
        <v>24</v>
      </c>
      <c r="E89" s="88"/>
      <c r="F89" s="88"/>
      <c r="G89" s="42">
        <f t="shared" si="1"/>
        <v>0</v>
      </c>
    </row>
    <row r="90" spans="1:7" s="3" customFormat="1" ht="76.5">
      <c r="A90" s="86" t="s">
        <v>282</v>
      </c>
      <c r="B90" s="73" t="s">
        <v>87</v>
      </c>
      <c r="C90" s="86" t="s">
        <v>10</v>
      </c>
      <c r="D90" s="90">
        <v>9.6</v>
      </c>
      <c r="E90" s="89"/>
      <c r="F90" s="89"/>
      <c r="G90" s="42">
        <f t="shared" si="1"/>
        <v>0</v>
      </c>
    </row>
    <row r="91" spans="1:7" s="3" customFormat="1" ht="89.25">
      <c r="A91" s="86" t="s">
        <v>283</v>
      </c>
      <c r="B91" s="73" t="s">
        <v>166</v>
      </c>
      <c r="C91" s="86" t="s">
        <v>10</v>
      </c>
      <c r="D91" s="90">
        <v>12</v>
      </c>
      <c r="E91" s="88"/>
      <c r="F91" s="88"/>
      <c r="G91" s="42">
        <f t="shared" si="1"/>
        <v>0</v>
      </c>
    </row>
    <row r="92" spans="1:7" s="3" customFormat="1" ht="101.25" customHeight="1">
      <c r="A92" s="86" t="s">
        <v>284</v>
      </c>
      <c r="B92" s="73" t="s">
        <v>88</v>
      </c>
      <c r="C92" s="86" t="s">
        <v>9</v>
      </c>
      <c r="D92" s="90">
        <v>7</v>
      </c>
      <c r="E92" s="88"/>
      <c r="F92" s="88"/>
      <c r="G92" s="42">
        <f t="shared" si="1"/>
        <v>0</v>
      </c>
    </row>
    <row r="93" spans="1:7" s="3" customFormat="1" ht="204">
      <c r="A93" s="86" t="s">
        <v>285</v>
      </c>
      <c r="B93" s="73" t="s">
        <v>186</v>
      </c>
      <c r="C93" s="86" t="s">
        <v>9</v>
      </c>
      <c r="D93" s="90">
        <v>5.5</v>
      </c>
      <c r="E93" s="88"/>
      <c r="F93" s="88"/>
      <c r="G93" s="42">
        <f t="shared" si="1"/>
        <v>0</v>
      </c>
    </row>
    <row r="94" spans="1:7" s="3" customFormat="1" ht="20.25" customHeight="1">
      <c r="A94" s="55" t="s">
        <v>286</v>
      </c>
      <c r="B94" s="25" t="s">
        <v>90</v>
      </c>
      <c r="C94" s="21"/>
      <c r="D94" s="90"/>
      <c r="E94" s="22"/>
      <c r="F94" s="22"/>
      <c r="G94" s="42"/>
    </row>
    <row r="95" spans="1:7" s="3" customFormat="1" ht="89.25">
      <c r="A95" s="27" t="s">
        <v>287</v>
      </c>
      <c r="B95" s="73" t="s">
        <v>121</v>
      </c>
      <c r="C95" s="17" t="s">
        <v>10</v>
      </c>
      <c r="D95" s="90">
        <v>4.5</v>
      </c>
      <c r="E95" s="89"/>
      <c r="F95" s="89"/>
      <c r="G95" s="42">
        <f t="shared" si="1"/>
        <v>0</v>
      </c>
    </row>
    <row r="96" spans="1:7" s="3" customFormat="1" ht="63.75">
      <c r="A96" s="27" t="s">
        <v>290</v>
      </c>
      <c r="B96" s="94" t="s">
        <v>91</v>
      </c>
      <c r="C96" s="27" t="s">
        <v>9</v>
      </c>
      <c r="D96" s="90">
        <v>5.5</v>
      </c>
      <c r="E96" s="89"/>
      <c r="F96" s="89"/>
      <c r="G96" s="42">
        <f t="shared" si="1"/>
        <v>0</v>
      </c>
    </row>
    <row r="97" spans="1:11" s="3" customFormat="1" ht="51">
      <c r="A97" s="27" t="s">
        <v>288</v>
      </c>
      <c r="B97" s="73" t="s">
        <v>92</v>
      </c>
      <c r="C97" s="17" t="s">
        <v>10</v>
      </c>
      <c r="D97" s="90">
        <v>10</v>
      </c>
      <c r="E97" s="89"/>
      <c r="F97" s="89"/>
      <c r="G97" s="42">
        <f t="shared" si="1"/>
        <v>0</v>
      </c>
    </row>
    <row r="98" spans="1:11" s="3" customFormat="1" ht="89.25">
      <c r="A98" s="27" t="s">
        <v>291</v>
      </c>
      <c r="B98" s="97" t="s">
        <v>93</v>
      </c>
      <c r="C98" s="27" t="s">
        <v>9</v>
      </c>
      <c r="D98" s="90">
        <v>5.5</v>
      </c>
      <c r="E98" s="89"/>
      <c r="F98" s="89"/>
      <c r="G98" s="42">
        <f t="shared" si="1"/>
        <v>0</v>
      </c>
    </row>
    <row r="99" spans="1:11" s="3" customFormat="1" ht="51">
      <c r="A99" s="27" t="s">
        <v>289</v>
      </c>
      <c r="B99" s="97" t="s">
        <v>94</v>
      </c>
      <c r="C99" s="27" t="s">
        <v>11</v>
      </c>
      <c r="D99" s="90">
        <v>1</v>
      </c>
      <c r="E99" s="89"/>
      <c r="F99" s="89"/>
      <c r="G99" s="42">
        <f t="shared" si="1"/>
        <v>0</v>
      </c>
    </row>
    <row r="100" spans="1:11" s="3" customFormat="1" ht="114.75">
      <c r="A100" s="27" t="s">
        <v>292</v>
      </c>
      <c r="B100" s="98" t="s">
        <v>95</v>
      </c>
      <c r="C100" s="27" t="s">
        <v>9</v>
      </c>
      <c r="D100" s="90">
        <v>2</v>
      </c>
      <c r="E100" s="88"/>
      <c r="F100" s="88"/>
      <c r="G100" s="42">
        <f t="shared" si="1"/>
        <v>0</v>
      </c>
    </row>
    <row r="101" spans="1:11" s="3" customFormat="1" ht="76.5">
      <c r="A101" s="27" t="s">
        <v>293</v>
      </c>
      <c r="B101" s="98" t="s">
        <v>96</v>
      </c>
      <c r="C101" s="27" t="s">
        <v>9</v>
      </c>
      <c r="D101" s="90">
        <v>44.16</v>
      </c>
      <c r="E101" s="89"/>
      <c r="F101" s="89"/>
      <c r="G101" s="42">
        <f t="shared" si="1"/>
        <v>0</v>
      </c>
    </row>
    <row r="102" spans="1:11" s="3" customFormat="1" ht="89.25">
      <c r="A102" s="27" t="s">
        <v>294</v>
      </c>
      <c r="B102" s="97" t="s">
        <v>97</v>
      </c>
      <c r="C102" s="27" t="s">
        <v>9</v>
      </c>
      <c r="D102" s="90">
        <v>44.16</v>
      </c>
      <c r="E102" s="89"/>
      <c r="F102" s="89"/>
      <c r="G102" s="42">
        <f t="shared" si="1"/>
        <v>0</v>
      </c>
    </row>
    <row r="103" spans="1:11" s="3" customFormat="1" ht="102">
      <c r="A103" s="27" t="s">
        <v>295</v>
      </c>
      <c r="B103" s="95" t="s">
        <v>145</v>
      </c>
      <c r="C103" s="27" t="s">
        <v>9</v>
      </c>
      <c r="D103" s="90">
        <v>5.5</v>
      </c>
      <c r="E103" s="89"/>
      <c r="F103" s="89"/>
      <c r="G103" s="42">
        <f t="shared" si="1"/>
        <v>0</v>
      </c>
    </row>
    <row r="104" spans="1:11" s="3" customFormat="1" ht="76.5">
      <c r="A104" s="27" t="s">
        <v>296</v>
      </c>
      <c r="B104" s="95" t="s">
        <v>144</v>
      </c>
      <c r="C104" s="27" t="s">
        <v>10</v>
      </c>
      <c r="D104" s="90">
        <v>8.5</v>
      </c>
      <c r="E104" s="89"/>
      <c r="F104" s="89"/>
      <c r="G104" s="42">
        <f t="shared" si="1"/>
        <v>0</v>
      </c>
    </row>
    <row r="105" spans="1:11" s="3" customFormat="1" ht="51">
      <c r="A105" s="27" t="s">
        <v>297</v>
      </c>
      <c r="B105" s="95" t="s">
        <v>98</v>
      </c>
      <c r="C105" s="27" t="s">
        <v>9</v>
      </c>
      <c r="D105" s="90">
        <v>49.66</v>
      </c>
      <c r="E105" s="89"/>
      <c r="F105" s="89"/>
      <c r="G105" s="42">
        <f t="shared" si="1"/>
        <v>0</v>
      </c>
    </row>
    <row r="106" spans="1:11" s="3" customFormat="1" ht="89.25">
      <c r="A106" s="27" t="s">
        <v>298</v>
      </c>
      <c r="B106" s="73" t="s">
        <v>99</v>
      </c>
      <c r="C106" s="27" t="s">
        <v>9</v>
      </c>
      <c r="D106" s="90">
        <v>49.66</v>
      </c>
      <c r="E106" s="89"/>
      <c r="F106" s="89"/>
      <c r="G106" s="42">
        <f t="shared" si="1"/>
        <v>0</v>
      </c>
    </row>
    <row r="107" spans="1:11" s="3" customFormat="1" ht="21.75" customHeight="1">
      <c r="A107" s="55" t="s">
        <v>299</v>
      </c>
      <c r="B107" s="25" t="s">
        <v>100</v>
      </c>
      <c r="C107" s="21"/>
      <c r="D107" s="90"/>
      <c r="E107" s="22"/>
      <c r="F107" s="22"/>
      <c r="G107" s="42"/>
    </row>
    <row r="108" spans="1:11" s="3" customFormat="1" ht="97.5" customHeight="1">
      <c r="A108" s="17" t="s">
        <v>300</v>
      </c>
      <c r="B108" s="26" t="s">
        <v>183</v>
      </c>
      <c r="C108" s="10" t="s">
        <v>11</v>
      </c>
      <c r="D108" s="90">
        <v>1</v>
      </c>
      <c r="E108" s="19"/>
      <c r="F108" s="19"/>
      <c r="G108" s="42">
        <f t="shared" si="1"/>
        <v>0</v>
      </c>
    </row>
    <row r="109" spans="1:11" s="3" customFormat="1" ht="71.25" customHeight="1">
      <c r="A109" s="17" t="s">
        <v>301</v>
      </c>
      <c r="B109" s="26" t="s">
        <v>184</v>
      </c>
      <c r="C109" s="10" t="s">
        <v>11</v>
      </c>
      <c r="D109" s="90">
        <v>1</v>
      </c>
      <c r="E109" s="19"/>
      <c r="F109" s="19"/>
      <c r="G109" s="42">
        <f t="shared" si="1"/>
        <v>0</v>
      </c>
      <c r="J109" s="59"/>
      <c r="K109" s="59"/>
    </row>
    <row r="110" spans="1:11" s="3" customFormat="1" ht="71.25" customHeight="1">
      <c r="A110" s="17" t="s">
        <v>302</v>
      </c>
      <c r="B110" s="26" t="s">
        <v>185</v>
      </c>
      <c r="C110" s="10" t="s">
        <v>11</v>
      </c>
      <c r="D110" s="90">
        <v>1</v>
      </c>
      <c r="E110" s="19"/>
      <c r="F110" s="19"/>
      <c r="G110" s="42">
        <f t="shared" si="1"/>
        <v>0</v>
      </c>
      <c r="J110" s="59"/>
      <c r="K110" s="59"/>
    </row>
    <row r="111" spans="1:11" s="3" customFormat="1" ht="24" customHeight="1">
      <c r="A111" s="70" t="s">
        <v>303</v>
      </c>
      <c r="B111" s="67" t="s">
        <v>122</v>
      </c>
      <c r="C111" s="11"/>
      <c r="D111" s="23"/>
      <c r="E111" s="24"/>
      <c r="F111" s="24"/>
      <c r="G111" s="42"/>
    </row>
    <row r="112" spans="1:11" s="3" customFormat="1" ht="24" customHeight="1">
      <c r="A112" s="29" t="s">
        <v>304</v>
      </c>
      <c r="B112" s="25" t="s">
        <v>83</v>
      </c>
      <c r="C112" s="11"/>
      <c r="D112" s="23"/>
      <c r="E112" s="24"/>
      <c r="F112" s="24"/>
      <c r="G112" s="42"/>
    </row>
    <row r="113" spans="1:11" s="3" customFormat="1" ht="90" customHeight="1">
      <c r="A113" s="86" t="s">
        <v>305</v>
      </c>
      <c r="B113" s="75" t="s">
        <v>20</v>
      </c>
      <c r="C113" s="83" t="s">
        <v>9</v>
      </c>
      <c r="D113" s="84">
        <v>50</v>
      </c>
      <c r="E113" s="85"/>
      <c r="F113" s="85"/>
      <c r="G113" s="42">
        <f t="shared" si="1"/>
        <v>0</v>
      </c>
    </row>
    <row r="114" spans="1:11" s="3" customFormat="1" ht="78.75" customHeight="1">
      <c r="A114" s="86" t="s">
        <v>306</v>
      </c>
      <c r="B114" s="76" t="s">
        <v>84</v>
      </c>
      <c r="C114" s="86" t="s">
        <v>14</v>
      </c>
      <c r="D114" s="87">
        <f>D113*0.1</f>
        <v>5</v>
      </c>
      <c r="E114" s="88"/>
      <c r="F114" s="88"/>
      <c r="G114" s="42">
        <f t="shared" si="1"/>
        <v>0</v>
      </c>
    </row>
    <row r="115" spans="1:11" s="3" customFormat="1" ht="97.5" customHeight="1">
      <c r="A115" s="86" t="s">
        <v>307</v>
      </c>
      <c r="B115" s="73" t="s">
        <v>146</v>
      </c>
      <c r="C115" s="86" t="s">
        <v>9</v>
      </c>
      <c r="D115" s="90">
        <v>18</v>
      </c>
      <c r="E115" s="88"/>
      <c r="F115" s="88"/>
      <c r="G115" s="42">
        <f t="shared" si="1"/>
        <v>0</v>
      </c>
    </row>
    <row r="116" spans="1:11" s="3" customFormat="1" ht="64.5" customHeight="1">
      <c r="A116" s="86" t="s">
        <v>308</v>
      </c>
      <c r="B116" s="76" t="s">
        <v>33</v>
      </c>
      <c r="C116" s="91" t="s">
        <v>9</v>
      </c>
      <c r="D116" s="87">
        <v>45</v>
      </c>
      <c r="E116" s="88"/>
      <c r="F116" s="88"/>
      <c r="G116" s="42">
        <f t="shared" si="1"/>
        <v>0</v>
      </c>
    </row>
    <row r="117" spans="1:11" s="3" customFormat="1" ht="45.75" customHeight="1">
      <c r="A117" s="86" t="s">
        <v>309</v>
      </c>
      <c r="B117" s="73" t="s">
        <v>38</v>
      </c>
      <c r="C117" s="86" t="s">
        <v>9</v>
      </c>
      <c r="D117" s="90">
        <v>5</v>
      </c>
      <c r="E117" s="92"/>
      <c r="F117" s="92"/>
      <c r="G117" s="42">
        <f t="shared" si="1"/>
        <v>0</v>
      </c>
    </row>
    <row r="118" spans="1:11" s="3" customFormat="1" ht="94.5" customHeight="1">
      <c r="A118" s="86" t="s">
        <v>310</v>
      </c>
      <c r="B118" s="73" t="s">
        <v>35</v>
      </c>
      <c r="C118" s="86" t="s">
        <v>14</v>
      </c>
      <c r="D118" s="87">
        <v>3</v>
      </c>
      <c r="E118" s="88"/>
      <c r="F118" s="88"/>
      <c r="G118" s="42">
        <f t="shared" si="1"/>
        <v>0</v>
      </c>
    </row>
    <row r="119" spans="1:11" s="3" customFormat="1" ht="24" customHeight="1">
      <c r="A119" s="55" t="s">
        <v>311</v>
      </c>
      <c r="B119" s="25" t="s">
        <v>85</v>
      </c>
      <c r="C119" s="21"/>
      <c r="D119" s="21"/>
      <c r="E119" s="22"/>
      <c r="F119" s="22"/>
      <c r="G119" s="42"/>
    </row>
    <row r="120" spans="1:11" s="3" customFormat="1" ht="99.75" customHeight="1">
      <c r="A120" s="30" t="s">
        <v>312</v>
      </c>
      <c r="B120" s="73" t="s">
        <v>166</v>
      </c>
      <c r="C120" s="86" t="s">
        <v>10</v>
      </c>
      <c r="D120" s="90">
        <v>12</v>
      </c>
      <c r="E120" s="88"/>
      <c r="F120" s="88"/>
      <c r="G120" s="42">
        <f t="shared" si="1"/>
        <v>0</v>
      </c>
    </row>
    <row r="121" spans="1:11" s="3" customFormat="1" ht="90.75" customHeight="1">
      <c r="A121" s="30" t="s">
        <v>313</v>
      </c>
      <c r="B121" s="73" t="s">
        <v>147</v>
      </c>
      <c r="C121" s="86" t="s">
        <v>9</v>
      </c>
      <c r="D121" s="90">
        <v>20</v>
      </c>
      <c r="E121" s="88"/>
      <c r="F121" s="88"/>
      <c r="G121" s="42">
        <f t="shared" si="1"/>
        <v>0</v>
      </c>
    </row>
    <row r="122" spans="1:11" s="3" customFormat="1" ht="213" customHeight="1">
      <c r="A122" s="30" t="s">
        <v>314</v>
      </c>
      <c r="B122" s="73" t="s">
        <v>186</v>
      </c>
      <c r="C122" s="86" t="s">
        <v>9</v>
      </c>
      <c r="D122" s="90">
        <v>32</v>
      </c>
      <c r="E122" s="88"/>
      <c r="F122" s="88"/>
      <c r="G122" s="42">
        <f t="shared" si="1"/>
        <v>0</v>
      </c>
    </row>
    <row r="123" spans="1:11" s="3" customFormat="1" ht="24" customHeight="1">
      <c r="A123" s="55" t="s">
        <v>315</v>
      </c>
      <c r="B123" s="25" t="s">
        <v>90</v>
      </c>
      <c r="C123" s="21"/>
      <c r="D123" s="35"/>
      <c r="E123" s="22"/>
      <c r="F123" s="22"/>
      <c r="G123" s="42"/>
    </row>
    <row r="124" spans="1:11" s="3" customFormat="1" ht="90" customHeight="1">
      <c r="A124" s="30" t="s">
        <v>316</v>
      </c>
      <c r="B124" s="93" t="s">
        <v>96</v>
      </c>
      <c r="C124" s="27" t="s">
        <v>9</v>
      </c>
      <c r="D124" s="90">
        <v>28</v>
      </c>
      <c r="E124" s="89"/>
      <c r="F124" s="89"/>
      <c r="G124" s="42">
        <f t="shared" si="1"/>
        <v>0</v>
      </c>
    </row>
    <row r="125" spans="1:11" s="3" customFormat="1" ht="84" customHeight="1">
      <c r="A125" s="30" t="s">
        <v>317</v>
      </c>
      <c r="B125" s="94" t="s">
        <v>97</v>
      </c>
      <c r="C125" s="27" t="s">
        <v>9</v>
      </c>
      <c r="D125" s="90">
        <v>28</v>
      </c>
      <c r="E125" s="89"/>
      <c r="F125" s="89"/>
      <c r="G125" s="42">
        <f t="shared" si="1"/>
        <v>0</v>
      </c>
    </row>
    <row r="126" spans="1:11" s="3" customFormat="1" ht="57.75" customHeight="1">
      <c r="A126" s="30" t="s">
        <v>318</v>
      </c>
      <c r="B126" s="95" t="s">
        <v>98</v>
      </c>
      <c r="C126" s="27" t="s">
        <v>9</v>
      </c>
      <c r="D126" s="90">
        <v>28</v>
      </c>
      <c r="E126" s="89"/>
      <c r="F126" s="89"/>
      <c r="G126" s="42">
        <f t="shared" si="1"/>
        <v>0</v>
      </c>
    </row>
    <row r="127" spans="1:11" s="3" customFormat="1" ht="90.75" customHeight="1">
      <c r="A127" s="30" t="s">
        <v>319</v>
      </c>
      <c r="B127" s="73" t="s">
        <v>99</v>
      </c>
      <c r="C127" s="27" t="s">
        <v>9</v>
      </c>
      <c r="D127" s="90">
        <v>28</v>
      </c>
      <c r="E127" s="89"/>
      <c r="F127" s="89"/>
      <c r="G127" s="42">
        <f t="shared" si="1"/>
        <v>0</v>
      </c>
    </row>
    <row r="128" spans="1:11" s="3" customFormat="1" ht="21.75" customHeight="1">
      <c r="A128" s="70" t="s">
        <v>320</v>
      </c>
      <c r="B128" s="68" t="s">
        <v>48</v>
      </c>
      <c r="C128" s="11"/>
      <c r="D128" s="23"/>
      <c r="E128" s="24"/>
      <c r="F128" s="24"/>
      <c r="G128" s="42"/>
      <c r="H128" s="49"/>
      <c r="I128" s="49"/>
      <c r="J128" s="49"/>
      <c r="K128" s="49"/>
    </row>
    <row r="129" spans="1:11" s="3" customFormat="1" ht="89.25">
      <c r="A129" s="96" t="s">
        <v>321</v>
      </c>
      <c r="B129" s="75" t="s">
        <v>20</v>
      </c>
      <c r="C129" s="83" t="s">
        <v>9</v>
      </c>
      <c r="D129" s="84">
        <v>142</v>
      </c>
      <c r="E129" s="85"/>
      <c r="F129" s="85"/>
      <c r="G129" s="42">
        <f t="shared" si="1"/>
        <v>0</v>
      </c>
      <c r="H129" s="49"/>
      <c r="I129" s="48"/>
      <c r="J129" s="48"/>
      <c r="K129" s="49"/>
    </row>
    <row r="130" spans="1:11" s="3" customFormat="1" ht="66.75" customHeight="1">
      <c r="A130" s="96" t="s">
        <v>322</v>
      </c>
      <c r="B130" s="76" t="s">
        <v>49</v>
      </c>
      <c r="C130" s="86" t="s">
        <v>14</v>
      </c>
      <c r="D130" s="87">
        <v>49</v>
      </c>
      <c r="E130" s="88"/>
      <c r="F130" s="88"/>
      <c r="G130" s="42">
        <f t="shared" si="1"/>
        <v>0</v>
      </c>
      <c r="H130" s="49"/>
      <c r="I130" s="48"/>
      <c r="J130" s="48"/>
      <c r="K130" s="49"/>
    </row>
    <row r="131" spans="1:11" s="3" customFormat="1" ht="60" customHeight="1">
      <c r="A131" s="96" t="s">
        <v>323</v>
      </c>
      <c r="B131" s="76" t="s">
        <v>41</v>
      </c>
      <c r="C131" s="86" t="s">
        <v>9</v>
      </c>
      <c r="D131" s="87">
        <v>54</v>
      </c>
      <c r="E131" s="88"/>
      <c r="F131" s="88"/>
      <c r="G131" s="42">
        <f t="shared" si="1"/>
        <v>0</v>
      </c>
      <c r="H131" s="49"/>
      <c r="I131" s="48"/>
      <c r="J131" s="48"/>
      <c r="K131" s="49"/>
    </row>
    <row r="132" spans="1:11" s="3" customFormat="1" ht="146.25" customHeight="1">
      <c r="A132" s="96" t="s">
        <v>324</v>
      </c>
      <c r="B132" s="76" t="s">
        <v>197</v>
      </c>
      <c r="C132" s="91" t="s">
        <v>10</v>
      </c>
      <c r="D132" s="87">
        <v>26</v>
      </c>
      <c r="E132" s="88"/>
      <c r="F132" s="88"/>
      <c r="G132" s="42">
        <f t="shared" si="1"/>
        <v>0</v>
      </c>
      <c r="H132" s="49"/>
      <c r="I132" s="48"/>
      <c r="J132" s="48"/>
      <c r="K132" s="49"/>
    </row>
    <row r="133" spans="1:11" s="3" customFormat="1" ht="140.25">
      <c r="A133" s="96" t="s">
        <v>325</v>
      </c>
      <c r="B133" s="76" t="s">
        <v>198</v>
      </c>
      <c r="C133" s="91" t="s">
        <v>11</v>
      </c>
      <c r="D133" s="90">
        <v>27</v>
      </c>
      <c r="E133" s="88"/>
      <c r="F133" s="88"/>
      <c r="G133" s="42">
        <f t="shared" si="1"/>
        <v>0</v>
      </c>
      <c r="H133" s="49"/>
      <c r="I133" s="48"/>
      <c r="J133" s="48"/>
      <c r="K133" s="49"/>
    </row>
    <row r="134" spans="1:11" s="3" customFormat="1" ht="114.75">
      <c r="A134" s="96" t="s">
        <v>326</v>
      </c>
      <c r="B134" s="76" t="s">
        <v>202</v>
      </c>
      <c r="C134" s="91" t="s">
        <v>11</v>
      </c>
      <c r="D134" s="90">
        <v>38</v>
      </c>
      <c r="E134" s="88"/>
      <c r="F134" s="88"/>
      <c r="G134" s="42">
        <f t="shared" si="1"/>
        <v>0</v>
      </c>
      <c r="H134" s="49"/>
      <c r="I134" s="48"/>
      <c r="J134" s="48"/>
      <c r="K134" s="49"/>
    </row>
    <row r="135" spans="1:11" s="3" customFormat="1" ht="63.75">
      <c r="A135" s="96" t="s">
        <v>327</v>
      </c>
      <c r="B135" s="73" t="s">
        <v>33</v>
      </c>
      <c r="C135" s="91" t="s">
        <v>9</v>
      </c>
      <c r="D135" s="90">
        <v>12.6</v>
      </c>
      <c r="E135" s="89"/>
      <c r="F135" s="89"/>
      <c r="G135" s="42">
        <f t="shared" si="1"/>
        <v>0</v>
      </c>
      <c r="H135" s="49"/>
      <c r="I135" s="48"/>
      <c r="J135" s="48"/>
      <c r="K135" s="49"/>
    </row>
    <row r="136" spans="1:11" s="3" customFormat="1" ht="76.5">
      <c r="A136" s="96" t="s">
        <v>328</v>
      </c>
      <c r="B136" s="73" t="s">
        <v>39</v>
      </c>
      <c r="C136" s="86" t="s">
        <v>10</v>
      </c>
      <c r="D136" s="87">
        <v>26.3</v>
      </c>
      <c r="E136" s="88"/>
      <c r="F136" s="88"/>
      <c r="G136" s="42">
        <f t="shared" si="1"/>
        <v>0</v>
      </c>
      <c r="H136" s="49"/>
      <c r="I136" s="48"/>
      <c r="J136" s="48"/>
      <c r="K136" s="49"/>
    </row>
    <row r="137" spans="1:11" s="3" customFormat="1" ht="76.5">
      <c r="A137" s="96" t="s">
        <v>329</v>
      </c>
      <c r="B137" s="73" t="s">
        <v>200</v>
      </c>
      <c r="C137" s="91" t="s">
        <v>10</v>
      </c>
      <c r="D137" s="90">
        <v>126</v>
      </c>
      <c r="E137" s="89"/>
      <c r="F137" s="89"/>
      <c r="G137" s="42">
        <f t="shared" si="1"/>
        <v>0</v>
      </c>
      <c r="H137" s="49"/>
      <c r="I137" s="48"/>
      <c r="J137" s="48"/>
      <c r="K137" s="49"/>
    </row>
    <row r="138" spans="1:11" s="3" customFormat="1" ht="89.25">
      <c r="A138" s="96" t="s">
        <v>330</v>
      </c>
      <c r="B138" s="73" t="s">
        <v>201</v>
      </c>
      <c r="C138" s="86" t="s">
        <v>10</v>
      </c>
      <c r="D138" s="87">
        <v>11.5</v>
      </c>
      <c r="E138" s="88"/>
      <c r="F138" s="88"/>
      <c r="G138" s="42">
        <f t="shared" si="1"/>
        <v>0</v>
      </c>
      <c r="H138" s="49"/>
      <c r="I138" s="48"/>
      <c r="J138" s="48"/>
      <c r="K138" s="49"/>
    </row>
    <row r="139" spans="1:11" s="3" customFormat="1" ht="42" customHeight="1">
      <c r="A139" s="96" t="s">
        <v>331</v>
      </c>
      <c r="B139" s="73" t="s">
        <v>38</v>
      </c>
      <c r="C139" s="86" t="s">
        <v>9</v>
      </c>
      <c r="D139" s="90">
        <v>148</v>
      </c>
      <c r="E139" s="92"/>
      <c r="F139" s="92"/>
      <c r="G139" s="42">
        <f t="shared" si="1"/>
        <v>0</v>
      </c>
      <c r="H139" s="49"/>
      <c r="I139" s="48"/>
      <c r="J139" s="48"/>
      <c r="K139" s="49"/>
    </row>
    <row r="140" spans="1:11" s="3" customFormat="1" ht="89.25">
      <c r="A140" s="96" t="s">
        <v>332</v>
      </c>
      <c r="B140" s="73" t="s">
        <v>35</v>
      </c>
      <c r="C140" s="86" t="s">
        <v>14</v>
      </c>
      <c r="D140" s="87">
        <v>36</v>
      </c>
      <c r="E140" s="88"/>
      <c r="F140" s="88"/>
      <c r="G140" s="42">
        <f t="shared" si="1"/>
        <v>0</v>
      </c>
      <c r="H140" s="49"/>
      <c r="I140" s="48"/>
      <c r="J140" s="48"/>
      <c r="K140" s="49"/>
    </row>
    <row r="141" spans="1:11" s="3" customFormat="1" ht="76.5">
      <c r="A141" s="96" t="s">
        <v>333</v>
      </c>
      <c r="B141" s="26" t="s">
        <v>187</v>
      </c>
      <c r="C141" s="10" t="s">
        <v>11</v>
      </c>
      <c r="D141" s="87">
        <v>45</v>
      </c>
      <c r="E141" s="19"/>
      <c r="F141" s="19"/>
      <c r="G141" s="42">
        <f t="shared" si="1"/>
        <v>0</v>
      </c>
      <c r="H141" s="49"/>
      <c r="I141" s="48"/>
      <c r="J141" s="48"/>
      <c r="K141" s="49"/>
    </row>
    <row r="142" spans="1:11" s="3" customFormat="1" ht="63.75">
      <c r="A142" s="96" t="s">
        <v>334</v>
      </c>
      <c r="B142" s="26" t="s">
        <v>188</v>
      </c>
      <c r="C142" s="10" t="s">
        <v>10</v>
      </c>
      <c r="D142" s="87">
        <v>108</v>
      </c>
      <c r="E142" s="19"/>
      <c r="F142" s="19"/>
      <c r="G142" s="42">
        <f t="shared" ref="G142:G205" si="2">ROUND(E142*D142,2)</f>
        <v>0</v>
      </c>
      <c r="H142" s="49"/>
      <c r="I142" s="48"/>
      <c r="J142" s="48"/>
      <c r="K142" s="49"/>
    </row>
    <row r="143" spans="1:11" s="3" customFormat="1" ht="63.75">
      <c r="A143" s="96" t="s">
        <v>335</v>
      </c>
      <c r="B143" s="26" t="s">
        <v>189</v>
      </c>
      <c r="C143" s="10" t="s">
        <v>10</v>
      </c>
      <c r="D143" s="87">
        <v>106</v>
      </c>
      <c r="E143" s="19"/>
      <c r="F143" s="19"/>
      <c r="G143" s="42">
        <f t="shared" si="2"/>
        <v>0</v>
      </c>
      <c r="H143" s="49"/>
      <c r="I143" s="48"/>
      <c r="J143" s="48"/>
      <c r="K143" s="49"/>
    </row>
    <row r="144" spans="1:11" s="3" customFormat="1" ht="63.75">
      <c r="A144" s="96" t="s">
        <v>336</v>
      </c>
      <c r="B144" s="26" t="s">
        <v>190</v>
      </c>
      <c r="C144" s="10" t="s">
        <v>10</v>
      </c>
      <c r="D144" s="87">
        <v>179</v>
      </c>
      <c r="E144" s="19"/>
      <c r="F144" s="19"/>
      <c r="G144" s="42">
        <f t="shared" si="2"/>
        <v>0</v>
      </c>
      <c r="H144" s="49"/>
      <c r="I144" s="48"/>
      <c r="J144" s="48"/>
      <c r="K144" s="49"/>
    </row>
    <row r="145" spans="1:11" s="3" customFormat="1" ht="63.75">
      <c r="A145" s="96" t="s">
        <v>337</v>
      </c>
      <c r="B145" s="26" t="s">
        <v>191</v>
      </c>
      <c r="C145" s="10" t="s">
        <v>9</v>
      </c>
      <c r="D145" s="87">
        <v>150</v>
      </c>
      <c r="E145" s="19"/>
      <c r="F145" s="19"/>
      <c r="G145" s="42">
        <f t="shared" si="2"/>
        <v>0</v>
      </c>
      <c r="H145" s="49"/>
      <c r="I145" s="48"/>
      <c r="J145" s="48"/>
      <c r="K145" s="49"/>
    </row>
    <row r="146" spans="1:11" s="3" customFormat="1" ht="61.5" customHeight="1">
      <c r="A146" s="96" t="s">
        <v>338</v>
      </c>
      <c r="B146" s="26" t="s">
        <v>194</v>
      </c>
      <c r="C146" s="10" t="s">
        <v>9</v>
      </c>
      <c r="D146" s="87">
        <v>214</v>
      </c>
      <c r="E146" s="19"/>
      <c r="F146" s="19"/>
      <c r="G146" s="42">
        <f t="shared" si="2"/>
        <v>0</v>
      </c>
      <c r="H146" s="49"/>
      <c r="I146" s="48"/>
      <c r="J146" s="48"/>
      <c r="K146" s="49"/>
    </row>
    <row r="147" spans="1:11" s="3" customFormat="1" ht="56.25" customHeight="1">
      <c r="A147" s="96" t="s">
        <v>339</v>
      </c>
      <c r="B147" s="26" t="s">
        <v>209</v>
      </c>
      <c r="C147" s="10" t="s">
        <v>11</v>
      </c>
      <c r="D147" s="87">
        <v>12</v>
      </c>
      <c r="E147" s="19"/>
      <c r="F147" s="19"/>
      <c r="G147" s="42">
        <f t="shared" si="2"/>
        <v>0</v>
      </c>
      <c r="H147" s="49"/>
      <c r="I147" s="48"/>
      <c r="J147" s="48"/>
      <c r="K147" s="49"/>
    </row>
    <row r="148" spans="1:11" s="3" customFormat="1" ht="56.25" customHeight="1">
      <c r="A148" s="96" t="s">
        <v>340</v>
      </c>
      <c r="B148" s="26" t="s">
        <v>210</v>
      </c>
      <c r="C148" s="10" t="s">
        <v>11</v>
      </c>
      <c r="D148" s="87">
        <v>2</v>
      </c>
      <c r="E148" s="19"/>
      <c r="F148" s="19"/>
      <c r="G148" s="42">
        <f t="shared" si="2"/>
        <v>0</v>
      </c>
      <c r="H148" s="49"/>
      <c r="I148" s="48"/>
      <c r="J148" s="48"/>
      <c r="K148" s="49"/>
    </row>
    <row r="149" spans="1:11" s="3" customFormat="1" ht="84" customHeight="1">
      <c r="A149" s="96" t="s">
        <v>341</v>
      </c>
      <c r="B149" s="26" t="s">
        <v>211</v>
      </c>
      <c r="C149" s="10" t="s">
        <v>11</v>
      </c>
      <c r="D149" s="87">
        <v>14</v>
      </c>
      <c r="E149" s="19"/>
      <c r="F149" s="19"/>
      <c r="G149" s="42">
        <f t="shared" si="2"/>
        <v>0</v>
      </c>
      <c r="H149" s="49"/>
      <c r="I149" s="48"/>
      <c r="J149" s="48"/>
      <c r="K149" s="49"/>
    </row>
    <row r="150" spans="1:11" s="3" customFormat="1" ht="201" customHeight="1">
      <c r="A150" s="86" t="s">
        <v>342</v>
      </c>
      <c r="B150" s="73" t="s">
        <v>186</v>
      </c>
      <c r="C150" s="10" t="s">
        <v>9</v>
      </c>
      <c r="D150" s="87">
        <v>92.5</v>
      </c>
      <c r="E150" s="19"/>
      <c r="F150" s="19"/>
      <c r="G150" s="42">
        <f t="shared" si="2"/>
        <v>0</v>
      </c>
      <c r="H150" s="49"/>
      <c r="I150" s="48"/>
      <c r="J150" s="48"/>
      <c r="K150" s="49"/>
    </row>
    <row r="151" spans="1:11" s="3" customFormat="1" ht="23.25" customHeight="1">
      <c r="A151" s="77" t="s">
        <v>343</v>
      </c>
      <c r="B151" s="67" t="s">
        <v>172</v>
      </c>
      <c r="C151" s="11"/>
      <c r="D151" s="23"/>
      <c r="E151" s="24"/>
      <c r="F151" s="24"/>
      <c r="G151" s="42"/>
      <c r="H151" s="49"/>
      <c r="I151" s="48"/>
      <c r="J151" s="48"/>
      <c r="K151" s="49"/>
    </row>
    <row r="152" spans="1:11" s="3" customFormat="1" ht="93.75" customHeight="1">
      <c r="A152" s="96" t="s">
        <v>344</v>
      </c>
      <c r="B152" s="75" t="s">
        <v>20</v>
      </c>
      <c r="C152" s="83" t="s">
        <v>9</v>
      </c>
      <c r="D152" s="84">
        <v>98</v>
      </c>
      <c r="E152" s="85"/>
      <c r="F152" s="85"/>
      <c r="G152" s="42">
        <f t="shared" si="2"/>
        <v>0</v>
      </c>
      <c r="H152" s="49"/>
      <c r="I152" s="48"/>
      <c r="J152" s="48"/>
      <c r="K152" s="49"/>
    </row>
    <row r="153" spans="1:11" s="3" customFormat="1" ht="73.5" customHeight="1">
      <c r="A153" s="96" t="s">
        <v>345</v>
      </c>
      <c r="B153" s="76" t="s">
        <v>49</v>
      </c>
      <c r="C153" s="86" t="s">
        <v>14</v>
      </c>
      <c r="D153" s="87">
        <v>54</v>
      </c>
      <c r="E153" s="88"/>
      <c r="F153" s="88"/>
      <c r="G153" s="42">
        <f t="shared" si="2"/>
        <v>0</v>
      </c>
      <c r="H153" s="49"/>
      <c r="I153" s="48"/>
      <c r="J153" s="48"/>
      <c r="K153" s="49"/>
    </row>
    <row r="154" spans="1:11" s="3" customFormat="1" ht="53.25" customHeight="1">
      <c r="A154" s="96" t="s">
        <v>346</v>
      </c>
      <c r="B154" s="76" t="s">
        <v>41</v>
      </c>
      <c r="C154" s="86" t="s">
        <v>9</v>
      </c>
      <c r="D154" s="87">
        <v>58</v>
      </c>
      <c r="E154" s="88"/>
      <c r="F154" s="88"/>
      <c r="G154" s="42">
        <f t="shared" si="2"/>
        <v>0</v>
      </c>
      <c r="H154" s="49"/>
      <c r="I154" s="48"/>
      <c r="J154" s="48"/>
      <c r="K154" s="49"/>
    </row>
    <row r="155" spans="1:11" s="3" customFormat="1" ht="148.5" customHeight="1">
      <c r="A155" s="96" t="s">
        <v>347</v>
      </c>
      <c r="B155" s="76" t="s">
        <v>197</v>
      </c>
      <c r="C155" s="91" t="s">
        <v>10</v>
      </c>
      <c r="D155" s="87">
        <v>13</v>
      </c>
      <c r="E155" s="88"/>
      <c r="F155" s="88"/>
      <c r="G155" s="42">
        <f t="shared" si="2"/>
        <v>0</v>
      </c>
      <c r="H155" s="49"/>
      <c r="I155" s="48"/>
      <c r="J155" s="48"/>
      <c r="K155" s="49"/>
    </row>
    <row r="156" spans="1:11" s="3" customFormat="1" ht="140.25">
      <c r="A156" s="96" t="s">
        <v>348</v>
      </c>
      <c r="B156" s="76" t="s">
        <v>198</v>
      </c>
      <c r="C156" s="91" t="s">
        <v>11</v>
      </c>
      <c r="D156" s="90">
        <v>30</v>
      </c>
      <c r="E156" s="88"/>
      <c r="F156" s="88"/>
      <c r="G156" s="42">
        <f t="shared" si="2"/>
        <v>0</v>
      </c>
      <c r="H156" s="49"/>
      <c r="I156" s="48"/>
      <c r="J156" s="48"/>
      <c r="K156" s="49"/>
    </row>
    <row r="157" spans="1:11" s="3" customFormat="1" ht="114.75">
      <c r="A157" s="96" t="s">
        <v>349</v>
      </c>
      <c r="B157" s="76" t="s">
        <v>199</v>
      </c>
      <c r="C157" s="91" t="s">
        <v>11</v>
      </c>
      <c r="D157" s="90">
        <v>30</v>
      </c>
      <c r="E157" s="88"/>
      <c r="F157" s="88"/>
      <c r="G157" s="42">
        <f t="shared" si="2"/>
        <v>0</v>
      </c>
      <c r="H157" s="49"/>
      <c r="I157" s="48"/>
      <c r="J157" s="48"/>
      <c r="K157" s="49"/>
    </row>
    <row r="158" spans="1:11" s="3" customFormat="1" ht="63.75">
      <c r="A158" s="96" t="s">
        <v>350</v>
      </c>
      <c r="B158" s="73" t="s">
        <v>33</v>
      </c>
      <c r="C158" s="91" t="s">
        <v>9</v>
      </c>
      <c r="D158" s="90">
        <v>12.6</v>
      </c>
      <c r="E158" s="89"/>
      <c r="F158" s="89"/>
      <c r="G158" s="42">
        <f t="shared" si="2"/>
        <v>0</v>
      </c>
      <c r="H158" s="49"/>
      <c r="I158" s="48"/>
      <c r="J158" s="48"/>
      <c r="K158" s="49"/>
    </row>
    <row r="159" spans="1:11" s="3" customFormat="1" ht="76.5">
      <c r="A159" s="96" t="s">
        <v>351</v>
      </c>
      <c r="B159" s="73" t="s">
        <v>39</v>
      </c>
      <c r="C159" s="86" t="s">
        <v>10</v>
      </c>
      <c r="D159" s="87">
        <v>26.3</v>
      </c>
      <c r="E159" s="88"/>
      <c r="F159" s="88"/>
      <c r="G159" s="42">
        <f t="shared" si="2"/>
        <v>0</v>
      </c>
      <c r="H159" s="49"/>
      <c r="I159" s="48"/>
      <c r="J159" s="48"/>
      <c r="K159" s="49"/>
    </row>
    <row r="160" spans="1:11" s="3" customFormat="1" ht="76.5">
      <c r="A160" s="96" t="s">
        <v>352</v>
      </c>
      <c r="B160" s="73" t="s">
        <v>200</v>
      </c>
      <c r="C160" s="91" t="s">
        <v>10</v>
      </c>
      <c r="D160" s="90">
        <v>158</v>
      </c>
      <c r="E160" s="89"/>
      <c r="F160" s="89"/>
      <c r="G160" s="42">
        <f t="shared" si="2"/>
        <v>0</v>
      </c>
      <c r="H160" s="49"/>
      <c r="I160" s="48"/>
      <c r="J160" s="48"/>
      <c r="K160" s="49"/>
    </row>
    <row r="161" spans="1:11" s="3" customFormat="1" ht="89.25">
      <c r="A161" s="96" t="s">
        <v>353</v>
      </c>
      <c r="B161" s="73" t="s">
        <v>201</v>
      </c>
      <c r="C161" s="86" t="s">
        <v>10</v>
      </c>
      <c r="D161" s="87">
        <v>4.2</v>
      </c>
      <c r="E161" s="88"/>
      <c r="F161" s="88"/>
      <c r="G161" s="42">
        <f t="shared" si="2"/>
        <v>0</v>
      </c>
      <c r="H161" s="49"/>
      <c r="I161" s="48"/>
      <c r="J161" s="48"/>
      <c r="K161" s="49"/>
    </row>
    <row r="162" spans="1:11" s="3" customFormat="1" ht="42" customHeight="1">
      <c r="A162" s="96" t="s">
        <v>354</v>
      </c>
      <c r="B162" s="73" t="s">
        <v>38</v>
      </c>
      <c r="C162" s="86" t="s">
        <v>9</v>
      </c>
      <c r="D162" s="90">
        <v>104</v>
      </c>
      <c r="E162" s="92"/>
      <c r="F162" s="92"/>
      <c r="G162" s="42">
        <f t="shared" si="2"/>
        <v>0</v>
      </c>
      <c r="H162" s="49"/>
      <c r="I162" s="48"/>
      <c r="J162" s="48"/>
      <c r="K162" s="49"/>
    </row>
    <row r="163" spans="1:11" s="3" customFormat="1" ht="89.25">
      <c r="A163" s="96" t="s">
        <v>355</v>
      </c>
      <c r="B163" s="73" t="s">
        <v>35</v>
      </c>
      <c r="C163" s="86" t="s">
        <v>14</v>
      </c>
      <c r="D163" s="87">
        <v>48</v>
      </c>
      <c r="E163" s="88"/>
      <c r="F163" s="88"/>
      <c r="G163" s="42">
        <f t="shared" si="2"/>
        <v>0</v>
      </c>
      <c r="H163" s="49"/>
      <c r="I163" s="48"/>
      <c r="J163" s="48"/>
      <c r="K163" s="49"/>
    </row>
    <row r="164" spans="1:11" s="3" customFormat="1" ht="82.5" customHeight="1">
      <c r="A164" s="96" t="s">
        <v>356</v>
      </c>
      <c r="B164" s="26" t="s">
        <v>187</v>
      </c>
      <c r="C164" s="10" t="s">
        <v>11</v>
      </c>
      <c r="D164" s="87">
        <v>40</v>
      </c>
      <c r="E164" s="19"/>
      <c r="F164" s="19"/>
      <c r="G164" s="42">
        <f t="shared" si="2"/>
        <v>0</v>
      </c>
      <c r="H164" s="49"/>
      <c r="I164" s="48"/>
      <c r="J164" s="48"/>
      <c r="K164" s="49"/>
    </row>
    <row r="165" spans="1:11" s="3" customFormat="1" ht="63.75">
      <c r="A165" s="96" t="s">
        <v>357</v>
      </c>
      <c r="B165" s="26" t="s">
        <v>188</v>
      </c>
      <c r="C165" s="10" t="s">
        <v>10</v>
      </c>
      <c r="D165" s="87">
        <v>40</v>
      </c>
      <c r="E165" s="19"/>
      <c r="F165" s="19"/>
      <c r="G165" s="42">
        <f t="shared" si="2"/>
        <v>0</v>
      </c>
      <c r="H165" s="49"/>
      <c r="I165" s="48"/>
      <c r="J165" s="48"/>
      <c r="K165" s="49"/>
    </row>
    <row r="166" spans="1:11" s="3" customFormat="1" ht="63.75">
      <c r="A166" s="96" t="s">
        <v>358</v>
      </c>
      <c r="B166" s="26" t="s">
        <v>189</v>
      </c>
      <c r="C166" s="10" t="s">
        <v>10</v>
      </c>
      <c r="D166" s="87">
        <v>116</v>
      </c>
      <c r="E166" s="19"/>
      <c r="F166" s="19"/>
      <c r="G166" s="42">
        <f t="shared" si="2"/>
        <v>0</v>
      </c>
      <c r="H166" s="49"/>
      <c r="I166" s="48"/>
      <c r="J166" s="48"/>
      <c r="K166" s="49"/>
    </row>
    <row r="167" spans="1:11" s="3" customFormat="1" ht="63.75">
      <c r="A167" s="96" t="s">
        <v>359</v>
      </c>
      <c r="B167" s="26" t="s">
        <v>190</v>
      </c>
      <c r="C167" s="10" t="s">
        <v>10</v>
      </c>
      <c r="D167" s="87">
        <v>102</v>
      </c>
      <c r="E167" s="19"/>
      <c r="F167" s="19"/>
      <c r="G167" s="42">
        <f t="shared" si="2"/>
        <v>0</v>
      </c>
      <c r="H167" s="49"/>
      <c r="I167" s="48"/>
      <c r="J167" s="48"/>
      <c r="K167" s="49"/>
    </row>
    <row r="168" spans="1:11" s="3" customFormat="1" ht="63.75">
      <c r="A168" s="96" t="s">
        <v>360</v>
      </c>
      <c r="B168" s="26" t="s">
        <v>191</v>
      </c>
      <c r="C168" s="10" t="s">
        <v>9</v>
      </c>
      <c r="D168" s="87">
        <v>98</v>
      </c>
      <c r="E168" s="19"/>
      <c r="F168" s="19"/>
      <c r="G168" s="42">
        <f t="shared" si="2"/>
        <v>0</v>
      </c>
      <c r="H168" s="49"/>
      <c r="I168" s="48"/>
      <c r="J168" s="49"/>
      <c r="K168" s="49"/>
    </row>
    <row r="169" spans="1:11" s="3" customFormat="1" ht="51">
      <c r="A169" s="96" t="s">
        <v>361</v>
      </c>
      <c r="B169" s="26" t="s">
        <v>192</v>
      </c>
      <c r="C169" s="10" t="s">
        <v>10</v>
      </c>
      <c r="D169" s="87">
        <v>14.8</v>
      </c>
      <c r="E169" s="19"/>
      <c r="F169" s="19"/>
      <c r="G169" s="42">
        <f t="shared" si="2"/>
        <v>0</v>
      </c>
      <c r="H169" s="49"/>
      <c r="I169" s="48"/>
      <c r="J169" s="48"/>
      <c r="K169" s="49"/>
    </row>
    <row r="170" spans="1:11" s="3" customFormat="1" ht="61.5" customHeight="1">
      <c r="A170" s="96" t="s">
        <v>362</v>
      </c>
      <c r="B170" s="26" t="s">
        <v>194</v>
      </c>
      <c r="C170" s="10" t="s">
        <v>9</v>
      </c>
      <c r="D170" s="87">
        <v>108</v>
      </c>
      <c r="E170" s="19"/>
      <c r="F170" s="19"/>
      <c r="G170" s="42">
        <f t="shared" si="2"/>
        <v>0</v>
      </c>
      <c r="H170" s="49"/>
      <c r="I170" s="48"/>
      <c r="J170" s="48"/>
      <c r="K170" s="49"/>
    </row>
    <row r="171" spans="1:11" s="3" customFormat="1" ht="66.75" customHeight="1">
      <c r="A171" s="96" t="s">
        <v>363</v>
      </c>
      <c r="B171" s="26" t="s">
        <v>193</v>
      </c>
      <c r="C171" s="10" t="s">
        <v>9</v>
      </c>
      <c r="D171" s="87">
        <v>152</v>
      </c>
      <c r="E171" s="19"/>
      <c r="F171" s="19"/>
      <c r="G171" s="42">
        <f t="shared" si="2"/>
        <v>0</v>
      </c>
      <c r="H171" s="49"/>
      <c r="I171" s="48"/>
      <c r="J171" s="49"/>
      <c r="K171" s="49"/>
    </row>
    <row r="172" spans="1:11" s="3" customFormat="1" ht="177.75" customHeight="1">
      <c r="A172" s="96" t="s">
        <v>364</v>
      </c>
      <c r="B172" s="26" t="s">
        <v>186</v>
      </c>
      <c r="C172" s="10" t="s">
        <v>9</v>
      </c>
      <c r="D172" s="87">
        <v>82</v>
      </c>
      <c r="E172" s="19"/>
      <c r="F172" s="19"/>
      <c r="G172" s="42">
        <f t="shared" si="2"/>
        <v>0</v>
      </c>
      <c r="H172" s="49"/>
      <c r="I172" s="48"/>
      <c r="J172" s="48"/>
      <c r="K172" s="49"/>
    </row>
    <row r="173" spans="1:11" s="3" customFormat="1" ht="23.25" customHeight="1">
      <c r="A173" s="77" t="s">
        <v>365</v>
      </c>
      <c r="B173" s="78" t="s">
        <v>140</v>
      </c>
      <c r="C173" s="11"/>
      <c r="D173" s="23"/>
      <c r="E173" s="24"/>
      <c r="F173" s="24"/>
      <c r="G173" s="42"/>
      <c r="H173" s="49"/>
      <c r="I173" s="48"/>
      <c r="J173" s="48"/>
      <c r="K173" s="49"/>
    </row>
    <row r="174" spans="1:11" s="3" customFormat="1" ht="232.5" customHeight="1">
      <c r="A174" s="86" t="s">
        <v>366</v>
      </c>
      <c r="B174" s="75" t="s">
        <v>174</v>
      </c>
      <c r="C174" s="39" t="s">
        <v>9</v>
      </c>
      <c r="D174" s="40">
        <v>228</v>
      </c>
      <c r="E174" s="41"/>
      <c r="F174" s="41"/>
      <c r="G174" s="42">
        <f t="shared" si="2"/>
        <v>0</v>
      </c>
      <c r="H174" s="49"/>
      <c r="I174" s="48"/>
      <c r="J174" s="48"/>
      <c r="K174" s="49"/>
    </row>
    <row r="175" spans="1:11" s="3" customFormat="1" ht="20.25" customHeight="1">
      <c r="A175" s="70" t="s">
        <v>367</v>
      </c>
      <c r="B175" s="67" t="s">
        <v>156</v>
      </c>
      <c r="C175" s="65"/>
      <c r="D175" s="65"/>
      <c r="E175" s="66"/>
      <c r="F175" s="66"/>
      <c r="G175" s="42"/>
      <c r="H175" s="49"/>
      <c r="I175" s="48"/>
      <c r="J175" s="48"/>
      <c r="K175" s="49"/>
    </row>
    <row r="176" spans="1:11" s="3" customFormat="1" ht="68.25" customHeight="1">
      <c r="A176" s="17" t="s">
        <v>370</v>
      </c>
      <c r="B176" s="18" t="s">
        <v>157</v>
      </c>
      <c r="C176" s="10" t="s">
        <v>9</v>
      </c>
      <c r="D176" s="40">
        <v>30</v>
      </c>
      <c r="E176" s="19"/>
      <c r="F176" s="19"/>
      <c r="G176" s="42">
        <f t="shared" si="2"/>
        <v>0</v>
      </c>
      <c r="H176" s="49"/>
      <c r="I176" s="48"/>
      <c r="J176" s="48"/>
      <c r="K176" s="49"/>
    </row>
    <row r="177" spans="1:11" s="3" customFormat="1" ht="63.75">
      <c r="A177" s="17" t="s">
        <v>371</v>
      </c>
      <c r="B177" s="26" t="s">
        <v>30</v>
      </c>
      <c r="C177" s="11" t="s">
        <v>14</v>
      </c>
      <c r="D177" s="40">
        <v>21</v>
      </c>
      <c r="E177" s="24"/>
      <c r="F177" s="24"/>
      <c r="G177" s="42">
        <f t="shared" si="2"/>
        <v>0</v>
      </c>
      <c r="H177" s="49"/>
      <c r="I177" s="48"/>
      <c r="J177" s="48"/>
      <c r="K177" s="49"/>
    </row>
    <row r="178" spans="1:11" s="3" customFormat="1" ht="51">
      <c r="A178" s="17" t="s">
        <v>372</v>
      </c>
      <c r="B178" s="26" t="s">
        <v>31</v>
      </c>
      <c r="C178" s="11" t="s">
        <v>9</v>
      </c>
      <c r="D178" s="40">
        <v>25</v>
      </c>
      <c r="E178" s="24"/>
      <c r="F178" s="24"/>
      <c r="G178" s="42">
        <f t="shared" si="2"/>
        <v>0</v>
      </c>
      <c r="H178" s="49"/>
      <c r="I178" s="48"/>
      <c r="J178" s="48"/>
      <c r="K178" s="49"/>
    </row>
    <row r="179" spans="1:11" s="3" customFormat="1" ht="63.75">
      <c r="A179" s="17" t="s">
        <v>373</v>
      </c>
      <c r="B179" s="26" t="s">
        <v>37</v>
      </c>
      <c r="C179" s="11" t="s">
        <v>15</v>
      </c>
      <c r="D179" s="40">
        <v>126</v>
      </c>
      <c r="E179" s="24"/>
      <c r="F179" s="24"/>
      <c r="G179" s="42">
        <f t="shared" si="2"/>
        <v>0</v>
      </c>
      <c r="H179" s="49"/>
      <c r="I179" s="48"/>
      <c r="J179" s="48"/>
      <c r="K179" s="49"/>
    </row>
    <row r="180" spans="1:11" s="3" customFormat="1" ht="76.5">
      <c r="A180" s="17" t="s">
        <v>374</v>
      </c>
      <c r="B180" s="26" t="s">
        <v>158</v>
      </c>
      <c r="C180" s="11" t="s">
        <v>9</v>
      </c>
      <c r="D180" s="40">
        <v>10</v>
      </c>
      <c r="E180" s="24"/>
      <c r="F180" s="24"/>
      <c r="G180" s="42">
        <f t="shared" si="2"/>
        <v>0</v>
      </c>
      <c r="H180" s="49"/>
      <c r="I180" s="48"/>
      <c r="J180" s="48"/>
      <c r="K180" s="49"/>
    </row>
    <row r="181" spans="1:11" s="3" customFormat="1" ht="140.25">
      <c r="A181" s="17" t="s">
        <v>375</v>
      </c>
      <c r="B181" s="26" t="s">
        <v>32</v>
      </c>
      <c r="C181" s="11" t="s">
        <v>14</v>
      </c>
      <c r="D181" s="40">
        <v>3.5</v>
      </c>
      <c r="E181" s="24"/>
      <c r="F181" s="24"/>
      <c r="G181" s="42">
        <f t="shared" si="2"/>
        <v>0</v>
      </c>
      <c r="H181" s="49"/>
      <c r="I181" s="48"/>
      <c r="J181" s="48"/>
      <c r="K181" s="49"/>
    </row>
    <row r="182" spans="1:11" s="3" customFormat="1" ht="63.75">
      <c r="A182" s="17" t="s">
        <v>376</v>
      </c>
      <c r="B182" s="26" t="s">
        <v>33</v>
      </c>
      <c r="C182" s="11" t="s">
        <v>9</v>
      </c>
      <c r="D182" s="40">
        <v>15</v>
      </c>
      <c r="E182" s="24"/>
      <c r="F182" s="24"/>
      <c r="G182" s="42">
        <f t="shared" si="2"/>
        <v>0</v>
      </c>
      <c r="H182" s="49"/>
      <c r="I182" s="48"/>
      <c r="J182" s="48"/>
      <c r="K182" s="49"/>
    </row>
    <row r="183" spans="1:11" s="3" customFormat="1" ht="51">
      <c r="A183" s="17" t="s">
        <v>377</v>
      </c>
      <c r="B183" s="26" t="s">
        <v>34</v>
      </c>
      <c r="C183" s="11" t="s">
        <v>9</v>
      </c>
      <c r="D183" s="40">
        <v>38</v>
      </c>
      <c r="E183" s="24"/>
      <c r="F183" s="24"/>
      <c r="G183" s="42">
        <f t="shared" si="2"/>
        <v>0</v>
      </c>
      <c r="H183" s="49"/>
      <c r="I183" s="48"/>
      <c r="J183" s="48"/>
      <c r="K183" s="49"/>
    </row>
    <row r="184" spans="1:11" s="3" customFormat="1" ht="89.25">
      <c r="A184" s="17" t="s">
        <v>378</v>
      </c>
      <c r="B184" s="26" t="s">
        <v>35</v>
      </c>
      <c r="C184" s="11" t="s">
        <v>14</v>
      </c>
      <c r="D184" s="40">
        <v>6</v>
      </c>
      <c r="E184" s="24"/>
      <c r="F184" s="24"/>
      <c r="G184" s="42">
        <f t="shared" si="2"/>
        <v>0</v>
      </c>
      <c r="H184" s="49"/>
      <c r="I184" s="48"/>
      <c r="J184" s="48"/>
      <c r="K184" s="49"/>
    </row>
    <row r="185" spans="1:11" s="3" customFormat="1" ht="76.5">
      <c r="A185" s="17" t="s">
        <v>379</v>
      </c>
      <c r="B185" s="26" t="s">
        <v>36</v>
      </c>
      <c r="C185" s="11" t="s">
        <v>10</v>
      </c>
      <c r="D185" s="40">
        <v>30</v>
      </c>
      <c r="E185" s="24"/>
      <c r="F185" s="24"/>
      <c r="G185" s="42">
        <f t="shared" si="2"/>
        <v>0</v>
      </c>
      <c r="H185" s="49"/>
      <c r="I185" s="48"/>
      <c r="J185" s="48"/>
      <c r="K185" s="49"/>
    </row>
    <row r="186" spans="1:11" s="3" customFormat="1" ht="57.75" customHeight="1">
      <c r="A186" s="17" t="s">
        <v>380</v>
      </c>
      <c r="B186" s="26" t="s">
        <v>159</v>
      </c>
      <c r="C186" s="11" t="s">
        <v>9</v>
      </c>
      <c r="D186" s="40">
        <v>60</v>
      </c>
      <c r="E186" s="24"/>
      <c r="F186" s="24"/>
      <c r="G186" s="42">
        <f t="shared" si="2"/>
        <v>0</v>
      </c>
      <c r="H186" s="49"/>
      <c r="I186" s="48"/>
      <c r="J186" s="48"/>
      <c r="K186" s="49"/>
    </row>
    <row r="187" spans="1:11" s="3" customFormat="1" ht="89.25">
      <c r="A187" s="17" t="s">
        <v>381</v>
      </c>
      <c r="B187" s="26" t="s">
        <v>160</v>
      </c>
      <c r="C187" s="11" t="s">
        <v>10</v>
      </c>
      <c r="D187" s="40">
        <v>30</v>
      </c>
      <c r="E187" s="24"/>
      <c r="F187" s="24"/>
      <c r="G187" s="42">
        <f t="shared" si="2"/>
        <v>0</v>
      </c>
      <c r="H187" s="49"/>
      <c r="I187" s="48"/>
      <c r="J187" s="48"/>
      <c r="K187" s="49"/>
    </row>
    <row r="188" spans="1:11" s="3" customFormat="1" ht="76.5">
      <c r="A188" s="17" t="s">
        <v>382</v>
      </c>
      <c r="B188" s="26" t="s">
        <v>161</v>
      </c>
      <c r="C188" s="11" t="s">
        <v>10</v>
      </c>
      <c r="D188" s="40">
        <v>30</v>
      </c>
      <c r="E188" s="24"/>
      <c r="F188" s="24"/>
      <c r="G188" s="42">
        <f t="shared" si="2"/>
        <v>0</v>
      </c>
      <c r="H188" s="49"/>
      <c r="I188" s="48"/>
      <c r="J188" s="48"/>
      <c r="K188" s="49"/>
    </row>
    <row r="189" spans="1:11" s="3" customFormat="1" ht="89.25">
      <c r="A189" s="17" t="s">
        <v>383</v>
      </c>
      <c r="B189" s="26" t="s">
        <v>162</v>
      </c>
      <c r="C189" s="11" t="s">
        <v>9</v>
      </c>
      <c r="D189" s="40">
        <v>116</v>
      </c>
      <c r="E189" s="24"/>
      <c r="F189" s="24"/>
      <c r="G189" s="42">
        <f t="shared" si="2"/>
        <v>0</v>
      </c>
      <c r="H189" s="49"/>
      <c r="I189" s="48"/>
      <c r="J189" s="48"/>
      <c r="K189" s="49"/>
    </row>
    <row r="190" spans="1:11" s="3" customFormat="1" ht="106.5" customHeight="1">
      <c r="A190" s="17" t="s">
        <v>384</v>
      </c>
      <c r="B190" s="26" t="s">
        <v>163</v>
      </c>
      <c r="C190" s="11" t="s">
        <v>9</v>
      </c>
      <c r="D190" s="40">
        <v>268</v>
      </c>
      <c r="E190" s="24"/>
      <c r="F190" s="24"/>
      <c r="G190" s="42">
        <f t="shared" si="2"/>
        <v>0</v>
      </c>
      <c r="H190" s="49"/>
      <c r="I190" s="48"/>
      <c r="J190" s="48"/>
      <c r="K190" s="49"/>
    </row>
    <row r="191" spans="1:11" ht="21" customHeight="1">
      <c r="A191" s="27" t="s">
        <v>368</v>
      </c>
      <c r="B191" s="82" t="s">
        <v>195</v>
      </c>
      <c r="C191" s="11"/>
      <c r="D191" s="28"/>
      <c r="E191" s="24"/>
      <c r="F191" s="24"/>
      <c r="G191" s="42"/>
    </row>
    <row r="192" spans="1:11" s="3" customFormat="1" ht="83.25" customHeight="1">
      <c r="A192" s="27" t="s">
        <v>369</v>
      </c>
      <c r="B192" s="26" t="s">
        <v>203</v>
      </c>
      <c r="C192" s="11" t="s">
        <v>11</v>
      </c>
      <c r="D192" s="40">
        <v>1</v>
      </c>
      <c r="E192" s="24"/>
      <c r="F192" s="24"/>
      <c r="G192" s="42">
        <f t="shared" si="2"/>
        <v>0</v>
      </c>
      <c r="H192" s="49"/>
      <c r="I192" s="48"/>
      <c r="J192" s="48"/>
      <c r="K192" s="49"/>
    </row>
    <row r="193" spans="1:9" ht="21" customHeight="1">
      <c r="A193" s="70" t="s">
        <v>385</v>
      </c>
      <c r="B193" s="67" t="s">
        <v>135</v>
      </c>
      <c r="C193" s="11"/>
      <c r="D193" s="28"/>
      <c r="E193" s="24"/>
      <c r="F193" s="24"/>
      <c r="G193" s="42"/>
    </row>
    <row r="194" spans="1:9" s="3" customFormat="1" ht="57.75" customHeight="1">
      <c r="A194" s="17" t="s">
        <v>386</v>
      </c>
      <c r="B194" s="26" t="s">
        <v>136</v>
      </c>
      <c r="C194" s="10" t="s">
        <v>10</v>
      </c>
      <c r="D194" s="40">
        <v>18</v>
      </c>
      <c r="E194" s="19"/>
      <c r="F194" s="19"/>
      <c r="G194" s="42">
        <f t="shared" si="2"/>
        <v>0</v>
      </c>
    </row>
    <row r="195" spans="1:9" s="3" customFormat="1" ht="57.75" customHeight="1">
      <c r="A195" s="17" t="s">
        <v>387</v>
      </c>
      <c r="B195" s="26" t="s">
        <v>118</v>
      </c>
      <c r="C195" s="10" t="s">
        <v>10</v>
      </c>
      <c r="D195" s="40">
        <f>40+18</f>
        <v>58</v>
      </c>
      <c r="E195" s="19"/>
      <c r="F195" s="19"/>
      <c r="G195" s="42">
        <f t="shared" si="2"/>
        <v>0</v>
      </c>
    </row>
    <row r="196" spans="1:9" s="3" customFormat="1" ht="146.25" customHeight="1">
      <c r="A196" s="17" t="s">
        <v>388</v>
      </c>
      <c r="B196" s="26" t="s">
        <v>119</v>
      </c>
      <c r="C196" s="10" t="s">
        <v>11</v>
      </c>
      <c r="D196" s="40">
        <v>9</v>
      </c>
      <c r="E196" s="19"/>
      <c r="F196" s="19"/>
      <c r="G196" s="42">
        <f t="shared" si="2"/>
        <v>0</v>
      </c>
    </row>
    <row r="197" spans="1:9" s="3" customFormat="1" ht="93.75" customHeight="1">
      <c r="A197" s="17" t="s">
        <v>389</v>
      </c>
      <c r="B197" s="26" t="s">
        <v>137</v>
      </c>
      <c r="C197" s="10" t="s">
        <v>21</v>
      </c>
      <c r="D197" s="40">
        <v>28</v>
      </c>
      <c r="E197" s="19"/>
      <c r="F197" s="19"/>
      <c r="G197" s="42">
        <f t="shared" si="2"/>
        <v>0</v>
      </c>
    </row>
    <row r="198" spans="1:9" s="3" customFormat="1" ht="69.75" customHeight="1">
      <c r="A198" s="17" t="s">
        <v>390</v>
      </c>
      <c r="B198" s="26" t="s">
        <v>138</v>
      </c>
      <c r="C198" s="10" t="s">
        <v>11</v>
      </c>
      <c r="D198" s="40">
        <v>14</v>
      </c>
      <c r="E198" s="19"/>
      <c r="F198" s="19"/>
      <c r="G198" s="42">
        <f t="shared" si="2"/>
        <v>0</v>
      </c>
    </row>
    <row r="199" spans="1:9" s="3" customFormat="1" ht="83.25" customHeight="1">
      <c r="A199" s="17" t="s">
        <v>391</v>
      </c>
      <c r="B199" s="26" t="s">
        <v>204</v>
      </c>
      <c r="C199" s="10" t="s">
        <v>11</v>
      </c>
      <c r="D199" s="40">
        <v>2</v>
      </c>
      <c r="E199" s="19"/>
      <c r="F199" s="19"/>
      <c r="G199" s="42">
        <f t="shared" si="2"/>
        <v>0</v>
      </c>
    </row>
    <row r="200" spans="1:9" ht="21" customHeight="1">
      <c r="A200" s="70" t="s">
        <v>392</v>
      </c>
      <c r="B200" s="67" t="s">
        <v>123</v>
      </c>
      <c r="C200" s="11"/>
      <c r="D200" s="28"/>
      <c r="E200" s="24"/>
      <c r="F200" s="24"/>
      <c r="G200" s="42"/>
    </row>
    <row r="201" spans="1:9" s="3" customFormat="1" ht="84.75" customHeight="1">
      <c r="A201" s="60" t="s">
        <v>393</v>
      </c>
      <c r="B201" s="26" t="s">
        <v>131</v>
      </c>
      <c r="C201" s="11" t="s">
        <v>10</v>
      </c>
      <c r="D201" s="40">
        <v>14</v>
      </c>
      <c r="E201" s="24"/>
      <c r="F201" s="24"/>
      <c r="G201" s="42">
        <f t="shared" si="2"/>
        <v>0</v>
      </c>
      <c r="I201" s="9"/>
    </row>
    <row r="202" spans="1:9" ht="184.5" customHeight="1">
      <c r="A202" s="27" t="s">
        <v>394</v>
      </c>
      <c r="B202" s="26" t="s">
        <v>208</v>
      </c>
      <c r="C202" s="11" t="s">
        <v>11</v>
      </c>
      <c r="D202" s="40">
        <v>1</v>
      </c>
      <c r="E202" s="24"/>
      <c r="F202" s="24"/>
      <c r="G202" s="42">
        <f t="shared" si="2"/>
        <v>0</v>
      </c>
    </row>
    <row r="203" spans="1:9" ht="84.75" customHeight="1">
      <c r="A203" s="60" t="s">
        <v>395</v>
      </c>
      <c r="B203" s="26" t="s">
        <v>125</v>
      </c>
      <c r="C203" s="11" t="s">
        <v>11</v>
      </c>
      <c r="D203" s="40">
        <v>1</v>
      </c>
      <c r="E203" s="24"/>
      <c r="F203" s="24"/>
      <c r="G203" s="42">
        <f t="shared" si="2"/>
        <v>0</v>
      </c>
    </row>
    <row r="204" spans="1:9" ht="45.75" customHeight="1">
      <c r="A204" s="27" t="s">
        <v>396</v>
      </c>
      <c r="B204" s="26" t="s">
        <v>124</v>
      </c>
      <c r="C204" s="11" t="s">
        <v>11</v>
      </c>
      <c r="D204" s="40">
        <v>1</v>
      </c>
      <c r="E204" s="24"/>
      <c r="F204" s="24"/>
      <c r="G204" s="42">
        <f t="shared" si="2"/>
        <v>0</v>
      </c>
    </row>
    <row r="205" spans="1:9" s="3" customFormat="1" ht="67.5" customHeight="1">
      <c r="A205" s="60" t="s">
        <v>397</v>
      </c>
      <c r="B205" s="26" t="s">
        <v>128</v>
      </c>
      <c r="C205" s="11" t="s">
        <v>11</v>
      </c>
      <c r="D205" s="40">
        <v>1</v>
      </c>
      <c r="E205" s="24"/>
      <c r="F205" s="24"/>
      <c r="G205" s="42">
        <f t="shared" si="2"/>
        <v>0</v>
      </c>
      <c r="I205" s="9"/>
    </row>
    <row r="206" spans="1:9" s="3" customFormat="1" ht="88.5" customHeight="1">
      <c r="A206" s="27" t="s">
        <v>398</v>
      </c>
      <c r="B206" s="26" t="s">
        <v>127</v>
      </c>
      <c r="C206" s="11" t="s">
        <v>10</v>
      </c>
      <c r="D206" s="40">
        <v>19</v>
      </c>
      <c r="E206" s="24"/>
      <c r="F206" s="24"/>
      <c r="G206" s="42">
        <f t="shared" ref="G206:G269" si="3">ROUND(E206*D206,2)</f>
        <v>0</v>
      </c>
      <c r="I206" s="9"/>
    </row>
    <row r="207" spans="1:9" s="3" customFormat="1" ht="84" customHeight="1">
      <c r="A207" s="60" t="s">
        <v>399</v>
      </c>
      <c r="B207" s="26" t="s">
        <v>117</v>
      </c>
      <c r="C207" s="11" t="s">
        <v>11</v>
      </c>
      <c r="D207" s="40">
        <v>2</v>
      </c>
      <c r="E207" s="24"/>
      <c r="F207" s="24"/>
      <c r="G207" s="42">
        <f t="shared" si="3"/>
        <v>0</v>
      </c>
      <c r="I207" s="9"/>
    </row>
    <row r="208" spans="1:9" s="3" customFormat="1" ht="76.5" customHeight="1">
      <c r="A208" s="27" t="s">
        <v>400</v>
      </c>
      <c r="B208" s="26" t="s">
        <v>126</v>
      </c>
      <c r="C208" s="11" t="s">
        <v>11</v>
      </c>
      <c r="D208" s="40">
        <v>1</v>
      </c>
      <c r="E208" s="24"/>
      <c r="F208" s="24"/>
      <c r="G208" s="42">
        <f t="shared" si="3"/>
        <v>0</v>
      </c>
      <c r="I208" s="9"/>
    </row>
    <row r="209" spans="1:9" s="3" customFormat="1" ht="84.75" customHeight="1">
      <c r="A209" s="60" t="s">
        <v>401</v>
      </c>
      <c r="B209" s="26" t="s">
        <v>132</v>
      </c>
      <c r="C209" s="11" t="s">
        <v>10</v>
      </c>
      <c r="D209" s="40">
        <v>58</v>
      </c>
      <c r="E209" s="24"/>
      <c r="F209" s="24"/>
      <c r="G209" s="42">
        <f t="shared" si="3"/>
        <v>0</v>
      </c>
      <c r="I209" s="9"/>
    </row>
    <row r="210" spans="1:9" s="3" customFormat="1" ht="109.5" customHeight="1">
      <c r="A210" s="27" t="s">
        <v>402</v>
      </c>
      <c r="B210" s="26" t="s">
        <v>108</v>
      </c>
      <c r="C210" s="61" t="s">
        <v>130</v>
      </c>
      <c r="D210" s="40">
        <v>19</v>
      </c>
      <c r="E210" s="24"/>
      <c r="F210" s="24"/>
      <c r="G210" s="42">
        <f t="shared" si="3"/>
        <v>0</v>
      </c>
      <c r="I210" s="9"/>
    </row>
    <row r="211" spans="1:9" s="3" customFormat="1" ht="60.75" customHeight="1">
      <c r="A211" s="60" t="s">
        <v>403</v>
      </c>
      <c r="B211" s="26" t="s">
        <v>129</v>
      </c>
      <c r="C211" s="61" t="s">
        <v>11</v>
      </c>
      <c r="D211" s="40">
        <v>5</v>
      </c>
      <c r="E211" s="24"/>
      <c r="F211" s="24"/>
      <c r="G211" s="42">
        <f t="shared" si="3"/>
        <v>0</v>
      </c>
      <c r="I211" s="9"/>
    </row>
    <row r="212" spans="1:9" s="3" customFormat="1" ht="77.25" customHeight="1">
      <c r="A212" s="27" t="s">
        <v>404</v>
      </c>
      <c r="B212" s="26" t="s">
        <v>133</v>
      </c>
      <c r="C212" s="61" t="s">
        <v>11</v>
      </c>
      <c r="D212" s="40">
        <v>14</v>
      </c>
      <c r="E212" s="24"/>
      <c r="F212" s="24"/>
      <c r="G212" s="42">
        <f t="shared" si="3"/>
        <v>0</v>
      </c>
      <c r="I212" s="9"/>
    </row>
    <row r="213" spans="1:9" s="3" customFormat="1" ht="77.25" customHeight="1">
      <c r="A213" s="60" t="s">
        <v>405</v>
      </c>
      <c r="B213" s="26" t="s">
        <v>134</v>
      </c>
      <c r="C213" s="61" t="s">
        <v>11</v>
      </c>
      <c r="D213" s="40">
        <v>14</v>
      </c>
      <c r="E213" s="24"/>
      <c r="F213" s="24"/>
      <c r="G213" s="42">
        <f t="shared" si="3"/>
        <v>0</v>
      </c>
      <c r="I213" s="9"/>
    </row>
    <row r="214" spans="1:9" ht="21" customHeight="1">
      <c r="A214" s="70" t="s">
        <v>406</v>
      </c>
      <c r="B214" s="67" t="s">
        <v>164</v>
      </c>
      <c r="C214" s="11"/>
      <c r="D214" s="28"/>
      <c r="E214" s="24"/>
      <c r="F214" s="24"/>
      <c r="G214" s="42"/>
    </row>
    <row r="215" spans="1:9" ht="21" customHeight="1">
      <c r="A215" s="27" t="s">
        <v>407</v>
      </c>
      <c r="B215" s="82" t="s">
        <v>50</v>
      </c>
      <c r="C215" s="11"/>
      <c r="D215" s="28"/>
      <c r="E215" s="24"/>
      <c r="F215" s="24"/>
      <c r="G215" s="42"/>
    </row>
    <row r="216" spans="1:9" ht="63.75">
      <c r="A216" s="27" t="s">
        <v>408</v>
      </c>
      <c r="B216" s="26" t="s">
        <v>51</v>
      </c>
      <c r="C216" s="11" t="s">
        <v>11</v>
      </c>
      <c r="D216" s="40">
        <v>8</v>
      </c>
      <c r="E216" s="24"/>
      <c r="F216" s="24"/>
      <c r="G216" s="42">
        <f t="shared" si="3"/>
        <v>0</v>
      </c>
    </row>
    <row r="217" spans="1:9" ht="102">
      <c r="A217" s="27" t="s">
        <v>409</v>
      </c>
      <c r="B217" s="26" t="s">
        <v>26</v>
      </c>
      <c r="C217" s="11" t="s">
        <v>12</v>
      </c>
      <c r="D217" s="40">
        <v>8</v>
      </c>
      <c r="E217" s="24"/>
      <c r="F217" s="24"/>
      <c r="G217" s="42">
        <f t="shared" si="3"/>
        <v>0</v>
      </c>
    </row>
    <row r="218" spans="1:9" ht="89.25">
      <c r="A218" s="27" t="s">
        <v>410</v>
      </c>
      <c r="B218" s="26" t="s">
        <v>52</v>
      </c>
      <c r="C218" s="11" t="s">
        <v>11</v>
      </c>
      <c r="D218" s="40">
        <v>1</v>
      </c>
      <c r="E218" s="24"/>
      <c r="F218" s="24"/>
      <c r="G218" s="42">
        <f t="shared" si="3"/>
        <v>0</v>
      </c>
    </row>
    <row r="219" spans="1:9" ht="63.75">
      <c r="A219" s="27" t="s">
        <v>411</v>
      </c>
      <c r="B219" s="26" t="s">
        <v>53</v>
      </c>
      <c r="C219" s="11" t="s">
        <v>11</v>
      </c>
      <c r="D219" s="40">
        <v>8</v>
      </c>
      <c r="E219" s="24"/>
      <c r="F219" s="24"/>
      <c r="G219" s="42">
        <f t="shared" si="3"/>
        <v>0</v>
      </c>
    </row>
    <row r="220" spans="1:9" ht="114.75">
      <c r="A220" s="27" t="s">
        <v>412</v>
      </c>
      <c r="B220" s="26" t="s">
        <v>25</v>
      </c>
      <c r="C220" s="11" t="s">
        <v>11</v>
      </c>
      <c r="D220" s="40">
        <v>8</v>
      </c>
      <c r="E220" s="24"/>
      <c r="F220" s="24"/>
      <c r="G220" s="42">
        <f t="shared" si="3"/>
        <v>0</v>
      </c>
    </row>
    <row r="221" spans="1:9" ht="89.25">
      <c r="A221" s="27" t="s">
        <v>413</v>
      </c>
      <c r="B221" s="26" t="s">
        <v>54</v>
      </c>
      <c r="C221" s="11" t="s">
        <v>11</v>
      </c>
      <c r="D221" s="40">
        <v>8</v>
      </c>
      <c r="E221" s="24"/>
      <c r="F221" s="24"/>
      <c r="G221" s="42">
        <f t="shared" si="3"/>
        <v>0</v>
      </c>
    </row>
    <row r="222" spans="1:9" ht="102">
      <c r="A222" s="27" t="s">
        <v>414</v>
      </c>
      <c r="B222" s="26" t="s">
        <v>55</v>
      </c>
      <c r="C222" s="11" t="s">
        <v>10</v>
      </c>
      <c r="D222" s="40">
        <v>85</v>
      </c>
      <c r="E222" s="24"/>
      <c r="F222" s="24"/>
      <c r="G222" s="42">
        <f t="shared" si="3"/>
        <v>0</v>
      </c>
    </row>
    <row r="223" spans="1:9" ht="89.25">
      <c r="A223" s="27" t="s">
        <v>415</v>
      </c>
      <c r="B223" s="26" t="s">
        <v>56</v>
      </c>
      <c r="C223" s="11" t="s">
        <v>10</v>
      </c>
      <c r="D223" s="40">
        <v>85</v>
      </c>
      <c r="E223" s="24"/>
      <c r="F223" s="24"/>
      <c r="G223" s="42">
        <f t="shared" si="3"/>
        <v>0</v>
      </c>
    </row>
    <row r="224" spans="1:9" ht="127.5">
      <c r="A224" s="27" t="s">
        <v>416</v>
      </c>
      <c r="B224" s="26" t="s">
        <v>22</v>
      </c>
      <c r="C224" s="11" t="s">
        <v>12</v>
      </c>
      <c r="D224" s="40">
        <v>1</v>
      </c>
      <c r="E224" s="24"/>
      <c r="F224" s="24"/>
      <c r="G224" s="42">
        <f t="shared" si="3"/>
        <v>0</v>
      </c>
    </row>
    <row r="225" spans="1:7" ht="46.5" customHeight="1">
      <c r="A225" s="27" t="s">
        <v>417</v>
      </c>
      <c r="B225" s="26" t="s">
        <v>57</v>
      </c>
      <c r="C225" s="11" t="s">
        <v>11</v>
      </c>
      <c r="D225" s="40">
        <v>1</v>
      </c>
      <c r="E225" s="24"/>
      <c r="F225" s="24"/>
      <c r="G225" s="42">
        <f t="shared" si="3"/>
        <v>0</v>
      </c>
    </row>
    <row r="226" spans="1:7" ht="63.75">
      <c r="A226" s="27" t="s">
        <v>418</v>
      </c>
      <c r="B226" s="26" t="s">
        <v>58</v>
      </c>
      <c r="C226" s="11" t="s">
        <v>11</v>
      </c>
      <c r="D226" s="40">
        <v>3</v>
      </c>
      <c r="E226" s="24"/>
      <c r="F226" s="24"/>
      <c r="G226" s="42">
        <f t="shared" si="3"/>
        <v>0</v>
      </c>
    </row>
    <row r="227" spans="1:7" ht="102">
      <c r="A227" s="27" t="s">
        <v>419</v>
      </c>
      <c r="B227" s="26" t="s">
        <v>59</v>
      </c>
      <c r="C227" s="11" t="s">
        <v>21</v>
      </c>
      <c r="D227" s="40">
        <v>3</v>
      </c>
      <c r="E227" s="24"/>
      <c r="F227" s="24"/>
      <c r="G227" s="42">
        <f t="shared" si="3"/>
        <v>0</v>
      </c>
    </row>
    <row r="228" spans="1:7" ht="51">
      <c r="A228" s="27" t="s">
        <v>420</v>
      </c>
      <c r="B228" s="26" t="s">
        <v>23</v>
      </c>
      <c r="C228" s="11" t="s">
        <v>11</v>
      </c>
      <c r="D228" s="40">
        <v>2</v>
      </c>
      <c r="E228" s="24"/>
      <c r="F228" s="24"/>
      <c r="G228" s="42">
        <f t="shared" si="3"/>
        <v>0</v>
      </c>
    </row>
    <row r="229" spans="1:7" ht="89.25">
      <c r="A229" s="27" t="s">
        <v>421</v>
      </c>
      <c r="B229" s="26" t="s">
        <v>24</v>
      </c>
      <c r="C229" s="11" t="s">
        <v>12</v>
      </c>
      <c r="D229" s="40">
        <v>3</v>
      </c>
      <c r="E229" s="24"/>
      <c r="F229" s="24"/>
      <c r="G229" s="42">
        <f t="shared" si="3"/>
        <v>0</v>
      </c>
    </row>
    <row r="230" spans="1:7" ht="22.5" customHeight="1">
      <c r="A230" s="27" t="s">
        <v>422</v>
      </c>
      <c r="B230" s="82" t="s">
        <v>447</v>
      </c>
      <c r="C230" s="11"/>
      <c r="D230" s="28"/>
      <c r="E230" s="24"/>
      <c r="F230" s="24"/>
      <c r="G230" s="42"/>
    </row>
    <row r="231" spans="1:7" ht="153">
      <c r="A231" s="27" t="s">
        <v>423</v>
      </c>
      <c r="B231" s="26" t="s">
        <v>60</v>
      </c>
      <c r="C231" s="11" t="s">
        <v>21</v>
      </c>
      <c r="D231" s="40">
        <v>92</v>
      </c>
      <c r="E231" s="24"/>
      <c r="F231" s="24"/>
      <c r="G231" s="42">
        <f t="shared" si="3"/>
        <v>0</v>
      </c>
    </row>
    <row r="232" spans="1:7" ht="165.75">
      <c r="A232" s="27" t="s">
        <v>424</v>
      </c>
      <c r="B232" s="26" t="s">
        <v>61</v>
      </c>
      <c r="C232" s="11" t="s">
        <v>21</v>
      </c>
      <c r="D232" s="40">
        <v>54</v>
      </c>
      <c r="E232" s="24"/>
      <c r="F232" s="24"/>
      <c r="G232" s="42">
        <f t="shared" si="3"/>
        <v>0</v>
      </c>
    </row>
    <row r="233" spans="1:7" ht="165.75">
      <c r="A233" s="27" t="s">
        <v>425</v>
      </c>
      <c r="B233" s="26" t="s">
        <v>62</v>
      </c>
      <c r="C233" s="11" t="s">
        <v>21</v>
      </c>
      <c r="D233" s="40">
        <v>35</v>
      </c>
      <c r="E233" s="24"/>
      <c r="F233" s="24"/>
      <c r="G233" s="42">
        <f t="shared" si="3"/>
        <v>0</v>
      </c>
    </row>
    <row r="234" spans="1:7" ht="63.75">
      <c r="A234" s="27" t="s">
        <v>426</v>
      </c>
      <c r="B234" s="26" t="s">
        <v>63</v>
      </c>
      <c r="C234" s="11" t="s">
        <v>11</v>
      </c>
      <c r="D234" s="40">
        <v>8</v>
      </c>
      <c r="E234" s="24"/>
      <c r="F234" s="24"/>
      <c r="G234" s="42">
        <f t="shared" si="3"/>
        <v>0</v>
      </c>
    </row>
    <row r="235" spans="1:7" ht="114.75">
      <c r="A235" s="27" t="s">
        <v>427</v>
      </c>
      <c r="B235" s="26" t="s">
        <v>64</v>
      </c>
      <c r="C235" s="11" t="s">
        <v>12</v>
      </c>
      <c r="D235" s="40">
        <v>1</v>
      </c>
      <c r="E235" s="24"/>
      <c r="F235" s="24"/>
      <c r="G235" s="42">
        <f t="shared" si="3"/>
        <v>0</v>
      </c>
    </row>
    <row r="236" spans="1:7" ht="63.75">
      <c r="A236" s="27" t="s">
        <v>428</v>
      </c>
      <c r="B236" s="26" t="s">
        <v>65</v>
      </c>
      <c r="C236" s="11" t="s">
        <v>12</v>
      </c>
      <c r="D236" s="40">
        <v>1</v>
      </c>
      <c r="E236" s="24"/>
      <c r="F236" s="24"/>
      <c r="G236" s="42">
        <f t="shared" si="3"/>
        <v>0</v>
      </c>
    </row>
    <row r="237" spans="1:7" ht="96" customHeight="1">
      <c r="A237" s="27" t="s">
        <v>429</v>
      </c>
      <c r="B237" s="26" t="s">
        <v>66</v>
      </c>
      <c r="C237" s="11" t="s">
        <v>12</v>
      </c>
      <c r="D237" s="40">
        <v>15</v>
      </c>
      <c r="E237" s="24"/>
      <c r="F237" s="24"/>
      <c r="G237" s="42">
        <f t="shared" si="3"/>
        <v>0</v>
      </c>
    </row>
    <row r="238" spans="1:7" ht="81.75" customHeight="1">
      <c r="A238" s="27" t="s">
        <v>430</v>
      </c>
      <c r="B238" s="26" t="s">
        <v>67</v>
      </c>
      <c r="C238" s="11" t="s">
        <v>11</v>
      </c>
      <c r="D238" s="40">
        <v>1</v>
      </c>
      <c r="E238" s="24"/>
      <c r="F238" s="24"/>
      <c r="G238" s="42">
        <f t="shared" si="3"/>
        <v>0</v>
      </c>
    </row>
    <row r="239" spans="1:7" ht="45.75" customHeight="1">
      <c r="A239" s="27" t="s">
        <v>431</v>
      </c>
      <c r="B239" s="26" t="s">
        <v>68</v>
      </c>
      <c r="C239" s="11" t="s">
        <v>11</v>
      </c>
      <c r="D239" s="40">
        <v>76</v>
      </c>
      <c r="E239" s="24"/>
      <c r="F239" s="24"/>
      <c r="G239" s="42">
        <f t="shared" si="3"/>
        <v>0</v>
      </c>
    </row>
    <row r="240" spans="1:7" ht="96" customHeight="1">
      <c r="A240" s="27" t="s">
        <v>432</v>
      </c>
      <c r="B240" s="26" t="s">
        <v>69</v>
      </c>
      <c r="C240" s="11" t="s">
        <v>11</v>
      </c>
      <c r="D240" s="40">
        <v>14</v>
      </c>
      <c r="E240" s="24"/>
      <c r="F240" s="24"/>
      <c r="G240" s="42">
        <f t="shared" si="3"/>
        <v>0</v>
      </c>
    </row>
    <row r="241" spans="1:11" ht="93.75" customHeight="1">
      <c r="A241" s="27" t="s">
        <v>433</v>
      </c>
      <c r="B241" s="26" t="s">
        <v>70</v>
      </c>
      <c r="C241" s="11" t="s">
        <v>11</v>
      </c>
      <c r="D241" s="40">
        <v>17</v>
      </c>
      <c r="E241" s="24"/>
      <c r="F241" s="24"/>
      <c r="G241" s="42">
        <f t="shared" si="3"/>
        <v>0</v>
      </c>
    </row>
    <row r="242" spans="1:11" ht="93.75" customHeight="1">
      <c r="A242" s="27" t="s">
        <v>434</v>
      </c>
      <c r="B242" s="26" t="s">
        <v>71</v>
      </c>
      <c r="C242" s="11" t="s">
        <v>11</v>
      </c>
      <c r="D242" s="40">
        <v>1</v>
      </c>
      <c r="E242" s="24"/>
      <c r="F242" s="24"/>
      <c r="G242" s="42">
        <f t="shared" si="3"/>
        <v>0</v>
      </c>
    </row>
    <row r="243" spans="1:11" s="3" customFormat="1" ht="121.5" customHeight="1">
      <c r="A243" s="27" t="s">
        <v>435</v>
      </c>
      <c r="B243" s="26" t="s">
        <v>72</v>
      </c>
      <c r="C243" s="11" t="s">
        <v>10</v>
      </c>
      <c r="D243" s="40">
        <v>15</v>
      </c>
      <c r="E243" s="24"/>
      <c r="F243" s="24"/>
      <c r="G243" s="42">
        <f t="shared" si="3"/>
        <v>0</v>
      </c>
      <c r="H243" s="49"/>
      <c r="I243" s="56"/>
      <c r="J243" s="49"/>
      <c r="K243" s="49"/>
    </row>
    <row r="244" spans="1:11" s="3" customFormat="1" ht="69" customHeight="1">
      <c r="A244" s="27" t="s">
        <v>436</v>
      </c>
      <c r="B244" s="26" t="s">
        <v>205</v>
      </c>
      <c r="C244" s="83" t="s">
        <v>11</v>
      </c>
      <c r="D244" s="84">
        <v>1</v>
      </c>
      <c r="E244" s="85"/>
      <c r="F244" s="85"/>
      <c r="G244" s="42">
        <f t="shared" si="3"/>
        <v>0</v>
      </c>
      <c r="H244" s="49"/>
      <c r="I244" s="48"/>
      <c r="J244" s="48"/>
      <c r="K244" s="49"/>
    </row>
    <row r="245" spans="1:11" s="3" customFormat="1" ht="101.25" customHeight="1">
      <c r="A245" s="27" t="s">
        <v>437</v>
      </c>
      <c r="B245" s="26" t="s">
        <v>73</v>
      </c>
      <c r="C245" s="86" t="s">
        <v>11</v>
      </c>
      <c r="D245" s="87">
        <v>1200</v>
      </c>
      <c r="E245" s="88"/>
      <c r="F245" s="88"/>
      <c r="G245" s="42">
        <f t="shared" si="3"/>
        <v>0</v>
      </c>
      <c r="H245" s="49"/>
      <c r="I245" s="48"/>
      <c r="J245" s="48"/>
      <c r="K245" s="49"/>
    </row>
    <row r="246" spans="1:11" s="3" customFormat="1" ht="89.25">
      <c r="A246" s="27" t="s">
        <v>438</v>
      </c>
      <c r="B246" s="26" t="s">
        <v>74</v>
      </c>
      <c r="C246" s="86" t="s">
        <v>11</v>
      </c>
      <c r="D246" s="87">
        <v>1200</v>
      </c>
      <c r="E246" s="88"/>
      <c r="F246" s="88"/>
      <c r="G246" s="42">
        <f t="shared" si="3"/>
        <v>0</v>
      </c>
      <c r="H246" s="49"/>
      <c r="I246" s="48"/>
      <c r="J246" s="48"/>
      <c r="K246" s="49"/>
    </row>
    <row r="247" spans="1:11" s="3" customFormat="1" ht="46.5" customHeight="1">
      <c r="A247" s="27" t="s">
        <v>439</v>
      </c>
      <c r="B247" s="26" t="s">
        <v>75</v>
      </c>
      <c r="C247" s="91" t="s">
        <v>11</v>
      </c>
      <c r="D247" s="87">
        <v>16</v>
      </c>
      <c r="E247" s="88"/>
      <c r="F247" s="88"/>
      <c r="G247" s="42">
        <f t="shared" si="3"/>
        <v>0</v>
      </c>
      <c r="H247" s="49"/>
      <c r="I247" s="48"/>
      <c r="J247" s="48"/>
      <c r="K247" s="49"/>
    </row>
    <row r="248" spans="1:11" s="3" customFormat="1" ht="51">
      <c r="A248" s="27" t="s">
        <v>440</v>
      </c>
      <c r="B248" s="26" t="s">
        <v>76</v>
      </c>
      <c r="C248" s="91" t="s">
        <v>11</v>
      </c>
      <c r="D248" s="90">
        <v>15</v>
      </c>
      <c r="E248" s="88"/>
      <c r="F248" s="88"/>
      <c r="G248" s="42">
        <f t="shared" si="3"/>
        <v>0</v>
      </c>
      <c r="H248" s="49"/>
      <c r="I248" s="48"/>
      <c r="J248" s="48"/>
      <c r="K248" s="49"/>
    </row>
    <row r="249" spans="1:11" s="3" customFormat="1" ht="51">
      <c r="A249" s="27" t="s">
        <v>441</v>
      </c>
      <c r="B249" s="26" t="s">
        <v>77</v>
      </c>
      <c r="C249" s="86" t="s">
        <v>11</v>
      </c>
      <c r="D249" s="87">
        <v>1</v>
      </c>
      <c r="E249" s="88"/>
      <c r="F249" s="88"/>
      <c r="G249" s="42">
        <f t="shared" si="3"/>
        <v>0</v>
      </c>
      <c r="H249" s="49"/>
      <c r="I249" s="48"/>
      <c r="J249" s="48"/>
      <c r="K249" s="49"/>
    </row>
    <row r="250" spans="1:11" s="3" customFormat="1" ht="71.25" customHeight="1">
      <c r="A250" s="27" t="s">
        <v>442</v>
      </c>
      <c r="B250" s="26" t="s">
        <v>78</v>
      </c>
      <c r="C250" s="91" t="s">
        <v>11</v>
      </c>
      <c r="D250" s="87">
        <v>30</v>
      </c>
      <c r="E250" s="88"/>
      <c r="F250" s="88"/>
      <c r="G250" s="42">
        <f t="shared" si="3"/>
        <v>0</v>
      </c>
      <c r="H250" s="49"/>
      <c r="I250" s="48"/>
      <c r="J250" s="48"/>
      <c r="K250" s="49"/>
    </row>
    <row r="251" spans="1:11" s="3" customFormat="1" ht="153">
      <c r="A251" s="27" t="s">
        <v>443</v>
      </c>
      <c r="B251" s="26" t="s">
        <v>79</v>
      </c>
      <c r="C251" s="91" t="s">
        <v>11</v>
      </c>
      <c r="D251" s="90">
        <v>16</v>
      </c>
      <c r="E251" s="88"/>
      <c r="F251" s="88"/>
      <c r="G251" s="42">
        <f t="shared" si="3"/>
        <v>0</v>
      </c>
      <c r="H251" s="49"/>
      <c r="I251" s="48"/>
      <c r="J251" s="48"/>
      <c r="K251" s="49"/>
    </row>
    <row r="252" spans="1:11" s="3" customFormat="1" ht="191.25">
      <c r="A252" s="27" t="s">
        <v>444</v>
      </c>
      <c r="B252" s="26" t="s">
        <v>80</v>
      </c>
      <c r="C252" s="91" t="s">
        <v>11</v>
      </c>
      <c r="D252" s="90">
        <v>1</v>
      </c>
      <c r="E252" s="88"/>
      <c r="F252" s="88"/>
      <c r="G252" s="42">
        <f t="shared" si="3"/>
        <v>0</v>
      </c>
      <c r="H252" s="49"/>
      <c r="I252" s="48"/>
      <c r="J252" s="48"/>
      <c r="K252" s="49"/>
    </row>
    <row r="253" spans="1:11" s="3" customFormat="1" ht="229.5">
      <c r="A253" s="27" t="s">
        <v>445</v>
      </c>
      <c r="B253" s="26" t="s">
        <v>81</v>
      </c>
      <c r="C253" s="91" t="s">
        <v>11</v>
      </c>
      <c r="D253" s="90">
        <v>3</v>
      </c>
      <c r="E253" s="89"/>
      <c r="F253" s="89"/>
      <c r="G253" s="42">
        <f t="shared" si="3"/>
        <v>0</v>
      </c>
      <c r="H253" s="49"/>
      <c r="I253" s="48"/>
      <c r="J253" s="48"/>
      <c r="K253" s="49"/>
    </row>
    <row r="254" spans="1:11" s="3" customFormat="1" ht="293.25">
      <c r="A254" s="27" t="s">
        <v>446</v>
      </c>
      <c r="B254" s="26" t="s">
        <v>82</v>
      </c>
      <c r="C254" s="86" t="s">
        <v>11</v>
      </c>
      <c r="D254" s="87">
        <v>1</v>
      </c>
      <c r="E254" s="88"/>
      <c r="F254" s="88"/>
      <c r="G254" s="42">
        <f t="shared" si="3"/>
        <v>0</v>
      </c>
      <c r="H254" s="49"/>
      <c r="I254" s="48"/>
      <c r="J254" s="48"/>
      <c r="K254" s="49"/>
    </row>
    <row r="255" spans="1:11" s="3" customFormat="1" ht="23.25" customHeight="1">
      <c r="A255" s="77" t="s">
        <v>448</v>
      </c>
      <c r="B255" s="78" t="s">
        <v>139</v>
      </c>
      <c r="C255" s="11"/>
      <c r="D255" s="23"/>
      <c r="E255" s="24"/>
      <c r="F255" s="24"/>
      <c r="G255" s="42"/>
      <c r="H255" s="49"/>
      <c r="I255" s="48"/>
      <c r="J255" s="48"/>
      <c r="K255" s="49"/>
    </row>
    <row r="256" spans="1:11" s="3" customFormat="1" ht="82.5" customHeight="1">
      <c r="A256" s="45" t="s">
        <v>449</v>
      </c>
      <c r="B256" s="75" t="s">
        <v>206</v>
      </c>
      <c r="C256" s="39" t="s">
        <v>14</v>
      </c>
      <c r="D256" s="40">
        <v>5.4</v>
      </c>
      <c r="E256" s="41"/>
      <c r="F256" s="41"/>
      <c r="G256" s="42">
        <f t="shared" si="3"/>
        <v>0</v>
      </c>
    </row>
    <row r="257" spans="1:11" s="3" customFormat="1" ht="147" customHeight="1">
      <c r="A257" s="30" t="s">
        <v>450</v>
      </c>
      <c r="B257" s="26" t="s">
        <v>142</v>
      </c>
      <c r="C257" s="10" t="s">
        <v>10</v>
      </c>
      <c r="D257" s="40">
        <v>24.5</v>
      </c>
      <c r="E257" s="19"/>
      <c r="F257" s="19"/>
      <c r="G257" s="42">
        <f t="shared" si="3"/>
        <v>0</v>
      </c>
      <c r="H257" s="49"/>
      <c r="I257" s="48"/>
      <c r="J257" s="48"/>
      <c r="K257" s="49"/>
    </row>
    <row r="258" spans="1:11" s="3" customFormat="1" ht="196.5" customHeight="1">
      <c r="A258" s="45" t="s">
        <v>451</v>
      </c>
      <c r="B258" s="26" t="s">
        <v>143</v>
      </c>
      <c r="C258" s="10" t="s">
        <v>9</v>
      </c>
      <c r="D258" s="40">
        <f>5.5*1.5</f>
        <v>8.25</v>
      </c>
      <c r="E258" s="19"/>
      <c r="F258" s="19"/>
      <c r="G258" s="42">
        <f t="shared" si="3"/>
        <v>0</v>
      </c>
      <c r="H258" s="49"/>
      <c r="I258" s="48"/>
      <c r="J258" s="48"/>
      <c r="K258" s="49"/>
    </row>
    <row r="259" spans="1:11" s="3" customFormat="1" ht="258" customHeight="1">
      <c r="A259" s="30" t="s">
        <v>452</v>
      </c>
      <c r="B259" s="26" t="s">
        <v>141</v>
      </c>
      <c r="C259" s="10" t="s">
        <v>9</v>
      </c>
      <c r="D259" s="40">
        <v>22.4</v>
      </c>
      <c r="E259" s="19"/>
      <c r="F259" s="19"/>
      <c r="G259" s="42">
        <f t="shared" si="3"/>
        <v>0</v>
      </c>
      <c r="H259" s="49"/>
      <c r="I259" s="48"/>
      <c r="J259" s="48"/>
      <c r="K259" s="49"/>
    </row>
    <row r="260" spans="1:11" s="3" customFormat="1" ht="51" customHeight="1">
      <c r="A260" s="45" t="s">
        <v>453</v>
      </c>
      <c r="B260" s="26" t="s">
        <v>207</v>
      </c>
      <c r="C260" s="10" t="s">
        <v>9</v>
      </c>
      <c r="D260" s="40">
        <v>86</v>
      </c>
      <c r="E260" s="19"/>
      <c r="F260" s="19"/>
      <c r="G260" s="42">
        <f t="shared" si="3"/>
        <v>0</v>
      </c>
      <c r="H260" s="49"/>
      <c r="I260" s="48"/>
      <c r="J260" s="48"/>
      <c r="K260" s="49"/>
    </row>
    <row r="261" spans="1:11" s="3" customFormat="1" ht="24" customHeight="1">
      <c r="A261" s="70" t="s">
        <v>454</v>
      </c>
      <c r="B261" s="68" t="s">
        <v>148</v>
      </c>
      <c r="C261" s="10"/>
      <c r="D261" s="63"/>
      <c r="E261" s="64"/>
      <c r="F261" s="64"/>
      <c r="G261" s="42"/>
    </row>
    <row r="262" spans="1:11" s="3" customFormat="1" ht="93" customHeight="1">
      <c r="A262" s="27" t="s">
        <v>455</v>
      </c>
      <c r="B262" s="73" t="s">
        <v>149</v>
      </c>
      <c r="C262" s="27" t="s">
        <v>11</v>
      </c>
      <c r="D262" s="90">
        <v>7</v>
      </c>
      <c r="E262" s="89"/>
      <c r="F262" s="89"/>
      <c r="G262" s="42">
        <f t="shared" si="3"/>
        <v>0</v>
      </c>
    </row>
    <row r="263" spans="1:11" s="3" customFormat="1" ht="96.75" customHeight="1">
      <c r="A263" s="27" t="s">
        <v>457</v>
      </c>
      <c r="B263" s="73" t="s">
        <v>150</v>
      </c>
      <c r="C263" s="27" t="s">
        <v>11</v>
      </c>
      <c r="D263" s="90">
        <v>6</v>
      </c>
      <c r="E263" s="89"/>
      <c r="F263" s="89"/>
      <c r="G263" s="42">
        <f t="shared" si="3"/>
        <v>0</v>
      </c>
    </row>
    <row r="264" spans="1:11" s="3" customFormat="1" ht="91.5" customHeight="1">
      <c r="A264" s="27" t="s">
        <v>456</v>
      </c>
      <c r="B264" s="73" t="s">
        <v>151</v>
      </c>
      <c r="C264" s="27" t="s">
        <v>11</v>
      </c>
      <c r="D264" s="90">
        <v>4</v>
      </c>
      <c r="E264" s="89"/>
      <c r="F264" s="89"/>
      <c r="G264" s="42">
        <f t="shared" si="3"/>
        <v>0</v>
      </c>
    </row>
    <row r="265" spans="1:11" s="3" customFormat="1" ht="103.5" customHeight="1">
      <c r="A265" s="27" t="s">
        <v>458</v>
      </c>
      <c r="B265" s="73" t="s">
        <v>152</v>
      </c>
      <c r="C265" s="27" t="s">
        <v>11</v>
      </c>
      <c r="D265" s="90">
        <v>1</v>
      </c>
      <c r="E265" s="89"/>
      <c r="F265" s="89"/>
      <c r="G265" s="42">
        <f t="shared" si="3"/>
        <v>0</v>
      </c>
    </row>
    <row r="266" spans="1:11" s="3" customFormat="1" ht="98.25" customHeight="1">
      <c r="A266" s="27" t="s">
        <v>459</v>
      </c>
      <c r="B266" s="73" t="s">
        <v>153</v>
      </c>
      <c r="C266" s="27" t="s">
        <v>11</v>
      </c>
      <c r="D266" s="90">
        <v>1</v>
      </c>
      <c r="E266" s="89"/>
      <c r="F266" s="89"/>
      <c r="G266" s="42">
        <f t="shared" si="3"/>
        <v>0</v>
      </c>
    </row>
    <row r="267" spans="1:11" s="3" customFormat="1" ht="75" customHeight="1">
      <c r="A267" s="27" t="s">
        <v>460</v>
      </c>
      <c r="B267" s="73" t="s">
        <v>154</v>
      </c>
      <c r="C267" s="27" t="s">
        <v>11</v>
      </c>
      <c r="D267" s="90">
        <v>10</v>
      </c>
      <c r="E267" s="89"/>
      <c r="F267" s="89"/>
      <c r="G267" s="42">
        <f t="shared" si="3"/>
        <v>0</v>
      </c>
    </row>
    <row r="268" spans="1:11" s="3" customFormat="1" ht="74.25" customHeight="1">
      <c r="A268" s="27" t="s">
        <v>461</v>
      </c>
      <c r="B268" s="73" t="s">
        <v>155</v>
      </c>
      <c r="C268" s="27" t="s">
        <v>11</v>
      </c>
      <c r="D268" s="90">
        <v>2</v>
      </c>
      <c r="E268" s="89"/>
      <c r="F268" s="89"/>
      <c r="G268" s="42">
        <f t="shared" si="3"/>
        <v>0</v>
      </c>
    </row>
    <row r="269" spans="1:11" s="3" customFormat="1" ht="24" customHeight="1">
      <c r="A269" s="70" t="s">
        <v>462</v>
      </c>
      <c r="B269" s="67" t="s">
        <v>173</v>
      </c>
      <c r="C269" s="10"/>
      <c r="D269" s="63"/>
      <c r="E269" s="64"/>
      <c r="F269" s="64"/>
      <c r="G269" s="42"/>
    </row>
    <row r="270" spans="1:11" s="3" customFormat="1" ht="93" customHeight="1">
      <c r="A270" s="27" t="s">
        <v>463</v>
      </c>
      <c r="B270" s="73" t="s">
        <v>212</v>
      </c>
      <c r="C270" s="27" t="s">
        <v>12</v>
      </c>
      <c r="D270" s="90">
        <v>1</v>
      </c>
      <c r="E270" s="89"/>
      <c r="F270" s="89"/>
      <c r="G270" s="42">
        <f t="shared" ref="G270:G274" si="4">ROUND(E270*D270,2)</f>
        <v>0</v>
      </c>
    </row>
    <row r="271" spans="1:11" s="3" customFormat="1" ht="84" customHeight="1">
      <c r="A271" s="27" t="s">
        <v>464</v>
      </c>
      <c r="B271" s="73" t="s">
        <v>213</v>
      </c>
      <c r="C271" s="27" t="s">
        <v>11</v>
      </c>
      <c r="D271" s="90">
        <v>1</v>
      </c>
      <c r="E271" s="89"/>
      <c r="F271" s="89"/>
      <c r="G271" s="42">
        <f t="shared" si="4"/>
        <v>0</v>
      </c>
      <c r="I271" s="59"/>
    </row>
    <row r="272" spans="1:11" ht="22.5" customHeight="1">
      <c r="A272" s="13" t="s">
        <v>465</v>
      </c>
      <c r="B272" s="67" t="s">
        <v>27</v>
      </c>
      <c r="C272" s="14"/>
      <c r="D272" s="15"/>
      <c r="E272" s="16"/>
      <c r="F272" s="16"/>
      <c r="G272" s="42"/>
    </row>
    <row r="273" spans="1:9" ht="114.75">
      <c r="A273" s="17" t="s">
        <v>466</v>
      </c>
      <c r="B273" s="18" t="s">
        <v>28</v>
      </c>
      <c r="C273" s="10" t="s">
        <v>11</v>
      </c>
      <c r="D273" s="90">
        <v>1</v>
      </c>
      <c r="E273" s="19"/>
      <c r="F273" s="19"/>
      <c r="G273" s="42">
        <f t="shared" si="4"/>
        <v>0</v>
      </c>
    </row>
    <row r="274" spans="1:9" ht="102">
      <c r="A274" s="17" t="s">
        <v>467</v>
      </c>
      <c r="B274" s="18" t="s">
        <v>29</v>
      </c>
      <c r="C274" s="10" t="s">
        <v>11</v>
      </c>
      <c r="D274" s="90">
        <v>1</v>
      </c>
      <c r="E274" s="19"/>
      <c r="F274" s="19"/>
      <c r="G274" s="42">
        <f t="shared" si="4"/>
        <v>0</v>
      </c>
    </row>
    <row r="275" spans="1:9">
      <c r="A275" s="50"/>
      <c r="B275" s="51"/>
      <c r="C275" s="52"/>
      <c r="D275" s="53"/>
      <c r="E275" s="54"/>
      <c r="F275" s="54"/>
      <c r="G275" s="54"/>
    </row>
    <row r="276" spans="1:9">
      <c r="A276" s="12"/>
      <c r="B276" s="6"/>
      <c r="C276" s="7"/>
      <c r="D276" s="8"/>
      <c r="E276" s="9"/>
      <c r="F276" s="9"/>
      <c r="G276" s="9"/>
    </row>
    <row r="277" spans="1:9">
      <c r="E277" s="99"/>
      <c r="F277" s="99" t="s">
        <v>17</v>
      </c>
      <c r="G277" s="100">
        <f>SUM(G13:G274)</f>
        <v>0</v>
      </c>
      <c r="I277" s="100"/>
    </row>
    <row r="278" spans="1:9">
      <c r="E278" s="99"/>
      <c r="F278" s="99" t="s">
        <v>18</v>
      </c>
      <c r="G278" s="100">
        <f>G277*0.16</f>
        <v>0</v>
      </c>
    </row>
    <row r="279" spans="1:9">
      <c r="E279" s="99"/>
      <c r="F279" s="99" t="s">
        <v>19</v>
      </c>
      <c r="G279" s="101">
        <f>SUM(G277:G278)</f>
        <v>0</v>
      </c>
      <c r="I279" s="101"/>
    </row>
    <row r="280" spans="1:9">
      <c r="E280" s="99"/>
      <c r="F280" s="99"/>
      <c r="G280" s="99"/>
    </row>
  </sheetData>
  <protectedRanges>
    <protectedRange sqref="B273:C275" name="Rango1_4_6_1_19_6_3_2_1_1"/>
    <protectedRange sqref="C137 C160 C158 C135" name="Rango1_4_6_1_19_6_3_2_10"/>
    <protectedRange sqref="C31" name="Rango1_4_6_1_19_6_3_2_10_1"/>
    <protectedRange sqref="B53" name="Rango1_4_6_1_19_6_3_1"/>
    <protectedRange sqref="B126" name="Rango1_4_6_1_19_6_3_2"/>
    <protectedRange sqref="B121 B115" name="Rango1_4_6_1_19_6_3_1_1_1_1_1"/>
    <protectedRange sqref="B262:B264 C261:C264 B265:C266 B270:B271 C267:C271" name="Rango1_4_6_1_19_6_3_2_12_1"/>
    <protectedRange sqref="B267:B268" name="Rango1_4_6_1_19_6_3_1_2"/>
    <protectedRange sqref="C85" name="Rango1_4_6_1_19_6_3_2_10_3"/>
    <protectedRange sqref="B105" name="Rango1_4_6_1_19_6_3_4"/>
    <protectedRange sqref="B175:C175" name="Rango1_4_6_1_19_6_3_2_7"/>
    <protectedRange sqref="B176:C176" name="Rango1_4_6_1_19_6_3_2_9"/>
    <protectedRange sqref="B177:C177" name="Rango1_4_6_1_19_6_3_2_1"/>
    <protectedRange sqref="C253" name="Rango1_4_6_1_19_6_3_2_10_2"/>
    <protectedRange sqref="B269" name="Rango1_4_6_1_19_6_3"/>
  </protectedRanges>
  <mergeCells count="5">
    <mergeCell ref="A1:G1"/>
    <mergeCell ref="A2:G2"/>
    <mergeCell ref="A3:G3"/>
    <mergeCell ref="A5:G5"/>
    <mergeCell ref="A9:G9"/>
  </mergeCells>
  <printOptions horizontalCentered="1"/>
  <pageMargins left="0.51181102362204722" right="0.51181102362204722" top="0.35433070866141736" bottom="0.74803149606299213" header="0.31496062992125984" footer="0.31496062992125984"/>
  <pageSetup scale="8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COSTOS</dc:creator>
  <cp:lastModifiedBy>topo1</cp:lastModifiedBy>
  <cp:lastPrinted>2024-05-10T15:35:03Z</cp:lastPrinted>
  <dcterms:created xsi:type="dcterms:W3CDTF">2020-10-06T23:18:23Z</dcterms:created>
  <dcterms:modified xsi:type="dcterms:W3CDTF">2024-08-09T20:45:02Z</dcterms:modified>
</cp:coreProperties>
</file>