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R33-060-24  CONSTRUCCIÓN DE RED DE DRENAJE COL. VISTA HERMOSA\"/>
    </mc:Choice>
  </mc:AlternateContent>
  <bookViews>
    <workbookView xWindow="0" yWindow="0" windowWidth="20490" windowHeight="7650" tabRatio="675"/>
  </bookViews>
  <sheets>
    <sheet name="PARTIDA A" sheetId="11" r:id="rId1"/>
  </sheets>
  <definedNames>
    <definedName name="\c" localSheetId="0">#REF!</definedName>
    <definedName name="\c">#REF!</definedName>
    <definedName name="\g" localSheetId="0">#REF!</definedName>
    <definedName name="\g">#REF!</definedName>
    <definedName name="\l" localSheetId="0">#REF!</definedName>
    <definedName name="\l">#REF!</definedName>
    <definedName name="\p">#REF!</definedName>
    <definedName name="\v">#REF!</definedName>
    <definedName name="A_IMPRESIÓN_IM">#REF!</definedName>
    <definedName name="APECONOMICA">#REF!</definedName>
    <definedName name="APERTURA">#REF!</definedName>
    <definedName name="APTECNICA">#REF!</definedName>
    <definedName name="_xlnm.Print_Area" localSheetId="0">'PARTIDA A'!$A$1:$G$51</definedName>
    <definedName name="AV" localSheetId="0">#REF!</definedName>
    <definedName name="AV">#REF!</definedName>
    <definedName name="D" localSheetId="0">#REF!</definedName>
    <definedName name="D">#REF!</definedName>
    <definedName name="FALLO" localSheetId="0">#REF!</definedName>
    <definedName name="FALLO">#REF!</definedName>
    <definedName name="FOTO" localSheetId="0">#REF!</definedName>
    <definedName name="FOTO">#REF!</definedName>
    <definedName name="LETRAS">#REF!</definedName>
    <definedName name="MANDAR" localSheetId="0">#REF!</definedName>
    <definedName name="MANDAR">#REF!</definedName>
    <definedName name="NUMERO" localSheetId="0">#REF!</definedName>
    <definedName name="NUMERO">#REF!</definedName>
    <definedName name="PAV" localSheetId="0">#REF!</definedName>
    <definedName name="PAV">#REF!</definedName>
    <definedName name="SS" localSheetId="0">#REF!</definedName>
    <definedName name="SS">#REF!</definedName>
    <definedName name="TASA" localSheetId="0">#REF!</definedName>
    <definedName name="TASA">#REF!</definedName>
    <definedName name="TAZA" localSheetId="0">#REF!</definedName>
    <definedName name="TAZA">#REF!</definedName>
    <definedName name="_xlnm.Print_Titles" localSheetId="0">'PARTIDA A'!$1:$5</definedName>
    <definedName name="_xlnm.Print_Titles">#N/A</definedName>
    <definedName name="UN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1" l="1"/>
  <c r="G29" i="11" l="1"/>
  <c r="G28" i="11"/>
  <c r="G47" i="11" l="1"/>
  <c r="G46" i="11"/>
  <c r="G45" i="11"/>
  <c r="G44" i="11"/>
  <c r="G43" i="11"/>
  <c r="G42" i="11"/>
  <c r="G41" i="11"/>
  <c r="G30" i="11"/>
  <c r="G27" i="11"/>
  <c r="G26" i="11"/>
  <c r="G25" i="11"/>
  <c r="G24" i="11" l="1"/>
  <c r="G23" i="11"/>
  <c r="G33" i="11"/>
  <c r="G34" i="11"/>
  <c r="G35" i="11"/>
  <c r="G21" i="11" l="1"/>
  <c r="G22" i="11"/>
  <c r="G40" i="11"/>
  <c r="G39" i="11"/>
  <c r="G37" i="11"/>
  <c r="G38" i="11" l="1"/>
  <c r="G36" i="11"/>
  <c r="G48" i="11" s="1"/>
  <c r="G11" i="11" l="1"/>
  <c r="G12" i="11" l="1"/>
  <c r="G13" i="11"/>
  <c r="G19" i="11"/>
  <c r="G20" i="11"/>
  <c r="G15" i="11"/>
  <c r="G16" i="11" l="1"/>
  <c r="G31" i="11"/>
  <c r="G14" i="11" l="1"/>
  <c r="G17" i="11" s="1"/>
  <c r="G49" i="11" s="1"/>
  <c r="G50" i="11" s="1"/>
  <c r="G51" i="11" s="1"/>
</calcChain>
</file>

<file path=xl/sharedStrings.xml><?xml version="1.0" encoding="utf-8"?>
<sst xmlns="http://schemas.openxmlformats.org/spreadsheetml/2006/main" count="131" uniqueCount="90">
  <si>
    <t>No.</t>
  </si>
  <si>
    <t>CONCEPTO</t>
  </si>
  <si>
    <t>UNID</t>
  </si>
  <si>
    <t>CANT</t>
  </si>
  <si>
    <t>P.U.</t>
  </si>
  <si>
    <t>IMPORTE</t>
  </si>
  <si>
    <t>PZA</t>
  </si>
  <si>
    <t>IVA</t>
  </si>
  <si>
    <t>TOTAL</t>
  </si>
  <si>
    <t>TERRACERÍAS</t>
  </si>
  <si>
    <t xml:space="preserve">OBRA: </t>
  </si>
  <si>
    <t>TUBERÍA Y POZOS DE VISITA</t>
  </si>
  <si>
    <t>CONSTRUCCION DE REGISTRO SANITARIO DE 40x60 CMS. Y HASTA 1.20 MTS DE PROFUNDIDAD MEDIDA INTERIOR. A BASE DE BLOCK HUECO DE 15x20x40 CMS. JUNTEADO Y APLANADO CON MORTERO DE CEMENTO-ARENA EN PROPORCION 1:3, ACABADO PULIDO INTERIOR. CON MEDIA CAÑA DE CONCRETO, TAPA DE CONCRETO F'c=150 kg/cm2. T.M.A. 19 MM (3/4") REV. NORMAL. ARMADO CON VARILLA CORRUGADA DEL No.3 @ 10 CMS. AMBOS SENTIDOS SOLDADAS,  MARCO A BASE DE ANGULO DE FIERRO DE 2" x 2" x 1/4" Y CONTRAMARCO CON ANGULO DE FIERRO DE 2 1/4" x 2 1/4" x 1/4" DE ESPESOR. INCLUYE: DEMOLICIONES DE REGISTRO EXISTENTE DE SER NECESARIO, CARGA Y RETIRO DE MATERIAL NO UTILIZABLE FUERA DE LA OBRA, HASTA EL LUGAR INDICADO POR SUPERVISION, EXCAVACION Y RELLENO COMPACTADO AL 85%  EN CAPAS DE 20 CMS., MATERIALES, MANO DE OBRA Y HERRAMIENTA.</t>
  </si>
  <si>
    <t>M3</t>
  </si>
  <si>
    <t>RELLENO ACOSTILLADO COMPACTADO AL 90 % PROCTOR, CON MATERIAL PRODUCTO DE EXCAVACIÓN HASTA 30 CM ARRIBA DE LOMO DE TUBO, LIBRE DE BOLEO MAYOR DE 3" CON EQUIPO MECÁNICO; INCLUYE INCORPORACIÓN DE HUMEDAD Y SELECCIÓN DE MATERIAL, HERRAMIENTA,  MANO DE OBRA Y EQUIPO.</t>
  </si>
  <si>
    <t>TRAZO Y NIVELACIÓN TOPOGRAFICA PARA RED DE ALCANTARILLADO, ESTABLECIENDO EJES Y NIVELES DE REFERENCIA; INCLUYE: MATERIALES, MANO DE OBRA Y EQUIPO.</t>
  </si>
  <si>
    <t>PZA.</t>
  </si>
  <si>
    <t>INTERCONEXION  A POZOS DE VISITA Y/O TUBERIA EXISTENTE INCLUYE: MATERIALES, MANO DE OBRA, HERRAMIENTA Y TODO LO NECESARIO PARA SU CORRECTA EJECUCION.</t>
  </si>
  <si>
    <t>M</t>
  </si>
  <si>
    <t>RELLENO A VOLTEO EN ZANJAS CON EQUIPO CON MATERIAL PRODUCTO DE EXCAVACION. INCLUYE: HERRAMIENTA, MANO DE OBRA, MAQUINARIA Y TODO LO NECESARIO PARA SU CORRECTA EJECUCION.</t>
  </si>
  <si>
    <t>SAN JOSÉ DEL CABO</t>
  </si>
  <si>
    <t>1005. 01</t>
  </si>
  <si>
    <t>110002, 101902, 1010025</t>
  </si>
  <si>
    <t>1130.01, 1130.02</t>
  </si>
  <si>
    <t>1131.01, 1131.02, 1131.03, 1131.04, 1131.05 Y 1131.06</t>
  </si>
  <si>
    <t xml:space="preserve">1135.01
</t>
  </si>
  <si>
    <t>EXCAVACIÓN CON EQUIPO PARA ZANJAS EN CUALQUIER MATERIAL EXCEPTO ROCA, EN SECO,EN ZONA B DE 0 HASTA  2.00 M DE PROFUNDIDAD, RETIRO DEL MATERIAL HASTA 4 M DE DISTANCIA HORIZONTAL, EL PRECIO UNITARIO INCLUYE: OBRAS DE PROTECCION DE TALUDES DE ZANJA, TRASPALEO, SEÑALAMIENTO PREVENTIVO, LA MANO DE OBRA PARA EL APOYO EN LAS OPERACIONES MECÁNICAS, AFINE DE TALUDES Y FONDO DE ZANJA, LIMPIEZA, MAQUINARIA, HERRAMIENTA Y EQUIPO NECESARIOS PARA LA CORRECTA EJECUCIÓN DE LOS TRABAJOS. PUOT</t>
  </si>
  <si>
    <t>PLANTILLA COMPACTADA CON EQUIPO MECANICO, EN CAPAS DE 10 CM DE ESPESOR EN ZANJAS, CON MATERIAL SELECCIONADO PRODUCTO DE EXCAVACION, LIBRE DE BOLEO MAYOR DE 3"; INCLUYE: CRIBADO DEL MATERIAL, ACARREOS DENTRO DE LA OBRA, INCORPORACION DE HUMEDAD, COMPACTACION DEL 85% PROCTOR, MANO DE OBRA, HERRAMIENTA Y TODO LO NECESARIO PARA SU CORRECTA EJECUCION.</t>
  </si>
  <si>
    <t>EXTENDIDO Y BANDEO DE MATERIAL ,SOBRANTE DE LA EXCAVACIÓN, CON MAQUINARIA; INCLUYE: MATERIALES, MANO DE OBRA,HERRAMIENTA, EQUIPO Y TODO LO NECESARIO PARA SU CORRECTA EJECUCION</t>
  </si>
  <si>
    <t>CONSTRUCCIÓN DE RED DE DRENAJE, EN COL. AMPLIACIÓN VISTA HERMOSA, EN SAN JOSÉ DEL CABO, MPIO. DE LOS CABOS, B.C.S.</t>
  </si>
  <si>
    <t xml:space="preserve"> LOCALIDAD: </t>
  </si>
  <si>
    <t xml:space="preserve">   UBICACIÓN :</t>
  </si>
  <si>
    <t>MUNICIPIO DE LOS CABOS, B.C.S</t>
  </si>
  <si>
    <t>SUBTOTAL :</t>
  </si>
  <si>
    <t>A.II</t>
  </si>
  <si>
    <t>A.II.1</t>
  </si>
  <si>
    <t>A.II.2</t>
  </si>
  <si>
    <t>A.II.3</t>
  </si>
  <si>
    <t>A.II.4</t>
  </si>
  <si>
    <t>A.II.5</t>
  </si>
  <si>
    <t>A.II.6</t>
  </si>
  <si>
    <t>A.III</t>
  </si>
  <si>
    <t>A.III.1</t>
  </si>
  <si>
    <t>SUMINISTRO DE TUBERÍA DE PVC SANITARIO DE 203 MM (8") DE DIÁMETRO, RD-35; INCLUYE: MATERIALES, ALMACENAJE.</t>
  </si>
  <si>
    <t>A.III.2</t>
  </si>
  <si>
    <t>COLOCACIÓN DE TUBERÍA DE PVC SANITARIO DE 203 MM (8") DE DIÁMETRO, RD-35; INCLUYE: PRUEBA DE HERMETICIDAD, DE ESCURRIMIENTO, HERRAMIENTA, MANO DE OBRA Y EQUIPO.</t>
  </si>
  <si>
    <t>A.III.3</t>
  </si>
  <si>
    <t>SUMINISTRO DE TUBERÍA DE PVC SANITARIO DE 300 MM (12") DE DIÁMETRO, RD-35; INCLUYE: MATERIALES, ALMACENAJE.</t>
  </si>
  <si>
    <t>A.III.4</t>
  </si>
  <si>
    <t>COLOCACIÓN DE TUBERÍA DE PVC SANITARIO DE 300 MM (12") DE DIÁMETRO, RD-35; INCLUYE: PRUEBA DE HERMETICIDAD, DE ESCURRIMIENTO, HERRAMIENTA, MANO DE OBRA Y EQUIPO.</t>
  </si>
  <si>
    <t>A.III.5</t>
  </si>
  <si>
    <t>A.III.6</t>
  </si>
  <si>
    <t>A.III.7</t>
  </si>
  <si>
    <t>CONSTRUCCION DE POZO DE VISITA TIPO COMUN HASTA 1.25 MT. DE PROFUNDIDAD INTERIOR, A BASE DE LOSA DE CIMENTACION DE CONCRETO F´c=200 Kg/cm2. REV. NORMAL. T.M.A. 3/4" DE 20 CM DE ESPESOR, ARMADA CON VARILLA CORRUGADA DEL No. 4 (1/2") @ 15 CM EN AMBOS SENTIDOS, MEDIA CAÑA PULIDA DE LA 1/2 DEL DIAMETRO, Y CHAFLANES DE CONCRETO HASTA LA PARTE SUPERIOR DEL TUBO, MURO DE TABIQUE TIPO CUÑA DE 12 CM DE PERALTE. JUNTEADO Y APLANADO CON MORTERO DE CEMENTO-ARENA 1:4, APLANADO INTERIOR PULIDO, ANILLO PROTECTOR DE CONCRETO ARMADO  DE 20 CM DE ESPESOR PARA RECIBIR EL BROCAL, SUMINISTRO Y COLOCACION DE ESCALERA MARINA A BASE DE VARILLA CORRUGADA DEL No.8 (1"). HUELLA DE 50 CM. CON UNA SEPARACION @ 40 CM (CON PRIMER ANTICORROSIVO). MATERIALES, MANO DE OBRA Y HERRAMIENTA. INCLUYE: EXCAVACION, RELLENO COMPACTADO AL 95% EN CAPAS DE 20 CM ( INCLUYE BROCAL DE Fo.Fo.)</t>
  </si>
  <si>
    <t>A.III.8</t>
  </si>
  <si>
    <t>A.III.9</t>
  </si>
  <si>
    <t>A.III.10</t>
  </si>
  <si>
    <t>A.IV</t>
  </si>
  <si>
    <t>DESCARGAS DOMICILIARIAS y REGISTROS SANITARIOS</t>
  </si>
  <si>
    <t>A.IV.1</t>
  </si>
  <si>
    <t>TRAZO PARA DESCARGA DOMICILIARIA , ESTABLECIENDO EJES Y NIVELES DE REFERENCIA; INCLUYE: MATERIALES, MANO DE OBRA Y EQUIPO.</t>
  </si>
  <si>
    <t>A.IV.2</t>
  </si>
  <si>
    <t>EXCAVACIÓN CON EQUIPO PARA ZANJAS EN CUALQUIER MATERIAL EXCEPTO ROCA, EN SECO,EN ZONA B DE 0 HASTA  1.10 M DE PROFUNDIDAD, RETIRO DEL MATERIAL HASTA 4 M DE DISTANCIA HORIZONTAL, EL PRECIO UNITARIO INCLUYE: OBRAS DE PROTECCION DE TALUDES DE ZANJA, TRASPALEO, SEÑALAMIENTO PREVENTIVO, LA MANO DE OBRA PARA EL APOYO EN LAS OPERACIONES MECÁNICAS, AFINE DE TALUDES Y FONDO DE ZANJA, LIMPIEZA, MAQUINARIA, HERRAMIENTA Y EQUIPO NECESARIOS PARA LA CORRECTA EJECUCIÓN DE LOS TRABAJOS. PUOT</t>
  </si>
  <si>
    <t>A.IV.3</t>
  </si>
  <si>
    <t>A.IV.4</t>
  </si>
  <si>
    <t>A.IV.5</t>
  </si>
  <si>
    <t>A.IV.6</t>
  </si>
  <si>
    <t>SUMINISTRO DE TUBERÍA DE PVC SANITARIO CON COPLE INTEGRAL (RD-35) DE 150 MM (6") DE DIÁMETRO; INCLUYE: MATERIALES, ALMACENAJE.</t>
  </si>
  <si>
    <t>A.IV.7</t>
  </si>
  <si>
    <t>INSTALACION  DE TUBERÍA DE  PVC  SANITARIO  CON  COPLE  INTEGRAL  (RD-35)  DE  6"  DE  DIAMETRO. INCLUYE: MANIOBRAS,  EQUIPO  PARA  TAPONAMIENTO,  CONEXION  DE  TUBO  A POZOS  DE  VISITA,   MANO  DE  OBRA  Y  HERRAMIENTA,  REPARACION  PROVISIONAL  DE  DESCARGAS  DOMICILIARIAS, SONDEO PARA LA LOCALIZACION DE TUBERIA, U.O.T.</t>
  </si>
  <si>
    <t>A.IV.8</t>
  </si>
  <si>
    <t>SUMINISTRO  DE  SILLETAS   DE  P.V.C.  SANITARIA   DE  8"  x  6"   DE  DIAMETRO,  PARA  CONEXION DE DESCARGA  DOMICILIARIA  A  LA  RED  MUNICIPAL.  INCLUYE: MATERIAL, ALMACENAJE</t>
  </si>
  <si>
    <t>A.IV.9</t>
  </si>
  <si>
    <t>COLOCACION  DE  SILLETAS   DE  P.V.C.  SANITARIA   DE  8"  x  6"   DE  DIAMETRO,  PARA  CONEXION DE DESCARGA  DOMICILIARIA  A  LA  RED  MUNICIPAL.  INCLUYE: PEGAMENTO, MANO DE OBRA Y HERRAMIENTA.</t>
  </si>
  <si>
    <t>A.IV.10</t>
  </si>
  <si>
    <t>SUMINISTRO DE   CODO   45º   x   6"   DE   DIAMETRO   DE   P.V.C.   SANITARIO.   PARA    DESCARGA DOMICILIARIA.  INCLUYE: MATERIALES, ALMACENAJE.</t>
  </si>
  <si>
    <t>A.IV.11</t>
  </si>
  <si>
    <t>COLOCACION   DE   CODO   45º   x   6"   DE   DIAMETRO   DE   P.V.C.   SANITARIO.   PARA    DESCARGA DOMICILIARIA.  INCLUYE: MANIOBRAS, EMPAQUES, MANO DE OBRA Y HERRAMIENTA.</t>
  </si>
  <si>
    <t>A.IV.12</t>
  </si>
  <si>
    <t>SUMINISTRO  DE  ABRAZADERAS GALVANIZADAS DE 8"   DE   DIAMETRO   PARA    DESCARGA DOMICILIARIA.  INCLUYE: MATERIAL, ALMACENAJE</t>
  </si>
  <si>
    <t>A.IV.13</t>
  </si>
  <si>
    <t xml:space="preserve">COLOCACION   DE  ABRAZADERAS GALVANIZADAS DE 8"  DE   DIAMETRO PARA    DESCARGA DOMICILIARIA.  INCLUYE: MANIOBRAS, EMPAQUES, MANO DE OBRA Y HERRAMIENTA. </t>
  </si>
  <si>
    <t>A.IV.14</t>
  </si>
  <si>
    <t>SUMINISTRO DE TUBERÍA DE PVC SANITARIO DE 350 MM (14") DE DIÁMETRO, S-20  C/A; INCLUYE: MATERIALES, ALMACENAJE.</t>
  </si>
  <si>
    <t>COLOCACIÓN DE TUBERÍA DE PVC SANITARIO DE 350 MM (14") DE DIÁMETRO, S-20 C/A; INCLUYE: PRUEBA DE HERMETICIDAD, DE ESCURRIMIENTO, HERRAMIENTA, MANO DE OBRA Y EQUIPO.</t>
  </si>
  <si>
    <t>CONSTRUCCION DE POZO DE VISITA TIPO COMÚN DE HASTA 1.50 M DE PROFUNDIDAD, CON LOSA DE CIMENTACIÓN DE CONCRETO F´c=200 Kg/cm2. REV. NORMAL. T.M.A. 3/4" DE 20 CM DE ESPESOR. ARMADA CON VARILLA CORRUGADA DEL No. 4 (1/2") @ 15 CM EN AMBOS SENTIDOS, MEDIA CAÑA PULIDA DE LA 1/2 DEL DIÁMETRO Y CHAFLANES DE CONCRETO HASTA LA PARTE SUPERIOR DEL TUBO, MURO DE TABIQUE TIPO CUÑA DE 12 CM DE PERALTE. JUNTEADO Y APLANADO CON MORTERO DE CEMENTO-ARENA 1:3, APLANADO INTERIOR PULIDO. SUMINISTRO Y COLOCACIÓN DE ESCALERA MARINA A BASE DE VARILLA CORRUGADA DEL No.8 (1"). HUELLA DE 50 CM. CON UNA SEPARACIÓN @ 40 CM (CON PRIMER ANTICORROSIVO). INCLUYE: MATERIALES, MANO DE OBRA, HERRAMIENTA, EXCAVACIONES, RELLENO COMPACTADO CON MATERIAL PRODUCTO DE EXCAVACIÓN AL 90% EN CAPAS DE 20 CM ( INCLUYE BROCAL DE Fo.Fo.)</t>
  </si>
  <si>
    <t>CONSTRUCCION DE POZO DE VISITA TIPO COMÚN DE HASTA 1.75 M DE PROFUNDIDAD, CON LOSA DE CIMENTACIÓN DE CONCRETO F´c=200 Kg/cm2. REV. NORMAL. T.M.A. 3/4" DE 20 CM DE ESPESOR. ARMADA CON VARILLA CORRUGADA DEL No. 4 (1/2") @ 15 CM EN AMBOS SENTIDOS, MEDIA CAÑA PULIDA DE LA 1/2 DEL DIÁMETRO Y CHAFLANES DE CONCRETO HASTA LA PARTE SUPERIOR DEL TUBO, MURO DE TABIQUE TIPO CUÑA DE 12 CM DE PERALTE. JUNTEADO Y APLANADO CON MORTERO DE CEMENTO-ARENA 1:3, APLANADO INTERIOR PULIDO. SUMINISTRO Y COLOCACIÓN DE ESCALERA MARINA A BASE DE VARILLA CORRUGADA DEL No.8 (1"). HUELLA DE 50 CM. CON UNA SEPARACIÓN @ 40 CM (CON PRIMER ANTICORROSIVO). INCLUYE: MATERIALES, MANO DE OBRA, HERRAMIENTA, EXCAVACIONES, RELLENO COMPACTADO CON MATERIAL PRODUCTO DE EXCAVACIÓN AL 90% EN CAPAS DE 20 CM ( INCLUYE BROCAL DE Fo.Fo.)</t>
  </si>
  <si>
    <t>CONSTRUCCION DE POZO DE VISITA TIPO COMÚN DE HASTA 2.00 M DE PROFUNDIDAD, CON LOSA DE CIMENTACIÓN DE CONCRETO F´c=200 Kg/cm2. REV. NORMAL. T.M.A. 3/4" DE 20 CM DE ESPESOR. ARMADA CON VARILLA CORRUGADA DEL No. 4 (1/2") @ 15 CM EN AMBOS SENTIDOS, MEDIA CAÑA PULIDA DE LA 1/2 DEL DIÁMETRO Y CHAFLANES DE CONCRETO HASTA LA PARTE SUPERIOR DEL TUBO, MURO DE TABIQUE TIPO CUÑA DE 12 CM DE PERALTE. JUNTEADO Y APLANADO CON MORTERO DE CEMENTO-ARENA 1:3, APLANADO INTERIOR PULIDO. SUMINISTRO Y COLOCACIÓN DE ESCALERA MARINA A BASE DE VARILLA CORRUGADA DEL No.8 (1"). HUELLA DE 50 CM. CON UNA SEPARACIÓN @ 40 CM (CON PRIMER ANTICORROSIVO). INCLUYE: MATERIALES, MANO DE OBRA, HERRAMIENTA, EXCAVACIONES, RELLENO COMPACTADO CON MATERIAL PRODUCTO DE EXCAVACIÓN AL 90% EN CAPAS DE 20 CM ( INCLUYE BROCAL DE Fo.Fo.)</t>
  </si>
  <si>
    <t>CONSTRUCCION DE POZO DE VISITA TIPO COMÚN DE HASTA 3.00 M DE PROFUNDIDAD, CON LOSA DE CIMENTACIÓN DE CONCRETO F´c=200 Kg/cm2. REV. NORMAL. T.M.A. 3/4" DE 20 CM DE ESPESOR. ARMADA CON VARILLA CORRUGADA DEL No. 4 (1/2") @ 15 CM EN AMBOS SENTIDOS, MEDIA CAÑA PULIDA DE LA 1/2 DEL DIÁMETRO Y CHAFLANES DE CONCRETO HASTA LA PARTE SUPERIOR DEL TUBO, MURO DE TABIQUE TIPO CUÑA DE 12 CM DE PERALTE. JUNTEADO Y APLANADO CON MORTERO DE CEMENTO-ARENA 1:3, APLANADO INTERIOR PULIDO. SUMINISTRO Y COLOCACIÓN DE ESCALERA MARINA A BASE DE VARILLA CORRUGADA DEL No.8 (1"). HUELLA DE 50 CM. CON UNA SEPARACIÓN @ 40 CM (CON PRIMER ANTICORROSIVO). INCLUYE: MATERIALES, MANO DE OBRA, HERRAMIENTA, EXCAVACIONES, RELLENO COMPACTADO CON MATERIAL PRODUCTO DE EXCAVACIÓN AL 90% EN CAPAS DE 20 CM (INCLUYE BROCAL DE Fo.Fo.)</t>
  </si>
  <si>
    <t>FECHA: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</si>
</sst>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  <numFmt numFmtId="167" formatCode="[$-80A]dddd\,\ dd&quot; de &quot;mmmm&quot; de &quot;yyyy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rgb="FF002060"/>
      <name val="Arial"/>
      <family val="2"/>
    </font>
    <font>
      <sz val="8"/>
      <color rgb="FF002060"/>
      <name val="Arial"/>
      <family val="2"/>
    </font>
    <font>
      <b/>
      <i/>
      <sz val="8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theme="2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2" tint="-0.499984740745262"/>
      </top>
      <bottom style="dotted">
        <color theme="2" tint="-0.499984740745262"/>
      </bottom>
      <diagonal/>
    </border>
    <border>
      <left/>
      <right/>
      <top style="dotted">
        <color theme="2" tint="-0.499984740745262"/>
      </top>
      <bottom/>
      <diagonal/>
    </border>
  </borders>
  <cellStyleXfs count="23">
    <xf numFmtId="0" fontId="0" fillId="0" borderId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15" applyFont="1" applyAlignment="1">
      <alignment horizontal="left"/>
    </xf>
    <xf numFmtId="0" fontId="5" fillId="0" borderId="0" xfId="15" applyFont="1"/>
    <xf numFmtId="0" fontId="5" fillId="0" borderId="0" xfId="15" applyFont="1" applyAlignment="1">
      <alignment horizontal="right"/>
    </xf>
    <xf numFmtId="0" fontId="4" fillId="0" borderId="0" xfId="15" applyFont="1" applyAlignment="1">
      <alignment wrapText="1"/>
    </xf>
    <xf numFmtId="0" fontId="9" fillId="0" borderId="0" xfId="19" applyFont="1"/>
    <xf numFmtId="0" fontId="4" fillId="0" borderId="0" xfId="15" applyFont="1"/>
    <xf numFmtId="49" fontId="4" fillId="0" borderId="0" xfId="15" applyNumberFormat="1" applyFont="1" applyAlignment="1">
      <alignment wrapText="1"/>
    </xf>
    <xf numFmtId="0" fontId="5" fillId="0" borderId="0" xfId="15" applyFont="1" applyAlignment="1">
      <alignment horizontal="center"/>
    </xf>
    <xf numFmtId="0" fontId="8" fillId="3" borderId="3" xfId="15" applyFont="1" applyFill="1" applyBorder="1" applyAlignment="1">
      <alignment horizontal="center" vertical="center" wrapText="1"/>
    </xf>
    <xf numFmtId="0" fontId="8" fillId="3" borderId="3" xfId="15" applyFont="1" applyFill="1" applyBorder="1" applyAlignment="1">
      <alignment horizontal="center" vertical="center"/>
    </xf>
    <xf numFmtId="0" fontId="5" fillId="2" borderId="2" xfId="15" applyFont="1" applyFill="1" applyBorder="1" applyAlignment="1">
      <alignment horizontal="center" vertical="center"/>
    </xf>
    <xf numFmtId="0" fontId="8" fillId="2" borderId="4" xfId="15" applyFont="1" applyFill="1" applyBorder="1" applyAlignment="1">
      <alignment horizontal="center" vertical="center" wrapText="1"/>
    </xf>
    <xf numFmtId="0" fontId="5" fillId="2" borderId="4" xfId="15" applyFont="1" applyFill="1" applyBorder="1" applyAlignment="1">
      <alignment horizontal="left" vertical="center"/>
    </xf>
    <xf numFmtId="0" fontId="8" fillId="2" borderId="4" xfId="15" applyFont="1" applyFill="1" applyBorder="1" applyAlignment="1">
      <alignment horizontal="center" vertical="center"/>
    </xf>
    <xf numFmtId="0" fontId="8" fillId="2" borderId="1" xfId="15" applyFont="1" applyFill="1" applyBorder="1" applyAlignment="1">
      <alignment horizontal="center" vertical="center" wrapText="1"/>
    </xf>
    <xf numFmtId="0" fontId="5" fillId="4" borderId="5" xfId="15" applyFont="1" applyFill="1" applyBorder="1" applyAlignment="1">
      <alignment horizontal="center" vertical="top" wrapText="1"/>
    </xf>
    <xf numFmtId="0" fontId="5" fillId="4" borderId="0" xfId="15" applyFont="1" applyFill="1" applyAlignment="1">
      <alignment horizontal="center" vertical="top" wrapText="1"/>
    </xf>
    <xf numFmtId="0" fontId="12" fillId="4" borderId="0" xfId="15" applyFont="1" applyFill="1" applyAlignment="1">
      <alignment horizontal="left" vertical="center" wrapText="1"/>
    </xf>
    <xf numFmtId="0" fontId="4" fillId="4" borderId="0" xfId="15" applyFont="1" applyFill="1" applyAlignment="1">
      <alignment horizontal="center" vertical="center" wrapText="1"/>
    </xf>
    <xf numFmtId="4" fontId="4" fillId="4" borderId="0" xfId="15" applyNumberFormat="1" applyFont="1" applyFill="1" applyAlignment="1">
      <alignment horizontal="right" vertical="center" wrapText="1"/>
    </xf>
    <xf numFmtId="0" fontId="4" fillId="4" borderId="6" xfId="15" applyFont="1" applyFill="1" applyBorder="1" applyAlignment="1">
      <alignment horizontal="center" vertical="center" wrapText="1"/>
    </xf>
    <xf numFmtId="0" fontId="4" fillId="0" borderId="7" xfId="15" applyFont="1" applyBorder="1" applyAlignment="1">
      <alignment horizontal="center" vertical="center" wrapText="1"/>
    </xf>
    <xf numFmtId="0" fontId="4" fillId="0" borderId="7" xfId="15" applyFont="1" applyBorder="1" applyAlignment="1">
      <alignment horizontal="justify" vertical="center" wrapText="1"/>
    </xf>
    <xf numFmtId="4" fontId="4" fillId="0" borderId="7" xfId="15" applyNumberFormat="1" applyFont="1" applyBorder="1" applyAlignment="1">
      <alignment horizontal="right" vertical="center" wrapText="1"/>
    </xf>
    <xf numFmtId="44" fontId="4" fillId="0" borderId="7" xfId="20" applyFont="1" applyBorder="1" applyAlignment="1">
      <alignment horizontal="justify" vertical="center" wrapText="1"/>
    </xf>
    <xf numFmtId="0" fontId="4" fillId="5" borderId="5" xfId="15" applyFont="1" applyFill="1" applyBorder="1" applyAlignment="1">
      <alignment horizontal="center" vertical="center" wrapText="1"/>
    </xf>
    <xf numFmtId="0" fontId="4" fillId="5" borderId="0" xfId="15" applyFont="1" applyFill="1" applyAlignment="1">
      <alignment horizontal="center" vertical="center" wrapText="1"/>
    </xf>
    <xf numFmtId="0" fontId="11" fillId="5" borderId="0" xfId="15" applyFont="1" applyFill="1" applyAlignment="1">
      <alignment horizontal="justify" vertical="center" wrapText="1"/>
    </xf>
    <xf numFmtId="44" fontId="10" fillId="5" borderId="0" xfId="20" applyFont="1" applyFill="1" applyBorder="1" applyAlignment="1">
      <alignment vertical="center"/>
    </xf>
    <xf numFmtId="44" fontId="10" fillId="5" borderId="0" xfId="20" applyFont="1" applyFill="1" applyBorder="1" applyAlignment="1">
      <alignment horizontal="right" vertical="center"/>
    </xf>
    <xf numFmtId="44" fontId="10" fillId="5" borderId="6" xfId="20" applyFont="1" applyFill="1" applyBorder="1" applyAlignment="1">
      <alignment horizontal="justify" vertical="center" wrapText="1"/>
    </xf>
    <xf numFmtId="0" fontId="4" fillId="0" borderId="8" xfId="15" applyFont="1" applyBorder="1" applyAlignment="1">
      <alignment horizontal="center" vertical="center" wrapText="1"/>
    </xf>
    <xf numFmtId="0" fontId="4" fillId="0" borderId="8" xfId="15" applyFont="1" applyBorder="1" applyAlignment="1">
      <alignment horizontal="justify" vertical="center" wrapText="1"/>
    </xf>
    <xf numFmtId="4" fontId="4" fillId="0" borderId="8" xfId="15" applyNumberFormat="1" applyFont="1" applyBorder="1" applyAlignment="1">
      <alignment horizontal="right" vertical="center" wrapText="1"/>
    </xf>
    <xf numFmtId="44" fontId="4" fillId="0" borderId="8" xfId="20" applyFont="1" applyBorder="1" applyAlignment="1">
      <alignment horizontal="justify" vertical="center" wrapText="1"/>
    </xf>
    <xf numFmtId="0" fontId="4" fillId="0" borderId="8" xfId="19" applyFont="1" applyBorder="1" applyAlignment="1">
      <alignment horizontal="justify" vertical="top" wrapText="1"/>
    </xf>
    <xf numFmtId="164" fontId="7" fillId="0" borderId="0" xfId="21" applyFont="1" applyFill="1" applyBorder="1" applyAlignment="1">
      <alignment horizontal="center" vertical="center" wrapText="1"/>
    </xf>
    <xf numFmtId="44" fontId="4" fillId="0" borderId="8" xfId="20" applyFont="1" applyFill="1" applyBorder="1" applyAlignment="1">
      <alignment horizontal="justify" vertical="center" wrapText="1"/>
    </xf>
    <xf numFmtId="44" fontId="9" fillId="0" borderId="0" xfId="19" applyNumberFormat="1" applyFont="1"/>
    <xf numFmtId="0" fontId="4" fillId="6" borderId="5" xfId="15" applyFont="1" applyFill="1" applyBorder="1" applyAlignment="1">
      <alignment horizontal="left" vertical="center" wrapText="1"/>
    </xf>
    <xf numFmtId="0" fontId="4" fillId="6" borderId="0" xfId="15" applyFont="1" applyFill="1" applyAlignment="1">
      <alignment horizontal="center" vertical="center" wrapText="1"/>
    </xf>
    <xf numFmtId="0" fontId="11" fillId="6" borderId="0" xfId="15" applyFont="1" applyFill="1" applyAlignment="1">
      <alignment horizontal="justify" vertical="center" wrapText="1"/>
    </xf>
    <xf numFmtId="44" fontId="10" fillId="6" borderId="0" xfId="20" applyFont="1" applyFill="1" applyBorder="1" applyAlignment="1">
      <alignment vertical="center"/>
    </xf>
    <xf numFmtId="44" fontId="10" fillId="6" borderId="0" xfId="20" applyFont="1" applyFill="1" applyBorder="1" applyAlignment="1">
      <alignment horizontal="right" vertical="center"/>
    </xf>
    <xf numFmtId="44" fontId="10" fillId="6" borderId="6" xfId="20" applyFont="1" applyFill="1" applyBorder="1" applyAlignment="1">
      <alignment horizontal="justify" vertical="center" wrapText="1"/>
    </xf>
    <xf numFmtId="0" fontId="4" fillId="0" borderId="0" xfId="15" applyFont="1" applyAlignment="1">
      <alignment horizontal="right"/>
    </xf>
    <xf numFmtId="164" fontId="4" fillId="0" borderId="0" xfId="15" applyNumberFormat="1" applyFont="1"/>
    <xf numFmtId="44" fontId="5" fillId="0" borderId="0" xfId="15" applyNumberFormat="1" applyFont="1"/>
    <xf numFmtId="0" fontId="9" fillId="0" borderId="0" xfId="19" applyFont="1" applyAlignment="1">
      <alignment horizontal="center"/>
    </xf>
    <xf numFmtId="44" fontId="9" fillId="0" borderId="0" xfId="22" applyNumberFormat="1" applyFont="1"/>
    <xf numFmtId="4" fontId="13" fillId="0" borderId="7" xfId="15" applyNumberFormat="1" applyFont="1" applyBorder="1" applyAlignment="1">
      <alignment horizontal="right" vertical="center" wrapText="1"/>
    </xf>
    <xf numFmtId="4" fontId="13" fillId="0" borderId="8" xfId="15" applyNumberFormat="1" applyFont="1" applyBorder="1" applyAlignment="1">
      <alignment horizontal="right" vertical="center" wrapText="1"/>
    </xf>
    <xf numFmtId="0" fontId="4" fillId="7" borderId="8" xfId="19" applyFont="1" applyFill="1" applyBorder="1" applyAlignment="1">
      <alignment horizontal="justify" vertical="top" wrapText="1"/>
    </xf>
    <xf numFmtId="0" fontId="13" fillId="0" borderId="8" xfId="15" applyFont="1" applyBorder="1" applyAlignment="1">
      <alignment horizontal="justify" vertical="center" wrapText="1"/>
    </xf>
    <xf numFmtId="0" fontId="13" fillId="0" borderId="8" xfId="19" applyFont="1" applyBorder="1" applyAlignment="1">
      <alignment horizontal="justify" vertical="top" wrapText="1"/>
    </xf>
    <xf numFmtId="0" fontId="4" fillId="0" borderId="0" xfId="15" applyFont="1" applyAlignment="1">
      <alignment horizontal="left" vertical="top" wrapText="1"/>
    </xf>
    <xf numFmtId="0" fontId="9" fillId="0" borderId="0" xfId="19" applyFont="1" applyAlignment="1">
      <alignment horizontal="justify" wrapText="1"/>
    </xf>
    <xf numFmtId="0" fontId="8" fillId="3" borderId="3" xfId="15" applyFont="1" applyFill="1" applyBorder="1" applyAlignment="1">
      <alignment horizontal="center" vertical="center" wrapText="1"/>
    </xf>
    <xf numFmtId="44" fontId="10" fillId="5" borderId="0" xfId="20" applyFont="1" applyFill="1" applyBorder="1" applyAlignment="1">
      <alignment horizontal="right" vertical="center"/>
    </xf>
    <xf numFmtId="44" fontId="10" fillId="5" borderId="9" xfId="20" applyFont="1" applyFill="1" applyBorder="1" applyAlignment="1">
      <alignment horizontal="right" vertical="center"/>
    </xf>
    <xf numFmtId="0" fontId="4" fillId="0" borderId="0" xfId="15" applyFont="1" applyAlignment="1">
      <alignment horizontal="justify" wrapText="1"/>
    </xf>
  </cellXfs>
  <cellStyles count="23">
    <cellStyle name="Millares 2" xfId="1"/>
    <cellStyle name="Millares 2 2" xfId="17"/>
    <cellStyle name="Millares 2 2 2" xfId="10"/>
    <cellStyle name="Millares 3" xfId="2"/>
    <cellStyle name="Millares 4" xfId="3"/>
    <cellStyle name="Millares 5" xfId="4"/>
    <cellStyle name="Millares 6" xfId="5"/>
    <cellStyle name="Millares 7" xfId="12"/>
    <cellStyle name="Moneda 2" xfId="6"/>
    <cellStyle name="Moneda 2 2" xfId="21"/>
    <cellStyle name="Moneda 3" xfId="7"/>
    <cellStyle name="Moneda 4" xfId="18"/>
    <cellStyle name="Moneda 5" xfId="20"/>
    <cellStyle name="Normal" xfId="0" builtinId="0"/>
    <cellStyle name="Normal 2" xfId="8"/>
    <cellStyle name="Normal 3" xfId="15"/>
    <cellStyle name="Normal 4" xfId="16"/>
    <cellStyle name="Normal 4 2" xfId="14"/>
    <cellStyle name="Normal 5" xfId="19"/>
    <cellStyle name="Porcentaje 2" xfId="22"/>
    <cellStyle name="Porcentual 2" xfId="9"/>
    <cellStyle name="Porcentual 2 2" xfId="11"/>
    <cellStyle name="Porcentual 3" xfId="13"/>
  </cellStyles>
  <dxfs count="0"/>
  <tableStyles count="0" defaultTableStyle="TableStyleMedium9" defaultPivotStyle="PivotStyleLight16"/>
  <colors>
    <mruColors>
      <color rgb="FF92CDDC"/>
      <color rgb="FF66FFFF"/>
      <color rgb="FF9F39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zoomScaleNormal="100" zoomScaleSheetLayoutView="145" zoomScalePageLayoutView="90" workbookViewId="0">
      <selection activeCell="K13" sqref="K13"/>
    </sheetView>
  </sheetViews>
  <sheetFormatPr baseColWidth="10" defaultColWidth="11.42578125" defaultRowHeight="11.25" outlineLevelRow="1" x14ac:dyDescent="0.2"/>
  <cols>
    <col min="1" max="1" width="7.7109375" style="49" customWidth="1"/>
    <col min="2" max="2" width="8.42578125" style="5" customWidth="1"/>
    <col min="3" max="3" width="53.140625" style="5" customWidth="1"/>
    <col min="4" max="4" width="5.7109375" style="5" bestFit="1" customWidth="1"/>
    <col min="5" max="5" width="8" style="5" customWidth="1"/>
    <col min="6" max="6" width="13.5703125" style="5" customWidth="1"/>
    <col min="7" max="7" width="18.85546875" style="5" customWidth="1"/>
    <col min="8" max="8" width="13.140625" style="5" bestFit="1" customWidth="1"/>
    <col min="9" max="9" width="15.7109375" style="5" customWidth="1"/>
    <col min="10" max="16384" width="11.42578125" style="5"/>
  </cols>
  <sheetData>
    <row r="1" spans="1:7" ht="27.75" customHeight="1" x14ac:dyDescent="0.2">
      <c r="A1" s="2"/>
      <c r="B1" s="3" t="s">
        <v>10</v>
      </c>
      <c r="C1" s="57" t="s">
        <v>29</v>
      </c>
      <c r="D1" s="57"/>
      <c r="E1" s="57"/>
      <c r="F1" s="57"/>
      <c r="G1" s="4"/>
    </row>
    <row r="2" spans="1:7" ht="18.75" customHeight="1" x14ac:dyDescent="0.2">
      <c r="A2" s="5"/>
      <c r="B2" s="3" t="s">
        <v>30</v>
      </c>
      <c r="C2" s="5" t="s">
        <v>20</v>
      </c>
      <c r="G2" s="6"/>
    </row>
    <row r="3" spans="1:7" ht="22.5" customHeight="1" x14ac:dyDescent="0.2">
      <c r="A3" s="5"/>
      <c r="B3" s="3" t="s">
        <v>31</v>
      </c>
      <c r="C3" s="5" t="s">
        <v>32</v>
      </c>
      <c r="F3" s="1" t="s">
        <v>89</v>
      </c>
      <c r="G3" s="7"/>
    </row>
    <row r="4" spans="1:7" x14ac:dyDescent="0.2">
      <c r="A4" s="8"/>
      <c r="B4" s="2"/>
      <c r="C4" s="6"/>
      <c r="D4" s="6"/>
      <c r="E4" s="6"/>
      <c r="F4" s="6"/>
      <c r="G4" s="6"/>
    </row>
    <row r="5" spans="1:7" x14ac:dyDescent="0.2">
      <c r="A5" s="58" t="s">
        <v>0</v>
      </c>
      <c r="B5" s="58"/>
      <c r="C5" s="10" t="s">
        <v>1</v>
      </c>
      <c r="D5" s="10" t="s">
        <v>2</v>
      </c>
      <c r="E5" s="10" t="s">
        <v>3</v>
      </c>
      <c r="F5" s="10" t="s">
        <v>4</v>
      </c>
      <c r="G5" s="9" t="s">
        <v>5</v>
      </c>
    </row>
    <row r="6" spans="1:7" x14ac:dyDescent="0.2">
      <c r="A6" s="11"/>
      <c r="B6" s="12"/>
      <c r="C6" s="13"/>
      <c r="D6" s="14"/>
      <c r="E6" s="14"/>
      <c r="F6" s="14"/>
      <c r="G6" s="15"/>
    </row>
    <row r="7" spans="1:7" x14ac:dyDescent="0.2">
      <c r="A7" s="16"/>
      <c r="B7" s="17"/>
      <c r="C7" s="18"/>
      <c r="D7" s="19"/>
      <c r="E7" s="20"/>
      <c r="F7" s="19"/>
      <c r="G7" s="21"/>
    </row>
    <row r="8" spans="1:7" outlineLevel="1" x14ac:dyDescent="0.2">
      <c r="A8" s="22"/>
      <c r="B8" s="22"/>
      <c r="C8" s="23"/>
      <c r="D8" s="22"/>
      <c r="E8" s="24"/>
      <c r="F8" s="25"/>
      <c r="G8" s="25"/>
    </row>
    <row r="9" spans="1:7" x14ac:dyDescent="0.2">
      <c r="A9" s="26"/>
      <c r="B9" s="27"/>
      <c r="C9" s="28"/>
      <c r="D9" s="29"/>
      <c r="E9" s="29"/>
      <c r="F9" s="30" t="s">
        <v>33</v>
      </c>
      <c r="G9" s="31">
        <f>SUM(G8:G8)</f>
        <v>0</v>
      </c>
    </row>
    <row r="10" spans="1:7" x14ac:dyDescent="0.2">
      <c r="A10" s="16" t="s">
        <v>34</v>
      </c>
      <c r="B10" s="17"/>
      <c r="C10" s="18" t="s">
        <v>9</v>
      </c>
      <c r="D10" s="19"/>
      <c r="E10" s="20"/>
      <c r="F10" s="19"/>
      <c r="G10" s="21"/>
    </row>
    <row r="11" spans="1:7" ht="33.75" outlineLevel="1" x14ac:dyDescent="0.2">
      <c r="A11" s="22" t="s">
        <v>35</v>
      </c>
      <c r="B11" s="22" t="s">
        <v>21</v>
      </c>
      <c r="C11" s="23" t="s">
        <v>15</v>
      </c>
      <c r="D11" s="22" t="s">
        <v>18</v>
      </c>
      <c r="E11" s="51">
        <v>25727.49</v>
      </c>
      <c r="F11" s="25"/>
      <c r="G11" s="25">
        <f>ROUND(E11*F11,2)</f>
        <v>0</v>
      </c>
    </row>
    <row r="12" spans="1:7" ht="101.25" outlineLevel="1" x14ac:dyDescent="0.2">
      <c r="A12" s="22" t="s">
        <v>36</v>
      </c>
      <c r="B12" s="22" t="s">
        <v>22</v>
      </c>
      <c r="C12" s="23" t="s">
        <v>26</v>
      </c>
      <c r="D12" s="22" t="s">
        <v>13</v>
      </c>
      <c r="E12" s="24">
        <v>31979.96</v>
      </c>
      <c r="F12" s="25"/>
      <c r="G12" s="25">
        <f>ROUND(E12*F12,2)</f>
        <v>0</v>
      </c>
    </row>
    <row r="13" spans="1:7" ht="78.75" outlineLevel="1" x14ac:dyDescent="0.2">
      <c r="A13" s="22" t="s">
        <v>37</v>
      </c>
      <c r="B13" s="22" t="s">
        <v>23</v>
      </c>
      <c r="C13" s="23" t="s">
        <v>27</v>
      </c>
      <c r="D13" s="22" t="s">
        <v>13</v>
      </c>
      <c r="E13" s="24">
        <v>1964.46</v>
      </c>
      <c r="F13" s="25"/>
      <c r="G13" s="25">
        <f t="shared" ref="G13:G16" si="0">E13*F13</f>
        <v>0</v>
      </c>
    </row>
    <row r="14" spans="1:7" ht="67.5" outlineLevel="1" x14ac:dyDescent="0.2">
      <c r="A14" s="22" t="s">
        <v>38</v>
      </c>
      <c r="B14" s="32" t="s">
        <v>24</v>
      </c>
      <c r="C14" s="33" t="s">
        <v>14</v>
      </c>
      <c r="D14" s="32" t="s">
        <v>13</v>
      </c>
      <c r="E14" s="34">
        <v>9292.5</v>
      </c>
      <c r="F14" s="35"/>
      <c r="G14" s="35">
        <f t="shared" si="0"/>
        <v>0</v>
      </c>
    </row>
    <row r="15" spans="1:7" ht="33.75" outlineLevel="1" x14ac:dyDescent="0.2">
      <c r="A15" s="22" t="s">
        <v>39</v>
      </c>
      <c r="B15" s="22"/>
      <c r="C15" s="23" t="s">
        <v>19</v>
      </c>
      <c r="D15" s="22" t="s">
        <v>13</v>
      </c>
      <c r="E15" s="24">
        <v>19629.09</v>
      </c>
      <c r="F15" s="35"/>
      <c r="G15" s="25">
        <f t="shared" si="0"/>
        <v>0</v>
      </c>
    </row>
    <row r="16" spans="1:7" ht="45" outlineLevel="1" x14ac:dyDescent="0.2">
      <c r="A16" s="22" t="s">
        <v>40</v>
      </c>
      <c r="B16" s="32" t="s">
        <v>25</v>
      </c>
      <c r="C16" s="36" t="s">
        <v>28</v>
      </c>
      <c r="D16" s="32" t="s">
        <v>13</v>
      </c>
      <c r="E16" s="34">
        <v>1093.9000000000001</v>
      </c>
      <c r="F16" s="35"/>
      <c r="G16" s="35">
        <f t="shared" si="0"/>
        <v>0</v>
      </c>
    </row>
    <row r="17" spans="1:9" ht="15" customHeight="1" x14ac:dyDescent="0.2">
      <c r="A17" s="26"/>
      <c r="B17" s="59" t="s">
        <v>33</v>
      </c>
      <c r="C17" s="59"/>
      <c r="D17" s="59"/>
      <c r="E17" s="59"/>
      <c r="F17" s="59"/>
      <c r="G17" s="31">
        <f>SUM(G11:G16)</f>
        <v>0</v>
      </c>
    </row>
    <row r="18" spans="1:9" x14ac:dyDescent="0.2">
      <c r="A18" s="16" t="s">
        <v>41</v>
      </c>
      <c r="B18" s="17"/>
      <c r="C18" s="18" t="s">
        <v>11</v>
      </c>
      <c r="D18" s="19"/>
      <c r="E18" s="20"/>
      <c r="F18" s="19"/>
      <c r="G18" s="21"/>
    </row>
    <row r="19" spans="1:9" ht="22.5" outlineLevel="1" x14ac:dyDescent="0.2">
      <c r="A19" s="22" t="s">
        <v>42</v>
      </c>
      <c r="B19" s="22"/>
      <c r="C19" s="23" t="s">
        <v>43</v>
      </c>
      <c r="D19" s="22" t="s">
        <v>18</v>
      </c>
      <c r="E19" s="51">
        <v>21592.3</v>
      </c>
      <c r="F19" s="25"/>
      <c r="G19" s="25">
        <f t="shared" ref="G19:G30" si="1">E19*F19</f>
        <v>0</v>
      </c>
      <c r="I19" s="37"/>
    </row>
    <row r="20" spans="1:9" ht="33.75" outlineLevel="1" x14ac:dyDescent="0.2">
      <c r="A20" s="22" t="s">
        <v>44</v>
      </c>
      <c r="B20" s="32"/>
      <c r="C20" s="36" t="s">
        <v>45</v>
      </c>
      <c r="D20" s="32" t="s">
        <v>18</v>
      </c>
      <c r="E20" s="51">
        <v>21592.3</v>
      </c>
      <c r="F20" s="35"/>
      <c r="G20" s="35">
        <f t="shared" si="1"/>
        <v>0</v>
      </c>
      <c r="I20" s="37"/>
    </row>
    <row r="21" spans="1:9" ht="22.5" outlineLevel="1" x14ac:dyDescent="0.2">
      <c r="A21" s="22" t="s">
        <v>46</v>
      </c>
      <c r="B21" s="32"/>
      <c r="C21" s="36" t="s">
        <v>47</v>
      </c>
      <c r="D21" s="32" t="s">
        <v>18</v>
      </c>
      <c r="E21" s="52">
        <v>645.4</v>
      </c>
      <c r="F21" s="35"/>
      <c r="G21" s="35">
        <f t="shared" si="1"/>
        <v>0</v>
      </c>
      <c r="I21" s="37"/>
    </row>
    <row r="22" spans="1:9" ht="33.75" outlineLevel="1" x14ac:dyDescent="0.2">
      <c r="A22" s="22" t="s">
        <v>48</v>
      </c>
      <c r="B22" s="32"/>
      <c r="C22" s="36" t="s">
        <v>49</v>
      </c>
      <c r="D22" s="32" t="s">
        <v>18</v>
      </c>
      <c r="E22" s="52">
        <v>645.4</v>
      </c>
      <c r="F22" s="35"/>
      <c r="G22" s="35">
        <f t="shared" si="1"/>
        <v>0</v>
      </c>
      <c r="I22" s="37"/>
    </row>
    <row r="23" spans="1:9" ht="22.5" outlineLevel="1" x14ac:dyDescent="0.2">
      <c r="A23" s="22" t="s">
        <v>50</v>
      </c>
      <c r="B23" s="32"/>
      <c r="C23" s="53" t="s">
        <v>83</v>
      </c>
      <c r="D23" s="32" t="s">
        <v>18</v>
      </c>
      <c r="E23" s="52">
        <v>3489.79</v>
      </c>
      <c r="F23" s="35"/>
      <c r="G23" s="35">
        <f t="shared" si="1"/>
        <v>0</v>
      </c>
      <c r="I23" s="37"/>
    </row>
    <row r="24" spans="1:9" ht="33.75" outlineLevel="1" x14ac:dyDescent="0.2">
      <c r="A24" s="22" t="s">
        <v>51</v>
      </c>
      <c r="B24" s="32"/>
      <c r="C24" s="53" t="s">
        <v>84</v>
      </c>
      <c r="D24" s="32" t="s">
        <v>18</v>
      </c>
      <c r="E24" s="52">
        <v>3489.79</v>
      </c>
      <c r="F24" s="35"/>
      <c r="G24" s="35">
        <f t="shared" si="1"/>
        <v>0</v>
      </c>
      <c r="I24" s="37"/>
    </row>
    <row r="25" spans="1:9" ht="180" outlineLevel="1" x14ac:dyDescent="0.2">
      <c r="A25" s="22" t="s">
        <v>52</v>
      </c>
      <c r="B25" s="32"/>
      <c r="C25" s="33" t="s">
        <v>53</v>
      </c>
      <c r="D25" s="32" t="s">
        <v>16</v>
      </c>
      <c r="E25" s="34">
        <v>15</v>
      </c>
      <c r="F25" s="35"/>
      <c r="G25" s="35">
        <f t="shared" si="1"/>
        <v>0</v>
      </c>
    </row>
    <row r="26" spans="1:9" ht="157.5" outlineLevel="1" x14ac:dyDescent="0.2">
      <c r="A26" s="22" t="s">
        <v>54</v>
      </c>
      <c r="B26" s="32"/>
      <c r="C26" s="54" t="s">
        <v>85</v>
      </c>
      <c r="D26" s="32" t="s">
        <v>6</v>
      </c>
      <c r="E26" s="34">
        <v>288</v>
      </c>
      <c r="F26" s="35"/>
      <c r="G26" s="35">
        <f t="shared" si="1"/>
        <v>0</v>
      </c>
    </row>
    <row r="27" spans="1:9" ht="157.5" outlineLevel="1" x14ac:dyDescent="0.2">
      <c r="A27" s="22" t="s">
        <v>55</v>
      </c>
      <c r="B27" s="32"/>
      <c r="C27" s="55" t="s">
        <v>86</v>
      </c>
      <c r="D27" s="32" t="s">
        <v>6</v>
      </c>
      <c r="E27" s="34">
        <v>8</v>
      </c>
      <c r="F27" s="35"/>
      <c r="G27" s="35">
        <f t="shared" si="1"/>
        <v>0</v>
      </c>
    </row>
    <row r="28" spans="1:9" ht="157.5" outlineLevel="1" x14ac:dyDescent="0.2">
      <c r="A28" s="22" t="s">
        <v>55</v>
      </c>
      <c r="B28" s="32"/>
      <c r="C28" s="55" t="s">
        <v>87</v>
      </c>
      <c r="D28" s="32" t="s">
        <v>6</v>
      </c>
      <c r="E28" s="34">
        <v>4</v>
      </c>
      <c r="F28" s="35"/>
      <c r="G28" s="35">
        <f t="shared" ref="G28" si="2">E28*F28</f>
        <v>0</v>
      </c>
    </row>
    <row r="29" spans="1:9" ht="157.5" outlineLevel="1" x14ac:dyDescent="0.2">
      <c r="A29" s="22" t="s">
        <v>55</v>
      </c>
      <c r="B29" s="32"/>
      <c r="C29" s="55" t="s">
        <v>88</v>
      </c>
      <c r="D29" s="32" t="s">
        <v>6</v>
      </c>
      <c r="E29" s="34">
        <v>1</v>
      </c>
      <c r="F29" s="35"/>
      <c r="G29" s="35">
        <f t="shared" ref="G29" si="3">E29*F29</f>
        <v>0</v>
      </c>
    </row>
    <row r="30" spans="1:9" ht="33.75" outlineLevel="1" x14ac:dyDescent="0.2">
      <c r="A30" s="22" t="s">
        <v>56</v>
      </c>
      <c r="B30" s="32"/>
      <c r="C30" s="33" t="s">
        <v>17</v>
      </c>
      <c r="D30" s="32" t="s">
        <v>16</v>
      </c>
      <c r="E30" s="34">
        <v>9</v>
      </c>
      <c r="F30" s="35"/>
      <c r="G30" s="35">
        <f t="shared" si="1"/>
        <v>0</v>
      </c>
    </row>
    <row r="31" spans="1:9" ht="15" customHeight="1" x14ac:dyDescent="0.2">
      <c r="A31" s="26"/>
      <c r="B31" s="60" t="s">
        <v>33</v>
      </c>
      <c r="C31" s="60"/>
      <c r="D31" s="60"/>
      <c r="E31" s="60"/>
      <c r="F31" s="60"/>
      <c r="G31" s="31">
        <f>SUM(G19:G30)</f>
        <v>0</v>
      </c>
    </row>
    <row r="32" spans="1:9" x14ac:dyDescent="0.2">
      <c r="A32" s="16" t="s">
        <v>57</v>
      </c>
      <c r="B32" s="17"/>
      <c r="C32" s="18" t="s">
        <v>58</v>
      </c>
      <c r="D32" s="19"/>
      <c r="E32" s="20"/>
      <c r="F32" s="19"/>
      <c r="G32" s="21"/>
    </row>
    <row r="33" spans="1:9" ht="33.75" outlineLevel="1" x14ac:dyDescent="0.2">
      <c r="A33" s="22" t="s">
        <v>59</v>
      </c>
      <c r="B33" s="22"/>
      <c r="C33" s="23" t="s">
        <v>60</v>
      </c>
      <c r="D33" s="22" t="s">
        <v>18</v>
      </c>
      <c r="E33" s="24">
        <v>13044</v>
      </c>
      <c r="F33" s="25"/>
      <c r="G33" s="25">
        <f t="shared" ref="G33:G47" si="4">E33*F33</f>
        <v>0</v>
      </c>
    </row>
    <row r="34" spans="1:9" ht="101.25" outlineLevel="1" x14ac:dyDescent="0.2">
      <c r="A34" s="22" t="s">
        <v>61</v>
      </c>
      <c r="B34" s="32"/>
      <c r="C34" s="33" t="s">
        <v>62</v>
      </c>
      <c r="D34" s="32" t="s">
        <v>13</v>
      </c>
      <c r="E34" s="34">
        <v>10043.879999999999</v>
      </c>
      <c r="F34" s="35"/>
      <c r="G34" s="35">
        <f t="shared" si="4"/>
        <v>0</v>
      </c>
    </row>
    <row r="35" spans="1:9" ht="78.75" outlineLevel="1" x14ac:dyDescent="0.2">
      <c r="A35" s="22" t="s">
        <v>63</v>
      </c>
      <c r="B35" s="32"/>
      <c r="C35" s="36" t="s">
        <v>27</v>
      </c>
      <c r="D35" s="32" t="s">
        <v>13</v>
      </c>
      <c r="E35" s="34">
        <v>913.08</v>
      </c>
      <c r="F35" s="38"/>
      <c r="G35" s="35">
        <f t="shared" si="4"/>
        <v>0</v>
      </c>
    </row>
    <row r="36" spans="1:9" ht="56.25" outlineLevel="1" x14ac:dyDescent="0.2">
      <c r="A36" s="22" t="s">
        <v>64</v>
      </c>
      <c r="B36" s="32"/>
      <c r="C36" s="36" t="s">
        <v>14</v>
      </c>
      <c r="D36" s="32" t="s">
        <v>13</v>
      </c>
      <c r="E36" s="34">
        <v>3892.83</v>
      </c>
      <c r="F36" s="35"/>
      <c r="G36" s="35">
        <f t="shared" si="4"/>
        <v>0</v>
      </c>
    </row>
    <row r="37" spans="1:9" ht="33.75" outlineLevel="1" x14ac:dyDescent="0.2">
      <c r="A37" s="22" t="s">
        <v>65</v>
      </c>
      <c r="B37" s="32"/>
      <c r="C37" s="33" t="s">
        <v>19</v>
      </c>
      <c r="D37" s="32" t="s">
        <v>13</v>
      </c>
      <c r="E37" s="34">
        <v>5000.03</v>
      </c>
      <c r="F37" s="35"/>
      <c r="G37" s="35">
        <f t="shared" si="4"/>
        <v>0</v>
      </c>
    </row>
    <row r="38" spans="1:9" ht="45" outlineLevel="1" x14ac:dyDescent="0.2">
      <c r="A38" s="22" t="s">
        <v>40</v>
      </c>
      <c r="B38" s="32" t="s">
        <v>25</v>
      </c>
      <c r="C38" s="36" t="s">
        <v>28</v>
      </c>
      <c r="D38" s="32" t="s">
        <v>13</v>
      </c>
      <c r="E38" s="34">
        <v>237.94</v>
      </c>
      <c r="F38" s="35"/>
      <c r="G38" s="35">
        <f t="shared" si="4"/>
        <v>0</v>
      </c>
    </row>
    <row r="39" spans="1:9" ht="22.5" outlineLevel="1" x14ac:dyDescent="0.2">
      <c r="A39" s="22" t="s">
        <v>66</v>
      </c>
      <c r="B39" s="22"/>
      <c r="C39" s="23" t="s">
        <v>67</v>
      </c>
      <c r="D39" s="22" t="s">
        <v>18</v>
      </c>
      <c r="E39" s="24">
        <v>13044</v>
      </c>
      <c r="F39" s="25"/>
      <c r="G39" s="25">
        <f t="shared" si="4"/>
        <v>0</v>
      </c>
      <c r="I39" s="39"/>
    </row>
    <row r="40" spans="1:9" ht="67.5" outlineLevel="1" x14ac:dyDescent="0.2">
      <c r="A40" s="22" t="s">
        <v>68</v>
      </c>
      <c r="B40" s="22"/>
      <c r="C40" s="23" t="s">
        <v>69</v>
      </c>
      <c r="D40" s="22" t="s">
        <v>18</v>
      </c>
      <c r="E40" s="24">
        <v>13044</v>
      </c>
      <c r="F40" s="35"/>
      <c r="G40" s="25">
        <f t="shared" si="4"/>
        <v>0</v>
      </c>
      <c r="I40" s="39"/>
    </row>
    <row r="41" spans="1:9" ht="33.75" outlineLevel="1" x14ac:dyDescent="0.2">
      <c r="A41" s="22" t="s">
        <v>70</v>
      </c>
      <c r="B41" s="32"/>
      <c r="C41" s="33" t="s">
        <v>71</v>
      </c>
      <c r="D41" s="32" t="s">
        <v>6</v>
      </c>
      <c r="E41" s="34">
        <v>2174</v>
      </c>
      <c r="F41" s="35"/>
      <c r="G41" s="35">
        <f t="shared" si="4"/>
        <v>0</v>
      </c>
    </row>
    <row r="42" spans="1:9" ht="33.75" outlineLevel="1" x14ac:dyDescent="0.2">
      <c r="A42" s="22" t="s">
        <v>72</v>
      </c>
      <c r="B42" s="32"/>
      <c r="C42" s="33" t="s">
        <v>73</v>
      </c>
      <c r="D42" s="32" t="s">
        <v>6</v>
      </c>
      <c r="E42" s="34">
        <v>2174</v>
      </c>
      <c r="F42" s="35"/>
      <c r="G42" s="35">
        <f t="shared" si="4"/>
        <v>0</v>
      </c>
    </row>
    <row r="43" spans="1:9" ht="33.75" outlineLevel="1" x14ac:dyDescent="0.2">
      <c r="A43" s="22" t="s">
        <v>74</v>
      </c>
      <c r="B43" s="32"/>
      <c r="C43" s="33" t="s">
        <v>75</v>
      </c>
      <c r="D43" s="32" t="s">
        <v>6</v>
      </c>
      <c r="E43" s="34">
        <v>2174</v>
      </c>
      <c r="F43" s="38"/>
      <c r="G43" s="38">
        <f>E43*F43</f>
        <v>0</v>
      </c>
      <c r="I43" s="39"/>
    </row>
    <row r="44" spans="1:9" ht="33.75" outlineLevel="1" x14ac:dyDescent="0.2">
      <c r="A44" s="22" t="s">
        <v>76</v>
      </c>
      <c r="B44" s="32"/>
      <c r="C44" s="33" t="s">
        <v>77</v>
      </c>
      <c r="D44" s="32" t="s">
        <v>6</v>
      </c>
      <c r="E44" s="34">
        <v>2174</v>
      </c>
      <c r="F44" s="38"/>
      <c r="G44" s="38">
        <f t="shared" ref="G44" si="5">E44*F44</f>
        <v>0</v>
      </c>
    </row>
    <row r="45" spans="1:9" ht="33.75" outlineLevel="1" x14ac:dyDescent="0.2">
      <c r="A45" s="22" t="s">
        <v>78</v>
      </c>
      <c r="B45" s="32"/>
      <c r="C45" s="33" t="s">
        <v>79</v>
      </c>
      <c r="D45" s="32" t="s">
        <v>6</v>
      </c>
      <c r="E45" s="34">
        <v>4348</v>
      </c>
      <c r="F45" s="35"/>
      <c r="G45" s="35">
        <f t="shared" si="4"/>
        <v>0</v>
      </c>
    </row>
    <row r="46" spans="1:9" ht="33.75" outlineLevel="1" x14ac:dyDescent="0.2">
      <c r="A46" s="22" t="s">
        <v>80</v>
      </c>
      <c r="B46" s="32"/>
      <c r="C46" s="36" t="s">
        <v>81</v>
      </c>
      <c r="D46" s="32" t="s">
        <v>6</v>
      </c>
      <c r="E46" s="34">
        <v>4348</v>
      </c>
      <c r="F46" s="35"/>
      <c r="G46" s="35">
        <f t="shared" si="4"/>
        <v>0</v>
      </c>
    </row>
    <row r="47" spans="1:9" ht="157.5" outlineLevel="1" x14ac:dyDescent="0.2">
      <c r="A47" s="22" t="s">
        <v>82</v>
      </c>
      <c r="B47" s="32"/>
      <c r="C47" s="33" t="s">
        <v>12</v>
      </c>
      <c r="D47" s="32" t="s">
        <v>6</v>
      </c>
      <c r="E47" s="34">
        <v>2174</v>
      </c>
      <c r="F47" s="35"/>
      <c r="G47" s="35">
        <f t="shared" si="4"/>
        <v>0</v>
      </c>
    </row>
    <row r="48" spans="1:9" ht="15" customHeight="1" x14ac:dyDescent="0.2">
      <c r="A48" s="26"/>
      <c r="B48" s="59" t="s">
        <v>33</v>
      </c>
      <c r="C48" s="59"/>
      <c r="D48" s="59"/>
      <c r="E48" s="59"/>
      <c r="F48" s="59"/>
      <c r="G48" s="31">
        <f>SUM(G33:G47)</f>
        <v>0</v>
      </c>
    </row>
    <row r="49" spans="1:9" x14ac:dyDescent="0.2">
      <c r="A49" s="40"/>
      <c r="B49" s="41"/>
      <c r="C49" s="42"/>
      <c r="D49" s="43"/>
      <c r="E49" s="43"/>
      <c r="F49" s="44" t="s">
        <v>33</v>
      </c>
      <c r="G49" s="45">
        <f>G48+G31+G17+G9</f>
        <v>0</v>
      </c>
      <c r="I49" s="50"/>
    </row>
    <row r="50" spans="1:9" ht="14.25" customHeight="1" x14ac:dyDescent="0.2">
      <c r="A50" s="61"/>
      <c r="B50" s="61"/>
      <c r="C50" s="61"/>
      <c r="D50" s="61"/>
      <c r="E50" s="61"/>
      <c r="F50" s="46" t="s">
        <v>7</v>
      </c>
      <c r="G50" s="47">
        <f>G49*0.16</f>
        <v>0</v>
      </c>
      <c r="H50" s="39"/>
    </row>
    <row r="51" spans="1:9" x14ac:dyDescent="0.2">
      <c r="A51" s="61"/>
      <c r="B51" s="61"/>
      <c r="C51" s="61"/>
      <c r="D51" s="61"/>
      <c r="E51" s="61"/>
      <c r="F51" s="3" t="s">
        <v>8</v>
      </c>
      <c r="G51" s="48">
        <f>G49+G50</f>
        <v>0</v>
      </c>
      <c r="H51" s="39"/>
    </row>
    <row r="52" spans="1:9" x14ac:dyDescent="0.2">
      <c r="A52" s="56"/>
      <c r="B52" s="56"/>
      <c r="C52" s="56"/>
      <c r="D52" s="56"/>
      <c r="E52" s="56"/>
      <c r="F52" s="56"/>
      <c r="G52" s="6"/>
    </row>
    <row r="53" spans="1:9" x14ac:dyDescent="0.2">
      <c r="A53" s="56"/>
      <c r="B53" s="56"/>
      <c r="C53" s="56"/>
      <c r="D53" s="56"/>
      <c r="E53" s="56"/>
      <c r="F53" s="56"/>
      <c r="G53" s="48"/>
    </row>
  </sheetData>
  <mergeCells count="7">
    <mergeCell ref="A52:F53"/>
    <mergeCell ref="C1:F1"/>
    <mergeCell ref="A5:B5"/>
    <mergeCell ref="B17:F17"/>
    <mergeCell ref="B31:F31"/>
    <mergeCell ref="B48:F48"/>
    <mergeCell ref="A50:E51"/>
  </mergeCells>
  <printOptions horizontalCentered="1"/>
  <pageMargins left="0.11811023622047245" right="0.11811023622047245" top="1.2916666666666667" bottom="0.74803149606299213" header="0.19685039370078741" footer="0.11811023622047245"/>
  <pageSetup scale="91" fitToHeight="0" orientation="portrait" r:id="rId1"/>
  <headerFooter>
    <oddHeader>&amp;C&amp;G</oddHeader>
    <oddFooter>Página &amp;P</oddFooter>
  </headerFooter>
  <rowBreaks count="1" manualBreakCount="1">
    <brk id="46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PARTIDA A</vt:lpstr>
      <vt:lpstr>'PARTIDA A'!Área_de_impresión</vt:lpstr>
      <vt:lpstr>'PARTIDA A'!Títulos_a_imprimir</vt:lpstr>
    </vt:vector>
  </TitlesOfParts>
  <Company>SAPALC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Estudios y Proyectos</dc:creator>
  <cp:lastModifiedBy>Usuario de Windows</cp:lastModifiedBy>
  <cp:lastPrinted>2024-01-08T20:36:45Z</cp:lastPrinted>
  <dcterms:created xsi:type="dcterms:W3CDTF">1999-07-31T20:01:21Z</dcterms:created>
  <dcterms:modified xsi:type="dcterms:W3CDTF">2024-07-30T21:24:49Z</dcterms:modified>
</cp:coreProperties>
</file>