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autoCompressPictures="0" defaultThemeVersion="124226"/>
  <bookViews>
    <workbookView xWindow="0" yWindow="60" windowWidth="20640" windowHeight="9450" activeTab="1"/>
  </bookViews>
  <sheets>
    <sheet name="CATALOGO DE CONCEPTOS" sheetId="10" r:id="rId1"/>
    <sheet name="RESUMENOK" sheetId="12" r:id="rId2"/>
  </sheets>
  <externalReferences>
    <externalReference r:id="rId3"/>
  </externalReferences>
  <definedNames>
    <definedName name="\c" localSheetId="1">#REF!</definedName>
    <definedName name="\c">#REF!</definedName>
    <definedName name="\l" localSheetId="1">#REF!</definedName>
    <definedName name="\l">#REF!</definedName>
    <definedName name="\p" localSheetId="1">#REF!</definedName>
    <definedName name="\p">#REF!</definedName>
    <definedName name="\v" localSheetId="1">#REF!</definedName>
    <definedName name="\v">#REF!</definedName>
    <definedName name="_del10" localSheetId="1">#REF!</definedName>
    <definedName name="_del10">#REF!</definedName>
    <definedName name="_del12" localSheetId="1">#REF!</definedName>
    <definedName name="_del12">#REF!</definedName>
    <definedName name="_del2" localSheetId="1">#REF!</definedName>
    <definedName name="_del2">#REF!</definedName>
    <definedName name="_del3" localSheetId="1">#REF!</definedName>
    <definedName name="_del3">#REF!</definedName>
    <definedName name="_del4" localSheetId="1">#REF!</definedName>
    <definedName name="_del4">#REF!</definedName>
    <definedName name="_del5" localSheetId="1">#REF!</definedName>
    <definedName name="_del5">#REF!</definedName>
    <definedName name="_del6" localSheetId="1">#REF!</definedName>
    <definedName name="_del6">#REF!</definedName>
    <definedName name="_del8" localSheetId="1">#REF!</definedName>
    <definedName name="_del8">#REF!</definedName>
    <definedName name="A_IMPRESIÓN_IM" localSheetId="1">#REF!</definedName>
    <definedName name="A_IMPRESIÓN_IM">#REF!</definedName>
    <definedName name="Ancho" localSheetId="1">#REF!</definedName>
    <definedName name="Ancho">#REF!</definedName>
    <definedName name="APECONOMICA" localSheetId="1">[1]CCALIF!#REF!</definedName>
    <definedName name="APECONOMICA">[1]CCALIF!#REF!</definedName>
    <definedName name="APERTURA" localSheetId="1">[1]REGP01!#REF!</definedName>
    <definedName name="APERTURA">[1]REGP01!#REF!</definedName>
    <definedName name="aprog" localSheetId="1">#REF!</definedName>
    <definedName name="aprog">#REF!</definedName>
    <definedName name="APTECNICA" localSheetId="1">[1]CCALIF!#REF!</definedName>
    <definedName name="APTECNICA">[1]CCALIF!#REF!</definedName>
    <definedName name="_xlnm.Print_Area" localSheetId="0">'CATALOGO DE CONCEPTOS'!$A$12:$G$179</definedName>
    <definedName name="_xlnm.Print_Area" localSheetId="1">RESUMENOK!$A$9:$F$34</definedName>
    <definedName name="_xlnm.Print_Area">#REF!</definedName>
    <definedName name="Área_de_impresión1" localSheetId="1">#REF!</definedName>
    <definedName name="Área_de_impresión1">#REF!</definedName>
    <definedName name="ClaveFasar" localSheetId="1">#REF!</definedName>
    <definedName name="ClaveFasar">#REF!</definedName>
    <definedName name="descripcion" localSheetId="1">#REF!</definedName>
    <definedName name="descripcion">#REF!</definedName>
    <definedName name="diam" localSheetId="1">#REF!</definedName>
    <definedName name="diam">#REF!</definedName>
    <definedName name="elementos" localSheetId="1">#REF!</definedName>
    <definedName name="elementos">#REF!</definedName>
    <definedName name="escuadra" localSheetId="1">#REF!</definedName>
    <definedName name="escuadra">#REF!</definedName>
    <definedName name="FALLO" localSheetId="1">[1]REGP01!#REF!</definedName>
    <definedName name="FALLO">[1]REGP01!#REF!</definedName>
    <definedName name="FD" localSheetId="1">#REF!</definedName>
    <definedName name="FD">#REF!</definedName>
    <definedName name="FinReng" localSheetId="1">#REF!</definedName>
    <definedName name="FinReng">#REF!</definedName>
    <definedName name="INICATCC" localSheetId="1">#REF!</definedName>
    <definedName name="INICATCC">#REF!</definedName>
    <definedName name="inicio" localSheetId="1">#REF!</definedName>
    <definedName name="inicio">#REF!</definedName>
    <definedName name="largo" localSheetId="1">#REF!</definedName>
    <definedName name="largo">#REF!</definedName>
    <definedName name="LargoTotal" localSheetId="1">#REF!</definedName>
    <definedName name="LargoTotal">#REF!</definedName>
    <definedName name="nnn" localSheetId="1">#REF!</definedName>
    <definedName name="nnn">#REF!</definedName>
    <definedName name="Note" localSheetId="1">#REF!</definedName>
    <definedName name="Note">#REF!</definedName>
    <definedName name="noviembre" localSheetId="1">#REF!</definedName>
    <definedName name="noviembre">#REF!</definedName>
    <definedName name="NUMERO" localSheetId="1">#REF!</definedName>
    <definedName name="NUMERO">#REF!</definedName>
    <definedName name="ÑÑÑ" localSheetId="1">[1]REGP01!#REF!</definedName>
    <definedName name="ÑÑÑ">[1]REGP01!#REF!</definedName>
    <definedName name="octubre" localSheetId="1">#REF!</definedName>
    <definedName name="octubre">#REF!</definedName>
    <definedName name="OK" localSheetId="1">#REF!</definedName>
    <definedName name="OK">#REF!</definedName>
    <definedName name="pzas" localSheetId="1">#REF!</definedName>
    <definedName name="pzas">#REF!</definedName>
    <definedName name="q" localSheetId="1">#REF!</definedName>
    <definedName name="q">#REF!</definedName>
    <definedName name="RelacionNueva" localSheetId="1">#REF!</definedName>
    <definedName name="RelacionNueva">#REF!</definedName>
    <definedName name="SalarioBase" localSheetId="1">#REF!</definedName>
    <definedName name="SalarioBase">#REF!</definedName>
    <definedName name="SalarioNominal" localSheetId="1">#REF!</definedName>
    <definedName name="SalarioNominal">#REF!</definedName>
    <definedName name="SepVar" localSheetId="1">#REF!</definedName>
    <definedName name="SepVar">#REF!</definedName>
    <definedName name="_xlnm.Print_Titles" localSheetId="0">'CATALOGO DE CONCEPTOS'!$1:$11</definedName>
    <definedName name="_xlnm.Print_Titles" localSheetId="1">RESUMENOK!$1:$8</definedName>
    <definedName name="_xlnm.Print_Titles">#REF!</definedName>
  </definedNames>
  <calcPr calcId="144525" fullPrecision="0"/>
</workbook>
</file>

<file path=xl/calcChain.xml><?xml version="1.0" encoding="utf-8"?>
<calcChain xmlns="http://schemas.openxmlformats.org/spreadsheetml/2006/main">
  <c r="F24" i="12" l="1"/>
  <c r="F22" i="12"/>
  <c r="F21" i="12"/>
  <c r="F20" i="12"/>
  <c r="F19" i="12"/>
  <c r="F18" i="12"/>
  <c r="F17" i="12"/>
  <c r="F16" i="12"/>
  <c r="F15" i="12"/>
  <c r="F14" i="12"/>
  <c r="F13" i="12"/>
  <c r="F12" i="12"/>
  <c r="A19" i="12"/>
  <c r="A22" i="12"/>
  <c r="A21" i="12"/>
  <c r="A20" i="12"/>
  <c r="A18" i="12"/>
  <c r="A17" i="12"/>
  <c r="A16" i="12"/>
  <c r="A15" i="12"/>
  <c r="A14" i="12"/>
  <c r="A13" i="12"/>
  <c r="A12" i="12"/>
  <c r="B22" i="12"/>
  <c r="B21" i="12"/>
  <c r="B20" i="12"/>
  <c r="B19" i="12"/>
  <c r="B18" i="12"/>
  <c r="B17" i="12"/>
  <c r="B16" i="12"/>
  <c r="B15" i="12"/>
  <c r="B14" i="12"/>
  <c r="B13" i="12"/>
  <c r="B12" i="12"/>
  <c r="H179" i="10"/>
  <c r="G179" i="10"/>
  <c r="G178" i="10"/>
  <c r="G141" i="10"/>
  <c r="G124" i="10"/>
  <c r="G112" i="10"/>
  <c r="G98" i="10"/>
  <c r="G79" i="10"/>
  <c r="G78" i="10"/>
  <c r="G72" i="10"/>
  <c r="G65" i="10"/>
  <c r="G42" i="10"/>
  <c r="G31" i="10"/>
  <c r="G26" i="10"/>
  <c r="E179" i="10" l="1"/>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137" i="10"/>
  <c r="E13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H178" i="10" l="1"/>
  <c r="H177" i="10"/>
  <c r="G177" i="10"/>
  <c r="H176" i="10"/>
  <c r="G176" i="10"/>
  <c r="H175" i="10"/>
  <c r="G175" i="10"/>
  <c r="H174" i="10"/>
  <c r="G174" i="10"/>
  <c r="H173" i="10"/>
  <c r="G173" i="10"/>
  <c r="H172" i="10"/>
  <c r="G172" i="10"/>
  <c r="H171" i="10"/>
  <c r="G171" i="10"/>
  <c r="H170" i="10"/>
  <c r="G170" i="10"/>
  <c r="H169" i="10"/>
  <c r="G169" i="10"/>
  <c r="H168" i="10"/>
  <c r="G168" i="10"/>
  <c r="H167" i="10"/>
  <c r="G167" i="10"/>
  <c r="H166" i="10"/>
  <c r="G166" i="10"/>
  <c r="H165" i="10"/>
  <c r="G165" i="10"/>
  <c r="H164" i="10"/>
  <c r="G164" i="10"/>
  <c r="H163" i="10"/>
  <c r="G163" i="10"/>
  <c r="H162" i="10"/>
  <c r="G162" i="10"/>
  <c r="H161" i="10"/>
  <c r="G161" i="10"/>
  <c r="H160" i="10"/>
  <c r="G160" i="10"/>
  <c r="H159" i="10"/>
  <c r="G159" i="10"/>
  <c r="H158" i="10"/>
  <c r="G158" i="10"/>
  <c r="H157" i="10"/>
  <c r="G157" i="10"/>
  <c r="H156" i="10"/>
  <c r="G156" i="10"/>
  <c r="H155" i="10"/>
  <c r="G155" i="10"/>
  <c r="H154" i="10"/>
  <c r="G154" i="10"/>
  <c r="H153" i="10"/>
  <c r="G153" i="10"/>
  <c r="H152" i="10"/>
  <c r="G152" i="10"/>
  <c r="H151" i="10"/>
  <c r="G151" i="10"/>
  <c r="H150" i="10"/>
  <c r="G150" i="10"/>
  <c r="H149" i="10"/>
  <c r="G149" i="10"/>
  <c r="H148" i="10"/>
  <c r="G148" i="10"/>
  <c r="H147" i="10"/>
  <c r="G147" i="10"/>
  <c r="H146" i="10"/>
  <c r="G146" i="10"/>
  <c r="H145" i="10"/>
  <c r="G145" i="10"/>
  <c r="H144" i="10"/>
  <c r="G144" i="10"/>
  <c r="H143" i="10"/>
  <c r="G143" i="10"/>
  <c r="H142" i="10"/>
  <c r="H141" i="10"/>
  <c r="H140" i="10"/>
  <c r="G140" i="10"/>
  <c r="H139" i="10"/>
  <c r="G139" i="10"/>
  <c r="H138" i="10"/>
  <c r="G138" i="10"/>
  <c r="H137" i="10"/>
  <c r="G137" i="10"/>
  <c r="H136" i="10"/>
  <c r="G136" i="10"/>
  <c r="H135" i="10"/>
  <c r="G135" i="10"/>
  <c r="H134" i="10"/>
  <c r="G134" i="10"/>
  <c r="H133" i="10"/>
  <c r="G133" i="10"/>
  <c r="H132" i="10"/>
  <c r="G132" i="10"/>
  <c r="H131" i="10"/>
  <c r="G131" i="10"/>
  <c r="H130" i="10"/>
  <c r="G130" i="10"/>
  <c r="H129" i="10"/>
  <c r="G129" i="10"/>
  <c r="H128" i="10"/>
  <c r="G128" i="10"/>
  <c r="H127" i="10"/>
  <c r="G127" i="10"/>
  <c r="H126" i="10"/>
  <c r="G126" i="10"/>
  <c r="H125" i="10"/>
  <c r="H124" i="10"/>
  <c r="H123" i="10"/>
  <c r="G123" i="10"/>
  <c r="H122" i="10"/>
  <c r="G122" i="10"/>
  <c r="H121" i="10"/>
  <c r="G121" i="10"/>
  <c r="H120" i="10"/>
  <c r="G120" i="10"/>
  <c r="H119" i="10"/>
  <c r="G119" i="10"/>
  <c r="H118" i="10"/>
  <c r="G118" i="10"/>
  <c r="H117" i="10"/>
  <c r="G117" i="10"/>
  <c r="H116" i="10"/>
  <c r="G116" i="10"/>
  <c r="H115" i="10"/>
  <c r="G115" i="10"/>
  <c r="H114" i="10"/>
  <c r="G114" i="10"/>
  <c r="H113" i="10"/>
  <c r="H112" i="10"/>
  <c r="H111" i="10"/>
  <c r="G111" i="10"/>
  <c r="H110" i="10"/>
  <c r="G110" i="10"/>
  <c r="H109" i="10"/>
  <c r="G109" i="10"/>
  <c r="H108" i="10"/>
  <c r="G108" i="10"/>
  <c r="H107" i="10"/>
  <c r="G107" i="10"/>
  <c r="H106" i="10"/>
  <c r="G106" i="10"/>
  <c r="H105" i="10"/>
  <c r="G105" i="10"/>
  <c r="H104" i="10"/>
  <c r="G104" i="10"/>
  <c r="H103" i="10"/>
  <c r="G103" i="10"/>
  <c r="H102" i="10"/>
  <c r="G102" i="10"/>
  <c r="H101" i="10"/>
  <c r="G101" i="10"/>
  <c r="H100" i="10"/>
  <c r="G100" i="10"/>
  <c r="H99" i="10"/>
  <c r="H98" i="10"/>
  <c r="H97" i="10"/>
  <c r="G97" i="10"/>
  <c r="H96" i="10"/>
  <c r="G96" i="10"/>
  <c r="H95" i="10"/>
  <c r="G95" i="10"/>
  <c r="H94" i="10"/>
  <c r="G94" i="10"/>
  <c r="H93" i="10"/>
  <c r="G93" i="10"/>
  <c r="H92" i="10"/>
  <c r="G92" i="10"/>
  <c r="H91" i="10"/>
  <c r="G91" i="10"/>
  <c r="H90" i="10"/>
  <c r="G90" i="10"/>
  <c r="H89" i="10"/>
  <c r="G89" i="10"/>
  <c r="H88" i="10"/>
  <c r="G88" i="10"/>
  <c r="H87" i="10"/>
  <c r="G87" i="10"/>
  <c r="H86" i="10"/>
  <c r="G86" i="10"/>
  <c r="H85" i="10"/>
  <c r="G85" i="10"/>
  <c r="H84" i="10"/>
  <c r="G84" i="10"/>
  <c r="H83" i="10"/>
  <c r="G83" i="10"/>
  <c r="H82" i="10"/>
  <c r="G82" i="10"/>
  <c r="H81" i="10"/>
  <c r="G81" i="10"/>
  <c r="H80" i="10"/>
  <c r="H79" i="10"/>
  <c r="H78" i="10"/>
  <c r="H77" i="10"/>
  <c r="G77" i="10"/>
  <c r="H76" i="10"/>
  <c r="G76" i="10"/>
  <c r="H75" i="10"/>
  <c r="G75" i="10"/>
  <c r="H74" i="10"/>
  <c r="G74" i="10"/>
  <c r="H73" i="10"/>
  <c r="H72" i="10"/>
  <c r="H71" i="10"/>
  <c r="G71" i="10"/>
  <c r="H70" i="10"/>
  <c r="G70" i="10"/>
  <c r="H69" i="10"/>
  <c r="G69" i="10"/>
  <c r="H68" i="10"/>
  <c r="G68" i="10"/>
  <c r="H67" i="10"/>
  <c r="G67" i="10"/>
  <c r="H66" i="10"/>
  <c r="H65" i="10"/>
  <c r="H64" i="10"/>
  <c r="G64" i="10"/>
  <c r="H63" i="10"/>
  <c r="G63" i="10"/>
  <c r="H62" i="10"/>
  <c r="G62" i="10"/>
  <c r="H61" i="10"/>
  <c r="G61" i="10"/>
  <c r="H60" i="10"/>
  <c r="G60" i="10"/>
  <c r="H59" i="10"/>
  <c r="G59" i="10"/>
  <c r="H58" i="10"/>
  <c r="G58" i="10"/>
  <c r="H57" i="10"/>
  <c r="G57" i="10"/>
  <c r="H56" i="10"/>
  <c r="G56" i="10"/>
  <c r="H55" i="10"/>
  <c r="G55" i="10"/>
  <c r="H54" i="10"/>
  <c r="G54" i="10"/>
  <c r="H53" i="10"/>
  <c r="G53" i="10"/>
  <c r="H52" i="10"/>
  <c r="G52" i="10"/>
  <c r="H51" i="10"/>
  <c r="G51" i="10"/>
  <c r="H50" i="10"/>
  <c r="G50" i="10"/>
  <c r="H49" i="10"/>
  <c r="G49" i="10"/>
  <c r="H48" i="10"/>
  <c r="G48" i="10"/>
  <c r="H47" i="10"/>
  <c r="G47" i="10"/>
  <c r="H46" i="10"/>
  <c r="G46" i="10"/>
  <c r="H45" i="10"/>
  <c r="G45" i="10"/>
  <c r="H44" i="10"/>
  <c r="G44" i="10"/>
  <c r="H43" i="10"/>
  <c r="H42" i="10"/>
  <c r="H41" i="10"/>
  <c r="G41" i="10"/>
  <c r="H40" i="10"/>
  <c r="G40" i="10"/>
  <c r="H39" i="10"/>
  <c r="G39" i="10"/>
  <c r="H38" i="10"/>
  <c r="G38" i="10"/>
  <c r="H37" i="10"/>
  <c r="G37" i="10"/>
  <c r="H36" i="10"/>
  <c r="G36" i="10"/>
  <c r="H35" i="10"/>
  <c r="G35" i="10"/>
  <c r="H34" i="10"/>
  <c r="G34" i="10"/>
  <c r="H33" i="10"/>
  <c r="G33" i="10"/>
  <c r="H32" i="10"/>
  <c r="H31" i="10"/>
  <c r="H30" i="10"/>
  <c r="G30" i="10"/>
  <c r="H29" i="10"/>
  <c r="G29" i="10"/>
  <c r="H28" i="10"/>
  <c r="G28" i="10"/>
  <c r="H27" i="10"/>
  <c r="H26" i="10"/>
  <c r="H25" i="10"/>
  <c r="G25" i="10"/>
  <c r="H24" i="10"/>
  <c r="G24" i="10"/>
  <c r="H23" i="10"/>
  <c r="G23" i="10"/>
  <c r="H22" i="10"/>
  <c r="G22" i="10"/>
  <c r="H21" i="10"/>
  <c r="G21" i="10"/>
  <c r="H20" i="10"/>
  <c r="G20" i="10"/>
  <c r="H19" i="10"/>
  <c r="G19" i="10"/>
  <c r="H18" i="10"/>
  <c r="G18" i="10"/>
  <c r="H17" i="10"/>
  <c r="G17" i="10"/>
  <c r="H16" i="10"/>
  <c r="G16" i="10"/>
  <c r="H15" i="10"/>
  <c r="G15" i="10"/>
  <c r="B12" i="10" l="1"/>
  <c r="B10" i="12" l="1"/>
  <c r="D5" i="12" l="1"/>
  <c r="G14" i="10" l="1"/>
  <c r="H14" i="10" l="1"/>
  <c r="A5" i="12" l="1"/>
  <c r="E8" i="12" l="1"/>
  <c r="E6" i="12"/>
</calcChain>
</file>

<file path=xl/sharedStrings.xml><?xml version="1.0" encoding="utf-8"?>
<sst xmlns="http://schemas.openxmlformats.org/spreadsheetml/2006/main" count="402" uniqueCount="251">
  <si>
    <t>CLAVE</t>
  </si>
  <si>
    <t>UNIDAD</t>
  </si>
  <si>
    <t>CONCEPTO</t>
  </si>
  <si>
    <t>CANTIDAD</t>
  </si>
  <si>
    <t>PRECIO UNITARIO</t>
  </si>
  <si>
    <t>TOTAL</t>
  </si>
  <si>
    <t>PRECIO UNITARIO CON LETRA</t>
  </si>
  <si>
    <t>CONCURSO:</t>
  </si>
  <si>
    <t xml:space="preserve"> </t>
  </si>
  <si>
    <t>IMPORTE TOTAL DE LA PRESENTE PROPUESTA SIN INCLUIR I.V.A.:</t>
  </si>
  <si>
    <t xml:space="preserve">                                                    CATALOGO DE CONCEPTOS Y CANTIDADES DE OBRA</t>
  </si>
  <si>
    <t xml:space="preserve">                                                    R E S U M E N</t>
  </si>
  <si>
    <t>LICITACION:</t>
  </si>
  <si>
    <t>IMPORTE TOTAL:</t>
  </si>
  <si>
    <t xml:space="preserve"> AMPLIACION Y MEJORAMIENTO DE LA  UNIDAD DE ANALISIS DE LA INFORMACION DE LA PGE</t>
  </si>
  <si>
    <t>I.-</t>
  </si>
  <si>
    <t>PRELIMINARES</t>
  </si>
  <si>
    <t>RETIRO  Y DEMOLICIÓN DE ELEMENTOS (SIN RECUPERACION). MEDIDA EN SITIO, EJECUTADA EN FORMA MANUAL Y / O MECANICA USANDO PICO, MARRO, CINCEL, CUÑA, ESPATULAS Y EQUIPO CON NEUMATICO, INCLUYE: CARGO DIRECTO POR EL COSTO DE LA MANO DE OBRA REQUERIDA, CORTES DE VARILLAS, LIMPIEZA DE ÁREA, CARGA Y ACARREO DEL ESCOMBRO AL BANCO DE DESPERDICIO DE LA OBRA, INDICADO POR EL LA DIRECCION DE OBRAS PUBLICAS, EQUIPO DE SEGURIDAD, INSTALACIONES ESPECIFICAS, DEPRECIACIÓN Y DEMÁS DERIVADOS DEL USO DE HERRAMIENTA Y EQUIPO EN CUALQUIER  ALTURA Y CUALQUIER NIVEL.</t>
  </si>
  <si>
    <t>DE MURETE DE BLOCK EXISTENTES EN AREA DE RAMPA INCLUYE: ELEMENTOS ESTRUCTURALES  CON CORTE DE VARILLA COMO: CASTILLOS, CADENAS, DALAS.</t>
  </si>
  <si>
    <t>M2</t>
  </si>
  <si>
    <t>DE ELEMENTOS DE CONCRETO ARMADO EXISTENTES  CON CORTE DE VARILLA COMO: PISOS, FIRMES, BANQUETAS, INCLUYE:  ELEMENTOS ESTRUCTURALES EN CIMENTACION COMO: ZAPATAS, LOSAS DE CIMENTACION, CASTILLOS, DADOS, TRABES, ETC..</t>
  </si>
  <si>
    <t>DE BARANDAL EXISNTENTE EN AREA DE RAMPA, CON UNA ALTURA DE 90 CMS.</t>
  </si>
  <si>
    <t>ML</t>
  </si>
  <si>
    <t>DE MUROS DE BLOCK EXISNTENTES,  INCLUYE: ELEMENTOS ESTRUCTURALES  CON CORTE DE VARILLA COMO: CASTILLOS, CADENAS, DALAS.</t>
  </si>
  <si>
    <t xml:space="preserve">RETIRO DE ELEMENTOS (CON RECUPERACION). MEDIDA EN SITIO, EJECUTADA EN FORMA MANUA, INCLUYE: HRRAMIENTA Y EQUIPO NECESARIO PARA SU CORRECTA EJECUCION, CARGO DIRECTO POR EL COSTO DE LA MANO DE OBRA REQUERIDA, LIMPIEZA DE ÁREA, CARGA Y ACARREO DEL ESCOMBRO AL BANCO DE DESPERDICIO DE LA OBRA, INDICADO POR EL LA DIRECCION DE OBRAS PUBLICAS, EQUIPO DE SEGURIDAD, INSTALACIONES ESPECIFICAS, DEPRECIACIÓN Y DEMÁS DERIVADOS DEL USO DE HERRAMIENTA </t>
  </si>
  <si>
    <t>DE AIRES ACONDICIONADOS TIPO MINISPLIT (DIFUSOR Y CONDENSADOR)</t>
  </si>
  <si>
    <t>PZA</t>
  </si>
  <si>
    <t>CORTE Y RETIRO DE PALMERA  DE HASTA 10.00  MTS DE ALTURA. INCLUYE:  CARGO DIRECTO POR EL COSTO DE LOS MATERIALES Y MANO DE OBRA QUE INTERVENGAN, EQUIPO PARA SU CARGA Y ACARREO, DESPERDICIO, ACARREO, EXTRACCION DE RAICES, LIMPIEZA Y RETIRO DE SOBRANTES FUERA DE OBRA (BASURERO MUNICIPAL), EQUIPO DE SEGURIDAD, GRUA , INSTALACIONES ESPECIFICAS, DEPRECIACIÓN Y DEMÁS DERIVADOS DEL USO DE HERRAMIENTA Y EQUIPO, EN CUALQUIER NIVEL.</t>
  </si>
  <si>
    <t>RETIRO  y DESINSTALACION DE POSTE DE ALUMBRADO CON LUMINARIA EXISNTENTE. INCLUYE:  CARGO DIRECTO POR EL COSTO DE LOS MATERIALES Y MANO DE OBRA QUE INTERVENGAN, EQUIPO PARA SU CARGA Y ACARREO, DESPERDICIO, ACARREO, EXTRACCION DE RAICES, LIMPIEZA Y RETIRO DE SOBRANTES FUERA DE OBRA (BASURERO MUNICIPAL), EQUIPO DE SEGURIDAD, GRUA , INSTALACIONES ESPECIFICAS, DEPRECIACIÓN Y DEMÁS DERIVADOS DEL USO DE HERRAMIENTA Y EQUIPO, EN CUALQUIER NIVEL.</t>
  </si>
  <si>
    <t>LIMPIEZA GENERAL DEL AREA, INCLUYE: DESHIERBE, RETIRO Y ELIMINACION DEL ESCOMBRO Y BASURA ACUMULADA EN EL AREA, MANO DE OBRA Y HERRAMIENTA Y ACARREO EN CARRETILLA A 20 MTS. DEL MATERIAL DE DESPERDICIO, ACARREO DEL ESCOMBRO AL BASURERO MUNICIPAL O AL BANCO DE DESPERDICIO DE LA OBRA, INDICADO POR  LA DIRECCION DE OBRAS PUBLICAS.</t>
  </si>
  <si>
    <t>RELLENO COMPACTADO AL 95 % DE SU PESO VOLUMÉTRICO SECO MÁXIMO,  CON MATERIAL DE BANCO TRAIDO DESDE CUALQUIER DISTANCIA, MEDIDO EN SITIO DE COLOCACIÓN, EN CAPAS DE 20 CM. DE ESPESOR CON MEDIO MECANICO, INCLUYE: CARGO DIRECTO POR EL COSTO DE LOS MATERIALES Y MANO DE OBRA QUE INTERVENGAN, AGUA, ACARREO HASTA EL LUGAR DE SU UTILIZACIÓN, SEGÚN EL CASO, TENDIDO DEL MATERIAL HUMEDECIDO, PRUEBAS (GRANULOMETRÍAS, COMPACTACIÓN Y HUMEDAD), LIMPIEZA DE ÁREA, EQUIPO DE SEGURIDAD, INSTALACIONES ESPECÍFICAS, DEPRECIACIÓN Y DEMÁS DERIVADOS DEL USO DE HERRAMIENTA Y EQUIPO.</t>
  </si>
  <si>
    <t>M3</t>
  </si>
  <si>
    <t>SUBTOTAL DE PRELIMINARES</t>
  </si>
  <si>
    <t>II.-</t>
  </si>
  <si>
    <t>SEÑALIZACION</t>
  </si>
  <si>
    <t>SUMINISTRO Y COLOCACIÓN DE TAPIAL EN PERÍMETRO PARA LIMITACIÓN DEL ÁREA DE TRABAJO EN OBRA, ELABORADA CON POLÍN DE MADERA 4X4" Y PETATILLO DE MADERA MODULADO A 2.44 M DE ANCHO X 2.44M DE ALTO,  ANCLADO EN TERRENO A UNA PROFUNDIDAD DE 60 CMS. INCLUYE: MATERIAL, MANO DE OBRA, HERRAMIENTA, EQUIPO Y TODO LO NECESARIO PARA SU CORRECTA EJECUCIÓN, TERMINADA LA OBRA ESTE MATERIAL (POLINES DE 4"X4" Y HOJAS DE PETATILLO) SE LLEVARA A LAS OFICINAS DE CAMPO DE LA DIRECCIÓN DE OBRAS PUBLICAS, DONDE INDIQUE LA SUPERVISIÓN.</t>
  </si>
  <si>
    <t>SUMINISTRO Y COLOCACIÓN DE LETRERO DE OBRA DE 2.44 X 4.88 MTS., (VER CRITERIOS DE PROYECTO DE ARQUITECTURA PARA IMÁGENES GUBERNAMENTALES) A BASE DE PERFIL C-150 CAL 14 CON REFUERZO , SOBRE LAMINA GALVANIZADA LISA Y VINIL IMPRESO SEGÚN LEYENDA ESPECIFICADA DE GOBIERNO (STICKER) , A UNA ALTURA PROMEDIO DE 3.50 M, ANCLADO CON DADOS DE CONCRETO DE 0.40 X 0.40 X 1.00, INCLUYE: MATERIAL, MANO DE OBRA, EQUIPO Y TODO LO NECESARIO PARA SU CORRECTA EJECUCIÓN</t>
  </si>
  <si>
    <t>SUMINISTRO Y COLOCACIÓN DE PLACA DE MÁRMOL DE 63X63 CMS. ALUSIVA A LA ENTREGA DE LA OBRA, LEYENDA Y DISEÑO PROPORCIONADO POR SUPERVISIÓN, INCLUYE: MURETE (SEGÚN DISEÑO), FIJACIÓN A MURO, CORTINERO Y CORTINA DE TELA, APLANADO, PINTURA VINÍLICA, CONCEPTO TERMINADO.</t>
  </si>
  <si>
    <t>SUBTOTAL DE SEÑALIZACION</t>
  </si>
  <si>
    <t>III.-</t>
  </si>
  <si>
    <t>CIMENTACION</t>
  </si>
  <si>
    <t xml:space="preserve">TRAZO Y NIVELACIÓN A EJES EN DESPLANTE DE EDIFICIOS CON EQUIPO TOPOGRÁFICO,  INCLUYE: CARGO DIRECTO POR EL COSTO DE LOS MATERIALES Y MANO DE OBRA QUE INTERVENGAN, LOCALIZACIÓN GENERAL, LOCALIZACIÓN DE ENTRE EJES, SEÑALAMIENTOS, ESTACADO, BANCOS DE NIVEL, MOJONERAS, LIMPIEZA Y RETIRO DE SOBRANTES FUERA DE OBRA, AL BANCO DE  DESPERDICIO INDICADO POR EL LA DIRECCIÓN DE OBRAS PUBLICAS, EQUIPO DE SEGURIDAD, INSTALACIONES ESPECÍFICAS, DEPRECIACIÓN Y DEMÁS DERIVADOS DEL USO DE HERRAMIENTA Y EQUIP. ESTUDIOS TOPOGRAFICOS Y ESTUDIOS TOPO - HIDRAULICOS. </t>
  </si>
  <si>
    <t xml:space="preserve">ZAPATA AISLADA (ZA-02) DE  DE 1.10 X 1.10 MTS.Y DE ALTURA DE 20 A 30 CMS  CONCRETO F'C=250 KG/CM2.  ARMADA CON VARILLA DEL # 5 A  CADA 15 CMS.  AMBOS SENTIDOS Y CONTRA TRABE  DE 30 X 90 CMS. ARMADA CON 6 VARILLAS DEL # 6 Y 6 VARILLAS DEL # 3  Y ESTRIBOS DEL # 3 A CADA 15 CMS., INCLUYE: TRAZO, NIVELACION, EXCAVACION, PLANTILLA  F'C=120 KG/CM2, RELLENO, AFINE,COMPACTACION, IMPERMEABILIZANTE, PRUEBAS DE LABORATORIO DE (MECANICA DE SUELOS),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ZAPATA.) </t>
  </si>
  <si>
    <t xml:space="preserve">ZAPATA CORRIDA (ZC-01) DE  DE 1.10  Y DE ALTURA DE 20 A 30 CMS  CONCRETO F'C=250 KG/CM2.  ARMADA CON VARILLA DEL # 5 A  CADA 15 CMS.  AMBOS SENTIDOS Y CONTRA TRABE  DE 30 X 90 CMS. ARMADA CON 6 VARILLAS DEL # 6 Y 6 VARILLAS DEL # 3  Y ESTRIBOS DEL # 3 A CADA 15 CMS., INCLUYE: TRAZO, NIVELACION, EXCAVACION, PLANTILLA  F'C=120 KG/CM2, RELLENO, AFINE,COMPACTACION, IMPERMEABILIZANTE, PRUEBAS DE LABORATORIO DE (MECANICA DE SUELOS),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ZAPATA.) </t>
  </si>
  <si>
    <t xml:space="preserve">ZAPATA CORRIDA (ZC-05) DE  DE 0.80X0.20,   CONCRETO F'C=250 KG/CM2.  ARMADA CON VARILLA DEL # 4 A  CADA 20 CMS.  AMBOS SENTIDOS Y CONTRA TRABE  DE 20 X 80 CMS. ARMADA CON 4 VARILLAS DEL # 5 Y 2 VARILLAS DEL # 3  Y ESTRIBOS DEL # 3 A CADA 15 CMS., INCLUYE: TRAZO, NIVELACION, EXCAVACION, PLANTILLA  F'C=120 KG/CM2, RELLENO, AFINE,COMPACTACION, IMPERMEABILIZANTE, PRUEBAS DE LABORATORIO DE (MECANICA DE SUELOS),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ZAPATA.) </t>
  </si>
  <si>
    <t>ANCLAJE DE CASTILLOS (K-1) DE 15 X 20 CMS. HASTA 1.20 MTS. DE DESARROLLO, ARMADO CON 4 VARILLAS No.3 Y ESTRIBOS No.2 A/C 0.10 - 0.20 MTS. CONCRETO F'C=250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</si>
  <si>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ANCLAJE DE CASTILLOS (K-3) DE 15 X 15 CMS. HASTA 1.20 MTS. DE DESARROLLO, ARMADO CON 6 VARILLAS No.3 Y ESTRIBOS No.2 A/C 0.10 - 0.20 MTS. CONCRETO F'C=250 KG/CM2, INCLUYE; CARGO DIRECTO POR EL COSTO DE LOS MATERIALES, HERRAMIENTA Y MANO DE OBRA QUE INTERVENGAN, ELABORACIÓN DEL CONCRETO, FLETE A OBRA, DESPERDICIO, VERTIDO, ACARREO HASTA EL LUGAR DE SU UTILIZACIÓN, VIBRADO Y CURADO, PRUEBAS DE RESISTENCIA DEL CONCRETO, HABILITADO DEL ACERO DE REFUERZO, ANCLAJES,  COLOCACIÓN, AMARRES, CIMBRADO, DESCIMBRADO, LIMPIEZA Y RETIRO DE SOBRANTES FUERA DE OBRA, EQUIPO DE SEGURIDAD, INSTALACIONES ESPECÍFICAS, DEPRECIACIÓN Y DEMÁS DERIVADOS DEL USO DE HERRAMIENTA Y EQUIPO EN CUALQUIER NIVEL.</t>
  </si>
  <si>
    <t>CONTRA-TRABE (CT-2) DE 20 X 100 CMS. ARMADA CON 6 VARILLAS DEL # 6 6 VARILLAS DEL #3  Y ESTRIBOS DEL # 3 A CADA 20 CMS., , INCLUYE: TRAZO, NIVELACION, EXCAVACION, PLANTILLA, F'C=100 KG/CM2, RELLENO, AFINE, COMPACTACION, IMPERMEABILIZANTE,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EN PLANO.)</t>
  </si>
  <si>
    <t>CONTRA-TRABE (CT-1) DE 20 X 40 CMS. ARMADA CON 6 VARILLAS DEL # 3 Y ESTRIBOS DEL # 3 A CADA 20 CMS., , INCLUYE: TRAZO, NIVELACION, EXCAVACION, PLANTILLA, F'C=100 KG/CM2, RELLENO, AFINE, COMPACTACION, IMPERMEABILIZANTE,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EN PLANO.)</t>
  </si>
  <si>
    <t>SUMINISTRO Y APLICACIÓN DE FUMIGANTE CONTRA TERMITAS, FIPRONIL MARCA TERMIDOR CE O SIMILAR, APLICADO AL 2% EN 2 LITROS DE AGUA PARA UNA SUPERFICIE DE 1 M2, INCLUYE; MATERIAL, MANO DE OBRA, HERRAMIENTA Y EQUIPO (GARANTÍA DE 5 AÑOS POR ESCRITO)</t>
  </si>
  <si>
    <t>SUBTOTAL DE CIMENTACIÓN</t>
  </si>
  <si>
    <t>IV.-</t>
  </si>
  <si>
    <t>ALBAÑILERIA Y ACABADOS</t>
  </si>
  <si>
    <t>01.-</t>
  </si>
  <si>
    <t>MUROS DE BLOCK  DE HUECO DE CONCRETO DE 15X20X40 CMS. PEGADO CON MORTERO CEMENTO - ARENA 1:4, INCLUYE: ALINEACIÓN, PLOMEO, ESCUADRAS, ANDAMIOS, ELEVACIÓN DE MATERIALES, RECORTES, CORTES, DESPERDICIOS, ACARREOS DENTRO DE LA OBRA, MANO DE OBRA, CUALQUIER ALTURA, LIMPIEZA GRUESA, EMBOQUILLADOS, CONCEPTO TERMINADO A SATISFACCIÓN DE SUPERVISIÓN.</t>
  </si>
  <si>
    <t>02.-</t>
  </si>
  <si>
    <t>PRETILES DE BLOCK  DE HUECO DE CONCRETO DE 15X20X40 CMS. PEGADO CON MORTERO CEMENTO - ARENA 1:4, REFORZADO CON 1 VARILLAS No.3,  A CADA 60 CMS. CELDA RELLENA CON MORTERO CEMENTO - ARENA PROP. 1: 4, INCLUYE: ALINEACIÓN, PLOMEO, ESCUADRAS, ANDAMIOS, ELEVACIÓN DE MATERIALES, RECORTES, CORTES, DESPERDICIOS, ACARREOS DENTRO DE LA OBRA, MANO DE OBRA, CUALQUIER ALTURA, LIMPIEZA GRUESA, EMBOQUILLADOS, CONCEPTO TERMINADO A SATISFACCIÓN DE SUPERVISIÓN.</t>
  </si>
  <si>
    <t>03.-</t>
  </si>
  <si>
    <t>CASTILLO DE CONCRETO (K-1) DE 0.15X0.20 MTS., ARMADO CON 4 VARILLAS No.3 Y ESTRIBOS No.2 A/C 0.10-0.20 MTS. CONCRETO F'C=250 KG/CM2, INCLUYE; CARGO DIRECTO POR EL COSTO DE LOS MATERIALES, HERRAMIENTA Y MANO DE OBRA QUE INTERVENGAN, FLETE A OBRA, DESPERDICIO, ACARREO HASTA EL LUGAR DE SU UTILIZACIÓN, HABILITADO DEL ACERO DE REFUERZO, ANCLAJES,  CIMBRADO, DESCIMBRADO, ELABORACIÓN DEL CONCRETO,  VERTIDO, VIBRADO,  CURADO, PRUEBAS DE LABORATORIO, LIMPIEZA Y RETIRO DE SOBRANTES FUERA DE OBRA, EQUIPO DE SEGURIDAD, INSTALACIONES ESPECIFICAS, DEPRECIACIÓN Y DEMÁS DERIVADOS DEL USO DE HERRAMIENTA Y EQUIPO, EN CUALQUIER NIVEL.</t>
  </si>
  <si>
    <t>04.-</t>
  </si>
  <si>
    <t>CASTILLO DE CONCRETO (K-2) DE 15 X 35 CMS. ARMADO CON 6 VARILLAS No.3 Y ESTRIBOS No.2 A/C 0.10 - 0.20 MTS. CONCRETO F'C=250 KG/CM2, INCLUYE; CARGO DIRECTO POR EL COSTO DE LOS MATERIALES, HERRAMIENTA Y MANO DE OBRA QUE INTERVENGAN, FLETE A OBRA, DESPERDICIO, ACARREO HASTA EL LUGAR DE SU UTILIZACIÓN, HABILITADO DEL ACERO DE REFUERZO, ANCLAJES,  CIMBRADO, DESCIMBRADO, ELABORACIÓN DEL CONCRETO,  VERTIDO, VIBRADO,  CURADO, PRUEBAS DE LABORATORIO, LIMPIEZA Y RETIRO DE SOBRANTES FUERA DE OBRA, EQUIPO DE SEGURIDAD, INSTALACIONES ESPECIFICAS, DEPRECIACIÓN Y DEMÁS DERIVADOS DEL USO DE HERRAMIENTA Y EQUIPO, EN CUALQUIER NIVEL.</t>
  </si>
  <si>
    <t>05.-</t>
  </si>
  <si>
    <t>CASTILLO DE CONCRETO(K-3) DE 15 X 15 CMS. ARMADO CON 4 VARILLAS No.3 Y ESTRIBOS No.2 A/C 0.10 - 0.20 MTS. CONCRETO F'C=250 KG/CM2, INCLUYE; CARGO DIRECTO POR EL COSTO DE LOS MATERIALES, HERRAMIENTA Y MANO DE OBRA QUE INTERVENGAN, FLETE A OBRA, DESPERDICIO, ACARREO HASTA EL LUGAR DE SU UTILIZACIÓN, HABILITADO DEL ACERO DE REFUERZO, ANCLAJES,  CIMBRADO, DESCIMBRADO, ELABORACIÓN DEL CONCRETO,  VERTIDO, VIBRADO,  CURADO, PRUEBAS DE LABORATORIO, LIMPIEZA Y RETIRO DE SOBRANTES FUERA DE OBRA, EQUIPO DE SEGURIDAD, INSTALACIONES ESPECIFICAS, DEPRECIACIÓN Y DEMÁS DERIVADOS DEL USO DE HERRAMIENTA Y EQUIPO, EN CUALQUIER NIVEL.</t>
  </si>
  <si>
    <t>10.-</t>
  </si>
  <si>
    <t>CADENA DE CERRAMIENTO (CE-01) DE CONCRETO F'C=200KG/CM2 DE 15 x 30 CMS, ARMADA CON 6 VARILLAS DE 3/8" Y ESTRIBOS DE 1/4" @ 10- 20CMS, INCLUYE; CARGO DIRECTO POR EL COSTO DE LOS MATERIALES,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t>
  </si>
  <si>
    <t>11.-</t>
  </si>
  <si>
    <t>FIRME DE CONCRETO PRECOLADO F'C=200 KG/CM2 DE 10 CMS., DE ESPESOR,  ARMADO PARILLA DEL # 3 @ 30 CMS. INCLUYE: ACARREOS INTERNOS, VIBRADO, CURADO, NIVELADO A DETALLE Y VERIFICADOS SUS NIVELES, REGLEADO,  ACABADO CON PLANA DE MADERA LISTO PARA RECIBIR CUALQUIER ACABDO, MATERIALES, MANO DE OBRA, CONCEPTO A SATISFACCIÓN Y VERIFICACIÓN DE SUPERVISIÓN.</t>
  </si>
  <si>
    <t>12.-</t>
  </si>
  <si>
    <t>PISO DE CONCRETO PRECOLADO F'C=200 KG/CM2 DE 10 CMS., DE ESPESOR,  ARMADO PARILLA DEL # 3 @ 30 CMS. ACABADO ESCOBILLADO O RAYADO CON BROCHA DE PELO, INCLUYE: ACARREOS INTERNOS, VIBRADO, CURADO, NIVELADO A DETALLE Y VERIFICADOS SUS NIVELES, REGLEADO, MATERIALES, MANO DE OBRA, CONCEPTO A SATISFACCIÓN Y VERIFICACIÓN DE SUPERVISIÓN.</t>
  </si>
  <si>
    <t>ENTORTADO EN AZOTEA A BASE DE MORTERO CEMENTO - ARENA 1:5, DE ESPESOR PROMEDIO DE 10 CM., INCLUYE: DISTRIBUCIÓN Y FORMACIÓN DE DIAMANTES Y PENDIENTES DE ACUERDO A PLANOS,  ELEVACIÓN DE MATERIALES, LIMPIEZA, PRUEBAS DE ESCURRIMIENTO, ACARREOS DENTRO DE LA OBRA, ANDAMIOS, ACABADO CON PLANA DE MADERA Y SIN IMPERFECCIONES, REMATE ESCOBILLADO CON LECHADA DE CEMENTO GRIS Y PEGACRETO,TODOS LOS MATERIALES NECESARIOS Y LA MANO DE OBRA, CONCEPTO TERMINADO A SATISFACCIÓN DE SUPERVISIÓN.</t>
  </si>
  <si>
    <t>13.-</t>
  </si>
  <si>
    <t xml:space="preserve">SUMINISTRO Y COLOCACIÓN DE IMPERMEABILIZANTE MARCA FESTER ACRITON HIBRIDO SOBRE ENTORTADO DE AZOTEA, A BASE DE MATERIAL ELASTOMERICO BLANCO, 5 AÑOS DE GARANTÍA POR ESCRITO, INCLUYE: PRUEBAS DE HUEMDAD (SATURACUON DE LOSA), LIMPIEZA, BARRIDO, MALLA REFORZADA, RECORTES, TRASLAPES, ELEVACIÓN DEL MATERIAL, MANO DE OBRA, ANDAMIOS, SELLADO DE COLADERAS Y PUNTOS CRÍTICOS CON CEMENTO PLÁSTICO,  SELLADOR ACRILICO, CONCEPTO TERMINADO A SATISFACCIÓN DE SUPERVISIÓN. </t>
  </si>
  <si>
    <t>14.-</t>
  </si>
  <si>
    <t>SUMINISTRO Y COLOCACIÓN DE PISO VITRIFICADO DE PRIMERA CALIDAD MARCA INTERCERAMIC DE 60X60 CMS. MODELO ASTON PORCELINATO RECTIFICADO, COLOR GRAY , COLOCACIÓN CON VERIFICACIÓN, COLOCADO A HUESO, SOBRE FIRME, NIVELADO Y VERIFICADO, INCLUYE: TRAZO, RECORTES, DESPERDICIOS, PEGAPISO, ACARREOS DENTRO DE LA OBRA, ALMACENAMIENTO, EMBOQUILLADOR SIN ARENA, LIMPIEZA GRUESA Y FINA, CONCEPTO A SATISFACCIÓN DE SUPERVISIÓN.</t>
  </si>
  <si>
    <t>15.-</t>
  </si>
  <si>
    <t>SUMINISTRO Y COLOCACIÓN DE AZULEJO  MARCA INTERCERAMIC DE 31 X 60CMS. MODELO ASTON PORCELINATO RECTIFICADO, COLOR IVORY DE PRIMERA CALIDAD HASTA  UNA ALTURA DE 2.20 MTS. SNPT, PEGADO A HUESO, INCLUYE: PEGAZULEJO, EMBOQUILLADOR SIN ARENA ANTIBACTERIAL, RECORTES, CORTES 45°, SEPARADORES, ESQUINEROS, ACARREOS DE MATERIALES DENTRO DE LA OBRA, ELEVACIÓN, ANDAMIOS, DESPERDICIOS, LIMPIEZA GRUESA Y FINA, MATERIALES, MANO DE OBRA Y TODO LO NECESARIO PARA SU CORRECTA TERMINACIÓN, CONCEPTO A SATISFACCIÓN DE SUPERVISIÓN.</t>
  </si>
  <si>
    <t>16.-</t>
  </si>
  <si>
    <t>SUMINISTRO Y COLOCACIÓN DE ZOCLO VITRIFICADO  MISMO COLOR Y CALIDAD DE PISO A COLOCAR, INCLUYE: NIVELACIÓN, RECORTES, CORTES A MAQUINA Y A 45°, DESPERDICIOS, ACARREOS DENTRO DE LA OBRA, ALMACENAJE, PEGAPISO, EMBOQUILLADOR SIN ARENA, CHAFLÁN SUPERIOR TRIANGULAR DE PASTA Y/O CEMENTO BLANCO, LIMPIEZA GRUESA Y FINA, PEGADO A HUESO, MISMAS LÍNEAS Y CORTES DE PISO, CONCEPTO TERMINADO A SATISFACCIÓN DE SUPERVISIÓN. 'DE 60X10 CMS. MODELO ASTON  PORCELINATO RECTIFICADO, COLOR GRAY</t>
  </si>
  <si>
    <t>17.-</t>
  </si>
  <si>
    <t>APLANADOS SOBRE MUROS DE BLOCK, Y A CUALQUIER SUPERFICIE, A BASE DE MORTERO CEMENTO - ARENA 1:5, ACABADO FLOTEADO FINO, INCLUYE: RESANES, PREPARACIÓN DE LA SUPERFICIE, REBABEOS, PLOMEO, FILOS, BOQUILLAS, A REGLA Y NIVEL, REPELLADOS, CURADOS, ANDAMIOS, ELEVACIÓN, ACARREOS DE MATERIALES, DENTRO DE LA OBRA, LIMPIEZA GRUESA Y FINA, MATERIALES NECESARIOS, MANO DE OBRA, CONCEPTO TERMINADO A SATISFACCIÓN DE SUPERVISIÓN.</t>
  </si>
  <si>
    <t>18.-</t>
  </si>
  <si>
    <t>SUMINISTRO Y APLICACIÓN DE PINTURA VINÍLICA, MARCA COMEX , APLICADA A DOS MANOS COMO  MINIMO DE PRIMERA CALIDAD, APLICADA EN MUROS (INTERIORES, EXTERIORES, PLAFOND, TRABES, COLUMNAS, DALAS Y SOBRE CUALQUIER ELEMENTO ETC..), SOBRE CUALQUIER SUPERFICIE Y/O APLANADOS DE MORTERO, ACABADO FLOTEADO FINO, INCLUYE: ANDAMIOS, ALTURAS  HASTA 4.50 M.  S.N.P.T., RECORTES, ACARREOS DENTRO DE LA OBRA, DESPERDICIOS, SELLADOR, RESANES, PROTECCIÓN A PISOS, MUEBLES, VENTANAS Y PUERTAS, REBABEOS, ADITAMENTOS DE APLICACIÓN, LIMPIEZA FINA Y GRUESA, MANO DE OBRA , MATERIALES Y TODO LO NECESARIO PARA SU CORRECTA APLICACIÓN, COLORES AUTORIZADOS POR SUPERVISIÓN.</t>
  </si>
  <si>
    <t>19.-</t>
  </si>
  <si>
    <t>BAJADA PLUVIAL DE AZOTEA  CON  TUBO PVC SANITARIO DE 4" Ø REFORZADO, INCLUYE: PREPARACION EN LOSA, COLADERA HELVEX MOD. 444X, FIJACIÓN A MUROS Y COLUMNAS CON CINTA GALVANIZADA A CADA METRO, CODOS PVC DE 4"Ø 45°, PEGAMENTO, ENCOFRADO TIPO COLUMNA , A BASE DE: HERRAJES, POSTE CANAL, CANAL, TABLAROCA, PERFACINTA, REDIMIX, RANURAS, RESANES, ELEVACIÓN, FIJACIÓN, ACARREOS, RECORTES, DESPERDICIOS, CONCEPTO ACORDE A PLANO DE PROYECTO  Y A SATISFACCIÓN DE SUPERVISIÓN.</t>
  </si>
  <si>
    <t>SAL</t>
  </si>
  <si>
    <t>20.-</t>
  </si>
  <si>
    <t xml:space="preserve">CHAFLÁN DE MORTERO 'SECCIÓN TRIANGULAR CON 10 CM. CADA CATETO, MORTERO CEMENTO-CAL-ARENA EN PROPORCIÓN 1-1.5-6 INCLUYE; CARGO DIRECTO POR EL COSTO DE LOS MATERIALES QUE INTERVENGAN, FLETE A OBRA, DESPERDICIO, ACARREO HASTA EL LUGAR DE SU UTILIZACIÓN, ELEVACIÓN, PICADO EN ÁREAS DE CONCRETO, ELABORACIÓN,  LECHAREADO, LIMPIEZA Y RETIRO DE SOBRANTES FUERA DE OBRA, EQUIPO DE SEGURIDAD, INSTALACIONES ESPECÍFICAS, DEPRECIACIÓN Y DEMÁS DERIVADOS DEL USO DE HERRAMIENTA Y EQUIPO, EN CUALQUIER NIVEL. </t>
  </si>
  <si>
    <t>21.-</t>
  </si>
  <si>
    <t>MURO DIVISORIO DE TABLA-ROCA, INCLUYE; CARGO DIRECTO POR EL COSTO DE LOS MATERIALES Y MANO DE OBRA QUE INTERVENGAN, FLETE A OBRA, DESPERDICIO, ACARREO HASTA EL LUGAR DE SU UTILIZACIÓN, TRAZO Y NIVELACIÓN CON PLACAS FIJADAS, CON TORNILLOS AUTORROSCANTES A CADA 30 CM. PERIMETRALMENTE Y A CADA 60 CM. DE SEPARACIÓN EN REFUERZOS INTERMEDIOS A UN BASTIDOR CONSTRUIDO A BASE DE CANALES Y POSTES DE LAMINA GALVANIZADA CAL. NO.26 Y ANCHOS DE ACUERDO A LO INDICADO, COLOCADOS A CADA 60 CM. FIJADOS A LA ESTRUCTURA Y UNIDOS SEGÚN PROCEDIMIENTO DEL FABRICANTE, ESQUINEROS, REBORDES, ALMACENAJE, ESTIBA, COLOCACIÓN, EMPLASTECIDO, CORTES, PERFILAR Y ABRIR HUECOS PARA INSTALACIONES, EMBOQUILLADOS, REFUERZOS PARA SALIDAS, JUNTAS DE CONTROL Y/O JUNTAS CONSTRUCTIVAS DONDE INDIQUE LA SUPERVISIÓN SEGÚN PROCEDIMIENTO DEL FABRICANTE, OBRAS DE PROTECCIÓN, LIMPIEZA Y RETIRO DE SOBRANTES FUERA DE OBRA, EQUIPO DE SEGURIDAD, INSTALACIONES ESPECÍFICAS, DEPRECIACIÓN Y DEMÁS DERIVADOS DEL USO DE HERRAMIENTA Y EQUIPO, EN CUALQUIER NIVEL.</t>
  </si>
  <si>
    <t>DE 96 MM. DE ESPESOR, CON PLACA DE 16 MM. EN DOS CARAS, CON CANALES Y POSTES DE LAMINA DE 63.5 MM. DE ANCHO.</t>
  </si>
  <si>
    <t>22.-</t>
  </si>
  <si>
    <t>CONSTRUCCIÓN DE FALSO PLAFOND  EN ZONA DE BAÑOS A BASE DE DENSSGLAS DE 1/2", FIJADA EN LOSA Y MUROS, INCLUYE: ANDAMIOS, ELEVACION,HERRAJES, COLGAJES, ALAMBRE, FIJACIÓN, NIVELACIÓN, POSTE CANAL, PIJAS, FIBRA DE VIDRIO, CANALETAS, CEMEN BOND, TODOS LOS MATERIALES Y MANO DE OBRA NECESARIOS PARA SU CORRECTA TERMINACIÓN.</t>
  </si>
  <si>
    <t>23.-</t>
  </si>
  <si>
    <t>FALSO PLAFOND DE TABLA-ROCA, INCLUYE; CARGO DIRECTO POR EL COSTO DE LOS MATERIALES Y MANO DE OBRA QUE INTERVENGAN, FLETE A OBRA, DESPERDICIO, ACARREO HASTA EL LUGAR DE SU UTILIZACIÓN, TRAZO Y NIVELACIÓN CON PLACAS FIJADAS, CON TORNILLOS AUTORROSCANTES A CADA 30 CM. PERIMETRALMENTE Y A CADA 60 CM. DE SEPARACIÓN EN REFUERZOS INTERMEDIOS A UN BASTIDOR CONSTRUIDO A BASE DE CANALES Y POSTES DE LAMINA GALVANIZADA CAL. NO.26 Y ANCHOS DE ACUERDO A LO INDICADO, COLOCADOS A CADA 60 CM. FIJADOS A LA ESTRUCTURA Y UNIDOS SEGÚN PROCEDIMIENTO DEL FABRICANTE, ESQUINEROS, REBORDES, ALMACENAJE, ESTIBA, COLOCACIÓN, EMPLASTECIDO, CORTES, PERFILAR Y ABRIR HUECOS PARA INSTALACIONES, EMBOQUILLADOS, REFUERZOS PARA SALIDAS, JUNTAS DE CONTROL Y/O JUNTAS CONSTRUCTIVAS DONDE INDIQUE LA SUPERVISIÓN SEGÚN PROCEDIMIENTO DEL FABRICANTE, OBRAS DE PROTECCIÓN, LIMPIEZA Y RETIRO DE SOBRANTES FUERA DE OBRA, EQUIPO DE SEGURIDAD, INSTALACIONES ESPECÍFICAS, DEPRECIACIÓN Y DEMÁS DERIVADOS DEL USO DE HERRAMIENTA Y EQUIPO, EN CUALQUIER NIVEL.  DE TABLAROCA DE 13 MM DE ESPESOR</t>
  </si>
  <si>
    <t>SUBTOTAL DE ALBAÑILERIA Y ACABADOS</t>
  </si>
  <si>
    <t>V.-</t>
  </si>
  <si>
    <t>ESTRUCTURA LOSA DE ENTREPISO</t>
  </si>
  <si>
    <t>ELABORACION DE LOSA NERVADA (L-1) DE CONCRETO F'C=250KG/CM2 DE 25 CMS DE ESPESOR Y CASETON DE POLIESTIRENO DE 60x60x20 CMS  CAPA DE COMPRESION DE 5 CMS DE ESPESOR Y MALLA 6-6/10/10, NERVADURAS (N-1)  DE 10 x 25 CMS REFORZADA CON 2 VARILLAS DE 3/8"  Y ESTRIBOS CON ALAMBRON 1/4" @ 35 CMS; CARGO DIRECTO POR EL COSTO DE LOS MATERIALES, HERRAMIENTA Y MANO DE OBRA QUE INTERVENGAN, ELABORACIÓN DEL CONCRETO, FLETE A OBRA, DESPERDICIO, VERTIDO, ACARREO HASTA EL LUGAR DE SU UTILIZACIÓN, ANCLAJES,  COLOCACIÓN,  HABILITADO DEL ACERO DE REFUERZO, AMARRES, CIMBRADO, DESCIMBRADO, LIMPIEZA Y RETIRO DE SOBRANTES FUERA DE OBRA, EQUIPO DE SEGURIDAD, INSTALACIONES ESPECÍFICAS, DEPRECIACIÓN Y DEMÁS DERIVADOS DEL USO DE HERRAMIENTA Y EQUIPO EN CUALQUIER NIVEL. (VER DETALLE EN PLANO)</t>
  </si>
  <si>
    <t>ELABORACION DE COLUMNA  (C-1) DE CONCRETO F'C=250KG/CM2 DE 30X50  CMS ARMADA CON 10 VARILLAS DEL No. 8 (1")   Y ESTRIBOS CON ESTRIBOS DEL No. 3 A CADA 10 Y 20 CMS ; CARGO DIRECTO POR EL COSTO DE LOS MATERIALES, HERRAMIENTA Y MANO DE OBRA QUE INTERVENGAN, ELABORACIÓN DEL CONCRETO, FLETE A OBRA, DESPERDICIO, VERTIDO, ACARREO HASTA EL LUGAR DE SU UTILIZACIÓN, ANCLAJES,  COLOCACIÓN,  HABILITADO DEL ACERO DE REFUERZO, AMARRES, CIMBRADO, DESCIMBRADO, LIMPIEZA Y RETIRO DE SOBRANTES FUERA DE OBRA, EQUIPO DE SEGURIDAD, INSTALACIONES ESPECÍFICAS, DEPRECIACIÓN Y DEMÁS DERIVADOS DEL USO DE HERRAMIENTA Y EQUIPO EN CUALQUIER NIVEL. (VER DETALLE EN PLANO)</t>
  </si>
  <si>
    <t>CONSTRUCCIÓN DE TRABE TIPO (T-1) DE 0.25 X 0.70 MTS., ARMADA CON  6 VARILLAS DE  ACERO No.6 Y 4 VARILLAS DEL # 3  Y ESTRIBOS No.3 A/C 0.10 - 0.20 MTS., INCLUYE: CIMBRA, DESCIMBRA, TWINO EN ARISTAS, MADRINAS,CARGADORES, PUNTALES, CONCRETO F'C=250 KG/CM2, BOMBEADO, VIBRADO, CURADO, ANDAMIOS, ELEVACIÓN, DESPERDICIOS, RECORTES, CALZAS, TAPONES, MATERIALES Y MANO DE OBRA, A CUALQUIER ALTURA, CONCEPTO TERMINADO A SATISFACCIÓN DE SUPERVISIÓN (VER PLANO)</t>
  </si>
  <si>
    <t>CONSTRUCCIÓN DE TRABE TIPO (T-2) DE 0.25 X 0.60 MTS., ARMADA CON  4 VARILLAS DE  ACERO No.6 Y 2 VARILLAS DEL # 3  Y ESTRIBOS No.3 A/C 0.10 - 0.20 MTS., INCLUYE: CIMBRA, DESCIMBRA, TWINO EN ARISTAS, MADRINAS,CARGADORES, PUNTALES, CONCRETO F'C=250 KG/CM2, BOMBEADO, VIBRADO, CURADO, ANDAMIOS, ELEVACIÓN, DESPERDICIOS, RECORTES, CALZAS, TAPONES, MATERIALES Y MANO DE OBRA, A CUALQUIER ALTURA, CONCEPTO TERMINADO A SATISFACCIÓN DE SUPERVISIÓN (VER PLANO)</t>
  </si>
  <si>
    <t>CONSTRUCCIÓN DE TRABE TIPO (T-3) DE 0.25 X 0.95 MTS., ARMADA CON  6 VARILLAS DE  ACERO No.6 Y 8 VARILLAS DEL # 3  Y ESTRIBOS No.3 A/C 0.10 - 0.20 MTS., INCLUYE: CIMBRA, DESCIMBRA, TWINO EN ARISTAS, MADRINAS,CARGADORES, PUNTALES, CONCRETO F'C=250 KG/CM2, BOMBEADO, VIBRADO, CURADO, ANDAMIOS, ELEVACIÓN, DESPERDICIOS, RECORTES, CALZAS, TAPONES, MATERIALES Y MANO DE OBRA, A CUALQUIER ALTURA, CONCEPTO TERMINADO A SATISFACCIÓN DE SUPERVISIÓN (VER PLANO)</t>
  </si>
  <si>
    <t xml:space="preserve">SUBTOTAL DE ESTRUCTURA DE ENTREPISO </t>
  </si>
  <si>
    <t>VI.-</t>
  </si>
  <si>
    <t>ESTRUCTURA LOSA DE AZOTEA</t>
  </si>
  <si>
    <t>CONSTRUCCIÓN DE TRABE TIPO (T-4) DE 0.25 X 0.84 MTS., ARMADA CON  6 VARILLAS DE  ACERO No.6 Y 8 VARILLAS DEL # 3  Y ESTRIBOS No.3 A/C 0.10 - 0.20 MTS., INCLUYE: CIMBRA, DESCIMBRA, TWINO EN ARISTAS, MADRINAS,CARGADORES, PUNTALES, CONCRETO F'C=250 KG/CM2, BOMBEADO, VIBRADO, CURADO, ANDAMIOS, ELEVACIÓN, DESPERDICIOS, RECORTES, CALZAS, TAPONES, MATERIALES Y MANO DE OBRA, A CUALQUIER ALTURA, CONCEPTO TERMINADO A SATISFACCIÓN DE SUPERVISIÓN (VER PLANO)</t>
  </si>
  <si>
    <t xml:space="preserve">FABRICACION , SUMINISTRO E INSTALACION DE JUNTA CONSTRUCTIVA A BASE DE TAPAJUNTAS HECHA DE LAMINA LISA GALVANIZADA  CAL 24 CON DESARROLLO EN "C"  DE 1 .00 MTS PLACA DE CELOTEX DE 2" POR 10 CMS DE ALTURA A TODO LO LARGO DE LA LOSA, FIJADA CON TORNILLO DE 1 1/4"  RONDANA Y TAQUETE  A CADA 60 CMS POR AMBOS LADOS . INCLUYE MATERIAL Y MANO DE OBRA  A CUALQUIER ALTURA,  ROLADO DE LAMINA  DESPERDICIOS ,   ELEMENTOS DE FIJACION, HERRAMIENTA Y EQUIPO DE SEGURIDAD , ELEVACION DE MATERIALES, SELLADO DE EMPATES  CON SIKAFLEX, LIMPIEZA FINAL.        </t>
  </si>
  <si>
    <t xml:space="preserve">SUBTOTAL DE ESTRUCTURA DE LOSA DE AZOTEA </t>
  </si>
  <si>
    <t>VII.-</t>
  </si>
  <si>
    <t>CANCELERIA Y HERRERIA</t>
  </si>
  <si>
    <t>SUMINISTRO Y COLOCACIÓN DE VENTANA DE ALUMINIO COLOR BLANCO LÍNEA 3000  DE 2", CON VIDRIO DE 6 MM. FILTRASOL, INCLUYE: CORTES, TORNILLERÍA, EMPAQUES, MANEJO, ELEVACIÓN, DESPERDICIOS, SELLADO PERIMETRAL AMBOS LADOS CON SILIKON, PLOMEO, ALINEACIÓN, CONCEPTO A SATISFACCIÓN DE SUPERVISIÓN.</t>
  </si>
  <si>
    <t>V-1  ABATIBLE DE 0.60 X 0.60 M. , EN AREA DE BAÑOS</t>
  </si>
  <si>
    <t>V-2 CORREDIZA DE 0.60 X 1.70 M. Y UN FIJO DE 2.20 X 1.70 M, EN AREA DE ANALISIS DE LA INFORMACION</t>
  </si>
  <si>
    <t>V-3 CORREDIZA DE 0.60 X 2.70 M. Y UN FIJO DE 2.20 X 2.70 M, EN AREA DE ANALISIS DE LA INFORMACION</t>
  </si>
  <si>
    <t>V-4 CORREDIZA DE 0.60 X 0.62 M. Y UN FIJO DE 2.20 X 0.62 M, EN AREA DE ANALISIS DE LA INFORMACION</t>
  </si>
  <si>
    <t>V-5 CORREDIZA DE 0.60 X 1.50 M. Y UN FIJO DE 2.20 X 1.50 M, EN AREA DE DIRECCION</t>
  </si>
  <si>
    <t>V-6 CORREDIZA DE 0.60 X 1.44 M. Y UN FIJO DE 2.20 X 1.44 M, EN AREA DE SALA DE JUNTAS</t>
  </si>
  <si>
    <t>V-7 CORREDIZA DE 0.60 X 1.70M. Y UN FIJO DE 2.25 X 1.70 M, EN AREA DE COMEDOR- AREA DE TRABAJO.</t>
  </si>
  <si>
    <t>V-8 CORREDIZA DE 0.60 X 2.70M. Y UN FIJO DE 2.25 X 2.70 M, EN AREA DE TRABAJO.</t>
  </si>
  <si>
    <t>V-9 CORREDIZA DE 0.60 X 2.25M. Y UN FIJO DE 2.20 X 2.25 M, EN AREA DE SALA DE JUNTAS</t>
  </si>
  <si>
    <t>V-10 ABATIBLE DE 0.60 X 1.00M. Y UN FIJO DE 2.20 X 1.00 M, EN AREA DE SALA DE JUNTAS</t>
  </si>
  <si>
    <t>SUMINISTRO, FABRICACIÓN Y COLOCACIÓN  DE PUERTA DE MADERA TIPO TAMBOR CON BASTIDOR, MARCO PERIMETRAL DE MADERA  CON BARROTE DE 2" X 4" POR UN ANCHO SEGUN SEA EL CASO SI ES MURO DE TABLAROCA O DE BLOCK EN TODO EL PERIMETRO, TOPO, CHAMBRANAS AMBOS LADOS, UNIÓN ESPIGA Y CAJA CON PEGAMENTO Y CLAVO SIN CABEZA DE 19 MM. FORRO TRIPLAY DE MADERA TIPO CAOBILLA DE 3/4". DE ESPESOR POR 2 LADOS, CLAVADO Y PEGADO, EL BASTIDOR ESTARÁ ATORNILLADO, INCLUYE; CHAPA MARCA PHILLIPS, BISAGRA, CARGO DIRECTO POR EL COSTO DE LOS MATERIALES Y MANO DE OBRA QUE INTERVENGAN, FLETE A OBRA, DESPERDICIO, ACARREO HASTA EL LUGAR DE SU UTILIZACIÓN, TRAZO, PICAPORTE ARRIBA Y ABAJO SEGUN SEA EL CASO, CORTES, HABILITADO, ARMADO, AJUSTE, LIMPIEZA Y RETIRO DE SOBRANTES FUERA DE OBRA, EQUIPO DE SEGURIDAD, INSTALACIONES ESPECÍFICAS, DEPRECIACIÓN Y DEMÁS DERIVADOS DEL USO DE HERRAMIENTA Y EQUIPO, EN CUALQUIER NIVEL.</t>
  </si>
  <si>
    <t>DEL TIPO (P-2) DE 1.00  X 2.20 MTS. ( EN AREA DE SALA DE JUNTAS, DIRECCION, BAÑOS Y ANALISIS DE LA INFORMACION)</t>
  </si>
  <si>
    <t>DEL TIPO (P-3) DE 0.90  X 2.20 MTS. (EN AREA DE BAÑOS, COCINETA Y DIRECCION)</t>
  </si>
  <si>
    <t xml:space="preserve">SUMINISTRO Y COLOCACIÓN DE PUERTA DE CANCELERIA DE PERFIL DE ALUMINIO COLOR BLANCO LÍNEA 3000 CON VIDRIO TEMPLADO FILTRASOL DE 9 MM, INCLUYE: FIJACIÓN SUPERIOR E INFERIOR, INCLUYE: FELPAS, VINIL, SELLADO CON SILICON, BISAGRAS TIPO PERNO, CHAPA MARCA PHILLIPS O SIMILAR, CIERRA PUERTA, BARRA DE EMPUJE (VER PLANO DE PROYECTO CAN01) CONCEPTO A SATISFACCIÓN DE SUPERVISIÓN. </t>
  </si>
  <si>
    <t>(TIPO P-1) PUERTA DOBLE, 1.00 X 2.20 MTS., Y UN FIJO DE 0.60 X 1.00 M</t>
  </si>
  <si>
    <t>SUMINISTRO Y COLOCACIÓN DE PUERTAS Y FIJOS EN MAMPARAS PARA SANITARIO, MARCA MODUMEX, MODELO LEEDER IMPERIAL, REALIZADO EN SOLIDO FENÓLICO ESTRUCTURADO ANTIGRAFITI, COLOR SEGÚN MUESTRA APROBADA Y HERRAJES SEGÚN FABRICANTE EN ACERO INOXIDABLE O SU EQUIVALENTE EN CALIDAD. EL PRECIO INCLUYE: SUMINISTRO DE MATERIALES, COLOCACIÓN, MANO DE OBRA, EQUIPO DE SEGURIDAD, FIJACIÓN, CORTES, DESPERDICIOS, APLICACIÓN DE SELLOS, FLETES, ACARREOS VERTICALES Y HORIZONTALES A CUALQUIER NIVEL, HERRAMIENTA, LIMPIEZA GRUESA DIARIA DEL ÁREA DE TRABAJO Y TODO LO NECESARIO PARA SU CORRECTA EJEECUCIÓN. (U.O.T.) DE 1.70 MTS. DE ALTURA, COLOCADO A 10 CMS. DEL N.P.T.</t>
  </si>
  <si>
    <t>SUBTOTAL DE CANCELERÍA Y HERRERÍA</t>
  </si>
  <si>
    <t>VIII.-</t>
  </si>
  <si>
    <t xml:space="preserve">INSTALACIONES HIDROSANITARIAS </t>
  </si>
  <si>
    <t>CONSTRUCCION DE MESETA PARA LAVABOS DE CONCRETO F'C=200 KG/CM2 DE 0.60 MTS. DE  ANCHO  POR  8 CMS. DE ESPESOR, ARMADA CON ACERO No.3 A/C 15 CMS. AMBOS LADOS, INCLUYE: EN SU CASO MUROS DE APOYO DE BLOCK DE 15X20X40 CMS. DE ESPESOR, CON APLANADO PULIDO, CIMBRA, DESCIMBRA, ARMADO, COLADO, VIBRADO, CURADO, RANURAS EN MURO PARA AMARRES, PREPARACIÓN PARA LA COLOCACION DE LAVABO OVALIN, REVESTIDO CON AZULEJO IDÉNTICO AL DE MUROS, ESQUINEROS DE PVC TIRATRIN, EMBOQUILLADOR ANTIBACTERIAL, PEGADO A HUESO, CEMENTO BLANCO, PEGAPISO, DETALLES, RECORTES Y TODO LO NECESARIO PARA SU CORRECTO FUNCIONAMIENTO. CONCEPTO A SATISFACCION DE SUPERVISION.</t>
  </si>
  <si>
    <t>SALIDA HIDROSANITARIA PARA  MUEBLE,   A BASE DE TUBO HIDRÁULICO CPVC, AGUA FRÍA Y CALIENTE, Ø 3/4" Y 1/2" Y SANITARIO DE PVC DE DIÁMETROS 6", 4" Y 2" CON CAMPANA ANGER LISO ,PARA CALENTADOR, W.C., MINGITORIO, LAVABO, TARJA, FREGADEROS, INCLUYE: MANGUERA ALIMENTADORA, LLAVE DE ANGULO, CONECTOR HEMBRA, CODOS DE 90° Y 45°, CODOS, TALÓN, REDUCCIONES, COPLES, YEES, PEGAMENTO PVC, DRENADO  HASTA PRIMER  REGISTRO, ACCESORIOS Y TODOS LOS MATERIALES NECESARIOS Y MANO DE OBRA PARA SU CORRECTO FUNCIONAMIENTO, HERRAMIENTA, EXCAVACIONES, RANURAS, RESANES, PASOS EN ESTRUCTURA, PROTECCIÓN CON PVC, PRUEBAS DE PRESIÓN Y ESCURRIMIENTO, RELLENOS COMPACTOS, CONCEPTO DE ACUERDO A PLANO DE PROYECTO Y A SATISFACCIÓN DE SUPERVISIÓN.</t>
  </si>
  <si>
    <t>SUMINISTRO Y COLOCACIÓN DE LAVABO TIPO SOBREPÓNER EN CUBIERTA  DE CONCRETO DE COLOR BLANCO,  MARCA HELVEX  PRIMERA CALIDAD,  MODELO LUCERNA 1, INCLUYE:  SELLADO PERIMETRAL, LLAVES DE METAL DE MEDIA VUELTA, LLAVE MONOMANDO MARCA HELVEX MODELO  E928-1.9 CENTURY, DE PRIMERA CALIDAD ,CESPOL, CUELLO DE GANSO, CONTRA REJILLAS, EMPAQUE DE HULE EN DESCARGA, MATERIALES NECESARIOS Y MANO DE OBRA, ACARREOS, ELEVACIÓN, PRUEBAS DE FUNCIONAMIENTO, CONCEPTO TERMINADO A SATISFACCIÓN DE SUPERVISIÓN.</t>
  </si>
  <si>
    <t>SUMINISTRO Y COLOCACIÓN DE MUEBLE SANITARIO W.C.  MARCA HELVEX MODELO WC OLIMPIA DE COLOR BLANCO, AHORRADOR DE AGUA DE 3.8 LITROS  DE DESCARGA,  PRIMERA CALIDAD CON TANQUE, TAPA, PIJAS, BRIDA DE PVC, HERRAJES, SELLADO PERIMETRAL, MANGUERA ALIMENTADORA, LLAVE DE ANGULO, TAQUETES, PRUEBAS DE FUNCIONAMIENTO, CONCEPTO TERMINADO A SATISFACCIÓN DE SUPERVISIÓN.</t>
  </si>
  <si>
    <t>SUMINISTRO Y COLOCACIÓN DE MINGITORIO MARCA IDEAL ESTÁNDAR DE PRIMERA CALIDAD SIMILAR AL EXISTENTE EN COLOR, MEDIANO EN TAMAÑO, SALIDA OCULTA,  INCLUYE: FIJACIÓN, TAQUETES, PIJAS, DREN, ALIMENTACIÓN CON LLAVE CROMADA, CONEXIONES, ALINEACIÓN, PRUEBAS DE ESCURRIMIENTO, CONCEPTO TERMINADO, MATERIALES, MANO DE OBRA, ELEVACIÓN, MOVIMIENTOS INTERNOS, ANDAMIOS (VER PLANO DE LOCALIZACIÓN).</t>
  </si>
  <si>
    <t>SUMINISTRO Y COLOCACIÓN DE ELEMENTOS DE SOBREPONER, INCLUYE; CARGO DIRECTO POR EL COSTO DE LOS MATERIALES Y MANO DE OBRA QUE INTERVENGAN, FLETE A OBRA, DESPERDICIO, ACARREO HASTA EL LUGAR DE SU UTILIZACIÓN, TRAZO, NIVELACIÓN, FIJACIÓN, PRUEBAS, AJUSTES, RESANES, LIMPIEZA Y RETIRO DE SOBRANTES FUERA DE OBRA, EQUIPO DE SEGURIDAD, INSTALACIONES ESPECÍFICAS, DEPRECIACIÓN Y DEMÁS DERIVADOS DEL USO DE HERRAMIENTA Y EQUIPO, EN CUALQUIER NIVEL.</t>
  </si>
  <si>
    <t>DESPACHADOR DE JABÓN LIQUIDO, MARCA KIMBERLY CLARCK MOD. 94236 COLOR HUMO.</t>
  </si>
  <si>
    <t>PZA.</t>
  </si>
  <si>
    <t>DESPACHADOR DE PAPEL SANITARIO JR, MARCA KIMBERLY CLARCK MOD. 94208 COLOR HUMO.</t>
  </si>
  <si>
    <t>DESPACHADOR DE TOALLAS DE PAPEL, MARCA KIMBERLY CLARCK MOD. ELEMENT 92259, COLOR HUMO.</t>
  </si>
  <si>
    <t xml:space="preserve">SUMINISTRO Y COLOCACIÓN DE VIDRIO ESPEJO PLANO  EN MEDIDAS DE 1.00 X 0.70 MTS., MONTADO EN BASTIDOR DE MADERA DE PINO DE 1ra, TRIPLAY DE 1/4" Y MARCO DE ALUMINIO ANODIZADO COLOR BRONCE DE CRISTAL FLOTADO (ESPEJO) DE 6MM., INCLUYE: MATERIALES NECESARIOS, MANO DE OBRA, TAQUETES, PIJAS, RECORTES, DESPERDICIOS, ELEVACIÓN, ANDAMIOS, NIVELACIÓN, TRASLADOS, MANO DE OBRA, FIJACIÓN, CONCEPTO TERMINADO A SATISFACCIÓN DE SUPERVISIÓN. EN AREA DE BAÑOS </t>
  </si>
  <si>
    <t>SUMINISTRO Y COLOCACIÓN DE TINACO TRICAPA VERTICAL DE 1,100 LTS., DE CAPACIDAD, INCLUYE: BASE DE CONCRETO DE 10 CMS. DE ESPESOR POR 1.50 X 1.50 MTS., CON MURETE EN FORMA DE "ELE", BLOCK DE 15X20X40 CMS. JUNTEADO CON MORTERO CEMENTO - ARENA 1:4, APLANADO COMPLETO DENTRO Y FUERA, ACABADO FLOTEADO FINO, FILOS Y BOQUILLAS, ELEVACIÓN, COLOCACIÓN, CONEXIÓN, TUBO VENTILA, VÁLVULA DE CIERRE AUTOMÁTICO, FLOTADOR, CONECTOR, TAPA, PRUEBAS Y TODO EL MATERIAL NECESARIO PARA SU CORRECTO FUNCIONAMIENTO, MANO DE OBRA (VER PLANO HIDRÁULICO DE UBICACIÓN)</t>
  </si>
  <si>
    <t>SUMINISTRO, COLOCACIÓN Y CONEXIÓN DE EXTRACTOR MARCA VOLTECK MODELO EXA-6B SERIE 48532 DE 6" DE DIAMETRO, EN MEDIDAS DE 21 X 21 CMS., 9.0 CMS. DE ANCHO, CON UN PESO DE 700 GRS,  TENSION DE 127 VOLLTS, FRECUENCIA DE 60 Hz POTENCIA DE 24 WATTS, VELOCIDAD DE 1600 RPM,CON UN FLUJO DE AIRE DE 325 M3/H, RUIDO DE 59 dB, DIAMETROS DE LAS ASPAS 14.88 MM, INCLUYE: RIN DE PRESION, CORTE Y RANURADO EN MURO Y/O PLAFON,  CONECTORES, CLAVIJA Y RECEPTACULO,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</si>
  <si>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SUBTOTAL DE  INSTALACIONES HIDROSANITARIAS</t>
  </si>
  <si>
    <t>IX.-</t>
  </si>
  <si>
    <t>RED EXTERIOR</t>
  </si>
  <si>
    <t>SUMINISTRO Y COLOCACIÓN DE CISTERNA ROTOPLAS O SIMILAR TRICAPA, VERTICAL DE 10,000 LTS. DE CAPACIDAD CON TAPA, INCLUYE: EXCAVACION, PLANTILLA PARA DESPLANTE CON CONCRETO F'C=  100 KG/CM2, ARMADA CON VARILLA DEL No.- 3 @ 20 CMS. EN AMBOS SENTIDOS, ADEMADA CON BLOCK 15X20X40CS., CON CELDAS RELLENAS DE CONCRETO F'C= 100 KG/CM2  Y VARILLAS AHOGADAS A CADA TERCER CELDA DE 3/8", CATILLOS DE 15 X 15 CMS. EN LAS ESQUINAS,  REMATE SUPERIOR EN MURO CON CADENA PERIMETRAL DE CONCRETO ARMADO DE 15 X 15 CM. ARMADA CON 4 VARILLAS DEL No.3 A.R. Y ESTRIBOS DEL No.2 A CADA 20 CM. F´C= 100 KG/CM2. LOSA DE CONCRETO  DE 10 CMS DE 2,80X2,80 MTS. ARMADA  CON VARILLA No. 3 @ 20 CMS EN AMBOS SENTIDOS, CIMBRA  AHOGADA, CONCRETO F`C=250 KG/CM2 CON IMPERMEABILIZANTE INTEGRAL, APLANADO  DE MURETE INTERIOR Y EXTERIOR ACABADO FLOTEADO FINO Y PINTURA VINILICA.,  REGISTRO PASA HOMBRE, TAPA DE CONCRETO DE 7 CM. DE ESPESOR. F´C= 150 KG/CM2, ARMADA CON 4 VARILLAS DEL No.3 A.R. EN AMBOS SENTIDOS.,  TAPA DE 0,70X0,70 MTS.,MARCO Y CONTRAMARCO, A BASE DE ÁNGULOS DE 1 1/4" X 1/8" Y 1 1/2" X 1/8" CON AGARRADERA TIPO LLAVE, DE 70 X 70 CMS., RELLENO CON MATERIAL PRODUCTO DE EXCAVACION, COLOCACIÓN, MANEJO, BAJADA, CONEXIÓN DE TUBERÍA DE LLENADO, PICHANCHA, FLOTADOR, LLAVE DE CIERRE AUTOMÁTICO, TUBO NECESARIO DE COBRE, DIVERSOS DIÁMETROS, ACCESORIOS NECESARIOS, Y TODO LO NECESARIO PARA SU PERFECTO LLENADO Y DRENADO, BOMBA ELÉCTRICA, BOMBA,  CONCEPTO A SATISFACCIÓN DE SUPERVISIÓN Y TERMINADO, LUGAR Y PROFUNDIDAD INDICADA EN PLANOS DE PROYECTO Y/O POR SUPERVISIÓN.</t>
  </si>
  <si>
    <t>CONDUCCIÓN SANITARIA CON TUBO ANGER PVC SANITARIO REFORZADO DE 4"  DESDE DESAGÜES HASTA REGISTROS DE PASO, INCLUYE: TRAZO, EXCAVACIÓN DE 0.00 HASTA 0.80 M. DE PROFUNDIDAD,, NIVELACIÓN, CAMA DE ARENA, COLOCACIÓN, RELLENO COMPACTO, PRUEBAS DE ESCURRIMIENTO, LIMPIEZA GRUESA Y FINA, CONCEPTO DE ACUERDO A PLANO DE PROYECTO Y A SATISFACCIÓN DE SUPERVISIÓN (CONDUCCIÓN HASTA BATERÍA DE REGISTROS DE CONDUCCIÓN).</t>
  </si>
  <si>
    <t>CONSTRUCCIÓN DE REGISTRO SANITARIO DE DIMENSIONES DE 40X60X80 CMS., A BASE DE BLOCK DE 15X20X40 CMS., ASENTADO CON MORTERO CEMENTO - ARENA 1:3, APLANADO INTERIOR, PULIDO FINO Y EXTERIOR VISIBLE CON FLOTA DE HULE, MEDIA CAÑA, EXCAVACIÓN, PLANTILLA, RELLENO COMPACTO, NIVELACIÓN, MARCO Y CONTRAMARCO CON ANGULO DE 1 1/2"X1/8", TAPA DE CONCRETO FC 150 K/CM2 , JALADERAS, SUPERFICIE RAYADA CON BROCHA DE PELO, CADENA, ENRASE SIN ARMAR DE 15X15 CMS., LIMPIEZA GRUESA, ACARREOS INTERNOS DE MATERIALES, CARGA Y RETIRO DE SOBRANTES FUERA DE LA OBRA, CONCEPTO TERMINADO (PLANO DE RED EXTERIOR).</t>
  </si>
  <si>
    <t>ALIMENTACIÓN A CISTERNA CON TUBO CPVC TIPO ANGER DE 3/4" Ø, INCLUYE: EXCAVACIÓN DE 0.40X0.50 M. DE PROFUNDIDAD, RELLENO COMPACTO, CODOS, COPLES, PEGAMENTO, PASOS EN MUROS Y ELEMENTOS ESTRUCTURALES, RESANES, CONEXIÓN, LLAVE DE CONTROL DE Ø 3/4" DE MEDIA VUELTA PVC, CONECTOR HEMBRA, ACCESORIOS Y MATERIALES NECESARIOS PARA SU CORRECTO FUNCIONAMIENTO, MANO DE OBRA, ANDAMIOS, ELEVACIÓN, PRUEBAS DE PRESION, CONCEPTO TERMINADO DE ACUERDO A PLANO DE PROYECTO Y SUPERVISIÓN (DE REGISTRO DE PVC DE BANQUETA A CISTERNAS).</t>
  </si>
  <si>
    <t>CONSTRUCCIÓN DE CUADRO MEDIDOR A BASE DE TUBO DE CPVC HIDRÁULICO DE Ø 3/4", INCLUYE: CODOS, PEGAMENTO, EXCAVACION, CORTES, CONECTORES HEMBRAS, PREPARACIÓN PARA RECIBIR MEDIDOR, FIJACIÓN CON BASE DE CONCRETO DE 50X30X30 CMS. F'C=100 KG/CM2, VARILLA DE Ø 1/2" DE APOYO VERTICAL, RELLENOS, DESPERDICIOS, CONCEPTO TERMINADO A SATISFACCIÓN DE SUPERVISIÓN.</t>
  </si>
  <si>
    <t>SUMINISTRO Y COLOCACIÓN DE REGISTRO HIDRÁULICO DE PVC (CAJA DE PROTECCIÓN) DE 0.50X0.30X0.50 MTS. CON TAPA, INCLUYE: EXCAVACIÓN, COLOCACIÓN, FIJACIÓN  A BANQUETA  MUNICIPAL, CORTES AL CONCRETO CON DISCO, DEMOLICIÓN, RETIRO DE ESCOMBRO, LLAVE DE PASO DE PVC MEDIA VUELTA, CONECTOR DE PVC A COBRE, CONCEPTO TERMINADO A SATISFACCIÓN DE SUPERVISIÓN. (VER PLANO DE RED EXTERIOR).</t>
  </si>
  <si>
    <t>CONDUCCIÓN A TINACOS DESDE CISTERNA CON TUBO DE CPVC Y ALIMENTACIÓN A MUEBLES SANITARIOS, INCLUYE: CONEXIONES, SOLDADURA, PASOS EN MUROS, RANURAS, RESANES, PROTECCIÓN CON PVC EN CONTACTO CON ACERO ESTRUCTURAL, ACCESORIOS, CODOS, TEES, LLAVES DE CONTROL, CONECTORES, TRAZO, PRUEBAS DE PRESIÓN, MATERIALES NECESARIOS, MANO DE OBRA, ELEVACIÓN, ACARREOS, CORTES, DESPERDICIOS, LIMPIEZA, CONCEPTO DE ACUERDO A PLANO DE PROYECTO Y A SATISFACCIÓN DE SUPERVISIÓN.</t>
  </si>
  <si>
    <t>TUBO DE 3/4"</t>
  </si>
  <si>
    <t>TUBO DE 1/2"</t>
  </si>
  <si>
    <t>TUBO DE 1"</t>
  </si>
  <si>
    <t>SUBTOTAL DE RED EXTERIOR</t>
  </si>
  <si>
    <t>X.-</t>
  </si>
  <si>
    <t xml:space="preserve">ESCALERA EXTERIOR </t>
  </si>
  <si>
    <t xml:space="preserve">ZAPATA AISLADA  DE  DE 1.30 X 0.80X0.15  MTS.  CONCRETO F'C=250 KG/CM2.  ARMADA CON VARILLA DEL # 3  A  CADA 15 CMS.  AMBOS SENTIDOS INCLUYE: TRAZO, NIVELACION, EXCAVACION, PLANTILLA  F'C=120 KG/CM2, RELLENO, AFINE,COMPACTACION, IMPERMEABILIZANTE, PRUEBAS DE LABORATORIO DE (MECANICA DE SUELOS),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ZAPATA.) </t>
  </si>
  <si>
    <t>CADENA CT 3 DE 60 X 60 CMS. ARMADA CON 10 VARILLAS DEL # 3 Y ESTRIBOS DEL # 2 A CADA 20 CMS., , INCLUYE: TRAZO, NIVELACION, EXCAVACION, PLANTILLA, F'C=100 KG/CM2, RELLENO, AFINE, COMPACTACION, IMPERMEABILIZANTE,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EN PLANO.)</t>
  </si>
  <si>
    <t>DADO DE CONCRETO DE 0.35X0.25X0.85 MTS . ARMADO CON 10 VARILLAS DEL # 4 Y ESTRIBOS DEL # 3 A CADA 10 CMS., , INCLUYE: TRAZO, NIVELACION,  RELLENO, AFINE, COMPACTACION, IMPERMEABILIZANTE, HERRAMIENTA Y MANO DE OBRA QUE INTERVENGAN, ELABORACIÓN DEL CONCRETO, FLETE A OBRA, DESPERDICIO, VERTIDO, ACARREO HASTA EL LUGAR DE SU UTILIZACIÓN, HABILITADO DEL ACERO DE REFUERZO, ANCLAJES,  COLOCACIÓN, AMARRES, CIMBRADO, DESCIMBRADO, LIMPIEZA Y RETIRO DE SOBRANTES FUERA DE OBRA, EQUIPO DE SEGURIDAD, INSTALACIONES ESPECÍFICAS, DEPRECIACIÓN Y DEMÁS DERIVADOS DEL USO DE HERRAMIENTA Y EQUIPO EN CUALQUIER NIVEL, (VER DETALLE DE EN PLANO.)</t>
  </si>
  <si>
    <t>PISO DE CONCRETO PRECOLADO F'C=250 KG/CM2 DE 12 CMS., DE ESPESOR,  ARMADO PARILLA DEL # 3 @ 20 CMS. EN AMBOS SENTIDOS ACABADO ESCOBILLADO O RAYADO CON BROCHA DE PELO, INCLUYE: ACARREOS INTERNOS, VIBRADO, CURADO, NIVELADO A DETALLE Y VERIFICADOS SUS NIVELES, REGLEADO, MATERIALES, MANO DE OBRA, CONCEPTO A SATISFACCIÓN Y VERIFICACIÓN DE SUPERVISIÓN.</t>
  </si>
  <si>
    <t xml:space="preserve">SUMINISTRO Y COLOCACIÓN DE HERRERÍA EN CUALQUIER NIVEL, INCLUYE; CARGO DIRECTO POR EL COSTO DE LOS MATERIALES Y MANO DE OBRA QUE INTERVENGAN, FLETE A OBRA, DESPERDICIO, ACARREO HASTA EL LUGAR DE SU UTILIZACIÓN, TRAZO Y NIVELACIÓN, DOBLECES , CORTE, ENERGÍA ELÉCTRICA, OXÍGENO Y ACETILENO, SOLDADO, SOLDADURA 6011 Y/O 7018  SEGUN SEA EL CASO, ELECTRODOS,  ESMERILADO, RESANES, PINTURA ANTICORROSIVA CROMATO DE ZINC (DOS MANOS), PINTURA ANTICORROSIVA PRIMARIA (DOS MANOS), PINTURA ESMALTE (DOS MANOS) EN COLOR INDICADO POR SUPERVISION, TAPAR EXTREMOS CON PLACA 3/16", HABILITADO, ARMADO, LIMPIEZA Y RETIRO DE SOBRANTES FUERA DE OBRA, EQUIPO DE SEGURIDAD, INSTALACIONES ESPECÍFICAS, DEPRECIACIÓN Y DEMÁS DERIVADOS DEL USO DE HERRAMIENTA Y EQUIPO. </t>
  </si>
  <si>
    <t xml:space="preserve">PLACA  BASE (PL-1)  DE ACERO A-36 PARA CONEXIÓN DADO - COLUMNA DE 200 MM X 300 MM X 1/2"  DE PULGADA, PESO 99.60 KG/M2.  CON 4 BARRENOS DE 7/8"  Y 4 ANCLAS DE VARILLA COLD ROLLED  DE 5/8"  DE ESPESOR,   DE 65 CMS. DE LONG.  Y DI¿OBLEZ DE 10CMS CON ROSCA, TUERCA, RONDANA PLANA Y DE PRESION,  EN LARGO SEGÚN PLANO Y 8 CARTABONES DE 120 X 80 MM X 3/4" ( VER DETALLE EN PLANO) INCLUYE: NIVELACION VERTICAL CON GROUT, ANCLADO Y PLOMEO. </t>
  </si>
  <si>
    <t xml:space="preserve">PLACA  BASE (PL-2)  DE ACERO A-36 PARA CONEXIÓN DADO - COLUMNA DE 550 MM X 250 MM X 1/2"  DE PULGADA, PESO 99.60 KG/M2.  CON 6  BARRENOS DE 7/8"  Y 6 ANCLAS DE VARILLA COLD ROLLED  DE 5/8"  DE ESPESOR,  DE 65 CMS. DE LONG.  10 CMS DE DOBLEZ CON ROSCA, Y TUERCA, RONDANA PLANA Y DE PRESION,  EN LARGO SEGÚN PLANO Y 8 CARTABONES DE 120 X 80 MM X 3/4" ( VER DETALLE EN PLANO) INCLUYE: NIVELACION VERTICAL CON GROUT, ANCLADO Y PLOMEO. </t>
  </si>
  <si>
    <t xml:space="preserve">DE COLUMNA (C-01)  Y VIGA V-1  DE PERFIL I.P.R. DE 10"X4" PULGADAS, 22.40 KG/ML. </t>
  </si>
  <si>
    <t>KG</t>
  </si>
  <si>
    <t xml:space="preserve">DE PTR DE 4" X 4" , COLOR VERDE, 11.00 KG/ML. ( PARA CONFORMAR  DESCANSOS </t>
  </si>
  <si>
    <t xml:space="preserve">ANGULO DE 2"X2X5/16" 5.83 KG/ML </t>
  </si>
  <si>
    <t xml:space="preserve">FORJADO DE  ESCALÓN DE CONCRETO ARMADO HECHO EN OBRA DE HASTA 30 CM. DE HUELLA X 1.30 DE LONGITUD Y 5 CMS DE ESPESOR  , CONCRETO  F'C= 250 KG/CM2., AGREGADO MÁXIMO DE 19 MM., ARMADO CON  VARILLAS DEL No. 3 AMBOS SENTIDOS A CADA 20 CM. DE ACUERDO A PROYECTO, CIMBRA APARENTE ACABADO PULIDO Y RAYADO CON BROCHA DE PELO . INCLUYE; CARGO DIRECTO POR EL COSTO DE LOS MATERIALES QUE INTERVENGAN, FLETE A OBRA, DESPERDICIO, ACARREO HASTA EL LUGAR DE SU UTILIZACIÓN, TRAZO NIVELES, HABILITADO DE ACERO, CORTE, ANCLAJE, ELABORACIÓN DE CONCRETO, COLADO, CIMBRADO Y DESCIMBRADO, VIBRADO, CURADO,CHAFLANES,  LIMPIEZA Y RETIRO DE SOBRANTES FUERA DE OBRA, EQUIPO DE SEGURIDAD, INSTALACIONES ESPECÍFICAS, DEPRECIACIÓN Y DEMÁS DERIVADOS DEL USO DE HERRAMIENTA Y EQUIPO, EN CUALQUIER NIVEL. </t>
  </si>
  <si>
    <t>'SUMINISTRO, COLOCACION Y FABRICACION  DE BARANDAL METÁLICO EN AREA DE ESCALERA  A BASE DE TUBO DE 2" DE DIÁMETRO, CEDULA 30 A UNA ALTURA DE 0.90 MTS., CON REFUERZO HORIZONTAL AL CENTRO, POSTES DE 1" DE DIÁMETRO @ 1.00 MTS, FIJADO CON PLACA BASE DE 10 X 10 CMS DE 1/4 DE ESPESOR, INCLUYE: PINTURA ANTICORROSIVA Y DE ESMALTE, A DOS MANOS, FIJACIÓN, MANIOBRAS, MANO DE OBRA, DESPERDICIOS, SUMINISTRO, TRAZO, COLOCACIÓN, SOLDADURA, TRANSPORTE AL LUGAR DE LA OBRA, NIVELACIÓN, CORTES ENDEREZADO, DESPERDICIOS, PRIMARIO, MANO DE OBRA, HERRAMIENTA, EQUIPO MECÁNICO, ENERGÍA ELÉCTRICA Y TODO LO NECESARIO PARA SU CORRECTA COLOCACIÓN (VER DETALLE EN PLANO)</t>
  </si>
  <si>
    <t>SUMINISTRO Y COLOCACIÓN DE MORTERO EXPANSIVO AUTONIVELANTE DE SIKA O SIMILAR EN CALIDAD Y PRECIO  DE 2 " DE ESPESOR  PARA NIVELACIÓN DE PLACAS EN BASE DE COLUMNAS DE ACERO, AREA DE 20X30 CMS  INCLUYE: CIMBRADO, DESCIMBRADO, MATERIALES, HERRAMIENTA, MANO DE OBRA Y LIMPIEZA.</t>
  </si>
  <si>
    <t>SUMINISTRO Y COLOCACIÓN DE PLÁSTICO CALIBRE 400 DE POLIPROPILENO, EN ANCHO CEPA BAJO PLANTILLA Y SENTIDO VERTICAL HASTA NIVEL DE TERRENO NATURAL, INCLUYE: CORTES, DESPERDICIOS Y ELEMENTOS DE FIJACIÓN.</t>
  </si>
  <si>
    <t xml:space="preserve">SUBTOTAL DE ESCALERA EXTERIOR </t>
  </si>
  <si>
    <t>XI.-</t>
  </si>
  <si>
    <t>INSTALACIONES ELECTRICAS</t>
  </si>
  <si>
    <t>SUMINISTRO Y COLOCACIÓN DE SALIDA ELÉCTRICA PARA LÁMPARA, EN CAJA DE LAMINA GALVANIZADA OCTAGONAL CON TAPA CIEGA, TUBO CONDUIT PVC CED. 40 DE 16 MM. (1/2") DE DIÁMETRO. INCLUYE: CABLEADO CON CALIBRE 12 AWG THW-LS 90° PARA FASES Y NEUTRO Y 14 AWG DESNUDO PARA TIERRA FÍSICA, MATERIAL DIVERSO DE FIJACIÓN,  BAJADA DE APAGADOR, DE ACUERDO A PLANO,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</si>
  <si>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SAL.</t>
  </si>
  <si>
    <t>SUMINISTRO Y COLOCACIÓN DE SALIDA PARA APAGADOR, MARCA STEVEZ LINEA OFICINA EN CAJA DE LAMINA GALVANIZADA DE 2X4", TUBO CONDUIT PVC CEDULA 40 DE 16 MM. (1/2") DE DIÁMETRO. INCLUYE: CABLEADO CON CALIBRE 12 AWG THW-LS 90° PARA FASES Y REGRESOS Y 14 AWG DESNUDO PARA TIERRA FÍSICA, MATERIAL DIVERSO DE FIJACIÓN,  APAGADOR SEGUN PROYECTO, CONEXIÓN DEL CIRCUITO, RANURAS, PASOS Y RESANES NECESARIOS EN MURO, CARGO DIRECTO POR EL COSTO DE MANO DE OBRA Y MATERIALES REQUERIDOS, FLETE A OBRA, ACARREO, COPLE, TRAZO, CORTE, COLOCACIÓN, GUÍA DE ALAMBRE GALVANIZADO CALIBRE 14, FIJACIÓN, LIMPIEZA Y RETIRO DE SOBRANTES FUERA DE OBRA, EQUIPO DE SEGURIDAD, INSTALACIONES ESPECIFICAS, DEPRECIACIÓN Y DEMÁS CARGOS DERIVADOS DEL USO DE HERRAMIENTA Y EQUIPO EN CUALQUIER NIVEL.</t>
  </si>
  <si>
    <t>SUMINISTRO, COLOCACIÓN Y CONEXIÓN DE LÁMPARA TIPO LED DE EMPOTRAR  DE 13 W., 127 VOLTS., MARCA MAGG, MODELO LUNA FLAT RD 13 STD, DRIVER INCLUIDO,  BAJO CONSUMO DE ENERGÍA, HECHO DE ALUMINIO,  COLOR BLANCO, LUZ COLOR BLANCO NEUTRO, 4,000, ELEMENTOS DE FIJACIÓN Y CONEXIÓN, 1.6 M DE CABLE ARMAFLEX  CALIBRE 3x12 AWG Y CONECTORES CLAVIJA Y RECEPTACULO, CARGO DIRECTO POR EL COSTO DE MANO DE OBRA Y MATERIALES REQUERIDOS, FLETE A OBRA, ACARREO, COLOCACIÓN, FIJACIÓN, LIMPIEZA Y RETIRO DE SOBRANTES FUERA DE OBRA, EQUIPO DE SEGURIDAD, CORTE EN PLAFON, Y ELEMENTOS DE FIJACION,INSTALACIONES ESPECIFICAS, DEPRECIACIÓN Y DEMÁS CARGOS DERIVADOS DEL USO DE HERRAMIENTA Y EQUIPO EN CUALQUIER NIVEL, ANEXAR COPIA DE CERTIFICADO DEL PRODUCTO.</t>
  </si>
  <si>
    <t>SUMINISTRO, COLOCACIÓN Y CONEXIÓN DE LÁMPARA TIPO LED DE EMPOTRAR  DE 40 W., 127 VOLTS., MARCA MAGG, MODELO PANEL LED 60x60 CM, L6206-1I0, DRIVER INCLUIDO,  BAJO CONSUMO DE ENERGÍA, HECHO DE ALUMINIO,  COLOR BLANCO, LUZ COLOR BLANCO NEUTRO, 4,000 K, SE INCLUYE: CORTE EN PLAFON, 1.6 M DE CABLE ARMAFLEX  CALIBRE 3x12 AWG Y CONECTORES CLAVIJA Y RECEPTACULO, TORNILLOS, TUERCAS, ARANDELAS Y DEMÁS ELEMENTOS DE FIJACIÓN Y CONEXIÓN, CARGO DIRECTO POR EL COSTO DE MANO DE OBRA Y MATERIALES REQUERIDOS, FLETE A OBRA, ACARREO, COLOCACIÓN, FIJACIÓN, LIMPIEZA Y RETIRO DE SOBRANTES FUERA DE OBRA, EQUIPO DE SEGURIDAD, INSTALACIONES ESPECIFICAS, DEPRECIACIÓN Y DEMÁS CARGOS DERIVADOS DEL USO DE HERRAMIENTA Y EQUIPO EN CUALQUIER NIVEL, ANEXAR COPIA DE CERTIFICADO DEL PRODUCTO.</t>
  </si>
  <si>
    <t>06.-</t>
  </si>
  <si>
    <t>SUMINISTRO Y COLOCACIÓN DE SALIDA PARA CONTACTO DOBLE POLARIZADO CON TAPA MARCA ESTEVEZ, BISEL METALICO, EN CAJA 4x2", CANALIZACIÓN A BASE DE TUBERÍA TUBO CONDUIT PVC PARED GRUESA DE 16 MM. (1/2") DE DIÁMETRO, CABLEADO CON CALIBRE 12 AWG THW-LS 90° PARA FASES Y NEUTRO Y 14 AWG DESNUDO PARA TIERRA FÍSICA, MATERIAL DIVERSO INCLUYE: PROTECTOR DE ENCHEFE CONTRA INFANTES,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</si>
  <si>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07.-</t>
  </si>
  <si>
    <t>SUMINISTRO Y COLOCACIÓN DE SALIDA PARA CONTACTO EN PISO,  DOBLE POLARIZADO CON TAPA MARCA ESTEVEZ, BISEL METALICO, HOUSING INTEGRADO, MODELO 32028-TT, CANALIZACIÓN A BASE DE TUBERÍA TUBO CONDUIT PVC PARED GRUESA DE 21 MM. (3/4") DE DIÁMETRO, CABLEADO CON CALIBRE 12 AWG THW-LS 90° PARA FASES Y NEUTRO Y 2 CONDUCTORES CAL 14 AWG DESNUDO PARA TIERRA FÍSICA Y COLOR NARANJA PARA TIERRA AISLADA,  MATERIAL DIVERSO INCLUYE: CONEXIÓN, RANURA Y RESANE EN MURO, ACCESORIO, TOMACORRIENTE,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</si>
  <si>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08.-</t>
  </si>
  <si>
    <t>SUMINISTRO Y COLOCACIÓN DE SALIDA PARA CONTACTO 220 V. POLARIZADA A 15 A., EN CAJA 4x2", CANALIZACIÓN A BASE DE TUBERÍA GALVANIZADA PARED GRUESA DE 21 MM. (3/4") DE DIÁMETRO,  INCLUYE: CABLEADO CON CALIBRE 10 AWG THW-LS 90°C PARA FASE, 12 AWG DESNUDO TIERRA FISICA, SOPORTE EN UNICANAL CON ABRAZADERA OMEGA Y VARRILLA ROSCADA A UNA ALTURA DE 45 CM SOBRE NIVEL DE LOZA A CADA 1.3 M.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</si>
  <si>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09.-</t>
  </si>
  <si>
    <t>SUMINISTRO Y COLOCACIÓN DE SALIDA PARA CONTACTO 220 V. POLARIZADA A 30 A., EN CAJA 4x2", CANALIZACIÓN A BASE DE TUBERÍA GALVANIZADA PARED GRUESA DE 21 MM. (3/4") DE DIÁMETRO,  INCLUYE: CABLEADO CON CALIBRE 8 AWG THW-LS 90°C PARA FASE, 10 AWG DESNUDO TIERRA FISICA, SOPORTE EN UNICANAL CON ABRAZADERA OMEGA Y VARRILLA ROSCADA A UNA ALTURA DE 45 CM SOBRE NIVEL DE LOZA A CADA 1.3 M.  CONEXIÓN, RANURA Y RESANE EN MURO, CARGO DIRECTO POR EL COSTO DE MANO DE OBRA Y MATERIALES REQUERIDOS, FLETE A OBRA, ACARREO, COPLE, TRAZO, CORTE, GUÍA DE ALAMBRE GALVANIZADO CALIBRE 14, FIJACIÓN, LIMPIEZA Y RETIRO DE SOBRANTES FUERA DE OBRA, EQUIPO DE SEGURIDAD, INSTALACIONES ESPECÍFICAS, DEPRECIACIÓN Y DEMÁS CARGOS DERIVADOS DEL USO DE EQUIPO Y HERRAMIENTA, EN CUALQUIER NIVEL.</t>
  </si>
  <si>
    <t>SUMINISTRO E INSTALACION DE DESCONECTADOR DE EMERGENCIA, MARCA SQUARE D,TIPO SOBREPONER, MONOFASICO  220 VOLTS,  CAPACIDAD DE 15 A 60 AMPERES, .240/120 Vac., NEMA 3R,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</si>
  <si>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30 ESPACIOS, BARRAS DE 200 AMPERES, .240/120 Vac., NEMA 1,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</si>
  <si>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20 ESPACIOS, BARRAS DE 125 AMPERES, .240/120 Vac., NEMA 1,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</si>
  <si>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CENTRO DE CARGA MARCA SQUARE D,TIPO EMPOTRAR, TRIFASICO  A CUATRO HILOS, 20 ESPACIOS, BARRAS DE 125 AMPERES, .240/120 Vac., NEMA 3R, ZAPATAS PRINCIPALES. INCLUYE: CARGO DIRECTO POR EL COSTO DE MANO DE OBRA Y MATERIALES REQUERIDOS, RANURADO Y RESANES NECESARIOS, FLETE A OBRA, ACARREO, TRAZO, FIJACIÓN, CONEXIÓN MECÁNICA, CONEXIÓN ELÉCTRICA, PRUEBA, LIMPIEZA Y RETIRO DE SOBRANTES FUERA DE OBRA, EQUIPO DE SEGURIDAD, INSTALACIONES ESPECÍFICAS, DEPRECIACIÓN Y DEMÁS DERIVADOS DEL USO DE EQUIPO Y HERRAMIENTA, EN CUALQUIER NIVEL.</t>
  </si>
  <si>
    <t>INTERRUPTOR TERMOMAGNÉTICO MARCA SQUARE D, INCLUYE: CARGO DIRECTO POR EL COSTO DE MANO DE OBRA Y MATERIALES REQUERIDOS, FLETE A OBRA, ACARREO, TRAZO, FIJACIÓN, CONEXIÓN MECÁNICA, CONEXIÓN ELÉCTRICA, PRUEBA, LIMPIEZA Y RETIRO DE SOBRANTES FUERA DE OBRA, EQUIPO DE SEGURIDAD, INSTALACIONES ESPECÍFICAS, DEPRECIACIÓN Y DEMÁS DERIVADOS DEL USO DE EQUIPO Y HERRAMIENTA, EN CUALQUIER NIVEL.</t>
  </si>
  <si>
    <t>DEL TIPO QO 1 POLOS DE 15 AMPERES</t>
  </si>
  <si>
    <t>DEL TIPO QO 2 POLOS DE 15 AMPERES</t>
  </si>
  <si>
    <t>DEL TIPO QO 2 POLOS DE 20 AMPERES</t>
  </si>
  <si>
    <t>DEL TIPO QO 2 POLOS DE 30 AMPERES</t>
  </si>
  <si>
    <t>DEL TIPO QO 3 POLOS DE 50 AMPERES</t>
  </si>
  <si>
    <t>DEL TIPO QO 3 POLOS DE 60 AMPERES</t>
  </si>
  <si>
    <t>DEL TIPO I-LINE 3 POLOS DE 125 AMPERES</t>
  </si>
  <si>
    <t>SUMINISTRO Y COLOCACIÓN DE CABLE DE COBRE THHW-LS 90°C EN CANALIZACIÓN ELÉCTRICA, INCLUYE CARGO DIRECTO POR EL COSTO DE MANO DE OBRA Y MATERIALES REQUERIDOS, FLETE A OBRA, ACARREO, CORTE, COLOCACIÓN, CINTA AISLANTE, FIJACIÓN, LIMPIEZA Y RETIRO DE SOBRANTES FUERA DE OBRA, EQUIPO DE SEGURIDAD, INSTALACIONES ESPECÍFICAS, DEPRECIACIÓN Y DEMÁS CARGOS DERIVADOS DEL USO DE EQUIPO Y HERRAMIENTA, EN CUALQUIER NIVEL.</t>
  </si>
  <si>
    <t>DEL 4 AWG</t>
  </si>
  <si>
    <t>DEL 2/0 AWG</t>
  </si>
  <si>
    <t>SUMINISTRO Y COLOCACIÓN DE CANALIZACIÓN ELÉCTRICA A BASE DE TUBERÍA CONDUIT PVC CED 40. PARED GRUESA, INCLUYE CARGO DIRECTO POR EL COSTO DE MANO DE OBRA Y MATERIALES REQUERIDOS, FLETE A OBRA, ACARREO, COPLE, TRAZO, CORTE, COLOCACIÓN,COPLES CODOS ACCESORIOS NECESARIOS, GUÍA DE ALAMBRE GALVANIZADO CALIBRE 14, FIJACIÓN, LIMPIEZA Y RETIRO DE SOBRANTES FUERA DE OBRA, EQUIPO DE SEGURIDAD, INSTALACIONES ESPECÍFICAS, DEPRECIACIÓN Y DEMÁS CARGOS DERIVADOS DEL USO DE EQUIPO Y HERRAMIENTA, EN CUALQUIER NIVEL.</t>
  </si>
  <si>
    <t>DE 63 mm Ø (2")</t>
  </si>
  <si>
    <t>SUMINISTRO Y COLOCACIÓN DE EQUIPO DE AIRE ACONDICIONADO TIPO MINI SPLIT,  DE 12,000 BTU/HR  (1 TONELADAS), OPERACIÓN MONOFÁSICA 220 Vac, 60 Hz, DE ALTA EFICIENCIA DE 16 SEERS, MARCA MITSUBICHI O SIMILAR EN CALIDAD Y PRECIO, INCLUYE: ESTRUCTURA ARMADA CON ANGULO DE 1/2"  PARA MONTAJE EN MUROS DE EQUIPO CONDENSADOR,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</si>
  <si>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SUMINISTRO Y COLOCACIÓN DE EQUIPO DE AIRE ACONDICIONADO TIPO MINI SPLIT,  DE 16,000 BTU/HR  (1.5 TONELADAS), OPERACIÓN MONOFÁSICA 220 Vac, 60 Hz, DE ALTA EFICIENCIA DE 16 SEERS, MARCA MITSUBICHI O SIMILAR EN CALIDAD Y PRECIO, INCLUYE: ESTRUCTURA ARMADA CON ANGULO DE 1/2"  PARA MONTAJE EN MUROS DE EQUIPO CONDENSADOR,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</si>
  <si>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SUMINISTRO Y COLOCACIÓN DE EQUIPO DE AIRE ACONDICIONADO TIPO MINI SPLIT,  DE 24,000 BTU/HR  (2 TONELADAS), OPERACIÓN MONOFÁSICA 220 Vac, 60 Hz, DE ALTA EFICIENCIA DE 16 SEERS, MARCA MITSUBICHI O SIMILAR EN CALIDAD Y PRECIO, INCLUYE: ESTRUCTURA ARMADA CON ANGULO DE 1/2"  PARA MONTAJE EN MUROS DE EQUIPO CONDENSADOR,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</si>
  <si>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SUMINISTRO Y COLOCACIÓN DE EQUIPO DE AIRE ACONDICIONADO TIPO CASSETTE , DE 36,000 BTU/HR  (3 TONELADAS), OPERACIÓN MONOFÁSICA 220 Vac, 60 Hz, DE ALTA EFICIENCIA DE 16 SEERS, MARCA MITSUBICHI O SIMILAR EN CALIDAD Y PRECIO, INCLUYE: ESTRUCTURA ARMADA CON ANGULO DE 1/2"  PARA MONTAJE EN MUROS, PASOS DE TUBERÍA AL INTERIOR DEL INMUEBLE, CONEXIONES ELÉCTRICAS Y MECÁNICAS, DRENES DE CONDENSADO A BASE  DE TUBERIA DE DE PVC DE 1/2" HASTA JARDINERAS, TUBERÍAS DE GAS, ACCESORIOS DE INSTALACIÓN, PRUEBAS DE OPERACIÓN Y DEMÁS COSTOS DERIVADOS DEL USO DE HERRAMIENTA Y EQUIPO, EN CUALQUIER NIVEL, POR UNIDAD DE OBRA TERMINADA</t>
  </si>
  <si>
    <t>SUMINISTRO Y COLOCACIÓN DE SALIDA PARA RED DE VOZ , DATOS, Y CIRCUITO CERRADO,  EN CAJA 4x2" CON O-RING Y TAPA CIEGA, CANALIZACIÓN A BASE DE TUBERÍA CONDUIT PVC PARED GRUESA DE 21mm (3/4"), INCLUYE: RANURAS Y RESANES EN PISO O MURO, CARGO DIRECTO POR EL COSTO DE MANO DE OBRA Y MATERIALES REQUERIDOS, FLETE A OBRA, ACARREO, COPLE, TRAZO, CORTES, COLOCACIÓN, GUÍA DE ALAMBRE GALVANIZADO CALIBRE 14, FIJACIÓN, LIMPIEZA Y RETIRO DE SOBRANTES FUERA DE OBRA, EQUIPO DE SEGURIDAD, INSTALACIONES ESPECÍFICAS, DEPRECIACIÓN Y DEMÁS CARGOS DERIVADOS DEL USO DE EQUIPO Y HERRAMIENTA, EN CUALQUIER NIVEL.</t>
  </si>
  <si>
    <t>SUMINISTRO Y COLOCACIÓN DE SALIDA DE PISO PARA RED DE VOZ , DATOS, Y CIRCUITO CERRADO,  EN CAJA TIPO HOUSING INTEGRADO, MODELO 32018-TT, CANALIZACIÓN A BASE DE TUBERÍA CONDUIT PVC PARED GRUESA DE 21mm (3/4"), INCLUYE: RANURAS Y RESANES EN PISO O MURO, CARGO DIRECTO POR EL COSTO DE MANO DE OBRA Y MATERIALES REQUERIDOS, FLETE A OBRA, ACARREO, COPLE, TRAZO, CORTES, COLOCACIÓN, GUÍA DE ALAMBRE GALVANIZADO CALIBRE 14, FIJACIÓN, LIMPIEZA Y RETIRO DE SOBRANTES FUERA DE OBRA, EQUIPO DE SEGURIDAD, INSTALACIONES ESPECÍFICAS, DEPRECIACIÓN Y DEMÁS CARGOS DERIVADOS DEL USO DE EQUIPO Y HERRAMIENTA, EN CUALQUIER NIVEL.</t>
  </si>
  <si>
    <t>SUMINISTRO  E INSTALACIÓN DE CHAROLA PORTACABLE TIPO MALLA, DE ALUMINIO DE 2" DE ALTO x 10" DE ANCHO, MARCA CABLOFIL, CON SOPORTERIA DE VARILLA ROSCADA, CON CLIP TIPO "U", INCLUYE: TORNILLOS, TAQUETES, FIJACION, NIVELACION, CONEXIONES, SOPORTERIA, COPLES, ANGULOS, UNIONES, (DETALLES EN PROYECTO) ,CARGO DIRECTO POR EL COSTO DE MANO DE OBRA Y MATERIALES REQUERIDOS, FLETE A OBRA , EQUIPO DE SEGURIDAD, INSTALACIONES ESPECÍFICAS, DEPRECIACIÓN Y DEMÁS CARGOS DERIVADOS DEL USO DE EQUIPO Y HERRAMIENTA, EN CUALQUIER NIVEL.</t>
  </si>
  <si>
    <t>24.-</t>
  </si>
  <si>
    <t>SUMINISTRO Y COLOCACIÓN DE REGISTRO ELÉCTRICO DE 60x60x80 Cm, A BASE DE BLOQUE DE CEMENTO DE 15x20x40 Cm, ASENTADO CON MORTERO CEMENTO ARENA 1:3, APLANADO INTERIOR PULIDO FINO CEMENTO ARENA 1:3, PISO DE GRAVA, MARCO Y CONTRAMARCO DE FIERRO ÁNGULO 1" 1/2x 1/4" Y TAPA DE CONCRETO F'c = 150 Kg/Cm2 POR UNIDAD DE OBRA TERMINADA.</t>
  </si>
  <si>
    <t>25.-</t>
  </si>
  <si>
    <t>EXCAVACIÓN DE ZANJA DE 50 CM DE PROFUNDIDAD Y ANCHO VARIABLE DE 20 A 40 CMS. EN TERRENO INVESTIGADO EN SITIO, CAMA DE ARENA DE 10 CMS., TENDIDO DE TUBOS SEGÚN SE INDICA EN PLANOS, RELLENO DE LA ZANJA CON MATERIAL PRODUCTO DE EXCAVACIÓN COMPACTADO AL 90% MÍNIMO, INCLUYE: CARGO DIRECTO POR EL COSTO DE MANO DE OBRA Y MATERIALES Y EQUIPOS REQUERIDOS, FLETE A OBRA, ACARREO, TRAZO, LIMPIEZA Y RETIRO DE SOBRANTES FUERA DE OBRA, EQUIPO DE SEGURIDAD, INSTALACIONES ESPECIFICAS, DEPRECIACIÓN Y DEMÁS CARGOS DERIVADOS DEL USO DE EQUIPO Y HERRAMIENTA, EN CUALQUIER NIVEL.</t>
  </si>
  <si>
    <t>SUBTOTAL DE INSTALACIONES ELECTRICAS</t>
  </si>
  <si>
    <t>OBRA:MEJORAMIENTO Y AMPLIACION DE LAS INSTALACIONES DE LA UNIDAD DE ANÁLISIS DE INFORMACIÓN.</t>
  </si>
  <si>
    <t>LPO-000000007-044-2024</t>
  </si>
  <si>
    <t>1.1.1</t>
  </si>
  <si>
    <t>1.1.2</t>
  </si>
  <si>
    <t>1.1.3</t>
  </si>
  <si>
    <t>1.1.4</t>
  </si>
  <si>
    <t>1.2.1</t>
  </si>
  <si>
    <t>18.1.-</t>
  </si>
  <si>
    <t>7.1.1</t>
  </si>
  <si>
    <t>7.1.2</t>
  </si>
  <si>
    <t>7.1.3</t>
  </si>
  <si>
    <t>7.1.4</t>
  </si>
  <si>
    <t>7.1.5</t>
  </si>
  <si>
    <t>7.1.6</t>
  </si>
  <si>
    <t>7.1.7</t>
  </si>
  <si>
    <t>7.1.8</t>
  </si>
  <si>
    <t>7.1.9</t>
  </si>
  <si>
    <t>7.1.10</t>
  </si>
  <si>
    <t>7.2.1</t>
  </si>
  <si>
    <t>7.2.2</t>
  </si>
  <si>
    <t>7.3.1</t>
  </si>
  <si>
    <t>8.6.1</t>
  </si>
  <si>
    <t>8.6.2</t>
  </si>
  <si>
    <t>8.6.3</t>
  </si>
  <si>
    <t>9.7.1</t>
  </si>
  <si>
    <t>9.7.2</t>
  </si>
  <si>
    <t>9.7.3</t>
  </si>
  <si>
    <t>10.6.1</t>
  </si>
  <si>
    <t>10.6.2</t>
  </si>
  <si>
    <t>10.6.3</t>
  </si>
  <si>
    <t>10.6.4</t>
  </si>
  <si>
    <t>10.6.5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</si>
</sst>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_-[$€-2]* #,##0.00_-;\-[$€-2]* #,##0.00_-;_-[$€-2]* &quot;-&quot;??_-"/>
    <numFmt numFmtId="165" formatCode="&quot;$&quot;#,##0\ ;\(&quot;$&quot;#,##0\)"/>
    <numFmt numFmtId="166" formatCode="_-* #,##0.00\ &quot;€&quot;_-;\-* #,##0.00\ &quot;€&quot;_-;_-* &quot;-&quot;??\ &quot;€&quot;_-;_-@_-"/>
    <numFmt numFmtId="167" formatCode="[$$-80A]#,##0.00"/>
    <numFmt numFmtId="168" formatCode="_ &quot;$&quot;\ * #,##0.00_ ;_ &quot;$&quot;\ * \-#,##0.00_ ;_ &quot;$&quot;\ * &quot;-&quot;??_ ;_ @_ "/>
    <numFmt numFmtId="169" formatCode="_ * #,##0.00_ ;_ * \-#,##0.00_ ;_ * &quot;-&quot;??_ ;_ @_ "/>
    <numFmt numFmtId="170" formatCode="&quot;$&quot;#,##0.00"/>
  </numFmts>
  <fonts count="30" x14ac:knownFonts="1">
    <font>
      <sz val="11"/>
      <color theme="1"/>
      <name val="Calibri"/>
      <family val="2"/>
      <scheme val="minor"/>
    </font>
    <font>
      <sz val="11"/>
      <color theme="1"/>
      <name val="Calibri"/>
      <family val="2"/>
      <scheme val="minor"/>
    </font>
    <font>
      <sz val="10"/>
      <name val="Arial"/>
      <family val="2"/>
    </font>
    <font>
      <b/>
      <sz val="11"/>
      <color indexed="8"/>
      <name val="Calibri"/>
      <family val="2"/>
    </font>
    <font>
      <sz val="11"/>
      <color indexed="8"/>
      <name val="Calibri"/>
      <family val="2"/>
    </font>
    <font>
      <sz val="11"/>
      <color indexed="9"/>
      <name val="Calibri"/>
      <family val="2"/>
    </font>
    <font>
      <sz val="10"/>
      <name val="Courier"/>
      <family val="3"/>
    </font>
    <font>
      <b/>
      <sz val="18"/>
      <color indexed="62"/>
      <name val="Cambria"/>
      <family val="2"/>
    </font>
    <font>
      <sz val="10"/>
      <color indexed="24"/>
      <name val="Arial"/>
      <family val="2"/>
    </font>
    <font>
      <b/>
      <sz val="18"/>
      <color indexed="24"/>
      <name val="Arial"/>
      <family val="2"/>
    </font>
    <font>
      <b/>
      <sz val="12"/>
      <color indexed="24"/>
      <name val="Arial"/>
      <family val="2"/>
    </font>
    <font>
      <sz val="10"/>
      <name val="Arial"/>
      <family val="2"/>
    </font>
    <font>
      <u/>
      <sz val="11"/>
      <color theme="10"/>
      <name val="Calibri"/>
      <family val="2"/>
      <scheme val="minor"/>
    </font>
    <font>
      <u/>
      <sz val="11"/>
      <color theme="11"/>
      <name val="Calibri"/>
      <family val="2"/>
      <scheme val="minor"/>
    </font>
    <font>
      <sz val="10"/>
      <name val="Arial Narrow"/>
      <family val="2"/>
    </font>
    <font>
      <b/>
      <sz val="10"/>
      <name val="Arial Narrow"/>
      <family val="2"/>
    </font>
    <font>
      <sz val="10"/>
      <name val="MS Sans Serif"/>
      <family val="2"/>
    </font>
    <font>
      <sz val="12"/>
      <name val="Arial Narrow"/>
      <family val="2"/>
    </font>
    <font>
      <sz val="12"/>
      <color theme="1"/>
      <name val="Calibri"/>
      <family val="2"/>
      <scheme val="minor"/>
    </font>
    <font>
      <b/>
      <sz val="12"/>
      <color theme="1"/>
      <name val="Calibri"/>
      <family val="2"/>
      <scheme val="minor"/>
    </font>
    <font>
      <b/>
      <sz val="14"/>
      <name val="Calibri"/>
      <family val="2"/>
      <scheme val="minor"/>
    </font>
    <font>
      <b/>
      <sz val="18"/>
      <name val="Calibri"/>
      <family val="2"/>
      <scheme val="minor"/>
    </font>
    <font>
      <sz val="10"/>
      <color theme="1"/>
      <name val="Arial Narrow"/>
      <family val="2"/>
    </font>
    <font>
      <sz val="12"/>
      <name val="Calibri"/>
      <family val="2"/>
      <scheme val="minor"/>
    </font>
    <font>
      <sz val="12"/>
      <color theme="1"/>
      <name val="Arial Narrow"/>
      <family val="2"/>
    </font>
    <font>
      <b/>
      <sz val="12"/>
      <color theme="1"/>
      <name val="Arial Narrow"/>
      <family val="2"/>
    </font>
    <font>
      <b/>
      <sz val="20"/>
      <name val="Calibri"/>
      <family val="2"/>
      <scheme val="minor"/>
    </font>
    <font>
      <b/>
      <sz val="10"/>
      <color theme="1"/>
      <name val="Arial"/>
      <family val="2"/>
    </font>
    <font>
      <sz val="10"/>
      <color theme="1"/>
      <name val="Arial"/>
      <family val="2"/>
    </font>
    <font>
      <b/>
      <sz val="10"/>
      <name val="Arial"/>
      <family val="2"/>
    </font>
  </fonts>
  <fills count="16">
    <fill>
      <patternFill patternType="none"/>
    </fill>
    <fill>
      <patternFill patternType="gray125"/>
    </fill>
    <fill>
      <patternFill patternType="solid">
        <fgColor theme="0"/>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5" tint="0.39997558519241921"/>
        <bgColor indexed="64"/>
      </patternFill>
    </fill>
    <fill>
      <patternFill patternType="solid">
        <fgColor theme="5" tint="-0.249977111117893"/>
        <bgColor indexed="64"/>
      </patternFill>
    </fill>
  </fills>
  <borders count="15">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top/>
      <bottom/>
      <diagonal/>
    </border>
    <border>
      <left style="medium">
        <color indexed="64"/>
      </left>
      <right style="thin">
        <color indexed="64"/>
      </right>
      <top style="thin">
        <color indexed="64"/>
      </top>
      <bottom style="thin">
        <color indexed="64"/>
      </bottom>
      <diagonal/>
    </border>
  </borders>
  <cellStyleXfs count="1038">
    <xf numFmtId="0" fontId="0" fillId="0" borderId="0"/>
    <xf numFmtId="0" fontId="2" fillId="0" borderId="0"/>
    <xf numFmtId="0" fontId="1" fillId="0" borderId="0"/>
    <xf numFmtId="44" fontId="2" fillId="0" borderId="0" applyFon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5" fillId="10"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9"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5" fillId="9"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5" fillId="7"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5" fillId="13" borderId="0" applyNumberFormat="0" applyBorder="0" applyAlignment="0" applyProtection="0"/>
    <xf numFmtId="164" fontId="2" fillId="0" borderId="0" applyFont="0" applyFill="0" applyBorder="0" applyAlignment="0" applyProtection="0"/>
    <xf numFmtId="43" fontId="2" fillId="0" borderId="0" applyFont="0" applyFill="0" applyBorder="0" applyAlignment="0" applyProtection="0"/>
    <xf numFmtId="39" fontId="6" fillId="0" borderId="0"/>
    <xf numFmtId="9" fontId="2" fillId="0" borderId="0" applyFont="0" applyFill="0" applyBorder="0" applyAlignment="0" applyProtection="0"/>
    <xf numFmtId="0" fontId="7" fillId="0" borderId="0" applyNumberForma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3" fontId="8" fillId="0" borderId="0" applyFont="0" applyFill="0" applyBorder="0" applyAlignment="0" applyProtection="0"/>
    <xf numFmtId="165" fontId="8" fillId="0" borderId="0" applyFont="0" applyFill="0" applyBorder="0" applyAlignment="0" applyProtection="0"/>
    <xf numFmtId="0" fontId="8" fillId="0" borderId="0" applyFont="0" applyFill="0" applyBorder="0" applyAlignment="0" applyProtection="0"/>
    <xf numFmtId="2"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9" fontId="6" fillId="0" borderId="0"/>
    <xf numFmtId="0" fontId="2" fillId="0" borderId="0"/>
    <xf numFmtId="0" fontId="2" fillId="0" borderId="0"/>
    <xf numFmtId="0" fontId="1" fillId="0" borderId="0"/>
    <xf numFmtId="166" fontId="2"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39" fontId="6" fillId="0" borderId="0"/>
    <xf numFmtId="0" fontId="1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39" fontId="6" fillId="0" borderId="0"/>
    <xf numFmtId="0" fontId="2" fillId="0" borderId="0"/>
    <xf numFmtId="0" fontId="2" fillId="0" borderId="0"/>
    <xf numFmtId="0" fontId="16" fillId="0" borderId="0"/>
    <xf numFmtId="0" fontId="2" fillId="0" borderId="0"/>
    <xf numFmtId="169"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cellStyleXfs>
  <cellXfs count="98">
    <xf numFmtId="0" fontId="0" fillId="0" borderId="0" xfId="0"/>
    <xf numFmtId="4" fontId="14" fillId="0" borderId="0" xfId="0" applyNumberFormat="1" applyFont="1"/>
    <xf numFmtId="0" fontId="14" fillId="0" borderId="0" xfId="0" applyFont="1"/>
    <xf numFmtId="0" fontId="14" fillId="0" borderId="1" xfId="0" applyFont="1" applyBorder="1" applyAlignment="1">
      <alignment horizontal="justify"/>
    </xf>
    <xf numFmtId="4" fontId="14" fillId="0" borderId="1" xfId="0" applyNumberFormat="1" applyFont="1" applyBorder="1" applyAlignment="1">
      <alignment horizontal="center" vertical="top"/>
    </xf>
    <xf numFmtId="4" fontId="14" fillId="0" borderId="1" xfId="0" applyNumberFormat="1" applyFont="1" applyBorder="1" applyAlignment="1">
      <alignment vertical="top"/>
    </xf>
    <xf numFmtId="4" fontId="14" fillId="0" borderId="4" xfId="0" applyNumberFormat="1" applyFont="1" applyBorder="1"/>
    <xf numFmtId="0" fontId="14" fillId="0" borderId="0" xfId="0" applyFont="1" applyAlignment="1">
      <alignment horizontal="justify"/>
    </xf>
    <xf numFmtId="4" fontId="14" fillId="0" borderId="0" xfId="0" applyNumberFormat="1" applyFont="1" applyAlignment="1">
      <alignment horizontal="center" vertical="top"/>
    </xf>
    <xf numFmtId="4" fontId="14" fillId="0" borderId="0" xfId="0" applyNumberFormat="1" applyFont="1" applyAlignment="1">
      <alignment vertical="top"/>
    </xf>
    <xf numFmtId="0" fontId="20" fillId="14" borderId="2" xfId="0" applyFont="1" applyFill="1" applyBorder="1" applyAlignment="1">
      <alignment horizontal="center" vertical="center"/>
    </xf>
    <xf numFmtId="4" fontId="20" fillId="14" borderId="2" xfId="0" applyNumberFormat="1" applyFont="1" applyFill="1" applyBorder="1" applyAlignment="1">
      <alignment horizontal="center" vertical="center"/>
    </xf>
    <xf numFmtId="4" fontId="20" fillId="14" borderId="2" xfId="0" applyNumberFormat="1" applyFont="1" applyFill="1"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justify"/>
    </xf>
    <xf numFmtId="4" fontId="14" fillId="0" borderId="6" xfId="0" applyNumberFormat="1" applyFont="1" applyBorder="1" applyAlignment="1">
      <alignment horizontal="center" vertical="top"/>
    </xf>
    <xf numFmtId="4" fontId="14" fillId="0" borderId="6" xfId="0" applyNumberFormat="1" applyFont="1" applyBorder="1" applyAlignment="1">
      <alignment vertical="top"/>
    </xf>
    <xf numFmtId="4" fontId="14" fillId="0" borderId="7" xfId="0" applyNumberFormat="1" applyFont="1" applyBorder="1"/>
    <xf numFmtId="0" fontId="15" fillId="0" borderId="8" xfId="0" applyFont="1" applyBorder="1" applyAlignment="1">
      <alignment horizontal="center"/>
    </xf>
    <xf numFmtId="0" fontId="15" fillId="0" borderId="9" xfId="0" applyFont="1" applyBorder="1" applyAlignment="1">
      <alignment horizontal="center"/>
    </xf>
    <xf numFmtId="0" fontId="15" fillId="0" borderId="9" xfId="0" applyFont="1" applyBorder="1" applyAlignment="1">
      <alignment horizontal="center" vertical="top"/>
    </xf>
    <xf numFmtId="4" fontId="15" fillId="0" borderId="9" xfId="0" applyNumberFormat="1" applyFont="1" applyBorder="1" applyAlignment="1">
      <alignment horizontal="center" vertical="top"/>
    </xf>
    <xf numFmtId="0" fontId="15" fillId="0" borderId="10" xfId="0" applyFont="1" applyBorder="1" applyAlignment="1">
      <alignment horizontal="center"/>
    </xf>
    <xf numFmtId="0" fontId="23" fillId="0" borderId="0" xfId="0" applyFont="1" applyAlignment="1">
      <alignment horizontal="center"/>
    </xf>
    <xf numFmtId="4" fontId="22" fillId="0" borderId="8" xfId="0" applyNumberFormat="1" applyFont="1" applyBorder="1" applyAlignment="1">
      <alignment vertical="top"/>
    </xf>
    <xf numFmtId="4" fontId="22" fillId="0" borderId="10" xfId="0" applyNumberFormat="1" applyFont="1" applyBorder="1" applyAlignment="1">
      <alignment vertical="top"/>
    </xf>
    <xf numFmtId="167" fontId="18" fillId="2" borderId="0" xfId="1" applyNumberFormat="1" applyFont="1" applyFill="1" applyBorder="1" applyAlignment="1">
      <alignment horizontal="right" vertical="center"/>
    </xf>
    <xf numFmtId="167" fontId="19" fillId="2" borderId="0" xfId="1" applyNumberFormat="1" applyFont="1" applyFill="1" applyBorder="1" applyAlignment="1">
      <alignment horizontal="right" vertical="center"/>
    </xf>
    <xf numFmtId="4" fontId="14" fillId="0" borderId="0" xfId="0" applyNumberFormat="1" applyFont="1" applyAlignment="1">
      <alignment horizontal="justify"/>
    </xf>
    <xf numFmtId="0" fontId="14" fillId="0" borderId="5" xfId="0" applyFont="1" applyBorder="1" applyAlignment="1">
      <alignment vertical="top"/>
    </xf>
    <xf numFmtId="0" fontId="15" fillId="0" borderId="8" xfId="0" applyFont="1" applyBorder="1" applyAlignment="1">
      <alignment horizontal="center" vertical="top"/>
    </xf>
    <xf numFmtId="0" fontId="20" fillId="14" borderId="2" xfId="0" applyFont="1" applyFill="1" applyBorder="1" applyAlignment="1">
      <alignment horizontal="center" vertical="top"/>
    </xf>
    <xf numFmtId="0" fontId="21" fillId="0" borderId="11" xfId="0" applyFont="1" applyBorder="1" applyAlignment="1">
      <alignment horizontal="center" vertical="center"/>
    </xf>
    <xf numFmtId="0" fontId="21" fillId="0" borderId="0" xfId="0" applyFont="1" applyBorder="1" applyAlignment="1">
      <alignment horizontal="center" vertical="center"/>
    </xf>
    <xf numFmtId="0" fontId="21" fillId="0" borderId="12" xfId="0" applyFont="1" applyBorder="1" applyAlignment="1">
      <alignment horizontal="center" vertical="center"/>
    </xf>
    <xf numFmtId="4" fontId="29" fillId="14" borderId="2" xfId="0" applyNumberFormat="1" applyFont="1" applyFill="1" applyBorder="1" applyAlignment="1">
      <alignment horizontal="justify" vertical="top" wrapText="1"/>
    </xf>
    <xf numFmtId="0" fontId="2" fillId="0" borderId="0" xfId="0" applyFont="1" applyAlignment="1">
      <alignment horizontal="justify" vertical="top" wrapText="1"/>
    </xf>
    <xf numFmtId="0" fontId="27" fillId="14" borderId="2" xfId="0" applyFont="1" applyFill="1" applyBorder="1" applyAlignment="1">
      <alignment horizontal="justify" vertical="top" wrapText="1"/>
    </xf>
    <xf numFmtId="0" fontId="28" fillId="0" borderId="2" xfId="1" quotePrefix="1" applyNumberFormat="1" applyFont="1" applyFill="1" applyBorder="1" applyAlignment="1">
      <alignment horizontal="justify" vertical="top" wrapText="1"/>
    </xf>
    <xf numFmtId="167" fontId="28" fillId="2" borderId="13" xfId="1" applyNumberFormat="1" applyFont="1" applyFill="1" applyBorder="1" applyAlignment="1">
      <alignment horizontal="justify" vertical="top" wrapText="1"/>
    </xf>
    <xf numFmtId="4" fontId="28" fillId="0" borderId="2" xfId="1" applyNumberFormat="1" applyFont="1" applyFill="1" applyBorder="1" applyAlignment="1">
      <alignment horizontal="right" vertical="top" wrapText="1"/>
    </xf>
    <xf numFmtId="167" fontId="2" fillId="0" borderId="2" xfId="1" applyNumberFormat="1" applyFont="1" applyFill="1" applyBorder="1" applyAlignment="1">
      <alignment horizontal="right" vertical="top" wrapText="1"/>
    </xf>
    <xf numFmtId="167" fontId="28" fillId="2" borderId="2" xfId="1" applyNumberFormat="1" applyFont="1" applyFill="1" applyBorder="1" applyAlignment="1">
      <alignment horizontal="right" vertical="top" wrapText="1"/>
    </xf>
    <xf numFmtId="0" fontId="28" fillId="2" borderId="14" xfId="1" applyNumberFormat="1" applyFont="1" applyFill="1" applyBorder="1" applyAlignment="1">
      <alignment horizontal="center" vertical="top" wrapText="1"/>
    </xf>
    <xf numFmtId="0" fontId="27" fillId="14" borderId="14" xfId="1" applyNumberFormat="1" applyFont="1" applyFill="1" applyBorder="1" applyAlignment="1">
      <alignment horizontal="center" vertical="top" wrapText="1"/>
    </xf>
    <xf numFmtId="0" fontId="14" fillId="0" borderId="0" xfId="0" applyFont="1" applyAlignment="1">
      <alignment horizontal="left"/>
    </xf>
    <xf numFmtId="0" fontId="28" fillId="14" borderId="2" xfId="0" applyFont="1" applyFill="1" applyBorder="1" applyAlignment="1">
      <alignment horizontal="center" vertical="top" wrapText="1"/>
    </xf>
    <xf numFmtId="0" fontId="28" fillId="0" borderId="2" xfId="1" quotePrefix="1" applyNumberFormat="1" applyFont="1" applyFill="1" applyBorder="1" applyAlignment="1">
      <alignment horizontal="center" vertical="top" wrapText="1"/>
    </xf>
    <xf numFmtId="0" fontId="14" fillId="0" borderId="5" xfId="0" applyFont="1" applyBorder="1" applyAlignment="1">
      <alignment horizontal="center" vertical="top"/>
    </xf>
    <xf numFmtId="0" fontId="15" fillId="0" borderId="3" xfId="0" applyFont="1" applyBorder="1" applyAlignment="1">
      <alignment horizontal="center" vertical="top"/>
    </xf>
    <xf numFmtId="0" fontId="14" fillId="0" borderId="0" xfId="0" applyFont="1" applyAlignment="1">
      <alignment horizontal="center" vertical="top"/>
    </xf>
    <xf numFmtId="0" fontId="14" fillId="0" borderId="0" xfId="0" applyFont="1" applyAlignment="1">
      <alignment horizontal="right"/>
    </xf>
    <xf numFmtId="4" fontId="28" fillId="14" borderId="2" xfId="0" applyNumberFormat="1" applyFont="1" applyFill="1" applyBorder="1" applyAlignment="1">
      <alignment horizontal="right" vertical="top" wrapText="1"/>
    </xf>
    <xf numFmtId="4" fontId="25" fillId="0" borderId="9" xfId="0" applyNumberFormat="1" applyFont="1" applyBorder="1" applyAlignment="1">
      <alignment horizontal="left" vertical="top"/>
    </xf>
    <xf numFmtId="4" fontId="14" fillId="0" borderId="0" xfId="0" applyNumberFormat="1" applyFont="1" applyAlignment="1"/>
    <xf numFmtId="0" fontId="15" fillId="0" borderId="0" xfId="0" applyFont="1" applyAlignment="1">
      <alignment horizontal="right"/>
    </xf>
    <xf numFmtId="0" fontId="15" fillId="0" borderId="0" xfId="0" applyFont="1" applyAlignment="1">
      <alignment horizontal="justify"/>
    </xf>
    <xf numFmtId="4" fontId="15" fillId="0" borderId="0" xfId="0" applyNumberFormat="1" applyFont="1" applyAlignment="1">
      <alignment horizontal="center" vertical="top"/>
    </xf>
    <xf numFmtId="4" fontId="15" fillId="0" borderId="0" xfId="0" applyNumberFormat="1" applyFont="1" applyAlignment="1">
      <alignment vertical="top"/>
    </xf>
    <xf numFmtId="0" fontId="23" fillId="0" borderId="0" xfId="0" applyFont="1" applyAlignment="1">
      <alignment wrapText="1"/>
    </xf>
    <xf numFmtId="170" fontId="29" fillId="14" borderId="2" xfId="0" applyNumberFormat="1" applyFont="1" applyFill="1" applyBorder="1" applyAlignment="1">
      <alignment horizontal="right" vertical="top" wrapText="1"/>
    </xf>
    <xf numFmtId="4" fontId="25" fillId="0" borderId="9" xfId="0" applyNumberFormat="1" applyFont="1" applyBorder="1" applyAlignment="1">
      <alignment horizontal="left" vertical="top"/>
    </xf>
    <xf numFmtId="0" fontId="17" fillId="0" borderId="5" xfId="0" applyFont="1" applyBorder="1" applyAlignment="1">
      <alignment horizontal="justify" vertical="top" wrapText="1"/>
    </xf>
    <xf numFmtId="0" fontId="14" fillId="0" borderId="6" xfId="0" applyFont="1" applyBorder="1" applyAlignment="1">
      <alignment horizontal="justify" vertical="top" wrapText="1"/>
    </xf>
    <xf numFmtId="0" fontId="14" fillId="0" borderId="7" xfId="0" applyFont="1" applyBorder="1" applyAlignment="1">
      <alignment horizontal="justify" vertical="top" wrapText="1"/>
    </xf>
    <xf numFmtId="0" fontId="14" fillId="0" borderId="11" xfId="0" applyFont="1" applyBorder="1" applyAlignment="1">
      <alignment horizontal="justify" vertical="top" wrapText="1"/>
    </xf>
    <xf numFmtId="0" fontId="14" fillId="0" borderId="0" xfId="0" applyFont="1" applyBorder="1" applyAlignment="1">
      <alignment horizontal="justify" vertical="top" wrapText="1"/>
    </xf>
    <xf numFmtId="0" fontId="14" fillId="0" borderId="12" xfId="0" applyFont="1" applyBorder="1" applyAlignment="1">
      <alignment horizontal="justify" vertical="top" wrapText="1"/>
    </xf>
    <xf numFmtId="0" fontId="0" fillId="0" borderId="11" xfId="0" applyBorder="1" applyAlignment="1">
      <alignment horizontal="justify" vertical="top" wrapText="1"/>
    </xf>
    <xf numFmtId="0" fontId="0" fillId="0" borderId="0" xfId="0" applyAlignment="1">
      <alignment horizontal="justify" vertical="top" wrapText="1"/>
    </xf>
    <xf numFmtId="0" fontId="0" fillId="0" borderId="12" xfId="0" applyBorder="1" applyAlignment="1">
      <alignment horizontal="justify" vertical="top" wrapText="1"/>
    </xf>
    <xf numFmtId="0" fontId="0" fillId="0" borderId="8" xfId="0" applyBorder="1" applyAlignment="1">
      <alignment horizontal="justify" vertical="top" wrapText="1"/>
    </xf>
    <xf numFmtId="0" fontId="0" fillId="0" borderId="9" xfId="0" applyBorder="1" applyAlignment="1">
      <alignment horizontal="justify" vertical="top" wrapText="1"/>
    </xf>
    <xf numFmtId="0" fontId="0" fillId="0" borderId="10" xfId="0" applyBorder="1" applyAlignment="1">
      <alignment horizontal="justify" vertical="top" wrapText="1"/>
    </xf>
    <xf numFmtId="0" fontId="26"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12" xfId="0" applyFont="1" applyBorder="1" applyAlignment="1">
      <alignment horizontal="center" vertical="center"/>
    </xf>
    <xf numFmtId="4" fontId="24" fillId="0" borderId="5" xfId="0" applyNumberFormat="1" applyFont="1" applyBorder="1" applyAlignment="1">
      <alignment horizontal="left" vertical="top" wrapText="1"/>
    </xf>
    <xf numFmtId="4" fontId="24" fillId="0" borderId="6" xfId="0" applyNumberFormat="1" applyFont="1" applyBorder="1" applyAlignment="1">
      <alignment horizontal="left" vertical="top" wrapText="1"/>
    </xf>
    <xf numFmtId="4" fontId="24" fillId="0" borderId="7" xfId="0" applyNumberFormat="1" applyFont="1" applyBorder="1" applyAlignment="1">
      <alignment horizontal="left" vertical="top" wrapText="1"/>
    </xf>
    <xf numFmtId="0" fontId="21" fillId="0" borderId="11" xfId="0" applyFont="1" applyBorder="1" applyAlignment="1">
      <alignment horizontal="center" vertical="center"/>
    </xf>
    <xf numFmtId="0" fontId="21" fillId="0" borderId="0" xfId="0" applyFont="1" applyBorder="1" applyAlignment="1">
      <alignment horizontal="center" vertical="center"/>
    </xf>
    <xf numFmtId="0" fontId="21" fillId="0" borderId="12" xfId="0" applyFont="1" applyBorder="1" applyAlignment="1">
      <alignment horizontal="center" vertical="center"/>
    </xf>
    <xf numFmtId="0" fontId="17" fillId="0" borderId="0" xfId="0" applyFont="1" applyAlignment="1">
      <alignment horizontal="left"/>
    </xf>
    <xf numFmtId="0" fontId="14" fillId="0" borderId="5" xfId="0" applyFont="1" applyBorder="1" applyAlignment="1">
      <alignment horizontal="justify" vertical="top" wrapText="1"/>
    </xf>
    <xf numFmtId="0" fontId="27" fillId="15" borderId="14" xfId="1" applyNumberFormat="1" applyFont="1" applyFill="1" applyBorder="1" applyAlignment="1">
      <alignment horizontal="center" vertical="top" wrapText="1"/>
    </xf>
    <xf numFmtId="0" fontId="27" fillId="15" borderId="2" xfId="0" applyFont="1" applyFill="1" applyBorder="1" applyAlignment="1">
      <alignment horizontal="justify" vertical="top" wrapText="1"/>
    </xf>
    <xf numFmtId="0" fontId="28" fillId="15" borderId="2" xfId="0" applyFont="1" applyFill="1" applyBorder="1" applyAlignment="1">
      <alignment horizontal="center" vertical="top" wrapText="1"/>
    </xf>
    <xf numFmtId="4" fontId="28" fillId="15" borderId="2" xfId="0" applyNumberFormat="1" applyFont="1" applyFill="1" applyBorder="1" applyAlignment="1">
      <alignment horizontal="right" vertical="top" wrapText="1"/>
    </xf>
    <xf numFmtId="4" fontId="29" fillId="15" borderId="2" xfId="0" applyNumberFormat="1" applyFont="1" applyFill="1" applyBorder="1" applyAlignment="1">
      <alignment horizontal="justify" vertical="top" wrapText="1"/>
    </xf>
    <xf numFmtId="170" fontId="29" fillId="15" borderId="2" xfId="0" applyNumberFormat="1" applyFont="1" applyFill="1" applyBorder="1" applyAlignment="1">
      <alignment horizontal="right" vertical="top" wrapText="1"/>
    </xf>
    <xf numFmtId="0" fontId="27" fillId="15" borderId="2" xfId="1" applyNumberFormat="1" applyFont="1" applyFill="1" applyBorder="1" applyAlignment="1">
      <alignment horizontal="center" vertical="top" wrapText="1"/>
    </xf>
    <xf numFmtId="0" fontId="27" fillId="15" borderId="2" xfId="1" quotePrefix="1" applyNumberFormat="1" applyFont="1" applyFill="1" applyBorder="1" applyAlignment="1">
      <alignment horizontal="justify" vertical="top" wrapText="1"/>
    </xf>
    <xf numFmtId="4" fontId="27" fillId="15" borderId="2" xfId="1" applyNumberFormat="1" applyFont="1" applyFill="1" applyBorder="1" applyAlignment="1">
      <alignment horizontal="justify" vertical="top" wrapText="1"/>
    </xf>
    <xf numFmtId="2" fontId="28" fillId="2" borderId="14" xfId="1" applyNumberFormat="1" applyFont="1" applyFill="1" applyBorder="1" applyAlignment="1">
      <alignment horizontal="center" vertical="top" wrapText="1"/>
    </xf>
    <xf numFmtId="4" fontId="14" fillId="0" borderId="0" xfId="0" applyNumberFormat="1" applyFont="1" applyAlignment="1">
      <alignment horizontal="left"/>
    </xf>
    <xf numFmtId="0" fontId="14" fillId="0" borderId="0" xfId="0" applyFont="1" applyAlignment="1">
      <alignment horizontal="left"/>
    </xf>
    <xf numFmtId="0" fontId="15" fillId="0" borderId="0" xfId="0" applyFont="1"/>
  </cellXfs>
  <cellStyles count="1038">
    <cellStyle name="Comma0" xfId="34"/>
    <cellStyle name="Currency0" xfId="35"/>
    <cellStyle name="Date" xfId="36"/>
    <cellStyle name="Énfasis 1" xfId="4"/>
    <cellStyle name="Énfasis 2" xfId="5"/>
    <cellStyle name="Énfasis 3" xfId="6"/>
    <cellStyle name="Énfasis1 - 20%" xfId="7"/>
    <cellStyle name="Énfasis1 - 40%" xfId="8"/>
    <cellStyle name="Énfasis1 - 60%" xfId="9"/>
    <cellStyle name="Énfasis2 - 20%" xfId="10"/>
    <cellStyle name="Énfasis2 - 40%" xfId="11"/>
    <cellStyle name="Énfasis2 - 60%" xfId="12"/>
    <cellStyle name="Énfasis3 - 20%" xfId="13"/>
    <cellStyle name="Énfasis3 - 40%" xfId="14"/>
    <cellStyle name="Énfasis3 - 60%" xfId="15"/>
    <cellStyle name="Énfasis4 - 20%" xfId="16"/>
    <cellStyle name="Énfasis4 - 40%" xfId="17"/>
    <cellStyle name="Énfasis4 - 60%" xfId="18"/>
    <cellStyle name="Énfasis5 - 20%" xfId="19"/>
    <cellStyle name="Énfasis5 - 40%" xfId="20"/>
    <cellStyle name="Énfasis5 - 60%" xfId="21"/>
    <cellStyle name="Énfasis6 - 20%" xfId="22"/>
    <cellStyle name="Énfasis6 - 40%" xfId="23"/>
    <cellStyle name="Énfasis6 - 60%" xfId="24"/>
    <cellStyle name="Euro" xfId="25"/>
    <cellStyle name="Euro 2" xfId="46"/>
    <cellStyle name="Fixed" xfId="37"/>
    <cellStyle name="Heading 1" xfId="38"/>
    <cellStyle name="Heading 2" xfId="39"/>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39"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1" builtinId="8" hidden="1"/>
    <cellStyle name="Hipervínculo" xfId="613" builtinId="8" hidden="1"/>
    <cellStyle name="Hipervínculo" xfId="615" builtinId="8" hidden="1"/>
    <cellStyle name="Hipervínculo" xfId="617" builtinId="8" hidden="1"/>
    <cellStyle name="Hipervínculo" xfId="619" builtinId="8" hidden="1"/>
    <cellStyle name="Hipervínculo" xfId="621" builtinId="8" hidden="1"/>
    <cellStyle name="Hipervínculo" xfId="623" builtinId="8" hidden="1"/>
    <cellStyle name="Hipervínculo" xfId="625" builtinId="8" hidden="1"/>
    <cellStyle name="Hipervínculo" xfId="627" builtinId="8" hidden="1"/>
    <cellStyle name="Hipervínculo" xfId="629" builtinId="8" hidden="1"/>
    <cellStyle name="Hipervínculo" xfId="631" builtinId="8" hidden="1"/>
    <cellStyle name="Hipervínculo" xfId="633" builtinId="8" hidden="1"/>
    <cellStyle name="Hipervínculo" xfId="635" builtinId="8" hidden="1"/>
    <cellStyle name="Hipervínculo" xfId="637" builtinId="8" hidden="1"/>
    <cellStyle name="Hipervínculo" xfId="639" builtinId="8" hidden="1"/>
    <cellStyle name="Hipervínculo" xfId="641" builtinId="8" hidden="1"/>
    <cellStyle name="Hipervínculo" xfId="643" builtinId="8" hidden="1"/>
    <cellStyle name="Hipervínculo" xfId="645" builtinId="8" hidden="1"/>
    <cellStyle name="Hipervínculo" xfId="647" builtinId="8" hidden="1"/>
    <cellStyle name="Hipervínculo" xfId="649" builtinId="8" hidden="1"/>
    <cellStyle name="Hipervínculo" xfId="651" builtinId="8" hidden="1"/>
    <cellStyle name="Hipervínculo" xfId="653" builtinId="8" hidden="1"/>
    <cellStyle name="Hipervínculo" xfId="655" builtinId="8" hidden="1"/>
    <cellStyle name="Hipervínculo" xfId="657" builtinId="8" hidden="1"/>
    <cellStyle name="Hipervínculo" xfId="659" builtinId="8" hidden="1"/>
    <cellStyle name="Hipervínculo" xfId="661" builtinId="8" hidden="1"/>
    <cellStyle name="Hipervínculo" xfId="663" builtinId="8" hidden="1"/>
    <cellStyle name="Hipervínculo" xfId="665" builtinId="8" hidden="1"/>
    <cellStyle name="Hipervínculo" xfId="667" builtinId="8" hidden="1"/>
    <cellStyle name="Hipervínculo" xfId="669" builtinId="8" hidden="1"/>
    <cellStyle name="Hipervínculo" xfId="671" builtinId="8" hidden="1"/>
    <cellStyle name="Hipervínculo" xfId="673" builtinId="8" hidden="1"/>
    <cellStyle name="Hipervínculo" xfId="675" builtinId="8" hidden="1"/>
    <cellStyle name="Hipervínculo" xfId="677" builtinId="8" hidden="1"/>
    <cellStyle name="Hipervínculo" xfId="679" builtinId="8" hidden="1"/>
    <cellStyle name="Hipervínculo" xfId="681" builtinId="8" hidden="1"/>
    <cellStyle name="Hipervínculo" xfId="683" builtinId="8" hidden="1"/>
    <cellStyle name="Hipervínculo" xfId="685" builtinId="8" hidden="1"/>
    <cellStyle name="Hipervínculo" xfId="687" builtinId="8" hidden="1"/>
    <cellStyle name="Hipervínculo" xfId="689" builtinId="8" hidden="1"/>
    <cellStyle name="Hipervínculo" xfId="691" builtinId="8" hidden="1"/>
    <cellStyle name="Hipervínculo" xfId="693" builtinId="8" hidden="1"/>
    <cellStyle name="Hipervínculo" xfId="695" builtinId="8" hidden="1"/>
    <cellStyle name="Hipervínculo" xfId="697" builtinId="8" hidden="1"/>
    <cellStyle name="Hipervínculo" xfId="699" builtinId="8" hidden="1"/>
    <cellStyle name="Hipervínculo" xfId="701" builtinId="8" hidden="1"/>
    <cellStyle name="Hipervínculo" xfId="703" builtinId="8" hidden="1"/>
    <cellStyle name="Hipervínculo" xfId="705" builtinId="8" hidden="1"/>
    <cellStyle name="Hipervínculo" xfId="707" builtinId="8" hidden="1"/>
    <cellStyle name="Hipervínculo" xfId="709" builtinId="8" hidden="1"/>
    <cellStyle name="Hipervínculo" xfId="711" builtinId="8" hidden="1"/>
    <cellStyle name="Hipervínculo" xfId="713" builtinId="8" hidden="1"/>
    <cellStyle name="Hipervínculo" xfId="715" builtinId="8" hidden="1"/>
    <cellStyle name="Hipervínculo" xfId="717" builtinId="8" hidden="1"/>
    <cellStyle name="Hipervínculo" xfId="719" builtinId="8" hidden="1"/>
    <cellStyle name="Hipervínculo" xfId="721" builtinId="8" hidden="1"/>
    <cellStyle name="Hipervínculo" xfId="723" builtinId="8" hidden="1"/>
    <cellStyle name="Hipervínculo" xfId="725" builtinId="8" hidden="1"/>
    <cellStyle name="Hipervínculo" xfId="727" builtinId="8" hidden="1"/>
    <cellStyle name="Hipervínculo" xfId="729" builtinId="8" hidden="1"/>
    <cellStyle name="Hipervínculo" xfId="731" builtinId="8" hidden="1"/>
    <cellStyle name="Hipervínculo" xfId="733" builtinId="8" hidden="1"/>
    <cellStyle name="Hipervínculo" xfId="735" builtinId="8" hidden="1"/>
    <cellStyle name="Hipervínculo" xfId="737" builtinId="8" hidden="1"/>
    <cellStyle name="Hipervínculo" xfId="739" builtinId="8" hidden="1"/>
    <cellStyle name="Hipervínculo" xfId="741" builtinId="8" hidden="1"/>
    <cellStyle name="Hipervínculo" xfId="743" builtinId="8" hidden="1"/>
    <cellStyle name="Hipervínculo" xfId="745" builtinId="8" hidden="1"/>
    <cellStyle name="Hipervínculo" xfId="747" builtinId="8" hidden="1"/>
    <cellStyle name="Hipervínculo" xfId="749" builtinId="8" hidden="1"/>
    <cellStyle name="Hipervínculo" xfId="751" builtinId="8" hidden="1"/>
    <cellStyle name="Hipervínculo" xfId="753" builtinId="8" hidden="1"/>
    <cellStyle name="Hipervínculo" xfId="755" builtinId="8" hidden="1"/>
    <cellStyle name="Hipervínculo" xfId="757" builtinId="8" hidden="1"/>
    <cellStyle name="Hipervínculo" xfId="759" builtinId="8" hidden="1"/>
    <cellStyle name="Hipervínculo" xfId="761" builtinId="8" hidden="1"/>
    <cellStyle name="Hipervínculo" xfId="763" builtinId="8" hidden="1"/>
    <cellStyle name="Hipervínculo" xfId="765" builtinId="8" hidden="1"/>
    <cellStyle name="Hipervínculo" xfId="767" builtinId="8" hidden="1"/>
    <cellStyle name="Hipervínculo" xfId="769" builtinId="8" hidden="1"/>
    <cellStyle name="Hipervínculo" xfId="771" builtinId="8" hidden="1"/>
    <cellStyle name="Hipervínculo" xfId="773" builtinId="8" hidden="1"/>
    <cellStyle name="Hipervínculo" xfId="775" builtinId="8" hidden="1"/>
    <cellStyle name="Hipervínculo" xfId="777" builtinId="8" hidden="1"/>
    <cellStyle name="Hipervínculo" xfId="779" builtinId="8" hidden="1"/>
    <cellStyle name="Hipervínculo" xfId="781" builtinId="8" hidden="1"/>
    <cellStyle name="Hipervínculo" xfId="783" builtinId="8" hidden="1"/>
    <cellStyle name="Hipervínculo" xfId="785" builtinId="8" hidden="1"/>
    <cellStyle name="Hipervínculo" xfId="787" builtinId="8" hidden="1"/>
    <cellStyle name="Hipervínculo" xfId="789" builtinId="8" hidden="1"/>
    <cellStyle name="Hipervínculo" xfId="791" builtinId="8" hidden="1"/>
    <cellStyle name="Hipervínculo" xfId="793" builtinId="8" hidden="1"/>
    <cellStyle name="Hipervínculo" xfId="795" builtinId="8" hidden="1"/>
    <cellStyle name="Hipervínculo" xfId="797" builtinId="8" hidden="1"/>
    <cellStyle name="Hipervínculo" xfId="799" builtinId="8" hidden="1"/>
    <cellStyle name="Hipervínculo" xfId="801" builtinId="8" hidden="1"/>
    <cellStyle name="Hipervínculo" xfId="803" builtinId="8" hidden="1"/>
    <cellStyle name="Hipervínculo" xfId="805" builtinId="8" hidden="1"/>
    <cellStyle name="Hipervínculo" xfId="807" builtinId="8" hidden="1"/>
    <cellStyle name="Hipervínculo" xfId="809" builtinId="8" hidden="1"/>
    <cellStyle name="Hipervínculo" xfId="811" builtinId="8" hidden="1"/>
    <cellStyle name="Hipervínculo" xfId="813" builtinId="8" hidden="1"/>
    <cellStyle name="Hipervínculo" xfId="815" builtinId="8" hidden="1"/>
    <cellStyle name="Hipervínculo" xfId="817" builtinId="8" hidden="1"/>
    <cellStyle name="Hipervínculo" xfId="819" builtinId="8" hidden="1"/>
    <cellStyle name="Hipervínculo" xfId="821" builtinId="8" hidden="1"/>
    <cellStyle name="Hipervínculo" xfId="823" builtinId="8" hidden="1"/>
    <cellStyle name="Hipervínculo" xfId="825" builtinId="8" hidden="1"/>
    <cellStyle name="Hipervínculo" xfId="827" builtinId="8" hidden="1"/>
    <cellStyle name="Hipervínculo" xfId="829" builtinId="8" hidden="1"/>
    <cellStyle name="Hipervínculo" xfId="831" builtinId="8" hidden="1"/>
    <cellStyle name="Hipervínculo" xfId="833" builtinId="8" hidden="1"/>
    <cellStyle name="Hipervínculo" xfId="835" builtinId="8" hidden="1"/>
    <cellStyle name="Hipervínculo" xfId="837" builtinId="8" hidden="1"/>
    <cellStyle name="Hipervínculo" xfId="839" builtinId="8" hidden="1"/>
    <cellStyle name="Hipervínculo" xfId="841" builtinId="8" hidden="1"/>
    <cellStyle name="Hipervínculo" xfId="843" builtinId="8" hidden="1"/>
    <cellStyle name="Hipervínculo" xfId="845" builtinId="8" hidden="1"/>
    <cellStyle name="Hipervínculo" xfId="847" builtinId="8" hidden="1"/>
    <cellStyle name="Hipervínculo" xfId="849" builtinId="8" hidden="1"/>
    <cellStyle name="Hipervínculo" xfId="851" builtinId="8" hidden="1"/>
    <cellStyle name="Hipervínculo" xfId="853" builtinId="8" hidden="1"/>
    <cellStyle name="Hipervínculo" xfId="855" builtinId="8" hidden="1"/>
    <cellStyle name="Hipervínculo" xfId="857" builtinId="8" hidden="1"/>
    <cellStyle name="Hipervínculo" xfId="859" builtinId="8" hidden="1"/>
    <cellStyle name="Hipervínculo" xfId="861" builtinId="8" hidden="1"/>
    <cellStyle name="Hipervínculo" xfId="863" builtinId="8" hidden="1"/>
    <cellStyle name="Hipervínculo" xfId="865" builtinId="8" hidden="1"/>
    <cellStyle name="Hipervínculo" xfId="867" builtinId="8" hidden="1"/>
    <cellStyle name="Hipervínculo" xfId="869" builtinId="8" hidden="1"/>
    <cellStyle name="Hipervínculo" xfId="871" builtinId="8" hidden="1"/>
    <cellStyle name="Hipervínculo" xfId="873" builtinId="8" hidden="1"/>
    <cellStyle name="Hipervínculo" xfId="875" builtinId="8" hidden="1"/>
    <cellStyle name="Hipervínculo" xfId="877" builtinId="8" hidden="1"/>
    <cellStyle name="Hipervínculo" xfId="879" builtinId="8" hidden="1"/>
    <cellStyle name="Hipervínculo" xfId="881" builtinId="8" hidden="1"/>
    <cellStyle name="Hipervínculo" xfId="883" builtinId="8" hidden="1"/>
    <cellStyle name="Hipervínculo" xfId="885" builtinId="8" hidden="1"/>
    <cellStyle name="Hipervínculo" xfId="887" builtinId="8" hidden="1"/>
    <cellStyle name="Hipervínculo" xfId="889" builtinId="8" hidden="1"/>
    <cellStyle name="Hipervínculo" xfId="891" builtinId="8" hidden="1"/>
    <cellStyle name="Hipervínculo" xfId="893" builtinId="8" hidden="1"/>
    <cellStyle name="Hipervínculo" xfId="895" builtinId="8" hidden="1"/>
    <cellStyle name="Hipervínculo" xfId="897" builtinId="8" hidden="1"/>
    <cellStyle name="Hipervínculo" xfId="899" builtinId="8" hidden="1"/>
    <cellStyle name="Hipervínculo" xfId="901" builtinId="8" hidden="1"/>
    <cellStyle name="Hipervínculo" xfId="903" builtinId="8" hidden="1"/>
    <cellStyle name="Hipervínculo" xfId="905" builtinId="8" hidden="1"/>
    <cellStyle name="Hipervínculo" xfId="907" builtinId="8" hidden="1"/>
    <cellStyle name="Hipervínculo" xfId="909" builtinId="8" hidden="1"/>
    <cellStyle name="Hipervínculo" xfId="911" builtinId="8" hidden="1"/>
    <cellStyle name="Hipervínculo" xfId="913" builtinId="8" hidden="1"/>
    <cellStyle name="Hipervínculo" xfId="915" builtinId="8" hidden="1"/>
    <cellStyle name="Hipervínculo" xfId="917" builtinId="8" hidden="1"/>
    <cellStyle name="Hipervínculo" xfId="919" builtinId="8" hidden="1"/>
    <cellStyle name="Hipervínculo" xfId="921" builtinId="8" hidden="1"/>
    <cellStyle name="Hipervínculo" xfId="923" builtinId="8" hidden="1"/>
    <cellStyle name="Hipervínculo" xfId="925" builtinId="8" hidden="1"/>
    <cellStyle name="Hipervínculo" xfId="927" builtinId="8" hidden="1"/>
    <cellStyle name="Hipervínculo" xfId="929" builtinId="8" hidden="1"/>
    <cellStyle name="Hipervínculo" xfId="931" builtinId="8" hidden="1"/>
    <cellStyle name="Hipervínculo" xfId="933" builtinId="8" hidden="1"/>
    <cellStyle name="Hipervínculo" xfId="935" builtinId="8" hidden="1"/>
    <cellStyle name="Hipervínculo" xfId="937" builtinId="8" hidden="1"/>
    <cellStyle name="Hipervínculo" xfId="939" builtinId="8" hidden="1"/>
    <cellStyle name="Hipervínculo" xfId="941" builtinId="8" hidden="1"/>
    <cellStyle name="Hipervínculo" xfId="943" builtinId="8" hidden="1"/>
    <cellStyle name="Hipervínculo" xfId="945" builtinId="8" hidden="1"/>
    <cellStyle name="Hipervínculo" xfId="947" builtinId="8" hidden="1"/>
    <cellStyle name="Hipervínculo" xfId="949" builtinId="8" hidden="1"/>
    <cellStyle name="Hipervínculo" xfId="951" builtinId="8" hidden="1"/>
    <cellStyle name="Hipervínculo" xfId="953" builtinId="8" hidden="1"/>
    <cellStyle name="Hipervínculo" xfId="955" builtinId="8" hidden="1"/>
    <cellStyle name="Hipervínculo" xfId="957" builtinId="8" hidden="1"/>
    <cellStyle name="Hipervínculo" xfId="959" builtinId="8" hidden="1"/>
    <cellStyle name="Hipervínculo" xfId="961" builtinId="8" hidden="1"/>
    <cellStyle name="Hipervínculo" xfId="963" builtinId="8" hidden="1"/>
    <cellStyle name="Hipervínculo" xfId="965" builtinId="8" hidden="1"/>
    <cellStyle name="Hipervínculo" xfId="967" builtinId="8" hidden="1"/>
    <cellStyle name="Hipervínculo" xfId="969" builtinId="8" hidden="1"/>
    <cellStyle name="Hipervínculo" xfId="971" builtinId="8" hidden="1"/>
    <cellStyle name="Hipervínculo" xfId="973" builtinId="8" hidden="1"/>
    <cellStyle name="Hipervínculo" xfId="975" builtinId="8" hidden="1"/>
    <cellStyle name="Hipervínculo" xfId="977" builtinId="8" hidden="1"/>
    <cellStyle name="Hipervínculo" xfId="979" builtinId="8" hidden="1"/>
    <cellStyle name="Hipervínculo" xfId="981" builtinId="8" hidden="1"/>
    <cellStyle name="Hipervínculo" xfId="983" builtinId="8" hidden="1"/>
    <cellStyle name="Hipervínculo" xfId="985" builtinId="8" hidden="1"/>
    <cellStyle name="Hipervínculo" xfId="987" builtinId="8" hidden="1"/>
    <cellStyle name="Hipervínculo" xfId="989" builtinId="8" hidden="1"/>
    <cellStyle name="Hipervínculo" xfId="991" builtinId="8" hidden="1"/>
    <cellStyle name="Hipervínculo" xfId="993" builtinId="8" hidden="1"/>
    <cellStyle name="Hipervínculo" xfId="995" builtinId="8" hidden="1"/>
    <cellStyle name="Hipervínculo" xfId="997" builtinId="8" hidden="1"/>
    <cellStyle name="Hipervínculo" xfId="999" builtinId="8" hidden="1"/>
    <cellStyle name="Hipervínculo" xfId="1001" builtinId="8" hidden="1"/>
    <cellStyle name="Hipervínculo" xfId="1003" builtinId="8" hidden="1"/>
    <cellStyle name="Hipervínculo" xfId="1005" builtinId="8" hidden="1"/>
    <cellStyle name="Hipervínculo" xfId="1007" builtinId="8"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2" builtinId="9" hidden="1"/>
    <cellStyle name="Hipervínculo visitado" xfId="614" builtinId="9" hidden="1"/>
    <cellStyle name="Hipervínculo visitado" xfId="616" builtinId="9" hidden="1"/>
    <cellStyle name="Hipervínculo visitado" xfId="618" builtinId="9" hidden="1"/>
    <cellStyle name="Hipervínculo visitado" xfId="620" builtinId="9" hidden="1"/>
    <cellStyle name="Hipervínculo visitado" xfId="622" builtinId="9" hidden="1"/>
    <cellStyle name="Hipervínculo visitado" xfId="624" builtinId="9" hidden="1"/>
    <cellStyle name="Hipervínculo visitado" xfId="626" builtinId="9" hidden="1"/>
    <cellStyle name="Hipervínculo visitado" xfId="628" builtinId="9" hidden="1"/>
    <cellStyle name="Hipervínculo visitado" xfId="630" builtinId="9" hidden="1"/>
    <cellStyle name="Hipervínculo visitado" xfId="632" builtinId="9" hidden="1"/>
    <cellStyle name="Hipervínculo visitado" xfId="634" builtinId="9" hidden="1"/>
    <cellStyle name="Hipervínculo visitado" xfId="636" builtinId="9" hidden="1"/>
    <cellStyle name="Hipervínculo visitado" xfId="638" builtinId="9" hidden="1"/>
    <cellStyle name="Hipervínculo visitado" xfId="640" builtinId="9" hidden="1"/>
    <cellStyle name="Hipervínculo visitado" xfId="642" builtinId="9" hidden="1"/>
    <cellStyle name="Hipervínculo visitado" xfId="644" builtinId="9" hidden="1"/>
    <cellStyle name="Hipervínculo visitado" xfId="646" builtinId="9" hidden="1"/>
    <cellStyle name="Hipervínculo visitado" xfId="648" builtinId="9" hidden="1"/>
    <cellStyle name="Hipervínculo visitado" xfId="650" builtinId="9" hidden="1"/>
    <cellStyle name="Hipervínculo visitado" xfId="652" builtinId="9" hidden="1"/>
    <cellStyle name="Hipervínculo visitado" xfId="654" builtinId="9" hidden="1"/>
    <cellStyle name="Hipervínculo visitado" xfId="656" builtinId="9" hidden="1"/>
    <cellStyle name="Hipervínculo visitado" xfId="658" builtinId="9" hidden="1"/>
    <cellStyle name="Hipervínculo visitado" xfId="660" builtinId="9" hidden="1"/>
    <cellStyle name="Hipervínculo visitado" xfId="662" builtinId="9" hidden="1"/>
    <cellStyle name="Hipervínculo visitado" xfId="664" builtinId="9" hidden="1"/>
    <cellStyle name="Hipervínculo visitado" xfId="666" builtinId="9" hidden="1"/>
    <cellStyle name="Hipervínculo visitado" xfId="668" builtinId="9" hidden="1"/>
    <cellStyle name="Hipervínculo visitado" xfId="670" builtinId="9" hidden="1"/>
    <cellStyle name="Hipervínculo visitado" xfId="672" builtinId="9" hidden="1"/>
    <cellStyle name="Hipervínculo visitado" xfId="674" builtinId="9" hidden="1"/>
    <cellStyle name="Hipervínculo visitado" xfId="676" builtinId="9" hidden="1"/>
    <cellStyle name="Hipervínculo visitado" xfId="678" builtinId="9" hidden="1"/>
    <cellStyle name="Hipervínculo visitado" xfId="680" builtinId="9" hidden="1"/>
    <cellStyle name="Hipervínculo visitado" xfId="682" builtinId="9" hidden="1"/>
    <cellStyle name="Hipervínculo visitado" xfId="684" builtinId="9" hidden="1"/>
    <cellStyle name="Hipervínculo visitado" xfId="686" builtinId="9" hidden="1"/>
    <cellStyle name="Hipervínculo visitado" xfId="688" builtinId="9" hidden="1"/>
    <cellStyle name="Hipervínculo visitado" xfId="690" builtinId="9" hidden="1"/>
    <cellStyle name="Hipervínculo visitado" xfId="692" builtinId="9" hidden="1"/>
    <cellStyle name="Hipervínculo visitado" xfId="694" builtinId="9" hidden="1"/>
    <cellStyle name="Hipervínculo visitado" xfId="696" builtinId="9" hidden="1"/>
    <cellStyle name="Hipervínculo visitado" xfId="698" builtinId="9" hidden="1"/>
    <cellStyle name="Hipervínculo visitado" xfId="700" builtinId="9" hidden="1"/>
    <cellStyle name="Hipervínculo visitado" xfId="702" builtinId="9" hidden="1"/>
    <cellStyle name="Hipervínculo visitado" xfId="704" builtinId="9" hidden="1"/>
    <cellStyle name="Hipervínculo visitado" xfId="706" builtinId="9" hidden="1"/>
    <cellStyle name="Hipervínculo visitado" xfId="708" builtinId="9" hidden="1"/>
    <cellStyle name="Hipervínculo visitado" xfId="710" builtinId="9" hidden="1"/>
    <cellStyle name="Hipervínculo visitado" xfId="712" builtinId="9" hidden="1"/>
    <cellStyle name="Hipervínculo visitado" xfId="714" builtinId="9" hidden="1"/>
    <cellStyle name="Hipervínculo visitado" xfId="716" builtinId="9" hidden="1"/>
    <cellStyle name="Hipervínculo visitado" xfId="718" builtinId="9" hidden="1"/>
    <cellStyle name="Hipervínculo visitado" xfId="720" builtinId="9" hidden="1"/>
    <cellStyle name="Hipervínculo visitado" xfId="722" builtinId="9" hidden="1"/>
    <cellStyle name="Hipervínculo visitado" xfId="724" builtinId="9" hidden="1"/>
    <cellStyle name="Hipervínculo visitado" xfId="726" builtinId="9" hidden="1"/>
    <cellStyle name="Hipervínculo visitado" xfId="728" builtinId="9" hidden="1"/>
    <cellStyle name="Hipervínculo visitado" xfId="730" builtinId="9" hidden="1"/>
    <cellStyle name="Hipervínculo visitado" xfId="732" builtinId="9" hidden="1"/>
    <cellStyle name="Hipervínculo visitado" xfId="734" builtinId="9" hidden="1"/>
    <cellStyle name="Hipervínculo visitado" xfId="736" builtinId="9" hidden="1"/>
    <cellStyle name="Hipervínculo visitado" xfId="738" builtinId="9" hidden="1"/>
    <cellStyle name="Hipervínculo visitado" xfId="740" builtinId="9" hidden="1"/>
    <cellStyle name="Hipervínculo visitado" xfId="742" builtinId="9" hidden="1"/>
    <cellStyle name="Hipervínculo visitado" xfId="744" builtinId="9" hidden="1"/>
    <cellStyle name="Hipervínculo visitado" xfId="746" builtinId="9" hidden="1"/>
    <cellStyle name="Hipervínculo visitado" xfId="748" builtinId="9" hidden="1"/>
    <cellStyle name="Hipervínculo visitado" xfId="750" builtinId="9" hidden="1"/>
    <cellStyle name="Hipervínculo visitado" xfId="752" builtinId="9" hidden="1"/>
    <cellStyle name="Hipervínculo visitado" xfId="754" builtinId="9" hidden="1"/>
    <cellStyle name="Hipervínculo visitado" xfId="756" builtinId="9" hidden="1"/>
    <cellStyle name="Hipervínculo visitado" xfId="758" builtinId="9" hidden="1"/>
    <cellStyle name="Hipervínculo visitado" xfId="760" builtinId="9" hidden="1"/>
    <cellStyle name="Hipervínculo visitado" xfId="762" builtinId="9" hidden="1"/>
    <cellStyle name="Hipervínculo visitado" xfId="764" builtinId="9" hidden="1"/>
    <cellStyle name="Hipervínculo visitado" xfId="766" builtinId="9" hidden="1"/>
    <cellStyle name="Hipervínculo visitado" xfId="768" builtinId="9" hidden="1"/>
    <cellStyle name="Hipervínculo visitado" xfId="770" builtinId="9" hidden="1"/>
    <cellStyle name="Hipervínculo visitado" xfId="772" builtinId="9" hidden="1"/>
    <cellStyle name="Hipervínculo visitado" xfId="774" builtinId="9" hidden="1"/>
    <cellStyle name="Hipervínculo visitado" xfId="776" builtinId="9" hidden="1"/>
    <cellStyle name="Hipervínculo visitado" xfId="778" builtinId="9" hidden="1"/>
    <cellStyle name="Hipervínculo visitado" xfId="780" builtinId="9" hidden="1"/>
    <cellStyle name="Hipervínculo visitado" xfId="782" builtinId="9" hidden="1"/>
    <cellStyle name="Hipervínculo visitado" xfId="784" builtinId="9" hidden="1"/>
    <cellStyle name="Hipervínculo visitado" xfId="786" builtinId="9" hidden="1"/>
    <cellStyle name="Hipervínculo visitado" xfId="788" builtinId="9" hidden="1"/>
    <cellStyle name="Hipervínculo visitado" xfId="790" builtinId="9" hidden="1"/>
    <cellStyle name="Hipervínculo visitado" xfId="792" builtinId="9" hidden="1"/>
    <cellStyle name="Hipervínculo visitado" xfId="794" builtinId="9" hidden="1"/>
    <cellStyle name="Hipervínculo visitado" xfId="796" builtinId="9" hidden="1"/>
    <cellStyle name="Hipervínculo visitado" xfId="798" builtinId="9" hidden="1"/>
    <cellStyle name="Hipervínculo visitado" xfId="800" builtinId="9" hidden="1"/>
    <cellStyle name="Hipervínculo visitado" xfId="802" builtinId="9" hidden="1"/>
    <cellStyle name="Hipervínculo visitado" xfId="804" builtinId="9" hidden="1"/>
    <cellStyle name="Hipervínculo visitado" xfId="806" builtinId="9" hidden="1"/>
    <cellStyle name="Hipervínculo visitado" xfId="808" builtinId="9" hidden="1"/>
    <cellStyle name="Hipervínculo visitado" xfId="810" builtinId="9" hidden="1"/>
    <cellStyle name="Hipervínculo visitado" xfId="812" builtinId="9" hidden="1"/>
    <cellStyle name="Hipervínculo visitado" xfId="814" builtinId="9" hidden="1"/>
    <cellStyle name="Hipervínculo visitado" xfId="816" builtinId="9" hidden="1"/>
    <cellStyle name="Hipervínculo visitado" xfId="818" builtinId="9" hidden="1"/>
    <cellStyle name="Hipervínculo visitado" xfId="820" builtinId="9" hidden="1"/>
    <cellStyle name="Hipervínculo visitado" xfId="822" builtinId="9" hidden="1"/>
    <cellStyle name="Hipervínculo visitado" xfId="824" builtinId="9" hidden="1"/>
    <cellStyle name="Hipervínculo visitado" xfId="826" builtinId="9" hidden="1"/>
    <cellStyle name="Hipervínculo visitado" xfId="828" builtinId="9" hidden="1"/>
    <cellStyle name="Hipervínculo visitado" xfId="830" builtinId="9" hidden="1"/>
    <cellStyle name="Hipervínculo visitado" xfId="832" builtinId="9" hidden="1"/>
    <cellStyle name="Hipervínculo visitado" xfId="834" builtinId="9" hidden="1"/>
    <cellStyle name="Hipervínculo visitado" xfId="836" builtinId="9" hidden="1"/>
    <cellStyle name="Hipervínculo visitado" xfId="838" builtinId="9" hidden="1"/>
    <cellStyle name="Hipervínculo visitado" xfId="840" builtinId="9" hidden="1"/>
    <cellStyle name="Hipervínculo visitado" xfId="842" builtinId="9" hidden="1"/>
    <cellStyle name="Hipervínculo visitado" xfId="844" builtinId="9" hidden="1"/>
    <cellStyle name="Hipervínculo visitado" xfId="846" builtinId="9" hidden="1"/>
    <cellStyle name="Hipervínculo visitado" xfId="848" builtinId="9" hidden="1"/>
    <cellStyle name="Hipervínculo visitado" xfId="850" builtinId="9" hidden="1"/>
    <cellStyle name="Hipervínculo visitado" xfId="852" builtinId="9" hidden="1"/>
    <cellStyle name="Hipervínculo visitado" xfId="854" builtinId="9" hidden="1"/>
    <cellStyle name="Hipervínculo visitado" xfId="856" builtinId="9" hidden="1"/>
    <cellStyle name="Hipervínculo visitado" xfId="858" builtinId="9" hidden="1"/>
    <cellStyle name="Hipervínculo visitado" xfId="860" builtinId="9" hidden="1"/>
    <cellStyle name="Hipervínculo visitado" xfId="862" builtinId="9" hidden="1"/>
    <cellStyle name="Hipervínculo visitado" xfId="864" builtinId="9" hidden="1"/>
    <cellStyle name="Hipervínculo visitado" xfId="866" builtinId="9" hidden="1"/>
    <cellStyle name="Hipervínculo visitado" xfId="868" builtinId="9" hidden="1"/>
    <cellStyle name="Hipervínculo visitado" xfId="870" builtinId="9" hidden="1"/>
    <cellStyle name="Hipervínculo visitado" xfId="872" builtinId="9" hidden="1"/>
    <cellStyle name="Hipervínculo visitado" xfId="874" builtinId="9" hidden="1"/>
    <cellStyle name="Hipervínculo visitado" xfId="876" builtinId="9" hidden="1"/>
    <cellStyle name="Hipervínculo visitado" xfId="878" builtinId="9" hidden="1"/>
    <cellStyle name="Hipervínculo visitado" xfId="880" builtinId="9" hidden="1"/>
    <cellStyle name="Hipervínculo visitado" xfId="882" builtinId="9" hidden="1"/>
    <cellStyle name="Hipervínculo visitado" xfId="884" builtinId="9" hidden="1"/>
    <cellStyle name="Hipervínculo visitado" xfId="886" builtinId="9" hidden="1"/>
    <cellStyle name="Hipervínculo visitado" xfId="888" builtinId="9" hidden="1"/>
    <cellStyle name="Hipervínculo visitado" xfId="890" builtinId="9" hidden="1"/>
    <cellStyle name="Hipervínculo visitado" xfId="892" builtinId="9" hidden="1"/>
    <cellStyle name="Hipervínculo visitado" xfId="894" builtinId="9" hidden="1"/>
    <cellStyle name="Hipervínculo visitado" xfId="896" builtinId="9" hidden="1"/>
    <cellStyle name="Hipervínculo visitado" xfId="898" builtinId="9" hidden="1"/>
    <cellStyle name="Hipervínculo visitado" xfId="900" builtinId="9" hidden="1"/>
    <cellStyle name="Hipervínculo visitado" xfId="902" builtinId="9" hidden="1"/>
    <cellStyle name="Hipervínculo visitado" xfId="904" builtinId="9" hidden="1"/>
    <cellStyle name="Hipervínculo visitado" xfId="906" builtinId="9" hidden="1"/>
    <cellStyle name="Hipervínculo visitado" xfId="908" builtinId="9" hidden="1"/>
    <cellStyle name="Hipervínculo visitado" xfId="910" builtinId="9" hidden="1"/>
    <cellStyle name="Hipervínculo visitado" xfId="912" builtinId="9" hidden="1"/>
    <cellStyle name="Hipervínculo visitado" xfId="914" builtinId="9" hidden="1"/>
    <cellStyle name="Hipervínculo visitado" xfId="916" builtinId="9" hidden="1"/>
    <cellStyle name="Hipervínculo visitado" xfId="918" builtinId="9" hidden="1"/>
    <cellStyle name="Hipervínculo visitado" xfId="920" builtinId="9" hidden="1"/>
    <cellStyle name="Hipervínculo visitado" xfId="922" builtinId="9" hidden="1"/>
    <cellStyle name="Hipervínculo visitado" xfId="924" builtinId="9" hidden="1"/>
    <cellStyle name="Hipervínculo visitado" xfId="926" builtinId="9" hidden="1"/>
    <cellStyle name="Hipervínculo visitado" xfId="928" builtinId="9" hidden="1"/>
    <cellStyle name="Hipervínculo visitado" xfId="930" builtinId="9" hidden="1"/>
    <cellStyle name="Hipervínculo visitado" xfId="932" builtinId="9" hidden="1"/>
    <cellStyle name="Hipervínculo visitado" xfId="934" builtinId="9" hidden="1"/>
    <cellStyle name="Hipervínculo visitado" xfId="936" builtinId="9" hidden="1"/>
    <cellStyle name="Hipervínculo visitado" xfId="938" builtinId="9" hidden="1"/>
    <cellStyle name="Hipervínculo visitado" xfId="940" builtinId="9" hidden="1"/>
    <cellStyle name="Hipervínculo visitado" xfId="942" builtinId="9" hidden="1"/>
    <cellStyle name="Hipervínculo visitado" xfId="944" builtinId="9" hidden="1"/>
    <cellStyle name="Hipervínculo visitado" xfId="946" builtinId="9" hidden="1"/>
    <cellStyle name="Hipervínculo visitado" xfId="948" builtinId="9" hidden="1"/>
    <cellStyle name="Hipervínculo visitado" xfId="950" builtinId="9" hidden="1"/>
    <cellStyle name="Hipervínculo visitado" xfId="952" builtinId="9" hidden="1"/>
    <cellStyle name="Hipervínculo visitado" xfId="954" builtinId="9" hidden="1"/>
    <cellStyle name="Hipervínculo visitado" xfId="956" builtinId="9" hidden="1"/>
    <cellStyle name="Hipervínculo visitado" xfId="958" builtinId="9" hidden="1"/>
    <cellStyle name="Hipervínculo visitado" xfId="960" builtinId="9" hidden="1"/>
    <cellStyle name="Hipervínculo visitado" xfId="962" builtinId="9" hidden="1"/>
    <cellStyle name="Hipervínculo visitado" xfId="964" builtinId="9" hidden="1"/>
    <cellStyle name="Hipervínculo visitado" xfId="966" builtinId="9" hidden="1"/>
    <cellStyle name="Hipervínculo visitado" xfId="968" builtinId="9" hidden="1"/>
    <cellStyle name="Hipervínculo visitado" xfId="970" builtinId="9" hidden="1"/>
    <cellStyle name="Hipervínculo visitado" xfId="972" builtinId="9" hidden="1"/>
    <cellStyle name="Hipervínculo visitado" xfId="974" builtinId="9" hidden="1"/>
    <cellStyle name="Hipervínculo visitado" xfId="976" builtinId="9" hidden="1"/>
    <cellStyle name="Hipervínculo visitado" xfId="978" builtinId="9" hidden="1"/>
    <cellStyle name="Hipervínculo visitado" xfId="980" builtinId="9" hidden="1"/>
    <cellStyle name="Hipervínculo visitado" xfId="982" builtinId="9" hidden="1"/>
    <cellStyle name="Hipervínculo visitado" xfId="984" builtinId="9" hidden="1"/>
    <cellStyle name="Hipervínculo visitado" xfId="986" builtinId="9" hidden="1"/>
    <cellStyle name="Hipervínculo visitado" xfId="988" builtinId="9" hidden="1"/>
    <cellStyle name="Hipervínculo visitado" xfId="990" builtinId="9" hidden="1"/>
    <cellStyle name="Hipervínculo visitado" xfId="992" builtinId="9" hidden="1"/>
    <cellStyle name="Hipervínculo visitado" xfId="994" builtinId="9" hidden="1"/>
    <cellStyle name="Hipervínculo visitado" xfId="996" builtinId="9" hidden="1"/>
    <cellStyle name="Hipervínculo visitado" xfId="998" builtinId="9" hidden="1"/>
    <cellStyle name="Hipervínculo visitado" xfId="1000" builtinId="9" hidden="1"/>
    <cellStyle name="Hipervínculo visitado" xfId="1002" builtinId="9" hidden="1"/>
    <cellStyle name="Hipervínculo visitado" xfId="1004" builtinId="9" hidden="1"/>
    <cellStyle name="Hipervínculo visitado" xfId="1006" builtinId="9" hidden="1"/>
    <cellStyle name="Hipervínculo visitado" xfId="1008" builtinId="9" hidden="1"/>
    <cellStyle name="Millares 2" xfId="26"/>
    <cellStyle name="Millares 2 2" xfId="47"/>
    <cellStyle name="Millares 2 3" xfId="1013"/>
    <cellStyle name="Millares 3" xfId="33"/>
    <cellStyle name="Millares 3 2" xfId="1015"/>
    <cellStyle name="Millares 3 3" xfId="1014"/>
    <cellStyle name="Millares 4" xfId="40"/>
    <cellStyle name="Millares 5" xfId="41"/>
    <cellStyle name="Moneda 2" xfId="3"/>
    <cellStyle name="Moneda 3" xfId="48"/>
    <cellStyle name="Moneda 4" xfId="49"/>
    <cellStyle name="Moneda 5" xfId="1016"/>
    <cellStyle name="Normal" xfId="0" builtinId="0"/>
    <cellStyle name="Normal 10" xfId="31"/>
    <cellStyle name="Normal 10 2" xfId="1017"/>
    <cellStyle name="Normal 11" xfId="42"/>
    <cellStyle name="Normal 12" xfId="1018"/>
    <cellStyle name="Normal 13" xfId="43"/>
    <cellStyle name="Normal 14" xfId="1019"/>
    <cellStyle name="Normal 15" xfId="1012"/>
    <cellStyle name="Normal 16" xfId="1020"/>
    <cellStyle name="Normal 2" xfId="1"/>
    <cellStyle name="Normal 2 10 2" xfId="1011"/>
    <cellStyle name="Normal 2 2" xfId="30"/>
    <cellStyle name="Normal 2 3" xfId="44"/>
    <cellStyle name="Normal 25" xfId="1021"/>
    <cellStyle name="Normal 26" xfId="1022"/>
    <cellStyle name="Normal 27" xfId="1023"/>
    <cellStyle name="Normal 28" xfId="1024"/>
    <cellStyle name="Normal 3" xfId="2"/>
    <cellStyle name="Normal 3 2" xfId="50"/>
    <cellStyle name="Normal 3 2 2" xfId="1009"/>
    <cellStyle name="Normal 3 3" xfId="1025"/>
    <cellStyle name="Normal 33" xfId="1026"/>
    <cellStyle name="Normal 34" xfId="1027"/>
    <cellStyle name="Normal 35" xfId="1028"/>
    <cellStyle name="Normal 36" xfId="1029"/>
    <cellStyle name="Normal 4" xfId="32"/>
    <cellStyle name="Normal 4 2" xfId="1030"/>
    <cellStyle name="Normal 41" xfId="1031"/>
    <cellStyle name="Normal 42" xfId="1032"/>
    <cellStyle name="Normal 46" xfId="1033"/>
    <cellStyle name="Normal 48" xfId="1034"/>
    <cellStyle name="Normal 5" xfId="27"/>
    <cellStyle name="Normal 5 2" xfId="1035"/>
    <cellStyle name="Normal 53" xfId="1036"/>
    <cellStyle name="Normal 6" xfId="51"/>
    <cellStyle name="Normal 6 2" xfId="1037"/>
    <cellStyle name="Normal 7" xfId="52"/>
    <cellStyle name="Normal 7 2" xfId="1010"/>
    <cellStyle name="Normal 9" xfId="45"/>
    <cellStyle name="Porcentual 2" xfId="28"/>
    <cellStyle name="Título de hoja" xfId="29"/>
  </cellStyles>
  <dxfs count="0"/>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179454</xdr:colOff>
      <xdr:row>0</xdr:row>
      <xdr:rowOff>151846</xdr:rowOff>
    </xdr:from>
    <xdr:to>
      <xdr:col>2</xdr:col>
      <xdr:colOff>147204</xdr:colOff>
      <xdr:row>3</xdr:row>
      <xdr:rowOff>94135</xdr:rowOff>
    </xdr:to>
    <xdr:pic>
      <xdr:nvPicPr>
        <xdr:cNvPr id="10548" name="Imagen 10547">
          <a:extLst>
            <a:ext uri="{FF2B5EF4-FFF2-40B4-BE49-F238E27FC236}">
              <a16:creationId xmlns:a16="http://schemas.microsoft.com/office/drawing/2014/main" xmlns="" id="{7566B3D2-6892-4ED2-9FD0-0C8383D946C2}"/>
            </a:ext>
          </a:extLst>
        </xdr:cNvPr>
        <xdr:cNvPicPr>
          <a:picLocks noChangeAspect="1"/>
        </xdr:cNvPicPr>
      </xdr:nvPicPr>
      <xdr:blipFill>
        <a:blip xmlns:r="http://schemas.openxmlformats.org/officeDocument/2006/relationships" r:embed="rId1"/>
        <a:stretch>
          <a:fillRect/>
        </a:stretch>
      </xdr:blipFill>
      <xdr:spPr>
        <a:xfrm>
          <a:off x="179454" y="151846"/>
          <a:ext cx="3639205" cy="738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179455</xdr:colOff>
      <xdr:row>0</xdr:row>
      <xdr:rowOff>151847</xdr:rowOff>
    </xdr:from>
    <xdr:to>
      <xdr:col>1</xdr:col>
      <xdr:colOff>3131950</xdr:colOff>
      <xdr:row>3</xdr:row>
      <xdr:rowOff>49970</xdr:rowOff>
    </xdr:to>
    <xdr:pic>
      <xdr:nvPicPr>
        <xdr:cNvPr id="3" name="Imagen 2">
          <a:extLst>
            <a:ext uri="{FF2B5EF4-FFF2-40B4-BE49-F238E27FC236}">
              <a16:creationId xmlns:a16="http://schemas.microsoft.com/office/drawing/2014/main" xmlns="" id="{9D5EF007-6B1D-43A8-9998-4A13A63B1B4B}"/>
            </a:ext>
          </a:extLst>
        </xdr:cNvPr>
        <xdr:cNvPicPr>
          <a:picLocks noChangeAspect="1"/>
        </xdr:cNvPicPr>
      </xdr:nvPicPr>
      <xdr:blipFill>
        <a:blip xmlns:r="http://schemas.openxmlformats.org/officeDocument/2006/relationships" r:embed="rId1"/>
        <a:stretch>
          <a:fillRect/>
        </a:stretch>
      </xdr:blipFill>
      <xdr:spPr>
        <a:xfrm>
          <a:off x="179455" y="151847"/>
          <a:ext cx="3711266" cy="640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A/pase/concurso%20publico%202001%20recursos%20propios/LIC%2006%20Guadalupe%20victoria%20fco%20i%20madero%20a%20ignacio%20ramirez/RV%20OBRAS%20LIC%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9"/>
  <sheetViews>
    <sheetView showZeros="0" view="pageBreakPreview" topLeftCell="A177" zoomScale="110" zoomScaleNormal="100" zoomScaleSheetLayoutView="110" workbookViewId="0"/>
  </sheetViews>
  <sheetFormatPr baseColWidth="10" defaultColWidth="11.42578125" defaultRowHeight="12.75" x14ac:dyDescent="0.2"/>
  <cols>
    <col min="1" max="1" width="11.42578125" style="50" customWidth="1"/>
    <col min="2" max="2" width="43.5703125" style="7" customWidth="1"/>
    <col min="3" max="3" width="11.140625" style="8" customWidth="1"/>
    <col min="4" max="4" width="16.28515625" style="9" customWidth="1"/>
    <col min="5" max="5" width="18.5703125" style="9" customWidth="1"/>
    <col min="6" max="6" width="25.7109375" style="9" customWidth="1"/>
    <col min="7" max="7" width="19.85546875" style="1" customWidth="1"/>
    <col min="8" max="8" width="15.7109375" style="2" bestFit="1" customWidth="1"/>
    <col min="9" max="16384" width="11.42578125" style="2"/>
  </cols>
  <sheetData>
    <row r="1" spans="1:8" x14ac:dyDescent="0.2">
      <c r="A1" s="48"/>
      <c r="B1" s="14"/>
      <c r="C1" s="15"/>
      <c r="D1" s="16"/>
      <c r="E1" s="16"/>
      <c r="F1" s="16"/>
      <c r="G1" s="17"/>
    </row>
    <row r="2" spans="1:8" ht="26.25" x14ac:dyDescent="0.2">
      <c r="A2" s="74"/>
      <c r="B2" s="75"/>
      <c r="C2" s="75"/>
      <c r="D2" s="75"/>
      <c r="E2" s="75"/>
      <c r="F2" s="75"/>
      <c r="G2" s="76"/>
    </row>
    <row r="3" spans="1:8" ht="23.25" x14ac:dyDescent="0.2">
      <c r="A3" s="80" t="s">
        <v>10</v>
      </c>
      <c r="B3" s="81"/>
      <c r="C3" s="81"/>
      <c r="D3" s="81"/>
      <c r="E3" s="81"/>
      <c r="F3" s="81"/>
      <c r="G3" s="82"/>
    </row>
    <row r="4" spans="1:8" ht="23.25" x14ac:dyDescent="0.2">
      <c r="A4" s="32"/>
      <c r="B4" s="33"/>
      <c r="C4" s="33"/>
      <c r="D4" s="33"/>
      <c r="E4" s="33"/>
      <c r="F4" s="33"/>
      <c r="G4" s="34"/>
    </row>
    <row r="5" spans="1:8" ht="13.5" customHeight="1" thickBot="1" x14ac:dyDescent="0.25">
      <c r="A5" s="30"/>
      <c r="B5" s="19"/>
      <c r="C5" s="20"/>
      <c r="D5" s="21"/>
      <c r="E5" s="21"/>
      <c r="F5" s="21"/>
      <c r="G5" s="22"/>
    </row>
    <row r="6" spans="1:8" ht="23.1" customHeight="1" x14ac:dyDescent="0.2">
      <c r="A6" s="62" t="s">
        <v>219</v>
      </c>
      <c r="B6" s="63"/>
      <c r="C6" s="64"/>
      <c r="D6" s="77" t="s">
        <v>12</v>
      </c>
      <c r="E6" s="78"/>
      <c r="F6" s="78"/>
      <c r="G6" s="79"/>
    </row>
    <row r="7" spans="1:8" ht="23.1" customHeight="1" thickBot="1" x14ac:dyDescent="0.25">
      <c r="A7" s="65"/>
      <c r="B7" s="66"/>
      <c r="C7" s="67"/>
      <c r="D7" s="24"/>
      <c r="E7" s="61" t="s">
        <v>220</v>
      </c>
      <c r="F7" s="61"/>
      <c r="G7" s="25"/>
    </row>
    <row r="8" spans="1:8" ht="35.25" customHeight="1" x14ac:dyDescent="0.2">
      <c r="A8" s="68"/>
      <c r="B8" s="69"/>
      <c r="C8" s="70"/>
      <c r="D8" s="77" t="s">
        <v>7</v>
      </c>
      <c r="E8" s="78"/>
      <c r="F8" s="78"/>
      <c r="G8" s="79"/>
    </row>
    <row r="9" spans="1:8" ht="23.1" customHeight="1" thickBot="1" x14ac:dyDescent="0.25">
      <c r="A9" s="71"/>
      <c r="B9" s="72"/>
      <c r="C9" s="73"/>
      <c r="D9" s="24"/>
      <c r="E9" s="61"/>
      <c r="F9" s="61"/>
      <c r="G9" s="25"/>
    </row>
    <row r="10" spans="1:8" ht="9.9499999999999993" customHeight="1" x14ac:dyDescent="0.2">
      <c r="A10" s="49"/>
      <c r="B10" s="3"/>
      <c r="C10" s="4"/>
      <c r="D10" s="5"/>
      <c r="E10" s="5"/>
      <c r="F10" s="5"/>
      <c r="G10" s="6"/>
    </row>
    <row r="11" spans="1:8" s="13" customFormat="1" ht="41.25" customHeight="1" x14ac:dyDescent="0.25">
      <c r="A11" s="31" t="s">
        <v>0</v>
      </c>
      <c r="B11" s="10" t="s">
        <v>2</v>
      </c>
      <c r="C11" s="11" t="s">
        <v>1</v>
      </c>
      <c r="D11" s="11" t="s">
        <v>3</v>
      </c>
      <c r="E11" s="12" t="s">
        <v>4</v>
      </c>
      <c r="F11" s="12" t="s">
        <v>6</v>
      </c>
      <c r="G11" s="11" t="s">
        <v>5</v>
      </c>
    </row>
    <row r="12" spans="1:8" s="23" customFormat="1" ht="38.25" x14ac:dyDescent="0.25">
      <c r="A12" s="91"/>
      <c r="B12" s="92" t="str">
        <f>+A6</f>
        <v>OBRA:MEJORAMIENTO Y AMPLIACION DE LAS INSTALACIONES DE LA UNIDAD DE ANÁLISIS DE INFORMACIÓN.</v>
      </c>
      <c r="C12" s="91"/>
      <c r="D12" s="93"/>
      <c r="E12" s="89"/>
      <c r="F12" s="89"/>
      <c r="G12" s="89"/>
      <c r="H12" s="36"/>
    </row>
    <row r="13" spans="1:8" s="23" customFormat="1" ht="38.25" x14ac:dyDescent="0.25">
      <c r="A13" s="85"/>
      <c r="B13" s="86" t="s">
        <v>14</v>
      </c>
      <c r="C13" s="87"/>
      <c r="D13" s="88"/>
      <c r="E13" s="89"/>
      <c r="F13" s="89"/>
      <c r="G13" s="90"/>
      <c r="H13" s="36"/>
    </row>
    <row r="14" spans="1:8" s="23" customFormat="1" ht="15.75" x14ac:dyDescent="0.25">
      <c r="A14" s="44" t="s">
        <v>15</v>
      </c>
      <c r="B14" s="37" t="s">
        <v>16</v>
      </c>
      <c r="C14" s="46"/>
      <c r="D14" s="52"/>
      <c r="E14" s="35">
        <f>IF(D14&gt;0,1,0)</f>
        <v>0</v>
      </c>
      <c r="F14" s="35"/>
      <c r="G14" s="60">
        <f t="shared" ref="G14" si="0">ROUND($D14*E14,2)</f>
        <v>0</v>
      </c>
      <c r="H14" s="36">
        <f t="shared" ref="H14" si="1">ROUND($D14*E14,2)</f>
        <v>0</v>
      </c>
    </row>
    <row r="15" spans="1:8" s="59" customFormat="1" ht="204" x14ac:dyDescent="0.25">
      <c r="A15" s="43">
        <v>1.1000000000000001</v>
      </c>
      <c r="B15" s="38" t="s">
        <v>17</v>
      </c>
      <c r="C15" s="47"/>
      <c r="D15" s="40"/>
      <c r="E15" s="41">
        <f t="shared" ref="E15:E78" si="2">IF(D15&gt;0,1,0)</f>
        <v>0</v>
      </c>
      <c r="F15" s="42"/>
      <c r="G15" s="42">
        <f t="shared" ref="G15:G78" si="3">ROUND($D15*E15,2)</f>
        <v>0</v>
      </c>
      <c r="H15" s="39">
        <f t="shared" ref="H15:H78" si="4">ROUND($D15*E15,2)</f>
        <v>0</v>
      </c>
    </row>
    <row r="16" spans="1:8" s="59" customFormat="1" ht="51" x14ac:dyDescent="0.25">
      <c r="A16" s="43" t="s">
        <v>221</v>
      </c>
      <c r="B16" s="38" t="s">
        <v>18</v>
      </c>
      <c r="C16" s="47" t="s">
        <v>19</v>
      </c>
      <c r="D16" s="40">
        <v>20</v>
      </c>
      <c r="E16" s="41">
        <f t="shared" si="2"/>
        <v>1</v>
      </c>
      <c r="F16" s="42"/>
      <c r="G16" s="42">
        <f t="shared" si="3"/>
        <v>20</v>
      </c>
      <c r="H16" s="39">
        <f t="shared" si="4"/>
        <v>20</v>
      </c>
    </row>
    <row r="17" spans="1:8" s="59" customFormat="1" ht="89.25" x14ac:dyDescent="0.25">
      <c r="A17" s="43" t="s">
        <v>222</v>
      </c>
      <c r="B17" s="38" t="s">
        <v>20</v>
      </c>
      <c r="C17" s="47" t="s">
        <v>19</v>
      </c>
      <c r="D17" s="40">
        <v>120</v>
      </c>
      <c r="E17" s="41">
        <f t="shared" si="2"/>
        <v>1</v>
      </c>
      <c r="F17" s="42"/>
      <c r="G17" s="42">
        <f t="shared" si="3"/>
        <v>120</v>
      </c>
      <c r="H17" s="39">
        <f t="shared" si="4"/>
        <v>120</v>
      </c>
    </row>
    <row r="18" spans="1:8" s="59" customFormat="1" ht="25.5" x14ac:dyDescent="0.25">
      <c r="A18" s="43" t="s">
        <v>223</v>
      </c>
      <c r="B18" s="38" t="s">
        <v>21</v>
      </c>
      <c r="C18" s="47" t="s">
        <v>22</v>
      </c>
      <c r="D18" s="40">
        <v>20</v>
      </c>
      <c r="E18" s="41">
        <f t="shared" si="2"/>
        <v>1</v>
      </c>
      <c r="F18" s="42"/>
      <c r="G18" s="42">
        <f t="shared" si="3"/>
        <v>20</v>
      </c>
      <c r="H18" s="39">
        <f t="shared" si="4"/>
        <v>20</v>
      </c>
    </row>
    <row r="19" spans="1:8" s="59" customFormat="1" ht="51" x14ac:dyDescent="0.25">
      <c r="A19" s="43" t="s">
        <v>224</v>
      </c>
      <c r="B19" s="38" t="s">
        <v>23</v>
      </c>
      <c r="C19" s="47" t="s">
        <v>19</v>
      </c>
      <c r="D19" s="40">
        <v>137</v>
      </c>
      <c r="E19" s="41">
        <f t="shared" si="2"/>
        <v>1</v>
      </c>
      <c r="F19" s="42"/>
      <c r="G19" s="42">
        <f t="shared" si="3"/>
        <v>137</v>
      </c>
      <c r="H19" s="39">
        <f t="shared" si="4"/>
        <v>137</v>
      </c>
    </row>
    <row r="20" spans="1:8" s="59" customFormat="1" ht="165.75" x14ac:dyDescent="0.25">
      <c r="A20" s="43">
        <v>1.2</v>
      </c>
      <c r="B20" s="38" t="s">
        <v>24</v>
      </c>
      <c r="C20" s="47"/>
      <c r="D20" s="40"/>
      <c r="E20" s="41">
        <f t="shared" si="2"/>
        <v>0</v>
      </c>
      <c r="F20" s="42"/>
      <c r="G20" s="42">
        <f t="shared" si="3"/>
        <v>0</v>
      </c>
      <c r="H20" s="39">
        <f t="shared" si="4"/>
        <v>0</v>
      </c>
    </row>
    <row r="21" spans="1:8" s="59" customFormat="1" ht="25.5" x14ac:dyDescent="0.25">
      <c r="A21" s="43" t="s">
        <v>225</v>
      </c>
      <c r="B21" s="38" t="s">
        <v>25</v>
      </c>
      <c r="C21" s="47" t="s">
        <v>26</v>
      </c>
      <c r="D21" s="40">
        <v>5</v>
      </c>
      <c r="E21" s="41">
        <f t="shared" si="2"/>
        <v>1</v>
      </c>
      <c r="F21" s="42"/>
      <c r="G21" s="42">
        <f t="shared" si="3"/>
        <v>5</v>
      </c>
      <c r="H21" s="39">
        <f t="shared" si="4"/>
        <v>5</v>
      </c>
    </row>
    <row r="22" spans="1:8" s="59" customFormat="1" ht="165.75" x14ac:dyDescent="0.25">
      <c r="A22" s="43">
        <v>1.3</v>
      </c>
      <c r="B22" s="38" t="s">
        <v>27</v>
      </c>
      <c r="C22" s="47" t="s">
        <v>26</v>
      </c>
      <c r="D22" s="40">
        <v>1</v>
      </c>
      <c r="E22" s="41">
        <f t="shared" si="2"/>
        <v>1</v>
      </c>
      <c r="F22" s="42"/>
      <c r="G22" s="42">
        <f t="shared" si="3"/>
        <v>1</v>
      </c>
      <c r="H22" s="39">
        <f t="shared" si="4"/>
        <v>1</v>
      </c>
    </row>
    <row r="23" spans="1:8" s="59" customFormat="1" ht="165.75" x14ac:dyDescent="0.25">
      <c r="A23" s="43">
        <v>1.4</v>
      </c>
      <c r="B23" s="38" t="s">
        <v>28</v>
      </c>
      <c r="C23" s="47" t="s">
        <v>26</v>
      </c>
      <c r="D23" s="40">
        <v>1</v>
      </c>
      <c r="E23" s="41">
        <f t="shared" si="2"/>
        <v>1</v>
      </c>
      <c r="F23" s="42"/>
      <c r="G23" s="42">
        <f t="shared" si="3"/>
        <v>1</v>
      </c>
      <c r="H23" s="39">
        <f t="shared" si="4"/>
        <v>1</v>
      </c>
    </row>
    <row r="24" spans="1:8" s="59" customFormat="1" ht="127.5" x14ac:dyDescent="0.25">
      <c r="A24" s="43">
        <v>1.5</v>
      </c>
      <c r="B24" s="38" t="s">
        <v>29</v>
      </c>
      <c r="C24" s="47" t="s">
        <v>19</v>
      </c>
      <c r="D24" s="40">
        <v>93</v>
      </c>
      <c r="E24" s="41">
        <f t="shared" si="2"/>
        <v>1</v>
      </c>
      <c r="F24" s="42"/>
      <c r="G24" s="42">
        <f t="shared" si="3"/>
        <v>93</v>
      </c>
      <c r="H24" s="39">
        <f t="shared" si="4"/>
        <v>93</v>
      </c>
    </row>
    <row r="25" spans="1:8" s="59" customFormat="1" ht="216.75" x14ac:dyDescent="0.25">
      <c r="A25" s="43">
        <v>1.6</v>
      </c>
      <c r="B25" s="38" t="s">
        <v>30</v>
      </c>
      <c r="C25" s="47" t="s">
        <v>31</v>
      </c>
      <c r="D25" s="40">
        <v>40</v>
      </c>
      <c r="E25" s="41">
        <f t="shared" si="2"/>
        <v>1</v>
      </c>
      <c r="F25" s="42"/>
      <c r="G25" s="42">
        <f t="shared" si="3"/>
        <v>40</v>
      </c>
      <c r="H25" s="39">
        <f t="shared" si="4"/>
        <v>40</v>
      </c>
    </row>
    <row r="26" spans="1:8" s="23" customFormat="1" ht="15.75" x14ac:dyDescent="0.25">
      <c r="A26" s="44"/>
      <c r="B26" s="37" t="s">
        <v>32</v>
      </c>
      <c r="C26" s="46"/>
      <c r="D26" s="52"/>
      <c r="E26" s="35">
        <f t="shared" si="2"/>
        <v>0</v>
      </c>
      <c r="F26" s="35"/>
      <c r="G26" s="60">
        <f>SUM(G14:G25)</f>
        <v>437</v>
      </c>
      <c r="H26" s="36">
        <f t="shared" si="4"/>
        <v>0</v>
      </c>
    </row>
    <row r="27" spans="1:8" s="23" customFormat="1" ht="15.75" x14ac:dyDescent="0.25">
      <c r="A27" s="44" t="s">
        <v>33</v>
      </c>
      <c r="B27" s="37" t="s">
        <v>34</v>
      </c>
      <c r="C27" s="46"/>
      <c r="D27" s="52"/>
      <c r="E27" s="35">
        <f t="shared" si="2"/>
        <v>0</v>
      </c>
      <c r="F27" s="35"/>
      <c r="G27" s="60"/>
      <c r="H27" s="36">
        <f t="shared" si="4"/>
        <v>0</v>
      </c>
    </row>
    <row r="28" spans="1:8" s="59" customFormat="1" ht="178.5" x14ac:dyDescent="0.25">
      <c r="A28" s="43">
        <v>2.1</v>
      </c>
      <c r="B28" s="38" t="s">
        <v>35</v>
      </c>
      <c r="C28" s="47" t="s">
        <v>22</v>
      </c>
      <c r="D28" s="40">
        <v>48.9</v>
      </c>
      <c r="E28" s="41">
        <f t="shared" si="2"/>
        <v>1</v>
      </c>
      <c r="F28" s="42"/>
      <c r="G28" s="42">
        <f t="shared" si="3"/>
        <v>48.9</v>
      </c>
      <c r="H28" s="39">
        <f t="shared" si="4"/>
        <v>48.9</v>
      </c>
    </row>
    <row r="29" spans="1:8" s="59" customFormat="1" ht="165.75" x14ac:dyDescent="0.25">
      <c r="A29" s="43">
        <v>2.2000000000000002</v>
      </c>
      <c r="B29" s="38" t="s">
        <v>36</v>
      </c>
      <c r="C29" s="47" t="s">
        <v>26</v>
      </c>
      <c r="D29" s="40">
        <v>1</v>
      </c>
      <c r="E29" s="41">
        <f t="shared" si="2"/>
        <v>1</v>
      </c>
      <c r="F29" s="42"/>
      <c r="G29" s="42">
        <f t="shared" si="3"/>
        <v>1</v>
      </c>
      <c r="H29" s="39">
        <f t="shared" si="4"/>
        <v>1</v>
      </c>
    </row>
    <row r="30" spans="1:8" s="59" customFormat="1" ht="102" x14ac:dyDescent="0.25">
      <c r="A30" s="43">
        <v>2.2999999999999998</v>
      </c>
      <c r="B30" s="38" t="s">
        <v>37</v>
      </c>
      <c r="C30" s="47" t="s">
        <v>26</v>
      </c>
      <c r="D30" s="40">
        <v>1</v>
      </c>
      <c r="E30" s="41">
        <f t="shared" si="2"/>
        <v>1</v>
      </c>
      <c r="F30" s="42"/>
      <c r="G30" s="42">
        <f t="shared" si="3"/>
        <v>1</v>
      </c>
      <c r="H30" s="39">
        <f t="shared" si="4"/>
        <v>1</v>
      </c>
    </row>
    <row r="31" spans="1:8" s="23" customFormat="1" ht="15.75" x14ac:dyDescent="0.25">
      <c r="A31" s="44"/>
      <c r="B31" s="37" t="s">
        <v>38</v>
      </c>
      <c r="C31" s="46"/>
      <c r="D31" s="52"/>
      <c r="E31" s="35">
        <f t="shared" si="2"/>
        <v>0</v>
      </c>
      <c r="F31" s="35"/>
      <c r="G31" s="60">
        <f>SUM(G28:G30)</f>
        <v>50.9</v>
      </c>
      <c r="H31" s="36">
        <f t="shared" si="4"/>
        <v>0</v>
      </c>
    </row>
    <row r="32" spans="1:8" s="23" customFormat="1" ht="15.75" x14ac:dyDescent="0.25">
      <c r="A32" s="44" t="s">
        <v>39</v>
      </c>
      <c r="B32" s="37" t="s">
        <v>40</v>
      </c>
      <c r="C32" s="46"/>
      <c r="D32" s="52"/>
      <c r="E32" s="35">
        <f t="shared" si="2"/>
        <v>0</v>
      </c>
      <c r="F32" s="35"/>
      <c r="G32" s="60"/>
      <c r="H32" s="36">
        <f t="shared" si="4"/>
        <v>0</v>
      </c>
    </row>
    <row r="33" spans="1:8" s="59" customFormat="1" ht="204" x14ac:dyDescent="0.25">
      <c r="A33" s="43">
        <v>3.1</v>
      </c>
      <c r="B33" s="38" t="s">
        <v>41</v>
      </c>
      <c r="C33" s="47" t="s">
        <v>19</v>
      </c>
      <c r="D33" s="40">
        <v>92.54</v>
      </c>
      <c r="E33" s="41">
        <f t="shared" si="2"/>
        <v>1</v>
      </c>
      <c r="F33" s="42"/>
      <c r="G33" s="42">
        <f t="shared" si="3"/>
        <v>92.54</v>
      </c>
      <c r="H33" s="39">
        <f t="shared" si="4"/>
        <v>92.54</v>
      </c>
    </row>
    <row r="34" spans="1:8" s="59" customFormat="1" ht="331.5" x14ac:dyDescent="0.25">
      <c r="A34" s="43">
        <v>3.2</v>
      </c>
      <c r="B34" s="38" t="s">
        <v>42</v>
      </c>
      <c r="C34" s="47" t="s">
        <v>26</v>
      </c>
      <c r="D34" s="40">
        <v>3</v>
      </c>
      <c r="E34" s="41">
        <f t="shared" si="2"/>
        <v>1</v>
      </c>
      <c r="F34" s="42"/>
      <c r="G34" s="42">
        <f t="shared" si="3"/>
        <v>3</v>
      </c>
      <c r="H34" s="39">
        <f t="shared" si="4"/>
        <v>3</v>
      </c>
    </row>
    <row r="35" spans="1:8" s="59" customFormat="1" ht="318.75" x14ac:dyDescent="0.25">
      <c r="A35" s="43">
        <v>3.3</v>
      </c>
      <c r="B35" s="38" t="s">
        <v>43</v>
      </c>
      <c r="C35" s="47" t="s">
        <v>22</v>
      </c>
      <c r="D35" s="40">
        <v>24.15</v>
      </c>
      <c r="E35" s="41">
        <f t="shared" si="2"/>
        <v>1</v>
      </c>
      <c r="F35" s="42"/>
      <c r="G35" s="42">
        <f t="shared" si="3"/>
        <v>24.15</v>
      </c>
      <c r="H35" s="39">
        <f t="shared" si="4"/>
        <v>24.15</v>
      </c>
    </row>
    <row r="36" spans="1:8" s="59" customFormat="1" ht="318.75" x14ac:dyDescent="0.25">
      <c r="A36" s="43">
        <v>3.4</v>
      </c>
      <c r="B36" s="38" t="s">
        <v>44</v>
      </c>
      <c r="C36" s="47" t="s">
        <v>22</v>
      </c>
      <c r="D36" s="40">
        <v>10.050000000000001</v>
      </c>
      <c r="E36" s="41">
        <f t="shared" si="2"/>
        <v>1</v>
      </c>
      <c r="F36" s="42"/>
      <c r="G36" s="42">
        <f t="shared" si="3"/>
        <v>10.050000000000001</v>
      </c>
      <c r="H36" s="39">
        <f t="shared" si="4"/>
        <v>10.050000000000001</v>
      </c>
    </row>
    <row r="37" spans="1:8" s="59" customFormat="1" ht="255" x14ac:dyDescent="0.25">
      <c r="A37" s="43">
        <v>3.5</v>
      </c>
      <c r="B37" s="38" t="s">
        <v>45</v>
      </c>
      <c r="C37" s="47" t="s">
        <v>26</v>
      </c>
      <c r="D37" s="40">
        <v>27</v>
      </c>
      <c r="E37" s="41">
        <f t="shared" si="2"/>
        <v>1</v>
      </c>
      <c r="F37" s="42"/>
      <c r="G37" s="42">
        <f t="shared" si="3"/>
        <v>27</v>
      </c>
      <c r="H37" s="39">
        <f t="shared" si="4"/>
        <v>27</v>
      </c>
    </row>
    <row r="38" spans="1:8" s="59" customFormat="1" ht="255" x14ac:dyDescent="0.25">
      <c r="A38" s="43">
        <v>3.6</v>
      </c>
      <c r="B38" s="38" t="s">
        <v>46</v>
      </c>
      <c r="C38" s="47" t="s">
        <v>26</v>
      </c>
      <c r="D38" s="40">
        <v>2</v>
      </c>
      <c r="E38" s="41">
        <f t="shared" si="2"/>
        <v>1</v>
      </c>
      <c r="F38" s="42"/>
      <c r="G38" s="42">
        <f t="shared" si="3"/>
        <v>2</v>
      </c>
      <c r="H38" s="39">
        <f t="shared" si="4"/>
        <v>2</v>
      </c>
    </row>
    <row r="39" spans="1:8" s="59" customFormat="1" ht="255" x14ac:dyDescent="0.25">
      <c r="A39" s="43">
        <v>3.7</v>
      </c>
      <c r="B39" s="38" t="s">
        <v>47</v>
      </c>
      <c r="C39" s="47" t="s">
        <v>22</v>
      </c>
      <c r="D39" s="40">
        <v>24.6</v>
      </c>
      <c r="E39" s="41">
        <f t="shared" si="2"/>
        <v>1</v>
      </c>
      <c r="F39" s="42"/>
      <c r="G39" s="42">
        <f t="shared" si="3"/>
        <v>24.6</v>
      </c>
      <c r="H39" s="39">
        <f t="shared" si="4"/>
        <v>24.6</v>
      </c>
    </row>
    <row r="40" spans="1:8" s="59" customFormat="1" ht="255" x14ac:dyDescent="0.25">
      <c r="A40" s="43">
        <v>3.8</v>
      </c>
      <c r="B40" s="38" t="s">
        <v>48</v>
      </c>
      <c r="C40" s="47" t="s">
        <v>22</v>
      </c>
      <c r="D40" s="40">
        <v>4.1500000000000004</v>
      </c>
      <c r="E40" s="41">
        <f t="shared" si="2"/>
        <v>1</v>
      </c>
      <c r="F40" s="42"/>
      <c r="G40" s="42">
        <f t="shared" si="3"/>
        <v>4.1500000000000004</v>
      </c>
      <c r="H40" s="39">
        <f t="shared" si="4"/>
        <v>4.1500000000000004</v>
      </c>
    </row>
    <row r="41" spans="1:8" s="59" customFormat="1" ht="89.25" x14ac:dyDescent="0.25">
      <c r="A41" s="94">
        <v>3.1</v>
      </c>
      <c r="B41" s="38" t="s">
        <v>49</v>
      </c>
      <c r="C41" s="47" t="s">
        <v>19</v>
      </c>
      <c r="D41" s="40">
        <v>92.54</v>
      </c>
      <c r="E41" s="41">
        <f t="shared" si="2"/>
        <v>1</v>
      </c>
      <c r="F41" s="42"/>
      <c r="G41" s="42">
        <f t="shared" si="3"/>
        <v>92.54</v>
      </c>
      <c r="H41" s="39">
        <f t="shared" si="4"/>
        <v>92.54</v>
      </c>
    </row>
    <row r="42" spans="1:8" s="23" customFormat="1" ht="15.75" x14ac:dyDescent="0.25">
      <c r="A42" s="44"/>
      <c r="B42" s="37" t="s">
        <v>50</v>
      </c>
      <c r="C42" s="46"/>
      <c r="D42" s="52"/>
      <c r="E42" s="35">
        <f t="shared" si="2"/>
        <v>0</v>
      </c>
      <c r="F42" s="35"/>
      <c r="G42" s="60">
        <f>SUM(G33:G41)</f>
        <v>280.02999999999997</v>
      </c>
      <c r="H42" s="36">
        <f t="shared" si="4"/>
        <v>0</v>
      </c>
    </row>
    <row r="43" spans="1:8" s="23" customFormat="1" ht="15.75" x14ac:dyDescent="0.25">
      <c r="A43" s="44" t="s">
        <v>51</v>
      </c>
      <c r="B43" s="37" t="s">
        <v>52</v>
      </c>
      <c r="C43" s="46"/>
      <c r="D43" s="52"/>
      <c r="E43" s="35">
        <f t="shared" si="2"/>
        <v>0</v>
      </c>
      <c r="F43" s="35"/>
      <c r="G43" s="60"/>
      <c r="H43" s="36">
        <f t="shared" si="4"/>
        <v>0</v>
      </c>
    </row>
    <row r="44" spans="1:8" s="59" customFormat="1" ht="140.25" x14ac:dyDescent="0.25">
      <c r="A44" s="43" t="s">
        <v>53</v>
      </c>
      <c r="B44" s="38" t="s">
        <v>54</v>
      </c>
      <c r="C44" s="47" t="s">
        <v>19</v>
      </c>
      <c r="D44" s="40">
        <v>290.5</v>
      </c>
      <c r="E44" s="41">
        <f t="shared" si="2"/>
        <v>1</v>
      </c>
      <c r="F44" s="42"/>
      <c r="G44" s="42">
        <f t="shared" si="3"/>
        <v>290.5</v>
      </c>
      <c r="H44" s="39">
        <f t="shared" si="4"/>
        <v>290.5</v>
      </c>
    </row>
    <row r="45" spans="1:8" s="59" customFormat="1" ht="178.5" x14ac:dyDescent="0.25">
      <c r="A45" s="43" t="s">
        <v>55</v>
      </c>
      <c r="B45" s="38" t="s">
        <v>56</v>
      </c>
      <c r="C45" s="47" t="s">
        <v>19</v>
      </c>
      <c r="D45" s="40">
        <v>58.3</v>
      </c>
      <c r="E45" s="41">
        <f t="shared" si="2"/>
        <v>1</v>
      </c>
      <c r="F45" s="42"/>
      <c r="G45" s="42">
        <f t="shared" si="3"/>
        <v>58.3</v>
      </c>
      <c r="H45" s="39">
        <f t="shared" si="4"/>
        <v>58.3</v>
      </c>
    </row>
    <row r="46" spans="1:8" s="59" customFormat="1" ht="229.5" x14ac:dyDescent="0.25">
      <c r="A46" s="43" t="s">
        <v>57</v>
      </c>
      <c r="B46" s="38" t="s">
        <v>58</v>
      </c>
      <c r="C46" s="47" t="s">
        <v>22</v>
      </c>
      <c r="D46" s="40">
        <v>145</v>
      </c>
      <c r="E46" s="41">
        <f t="shared" si="2"/>
        <v>1</v>
      </c>
      <c r="F46" s="42"/>
      <c r="G46" s="42">
        <f t="shared" si="3"/>
        <v>145</v>
      </c>
      <c r="H46" s="39">
        <f t="shared" si="4"/>
        <v>145</v>
      </c>
    </row>
    <row r="47" spans="1:8" s="59" customFormat="1" ht="229.5" x14ac:dyDescent="0.25">
      <c r="A47" s="43" t="s">
        <v>59</v>
      </c>
      <c r="B47" s="38" t="s">
        <v>60</v>
      </c>
      <c r="C47" s="47" t="s">
        <v>22</v>
      </c>
      <c r="D47" s="40">
        <v>3</v>
      </c>
      <c r="E47" s="41">
        <f t="shared" si="2"/>
        <v>1</v>
      </c>
      <c r="F47" s="42"/>
      <c r="G47" s="42">
        <f t="shared" si="3"/>
        <v>3</v>
      </c>
      <c r="H47" s="39">
        <f t="shared" si="4"/>
        <v>3</v>
      </c>
    </row>
    <row r="48" spans="1:8" s="59" customFormat="1" ht="229.5" x14ac:dyDescent="0.25">
      <c r="A48" s="43" t="s">
        <v>61</v>
      </c>
      <c r="B48" s="38" t="s">
        <v>62</v>
      </c>
      <c r="C48" s="47" t="s">
        <v>22</v>
      </c>
      <c r="D48" s="40">
        <v>12.2</v>
      </c>
      <c r="E48" s="41">
        <f t="shared" si="2"/>
        <v>1</v>
      </c>
      <c r="F48" s="42"/>
      <c r="G48" s="42">
        <f t="shared" si="3"/>
        <v>12.2</v>
      </c>
      <c r="H48" s="39">
        <f t="shared" si="4"/>
        <v>12.2</v>
      </c>
    </row>
    <row r="49" spans="1:8" s="59" customFormat="1" ht="229.5" x14ac:dyDescent="0.25">
      <c r="A49" s="43" t="s">
        <v>182</v>
      </c>
      <c r="B49" s="38" t="s">
        <v>64</v>
      </c>
      <c r="C49" s="47" t="s">
        <v>22</v>
      </c>
      <c r="D49" s="40">
        <v>150</v>
      </c>
      <c r="E49" s="41">
        <f t="shared" si="2"/>
        <v>1</v>
      </c>
      <c r="F49" s="42"/>
      <c r="G49" s="42">
        <f t="shared" si="3"/>
        <v>150</v>
      </c>
      <c r="H49" s="39">
        <f t="shared" si="4"/>
        <v>150</v>
      </c>
    </row>
    <row r="50" spans="1:8" s="59" customFormat="1" ht="127.5" x14ac:dyDescent="0.25">
      <c r="A50" s="43" t="s">
        <v>184</v>
      </c>
      <c r="B50" s="38" t="s">
        <v>66</v>
      </c>
      <c r="C50" s="47" t="s">
        <v>19</v>
      </c>
      <c r="D50" s="40">
        <v>55.75</v>
      </c>
      <c r="E50" s="41">
        <f t="shared" si="2"/>
        <v>1</v>
      </c>
      <c r="F50" s="42"/>
      <c r="G50" s="42">
        <f t="shared" si="3"/>
        <v>55.75</v>
      </c>
      <c r="H50" s="39">
        <f t="shared" si="4"/>
        <v>55.75</v>
      </c>
    </row>
    <row r="51" spans="1:8" s="59" customFormat="1" ht="127.5" x14ac:dyDescent="0.25">
      <c r="A51" s="43" t="s">
        <v>186</v>
      </c>
      <c r="B51" s="38" t="s">
        <v>68</v>
      </c>
      <c r="C51" s="47" t="s">
        <v>19</v>
      </c>
      <c r="D51" s="40">
        <v>40.200000000000003</v>
      </c>
      <c r="E51" s="41">
        <f t="shared" si="2"/>
        <v>1</v>
      </c>
      <c r="F51" s="42"/>
      <c r="G51" s="42">
        <f t="shared" si="3"/>
        <v>40.200000000000003</v>
      </c>
      <c r="H51" s="39">
        <f t="shared" si="4"/>
        <v>40.200000000000003</v>
      </c>
    </row>
    <row r="52" spans="1:8" s="59" customFormat="1" ht="191.25" x14ac:dyDescent="0.25">
      <c r="A52" s="43" t="s">
        <v>188</v>
      </c>
      <c r="B52" s="38" t="s">
        <v>69</v>
      </c>
      <c r="C52" s="47" t="s">
        <v>19</v>
      </c>
      <c r="D52" s="40">
        <v>107.8</v>
      </c>
      <c r="E52" s="41">
        <f t="shared" si="2"/>
        <v>1</v>
      </c>
      <c r="F52" s="42"/>
      <c r="G52" s="42">
        <f t="shared" si="3"/>
        <v>107.8</v>
      </c>
      <c r="H52" s="39">
        <f t="shared" si="4"/>
        <v>107.8</v>
      </c>
    </row>
    <row r="53" spans="1:8" s="59" customFormat="1" ht="178.5" x14ac:dyDescent="0.25">
      <c r="A53" s="43" t="s">
        <v>63</v>
      </c>
      <c r="B53" s="38" t="s">
        <v>71</v>
      </c>
      <c r="C53" s="47" t="s">
        <v>19</v>
      </c>
      <c r="D53" s="40">
        <v>129.80000000000001</v>
      </c>
      <c r="E53" s="41">
        <f t="shared" si="2"/>
        <v>1</v>
      </c>
      <c r="F53" s="42"/>
      <c r="G53" s="42">
        <f t="shared" si="3"/>
        <v>129.80000000000001</v>
      </c>
      <c r="H53" s="39">
        <f t="shared" si="4"/>
        <v>129.80000000000001</v>
      </c>
    </row>
    <row r="54" spans="1:8" s="59" customFormat="1" ht="165.75" x14ac:dyDescent="0.25">
      <c r="A54" s="43" t="s">
        <v>65</v>
      </c>
      <c r="B54" s="38" t="s">
        <v>73</v>
      </c>
      <c r="C54" s="47" t="s">
        <v>19</v>
      </c>
      <c r="D54" s="40">
        <v>151</v>
      </c>
      <c r="E54" s="41">
        <f t="shared" si="2"/>
        <v>1</v>
      </c>
      <c r="F54" s="42"/>
      <c r="G54" s="42">
        <f t="shared" si="3"/>
        <v>151</v>
      </c>
      <c r="H54" s="39">
        <f t="shared" si="4"/>
        <v>151</v>
      </c>
    </row>
    <row r="55" spans="1:8" s="59" customFormat="1" ht="191.25" x14ac:dyDescent="0.25">
      <c r="A55" s="43" t="s">
        <v>67</v>
      </c>
      <c r="B55" s="38" t="s">
        <v>75</v>
      </c>
      <c r="C55" s="47" t="s">
        <v>19</v>
      </c>
      <c r="D55" s="40">
        <v>84</v>
      </c>
      <c r="E55" s="41">
        <f t="shared" si="2"/>
        <v>1</v>
      </c>
      <c r="F55" s="42"/>
      <c r="G55" s="42">
        <f t="shared" si="3"/>
        <v>84</v>
      </c>
      <c r="H55" s="39">
        <f t="shared" si="4"/>
        <v>84</v>
      </c>
    </row>
    <row r="56" spans="1:8" s="59" customFormat="1" ht="178.5" x14ac:dyDescent="0.25">
      <c r="A56" s="43" t="s">
        <v>70</v>
      </c>
      <c r="B56" s="38" t="s">
        <v>77</v>
      </c>
      <c r="C56" s="47" t="s">
        <v>22</v>
      </c>
      <c r="D56" s="40">
        <v>133</v>
      </c>
      <c r="E56" s="41">
        <f t="shared" si="2"/>
        <v>1</v>
      </c>
      <c r="F56" s="42"/>
      <c r="G56" s="42">
        <f t="shared" si="3"/>
        <v>133</v>
      </c>
      <c r="H56" s="39">
        <f t="shared" si="4"/>
        <v>133</v>
      </c>
    </row>
    <row r="57" spans="1:8" s="59" customFormat="1" ht="153" x14ac:dyDescent="0.25">
      <c r="A57" s="43" t="s">
        <v>72</v>
      </c>
      <c r="B57" s="38" t="s">
        <v>79</v>
      </c>
      <c r="C57" s="47" t="s">
        <v>19</v>
      </c>
      <c r="D57" s="40">
        <v>748.5</v>
      </c>
      <c r="E57" s="41">
        <f t="shared" si="2"/>
        <v>1</v>
      </c>
      <c r="F57" s="42"/>
      <c r="G57" s="42">
        <f t="shared" si="3"/>
        <v>748.5</v>
      </c>
      <c r="H57" s="39">
        <f t="shared" si="4"/>
        <v>748.5</v>
      </c>
    </row>
    <row r="58" spans="1:8" s="59" customFormat="1" ht="242.25" x14ac:dyDescent="0.25">
      <c r="A58" s="43" t="s">
        <v>74</v>
      </c>
      <c r="B58" s="38" t="s">
        <v>81</v>
      </c>
      <c r="C58" s="47" t="s">
        <v>19</v>
      </c>
      <c r="D58" s="40">
        <v>956</v>
      </c>
      <c r="E58" s="41">
        <f t="shared" si="2"/>
        <v>1</v>
      </c>
      <c r="F58" s="42"/>
      <c r="G58" s="42">
        <f t="shared" si="3"/>
        <v>956</v>
      </c>
      <c r="H58" s="39">
        <f t="shared" si="4"/>
        <v>956</v>
      </c>
    </row>
    <row r="59" spans="1:8" s="59" customFormat="1" ht="178.5" x14ac:dyDescent="0.25">
      <c r="A59" s="43" t="s">
        <v>76</v>
      </c>
      <c r="B59" s="38" t="s">
        <v>83</v>
      </c>
      <c r="C59" s="47" t="s">
        <v>84</v>
      </c>
      <c r="D59" s="40">
        <v>2</v>
      </c>
      <c r="E59" s="41">
        <f t="shared" si="2"/>
        <v>1</v>
      </c>
      <c r="F59" s="42"/>
      <c r="G59" s="42">
        <f t="shared" si="3"/>
        <v>2</v>
      </c>
      <c r="H59" s="39">
        <f t="shared" si="4"/>
        <v>2</v>
      </c>
    </row>
    <row r="60" spans="1:8" s="59" customFormat="1" ht="191.25" x14ac:dyDescent="0.25">
      <c r="A60" s="43" t="s">
        <v>78</v>
      </c>
      <c r="B60" s="38" t="s">
        <v>86</v>
      </c>
      <c r="C60" s="47" t="s">
        <v>22</v>
      </c>
      <c r="D60" s="40">
        <v>55</v>
      </c>
      <c r="E60" s="41">
        <f t="shared" si="2"/>
        <v>1</v>
      </c>
      <c r="F60" s="42"/>
      <c r="G60" s="42">
        <f t="shared" si="3"/>
        <v>55</v>
      </c>
      <c r="H60" s="39">
        <f t="shared" si="4"/>
        <v>55</v>
      </c>
    </row>
    <row r="61" spans="1:8" s="59" customFormat="1" ht="395.25" x14ac:dyDescent="0.25">
      <c r="A61" s="43" t="s">
        <v>80</v>
      </c>
      <c r="B61" s="38" t="s">
        <v>88</v>
      </c>
      <c r="C61" s="47"/>
      <c r="D61" s="40">
        <v>0</v>
      </c>
      <c r="E61" s="41">
        <f t="shared" si="2"/>
        <v>0</v>
      </c>
      <c r="F61" s="42"/>
      <c r="G61" s="42">
        <f t="shared" si="3"/>
        <v>0</v>
      </c>
      <c r="H61" s="39">
        <f t="shared" si="4"/>
        <v>0</v>
      </c>
    </row>
    <row r="62" spans="1:8" s="59" customFormat="1" ht="38.25" x14ac:dyDescent="0.25">
      <c r="A62" s="43" t="s">
        <v>226</v>
      </c>
      <c r="B62" s="38" t="s">
        <v>89</v>
      </c>
      <c r="C62" s="47" t="s">
        <v>19</v>
      </c>
      <c r="D62" s="40">
        <v>57.5</v>
      </c>
      <c r="E62" s="41">
        <f t="shared" si="2"/>
        <v>1</v>
      </c>
      <c r="F62" s="42"/>
      <c r="G62" s="42">
        <f t="shared" si="3"/>
        <v>57.5</v>
      </c>
      <c r="H62" s="39">
        <f t="shared" si="4"/>
        <v>57.5</v>
      </c>
    </row>
    <row r="63" spans="1:8" s="59" customFormat="1" ht="127.5" x14ac:dyDescent="0.25">
      <c r="A63" s="43" t="s">
        <v>82</v>
      </c>
      <c r="B63" s="38" t="s">
        <v>91</v>
      </c>
      <c r="C63" s="47" t="s">
        <v>19</v>
      </c>
      <c r="D63" s="40">
        <v>21.9</v>
      </c>
      <c r="E63" s="41">
        <f t="shared" si="2"/>
        <v>1</v>
      </c>
      <c r="F63" s="42"/>
      <c r="G63" s="42">
        <f t="shared" si="3"/>
        <v>21.9</v>
      </c>
      <c r="H63" s="39">
        <f t="shared" si="4"/>
        <v>21.9</v>
      </c>
    </row>
    <row r="64" spans="1:8" s="59" customFormat="1" ht="408" x14ac:dyDescent="0.25">
      <c r="A64" s="43" t="s">
        <v>85</v>
      </c>
      <c r="B64" s="38" t="s">
        <v>93</v>
      </c>
      <c r="C64" s="47" t="s">
        <v>19</v>
      </c>
      <c r="D64" s="40">
        <v>153</v>
      </c>
      <c r="E64" s="41">
        <f t="shared" si="2"/>
        <v>1</v>
      </c>
      <c r="F64" s="42"/>
      <c r="G64" s="42">
        <f t="shared" si="3"/>
        <v>153</v>
      </c>
      <c r="H64" s="39">
        <f t="shared" si="4"/>
        <v>153</v>
      </c>
    </row>
    <row r="65" spans="1:8" s="23" customFormat="1" ht="15.75" x14ac:dyDescent="0.25">
      <c r="A65" s="44"/>
      <c r="B65" s="37" t="s">
        <v>94</v>
      </c>
      <c r="C65" s="46"/>
      <c r="D65" s="52"/>
      <c r="E65" s="35">
        <f t="shared" si="2"/>
        <v>0</v>
      </c>
      <c r="F65" s="35"/>
      <c r="G65" s="60">
        <f>SUM(G44:G64)</f>
        <v>3354.45</v>
      </c>
      <c r="H65" s="36">
        <f t="shared" si="4"/>
        <v>0</v>
      </c>
    </row>
    <row r="66" spans="1:8" s="23" customFormat="1" ht="15.75" x14ac:dyDescent="0.25">
      <c r="A66" s="44" t="s">
        <v>95</v>
      </c>
      <c r="B66" s="37" t="s">
        <v>96</v>
      </c>
      <c r="C66" s="46"/>
      <c r="D66" s="52"/>
      <c r="E66" s="35">
        <f t="shared" si="2"/>
        <v>0</v>
      </c>
      <c r="F66" s="35"/>
      <c r="G66" s="60"/>
      <c r="H66" s="36">
        <f t="shared" si="4"/>
        <v>0</v>
      </c>
    </row>
    <row r="67" spans="1:8" s="59" customFormat="1" ht="280.5" x14ac:dyDescent="0.25">
      <c r="A67" s="43">
        <v>5.0999999999999996</v>
      </c>
      <c r="B67" s="38" t="s">
        <v>97</v>
      </c>
      <c r="C67" s="47" t="s">
        <v>19</v>
      </c>
      <c r="D67" s="40">
        <v>92.54</v>
      </c>
      <c r="E67" s="41">
        <f t="shared" si="2"/>
        <v>1</v>
      </c>
      <c r="F67" s="42"/>
      <c r="G67" s="42">
        <f t="shared" si="3"/>
        <v>92.54</v>
      </c>
      <c r="H67" s="39">
        <f t="shared" si="4"/>
        <v>92.54</v>
      </c>
    </row>
    <row r="68" spans="1:8" s="59" customFormat="1" ht="242.25" x14ac:dyDescent="0.25">
      <c r="A68" s="43">
        <v>5.2</v>
      </c>
      <c r="B68" s="38" t="s">
        <v>98</v>
      </c>
      <c r="C68" s="47" t="s">
        <v>22</v>
      </c>
      <c r="D68" s="40">
        <v>28.4</v>
      </c>
      <c r="E68" s="41">
        <f t="shared" si="2"/>
        <v>1</v>
      </c>
      <c r="F68" s="42"/>
      <c r="G68" s="42">
        <f t="shared" si="3"/>
        <v>28.4</v>
      </c>
      <c r="H68" s="39">
        <f t="shared" si="4"/>
        <v>28.4</v>
      </c>
    </row>
    <row r="69" spans="1:8" s="59" customFormat="1" ht="165.75" x14ac:dyDescent="0.25">
      <c r="A69" s="43">
        <v>5.3</v>
      </c>
      <c r="B69" s="38" t="s">
        <v>99</v>
      </c>
      <c r="C69" s="47" t="s">
        <v>22</v>
      </c>
      <c r="D69" s="40">
        <v>35.4</v>
      </c>
      <c r="E69" s="41">
        <f t="shared" si="2"/>
        <v>1</v>
      </c>
      <c r="F69" s="42"/>
      <c r="G69" s="42">
        <f t="shared" si="3"/>
        <v>35.4</v>
      </c>
      <c r="H69" s="39">
        <f t="shared" si="4"/>
        <v>35.4</v>
      </c>
    </row>
    <row r="70" spans="1:8" s="59" customFormat="1" ht="165.75" x14ac:dyDescent="0.25">
      <c r="A70" s="43">
        <v>5.4</v>
      </c>
      <c r="B70" s="38" t="s">
        <v>100</v>
      </c>
      <c r="C70" s="47" t="s">
        <v>22</v>
      </c>
      <c r="D70" s="40">
        <v>12.15</v>
      </c>
      <c r="E70" s="41">
        <f t="shared" si="2"/>
        <v>1</v>
      </c>
      <c r="F70" s="42"/>
      <c r="G70" s="42">
        <f t="shared" si="3"/>
        <v>12.15</v>
      </c>
      <c r="H70" s="39">
        <f t="shared" si="4"/>
        <v>12.15</v>
      </c>
    </row>
    <row r="71" spans="1:8" s="59" customFormat="1" ht="165.75" x14ac:dyDescent="0.25">
      <c r="A71" s="43">
        <v>5.5</v>
      </c>
      <c r="B71" s="38" t="s">
        <v>101</v>
      </c>
      <c r="C71" s="47" t="s">
        <v>22</v>
      </c>
      <c r="D71" s="40">
        <v>16.41</v>
      </c>
      <c r="E71" s="41">
        <f t="shared" si="2"/>
        <v>1</v>
      </c>
      <c r="F71" s="42"/>
      <c r="G71" s="42">
        <f t="shared" si="3"/>
        <v>16.41</v>
      </c>
      <c r="H71" s="39">
        <f t="shared" si="4"/>
        <v>16.41</v>
      </c>
    </row>
    <row r="72" spans="1:8" s="23" customFormat="1" ht="15.75" x14ac:dyDescent="0.25">
      <c r="A72" s="44"/>
      <c r="B72" s="37" t="s">
        <v>102</v>
      </c>
      <c r="C72" s="46"/>
      <c r="D72" s="52"/>
      <c r="E72" s="35">
        <f t="shared" si="2"/>
        <v>0</v>
      </c>
      <c r="F72" s="35"/>
      <c r="G72" s="60">
        <f>SUM(G67:G71)</f>
        <v>184.9</v>
      </c>
      <c r="H72" s="36">
        <f t="shared" si="4"/>
        <v>0</v>
      </c>
    </row>
    <row r="73" spans="1:8" s="23" customFormat="1" ht="15.75" x14ac:dyDescent="0.25">
      <c r="A73" s="44" t="s">
        <v>103</v>
      </c>
      <c r="B73" s="37" t="s">
        <v>104</v>
      </c>
      <c r="C73" s="46"/>
      <c r="D73" s="52"/>
      <c r="E73" s="35">
        <f t="shared" si="2"/>
        <v>0</v>
      </c>
      <c r="F73" s="35"/>
      <c r="G73" s="60"/>
      <c r="H73" s="36">
        <f t="shared" si="4"/>
        <v>0</v>
      </c>
    </row>
    <row r="74" spans="1:8" s="59" customFormat="1" ht="280.5" x14ac:dyDescent="0.25">
      <c r="A74" s="43">
        <v>6.1</v>
      </c>
      <c r="B74" s="38" t="s">
        <v>97</v>
      </c>
      <c r="C74" s="47" t="s">
        <v>19</v>
      </c>
      <c r="D74" s="40">
        <v>92.54</v>
      </c>
      <c r="E74" s="41">
        <f t="shared" si="2"/>
        <v>1</v>
      </c>
      <c r="F74" s="42"/>
      <c r="G74" s="42">
        <f t="shared" si="3"/>
        <v>92.54</v>
      </c>
      <c r="H74" s="39">
        <f t="shared" si="4"/>
        <v>92.54</v>
      </c>
    </row>
    <row r="75" spans="1:8" s="59" customFormat="1" ht="242.25" x14ac:dyDescent="0.25">
      <c r="A75" s="43">
        <v>6.2</v>
      </c>
      <c r="B75" s="38" t="s">
        <v>98</v>
      </c>
      <c r="C75" s="47" t="s">
        <v>22</v>
      </c>
      <c r="D75" s="40">
        <v>27.2</v>
      </c>
      <c r="E75" s="41">
        <f t="shared" si="2"/>
        <v>1</v>
      </c>
      <c r="F75" s="42"/>
      <c r="G75" s="42">
        <f t="shared" si="3"/>
        <v>27.2</v>
      </c>
      <c r="H75" s="39">
        <f t="shared" si="4"/>
        <v>27.2</v>
      </c>
    </row>
    <row r="76" spans="1:8" s="59" customFormat="1" ht="165.75" x14ac:dyDescent="0.25">
      <c r="A76" s="43">
        <v>6.3</v>
      </c>
      <c r="B76" s="38" t="s">
        <v>100</v>
      </c>
      <c r="C76" s="47" t="s">
        <v>22</v>
      </c>
      <c r="D76" s="40">
        <v>47.85</v>
      </c>
      <c r="E76" s="41">
        <f t="shared" si="2"/>
        <v>1</v>
      </c>
      <c r="F76" s="42"/>
      <c r="G76" s="42">
        <f t="shared" si="3"/>
        <v>47.85</v>
      </c>
      <c r="H76" s="39">
        <f t="shared" si="4"/>
        <v>47.85</v>
      </c>
    </row>
    <row r="77" spans="1:8" s="59" customFormat="1" ht="165.75" x14ac:dyDescent="0.25">
      <c r="A77" s="43">
        <v>6.4</v>
      </c>
      <c r="B77" s="38" t="s">
        <v>105</v>
      </c>
      <c r="C77" s="47" t="s">
        <v>22</v>
      </c>
      <c r="D77" s="40">
        <v>16.41</v>
      </c>
      <c r="E77" s="41">
        <f t="shared" si="2"/>
        <v>1</v>
      </c>
      <c r="F77" s="42"/>
      <c r="G77" s="42">
        <f t="shared" si="3"/>
        <v>16.41</v>
      </c>
      <c r="H77" s="39">
        <f t="shared" si="4"/>
        <v>16.41</v>
      </c>
    </row>
    <row r="78" spans="1:8" s="59" customFormat="1" ht="191.25" x14ac:dyDescent="0.25">
      <c r="A78" s="43">
        <v>6.5</v>
      </c>
      <c r="B78" s="38" t="s">
        <v>106</v>
      </c>
      <c r="C78" s="47" t="s">
        <v>22</v>
      </c>
      <c r="D78" s="40">
        <v>16.7</v>
      </c>
      <c r="E78" s="41">
        <f t="shared" si="2"/>
        <v>1</v>
      </c>
      <c r="F78" s="42"/>
      <c r="G78" s="42">
        <f t="shared" si="3"/>
        <v>16.7</v>
      </c>
      <c r="H78" s="39">
        <f t="shared" si="4"/>
        <v>16.7</v>
      </c>
    </row>
    <row r="79" spans="1:8" s="23" customFormat="1" ht="25.5" x14ac:dyDescent="0.25">
      <c r="A79" s="44"/>
      <c r="B79" s="37" t="s">
        <v>107</v>
      </c>
      <c r="C79" s="46"/>
      <c r="D79" s="52"/>
      <c r="E79" s="35">
        <f t="shared" ref="E79:E142" si="5">IF(D79&gt;0,1,0)</f>
        <v>0</v>
      </c>
      <c r="F79" s="35"/>
      <c r="G79" s="60">
        <f>SUM(G74:G78)</f>
        <v>200.7</v>
      </c>
      <c r="H79" s="36">
        <f t="shared" ref="H79:H142" si="6">ROUND($D79*E79,2)</f>
        <v>0</v>
      </c>
    </row>
    <row r="80" spans="1:8" s="23" customFormat="1" ht="15.75" x14ac:dyDescent="0.25">
      <c r="A80" s="44" t="s">
        <v>108</v>
      </c>
      <c r="B80" s="37" t="s">
        <v>109</v>
      </c>
      <c r="C80" s="46"/>
      <c r="D80" s="52"/>
      <c r="E80" s="35">
        <f t="shared" si="5"/>
        <v>0</v>
      </c>
      <c r="F80" s="35"/>
      <c r="G80" s="60"/>
      <c r="H80" s="36">
        <f t="shared" si="6"/>
        <v>0</v>
      </c>
    </row>
    <row r="81" spans="1:8" s="59" customFormat="1" ht="102" x14ac:dyDescent="0.25">
      <c r="A81" s="43">
        <v>7.1</v>
      </c>
      <c r="B81" s="38" t="s">
        <v>110</v>
      </c>
      <c r="C81" s="47"/>
      <c r="D81" s="40"/>
      <c r="E81" s="41">
        <f t="shared" si="5"/>
        <v>0</v>
      </c>
      <c r="F81" s="42"/>
      <c r="G81" s="42">
        <f t="shared" ref="G79:G142" si="7">ROUND($D81*E81,2)</f>
        <v>0</v>
      </c>
      <c r="H81" s="39">
        <f t="shared" si="6"/>
        <v>0</v>
      </c>
    </row>
    <row r="82" spans="1:8" s="59" customFormat="1" ht="25.5" x14ac:dyDescent="0.25">
      <c r="A82" s="43" t="s">
        <v>227</v>
      </c>
      <c r="B82" s="38" t="s">
        <v>111</v>
      </c>
      <c r="C82" s="47" t="s">
        <v>26</v>
      </c>
      <c r="D82" s="40">
        <v>4</v>
      </c>
      <c r="E82" s="41">
        <f t="shared" si="5"/>
        <v>1</v>
      </c>
      <c r="F82" s="42"/>
      <c r="G82" s="42">
        <f t="shared" si="7"/>
        <v>4</v>
      </c>
      <c r="H82" s="39">
        <f t="shared" si="6"/>
        <v>4</v>
      </c>
    </row>
    <row r="83" spans="1:8" s="59" customFormat="1" ht="38.25" x14ac:dyDescent="0.25">
      <c r="A83" s="43" t="s">
        <v>228</v>
      </c>
      <c r="B83" s="38" t="s">
        <v>112</v>
      </c>
      <c r="C83" s="47" t="s">
        <v>26</v>
      </c>
      <c r="D83" s="40">
        <v>1</v>
      </c>
      <c r="E83" s="41">
        <f t="shared" si="5"/>
        <v>1</v>
      </c>
      <c r="F83" s="42"/>
      <c r="G83" s="42">
        <f t="shared" si="7"/>
        <v>1</v>
      </c>
      <c r="H83" s="39">
        <f t="shared" si="6"/>
        <v>1</v>
      </c>
    </row>
    <row r="84" spans="1:8" s="59" customFormat="1" ht="38.25" x14ac:dyDescent="0.25">
      <c r="A84" s="43" t="s">
        <v>229</v>
      </c>
      <c r="B84" s="38" t="s">
        <v>113</v>
      </c>
      <c r="C84" s="47" t="s">
        <v>26</v>
      </c>
      <c r="D84" s="40">
        <v>1</v>
      </c>
      <c r="E84" s="41">
        <f t="shared" si="5"/>
        <v>1</v>
      </c>
      <c r="F84" s="42"/>
      <c r="G84" s="42">
        <f t="shared" si="7"/>
        <v>1</v>
      </c>
      <c r="H84" s="39">
        <f t="shared" si="6"/>
        <v>1</v>
      </c>
    </row>
    <row r="85" spans="1:8" s="59" customFormat="1" ht="38.25" x14ac:dyDescent="0.25">
      <c r="A85" s="43" t="s">
        <v>230</v>
      </c>
      <c r="B85" s="38" t="s">
        <v>114</v>
      </c>
      <c r="C85" s="47" t="s">
        <v>26</v>
      </c>
      <c r="D85" s="40">
        <v>1</v>
      </c>
      <c r="E85" s="41">
        <f t="shared" si="5"/>
        <v>1</v>
      </c>
      <c r="F85" s="42"/>
      <c r="G85" s="42">
        <f t="shared" si="7"/>
        <v>1</v>
      </c>
      <c r="H85" s="39">
        <f t="shared" si="6"/>
        <v>1</v>
      </c>
    </row>
    <row r="86" spans="1:8" s="59" customFormat="1" ht="25.5" x14ac:dyDescent="0.25">
      <c r="A86" s="43" t="s">
        <v>231</v>
      </c>
      <c r="B86" s="38" t="s">
        <v>115</v>
      </c>
      <c r="C86" s="47" t="s">
        <v>26</v>
      </c>
      <c r="D86" s="40">
        <v>1</v>
      </c>
      <c r="E86" s="41">
        <f t="shared" si="5"/>
        <v>1</v>
      </c>
      <c r="F86" s="42"/>
      <c r="G86" s="42">
        <f t="shared" si="7"/>
        <v>1</v>
      </c>
      <c r="H86" s="39">
        <f t="shared" si="6"/>
        <v>1</v>
      </c>
    </row>
    <row r="87" spans="1:8" s="59" customFormat="1" ht="38.25" x14ac:dyDescent="0.25">
      <c r="A87" s="43" t="s">
        <v>232</v>
      </c>
      <c r="B87" s="38" t="s">
        <v>116</v>
      </c>
      <c r="C87" s="47" t="s">
        <v>26</v>
      </c>
      <c r="D87" s="40">
        <v>1</v>
      </c>
      <c r="E87" s="41">
        <f t="shared" si="5"/>
        <v>1</v>
      </c>
      <c r="F87" s="42"/>
      <c r="G87" s="42">
        <f t="shared" si="7"/>
        <v>1</v>
      </c>
      <c r="H87" s="39">
        <f t="shared" si="6"/>
        <v>1</v>
      </c>
    </row>
    <row r="88" spans="1:8" s="59" customFormat="1" ht="38.25" x14ac:dyDescent="0.25">
      <c r="A88" s="43" t="s">
        <v>233</v>
      </c>
      <c r="B88" s="38" t="s">
        <v>117</v>
      </c>
      <c r="C88" s="47" t="s">
        <v>26</v>
      </c>
      <c r="D88" s="40">
        <v>1</v>
      </c>
      <c r="E88" s="41">
        <f t="shared" si="5"/>
        <v>1</v>
      </c>
      <c r="F88" s="42"/>
      <c r="G88" s="42">
        <f t="shared" si="7"/>
        <v>1</v>
      </c>
      <c r="H88" s="39">
        <f t="shared" si="6"/>
        <v>1</v>
      </c>
    </row>
    <row r="89" spans="1:8" s="59" customFormat="1" ht="25.5" x14ac:dyDescent="0.25">
      <c r="A89" s="43" t="s">
        <v>234</v>
      </c>
      <c r="B89" s="38" t="s">
        <v>118</v>
      </c>
      <c r="C89" s="47" t="s">
        <v>26</v>
      </c>
      <c r="D89" s="40">
        <v>1</v>
      </c>
      <c r="E89" s="41">
        <f t="shared" si="5"/>
        <v>1</v>
      </c>
      <c r="F89" s="42"/>
      <c r="G89" s="42">
        <f t="shared" si="7"/>
        <v>1</v>
      </c>
      <c r="H89" s="39">
        <f t="shared" si="6"/>
        <v>1</v>
      </c>
    </row>
    <row r="90" spans="1:8" s="59" customFormat="1" ht="25.5" x14ac:dyDescent="0.25">
      <c r="A90" s="43" t="s">
        <v>235</v>
      </c>
      <c r="B90" s="38" t="s">
        <v>119</v>
      </c>
      <c r="C90" s="47" t="s">
        <v>26</v>
      </c>
      <c r="D90" s="40">
        <v>1</v>
      </c>
      <c r="E90" s="41">
        <f t="shared" si="5"/>
        <v>1</v>
      </c>
      <c r="F90" s="42"/>
      <c r="G90" s="42">
        <f t="shared" si="7"/>
        <v>1</v>
      </c>
      <c r="H90" s="39">
        <f t="shared" si="6"/>
        <v>1</v>
      </c>
    </row>
    <row r="91" spans="1:8" s="59" customFormat="1" ht="25.5" x14ac:dyDescent="0.25">
      <c r="A91" s="43" t="s">
        <v>236</v>
      </c>
      <c r="B91" s="38" t="s">
        <v>120</v>
      </c>
      <c r="C91" s="47" t="s">
        <v>26</v>
      </c>
      <c r="D91" s="40">
        <v>1</v>
      </c>
      <c r="E91" s="41">
        <f t="shared" si="5"/>
        <v>1</v>
      </c>
      <c r="F91" s="42"/>
      <c r="G91" s="42">
        <f t="shared" si="7"/>
        <v>1</v>
      </c>
      <c r="H91" s="39">
        <f t="shared" si="6"/>
        <v>1</v>
      </c>
    </row>
    <row r="92" spans="1:8" s="59" customFormat="1" ht="331.5" x14ac:dyDescent="0.25">
      <c r="A92" s="43">
        <v>7.2</v>
      </c>
      <c r="B92" s="38" t="s">
        <v>121</v>
      </c>
      <c r="C92" s="47"/>
      <c r="D92" s="40"/>
      <c r="E92" s="41">
        <f t="shared" si="5"/>
        <v>0</v>
      </c>
      <c r="F92" s="42"/>
      <c r="G92" s="42">
        <f t="shared" si="7"/>
        <v>0</v>
      </c>
      <c r="H92" s="39">
        <f t="shared" si="6"/>
        <v>0</v>
      </c>
    </row>
    <row r="93" spans="1:8" s="59" customFormat="1" ht="38.25" x14ac:dyDescent="0.25">
      <c r="A93" s="43" t="s">
        <v>237</v>
      </c>
      <c r="B93" s="38" t="s">
        <v>122</v>
      </c>
      <c r="C93" s="47" t="s">
        <v>26</v>
      </c>
      <c r="D93" s="40">
        <v>6</v>
      </c>
      <c r="E93" s="41">
        <f t="shared" si="5"/>
        <v>1</v>
      </c>
      <c r="F93" s="42"/>
      <c r="G93" s="42">
        <f t="shared" si="7"/>
        <v>6</v>
      </c>
      <c r="H93" s="39">
        <f t="shared" si="6"/>
        <v>6</v>
      </c>
    </row>
    <row r="94" spans="1:8" s="59" customFormat="1" ht="25.5" x14ac:dyDescent="0.25">
      <c r="A94" s="43" t="s">
        <v>238</v>
      </c>
      <c r="B94" s="38" t="s">
        <v>123</v>
      </c>
      <c r="C94" s="47" t="s">
        <v>26</v>
      </c>
      <c r="D94" s="40">
        <v>4</v>
      </c>
      <c r="E94" s="41">
        <f t="shared" si="5"/>
        <v>1</v>
      </c>
      <c r="F94" s="42"/>
      <c r="G94" s="42">
        <f t="shared" si="7"/>
        <v>4</v>
      </c>
      <c r="H94" s="39">
        <f t="shared" si="6"/>
        <v>4</v>
      </c>
    </row>
    <row r="95" spans="1:8" s="59" customFormat="1" ht="127.5" x14ac:dyDescent="0.25">
      <c r="A95" s="43">
        <v>7.3</v>
      </c>
      <c r="B95" s="38" t="s">
        <v>124</v>
      </c>
      <c r="C95" s="47"/>
      <c r="D95" s="40"/>
      <c r="E95" s="41">
        <f t="shared" si="5"/>
        <v>0</v>
      </c>
      <c r="F95" s="42"/>
      <c r="G95" s="42">
        <f t="shared" si="7"/>
        <v>0</v>
      </c>
      <c r="H95" s="39">
        <f t="shared" si="6"/>
        <v>0</v>
      </c>
    </row>
    <row r="96" spans="1:8" s="59" customFormat="1" ht="25.5" x14ac:dyDescent="0.25">
      <c r="A96" s="43" t="s">
        <v>239</v>
      </c>
      <c r="B96" s="38" t="s">
        <v>125</v>
      </c>
      <c r="C96" s="47" t="s">
        <v>26</v>
      </c>
      <c r="D96" s="40">
        <v>1</v>
      </c>
      <c r="E96" s="41">
        <f t="shared" si="5"/>
        <v>1</v>
      </c>
      <c r="F96" s="42"/>
      <c r="G96" s="42">
        <f t="shared" si="7"/>
        <v>1</v>
      </c>
      <c r="H96" s="39">
        <f t="shared" si="6"/>
        <v>1</v>
      </c>
    </row>
    <row r="97" spans="1:8" s="59" customFormat="1" ht="242.25" x14ac:dyDescent="0.25">
      <c r="A97" s="43">
        <v>7.4</v>
      </c>
      <c r="B97" s="38" t="s">
        <v>126</v>
      </c>
      <c r="C97" s="47" t="s">
        <v>19</v>
      </c>
      <c r="D97" s="40">
        <v>15.2</v>
      </c>
      <c r="E97" s="41">
        <f t="shared" si="5"/>
        <v>1</v>
      </c>
      <c r="F97" s="42"/>
      <c r="G97" s="42">
        <f t="shared" si="7"/>
        <v>15.2</v>
      </c>
      <c r="H97" s="39">
        <f t="shared" si="6"/>
        <v>15.2</v>
      </c>
    </row>
    <row r="98" spans="1:8" s="23" customFormat="1" ht="15.75" x14ac:dyDescent="0.25">
      <c r="A98" s="44"/>
      <c r="B98" s="37" t="s">
        <v>127</v>
      </c>
      <c r="C98" s="46"/>
      <c r="D98" s="52"/>
      <c r="E98" s="35">
        <f t="shared" si="5"/>
        <v>0</v>
      </c>
      <c r="F98" s="35"/>
      <c r="G98" s="60">
        <f>SUM(G81:G97)</f>
        <v>39.200000000000003</v>
      </c>
      <c r="H98" s="36">
        <f t="shared" si="6"/>
        <v>0</v>
      </c>
    </row>
    <row r="99" spans="1:8" s="23" customFormat="1" ht="15.75" x14ac:dyDescent="0.25">
      <c r="A99" s="44" t="s">
        <v>128</v>
      </c>
      <c r="B99" s="37" t="s">
        <v>129</v>
      </c>
      <c r="C99" s="46"/>
      <c r="D99" s="52"/>
      <c r="E99" s="35">
        <f t="shared" si="5"/>
        <v>0</v>
      </c>
      <c r="F99" s="35"/>
      <c r="G99" s="60"/>
      <c r="H99" s="36">
        <f t="shared" si="6"/>
        <v>0</v>
      </c>
    </row>
    <row r="100" spans="1:8" s="59" customFormat="1" ht="242.25" x14ac:dyDescent="0.25">
      <c r="A100" s="43">
        <v>8.1</v>
      </c>
      <c r="B100" s="38" t="s">
        <v>130</v>
      </c>
      <c r="C100" s="47" t="s">
        <v>22</v>
      </c>
      <c r="D100" s="40">
        <v>5</v>
      </c>
      <c r="E100" s="41">
        <f t="shared" si="5"/>
        <v>1</v>
      </c>
      <c r="F100" s="42"/>
      <c r="G100" s="42">
        <f t="shared" si="7"/>
        <v>5</v>
      </c>
      <c r="H100" s="39">
        <f t="shared" si="6"/>
        <v>5</v>
      </c>
    </row>
    <row r="101" spans="1:8" s="59" customFormat="1" ht="280.5" x14ac:dyDescent="0.25">
      <c r="A101" s="43">
        <v>8.1999999999999993</v>
      </c>
      <c r="B101" s="38" t="s">
        <v>131</v>
      </c>
      <c r="C101" s="47" t="s">
        <v>84</v>
      </c>
      <c r="D101" s="40">
        <v>10</v>
      </c>
      <c r="E101" s="41">
        <f t="shared" si="5"/>
        <v>1</v>
      </c>
      <c r="F101" s="42"/>
      <c r="G101" s="42">
        <f t="shared" si="7"/>
        <v>10</v>
      </c>
      <c r="H101" s="39">
        <f t="shared" si="6"/>
        <v>10</v>
      </c>
    </row>
    <row r="102" spans="1:8" s="59" customFormat="1" ht="191.25" x14ac:dyDescent="0.25">
      <c r="A102" s="43">
        <v>8.3000000000000007</v>
      </c>
      <c r="B102" s="38" t="s">
        <v>132</v>
      </c>
      <c r="C102" s="47" t="s">
        <v>26</v>
      </c>
      <c r="D102" s="40">
        <v>4</v>
      </c>
      <c r="E102" s="41">
        <f t="shared" si="5"/>
        <v>1</v>
      </c>
      <c r="F102" s="42"/>
      <c r="G102" s="42">
        <f t="shared" si="7"/>
        <v>4</v>
      </c>
      <c r="H102" s="39">
        <f t="shared" si="6"/>
        <v>4</v>
      </c>
    </row>
    <row r="103" spans="1:8" s="59" customFormat="1" ht="140.25" x14ac:dyDescent="0.25">
      <c r="A103" s="43">
        <v>8.4</v>
      </c>
      <c r="B103" s="38" t="s">
        <v>133</v>
      </c>
      <c r="C103" s="47" t="s">
        <v>26</v>
      </c>
      <c r="D103" s="40">
        <v>5</v>
      </c>
      <c r="E103" s="41">
        <f t="shared" si="5"/>
        <v>1</v>
      </c>
      <c r="F103" s="42"/>
      <c r="G103" s="42">
        <f t="shared" si="7"/>
        <v>5</v>
      </c>
      <c r="H103" s="39">
        <f t="shared" si="6"/>
        <v>5</v>
      </c>
    </row>
    <row r="104" spans="1:8" s="59" customFormat="1" ht="140.25" x14ac:dyDescent="0.25">
      <c r="A104" s="43">
        <v>8.5</v>
      </c>
      <c r="B104" s="38" t="s">
        <v>134</v>
      </c>
      <c r="C104" s="47" t="s">
        <v>26</v>
      </c>
      <c r="D104" s="40">
        <v>1</v>
      </c>
      <c r="E104" s="41">
        <f t="shared" si="5"/>
        <v>1</v>
      </c>
      <c r="F104" s="42"/>
      <c r="G104" s="42">
        <f t="shared" si="7"/>
        <v>1</v>
      </c>
      <c r="H104" s="39">
        <f t="shared" si="6"/>
        <v>1</v>
      </c>
    </row>
    <row r="105" spans="1:8" s="59" customFormat="1" ht="165.75" x14ac:dyDescent="0.25">
      <c r="A105" s="43">
        <v>8.6</v>
      </c>
      <c r="B105" s="38" t="s">
        <v>135</v>
      </c>
      <c r="C105" s="47"/>
      <c r="D105" s="40"/>
      <c r="E105" s="41">
        <f t="shared" si="5"/>
        <v>0</v>
      </c>
      <c r="F105" s="42"/>
      <c r="G105" s="42">
        <f t="shared" si="7"/>
        <v>0</v>
      </c>
      <c r="H105" s="39">
        <f t="shared" si="6"/>
        <v>0</v>
      </c>
    </row>
    <row r="106" spans="1:8" s="59" customFormat="1" ht="38.25" x14ac:dyDescent="0.25">
      <c r="A106" s="43" t="s">
        <v>240</v>
      </c>
      <c r="B106" s="38" t="s">
        <v>136</v>
      </c>
      <c r="C106" s="47" t="s">
        <v>137</v>
      </c>
      <c r="D106" s="40">
        <v>4</v>
      </c>
      <c r="E106" s="41">
        <f t="shared" si="5"/>
        <v>1</v>
      </c>
      <c r="F106" s="42"/>
      <c r="G106" s="42">
        <f t="shared" si="7"/>
        <v>4</v>
      </c>
      <c r="H106" s="39">
        <f t="shared" si="6"/>
        <v>4</v>
      </c>
    </row>
    <row r="107" spans="1:8" s="59" customFormat="1" ht="38.25" x14ac:dyDescent="0.25">
      <c r="A107" s="43" t="s">
        <v>241</v>
      </c>
      <c r="B107" s="38" t="s">
        <v>138</v>
      </c>
      <c r="C107" s="47" t="s">
        <v>137</v>
      </c>
      <c r="D107" s="40">
        <v>5</v>
      </c>
      <c r="E107" s="41">
        <f t="shared" si="5"/>
        <v>1</v>
      </c>
      <c r="F107" s="42"/>
      <c r="G107" s="42">
        <f t="shared" si="7"/>
        <v>5</v>
      </c>
      <c r="H107" s="39">
        <f t="shared" si="6"/>
        <v>5</v>
      </c>
    </row>
    <row r="108" spans="1:8" s="59" customFormat="1" ht="38.25" x14ac:dyDescent="0.25">
      <c r="A108" s="43" t="s">
        <v>242</v>
      </c>
      <c r="B108" s="38" t="s">
        <v>139</v>
      </c>
      <c r="C108" s="47" t="s">
        <v>137</v>
      </c>
      <c r="D108" s="40">
        <v>4</v>
      </c>
      <c r="E108" s="41">
        <f t="shared" si="5"/>
        <v>1</v>
      </c>
      <c r="F108" s="42"/>
      <c r="G108" s="42">
        <f t="shared" si="7"/>
        <v>4</v>
      </c>
      <c r="H108" s="39">
        <f t="shared" si="6"/>
        <v>4</v>
      </c>
    </row>
    <row r="109" spans="1:8" s="59" customFormat="1" ht="165.75" x14ac:dyDescent="0.25">
      <c r="A109" s="43">
        <v>8.6999999999999993</v>
      </c>
      <c r="B109" s="38" t="s">
        <v>140</v>
      </c>
      <c r="C109" s="47" t="s">
        <v>26</v>
      </c>
      <c r="D109" s="40">
        <v>4</v>
      </c>
      <c r="E109" s="41">
        <f t="shared" si="5"/>
        <v>1</v>
      </c>
      <c r="F109" s="42"/>
      <c r="G109" s="42">
        <f t="shared" si="7"/>
        <v>4</v>
      </c>
      <c r="H109" s="39">
        <f t="shared" si="6"/>
        <v>4</v>
      </c>
    </row>
    <row r="110" spans="1:8" s="59" customFormat="1" ht="204" x14ac:dyDescent="0.25">
      <c r="A110" s="43">
        <v>8.8000000000000007</v>
      </c>
      <c r="B110" s="38" t="s">
        <v>141</v>
      </c>
      <c r="C110" s="47" t="s">
        <v>26</v>
      </c>
      <c r="D110" s="40">
        <v>1</v>
      </c>
      <c r="E110" s="41">
        <f t="shared" si="5"/>
        <v>1</v>
      </c>
      <c r="F110" s="42"/>
      <c r="G110" s="42">
        <f t="shared" si="7"/>
        <v>1</v>
      </c>
      <c r="H110" s="39">
        <f t="shared" si="6"/>
        <v>1</v>
      </c>
    </row>
    <row r="111" spans="1:8" s="59" customFormat="1" ht="306" x14ac:dyDescent="0.25">
      <c r="A111" s="43">
        <v>8.9</v>
      </c>
      <c r="B111" s="38" t="s">
        <v>142</v>
      </c>
      <c r="C111" s="47" t="s">
        <v>26</v>
      </c>
      <c r="D111" s="40">
        <v>1</v>
      </c>
      <c r="E111" s="41">
        <f t="shared" si="5"/>
        <v>1</v>
      </c>
      <c r="F111" s="42"/>
      <c r="G111" s="42">
        <f t="shared" si="7"/>
        <v>1</v>
      </c>
      <c r="H111" s="39">
        <f t="shared" si="6"/>
        <v>1</v>
      </c>
    </row>
    <row r="112" spans="1:8" s="23" customFormat="1" ht="25.5" x14ac:dyDescent="0.25">
      <c r="A112" s="44"/>
      <c r="B112" s="37" t="s">
        <v>143</v>
      </c>
      <c r="C112" s="46"/>
      <c r="D112" s="52"/>
      <c r="E112" s="35">
        <f t="shared" si="5"/>
        <v>0</v>
      </c>
      <c r="F112" s="35"/>
      <c r="G112" s="60">
        <f>SUM(G100:G111)</f>
        <v>44</v>
      </c>
      <c r="H112" s="36">
        <f t="shared" si="6"/>
        <v>0</v>
      </c>
    </row>
    <row r="113" spans="1:8" s="23" customFormat="1" ht="15.75" x14ac:dyDescent="0.25">
      <c r="A113" s="44" t="s">
        <v>144</v>
      </c>
      <c r="B113" s="37" t="s">
        <v>145</v>
      </c>
      <c r="C113" s="46"/>
      <c r="D113" s="52"/>
      <c r="E113" s="35">
        <f t="shared" si="5"/>
        <v>0</v>
      </c>
      <c r="F113" s="35"/>
      <c r="G113" s="60"/>
      <c r="H113" s="36">
        <f t="shared" si="6"/>
        <v>0</v>
      </c>
    </row>
    <row r="114" spans="1:8" s="59" customFormat="1" ht="409.5" x14ac:dyDescent="0.25">
      <c r="A114" s="43">
        <v>9.1</v>
      </c>
      <c r="B114" s="38" t="s">
        <v>146</v>
      </c>
      <c r="C114" s="47" t="s">
        <v>26</v>
      </c>
      <c r="D114" s="40">
        <v>1</v>
      </c>
      <c r="E114" s="41">
        <f t="shared" si="5"/>
        <v>1</v>
      </c>
      <c r="F114" s="42"/>
      <c r="G114" s="42">
        <f t="shared" si="7"/>
        <v>1</v>
      </c>
      <c r="H114" s="39">
        <f t="shared" si="6"/>
        <v>1</v>
      </c>
    </row>
    <row r="115" spans="1:8" s="59" customFormat="1" ht="153" x14ac:dyDescent="0.25">
      <c r="A115" s="43">
        <v>9.1999999999999993</v>
      </c>
      <c r="B115" s="38" t="s">
        <v>147</v>
      </c>
      <c r="C115" s="47" t="s">
        <v>22</v>
      </c>
      <c r="D115" s="40">
        <v>10</v>
      </c>
      <c r="E115" s="41">
        <f t="shared" si="5"/>
        <v>1</v>
      </c>
      <c r="F115" s="42"/>
      <c r="G115" s="42">
        <f t="shared" si="7"/>
        <v>10</v>
      </c>
      <c r="H115" s="39">
        <f t="shared" si="6"/>
        <v>10</v>
      </c>
    </row>
    <row r="116" spans="1:8" s="59" customFormat="1" ht="216.75" x14ac:dyDescent="0.25">
      <c r="A116" s="43">
        <v>9.3000000000000007</v>
      </c>
      <c r="B116" s="38" t="s">
        <v>148</v>
      </c>
      <c r="C116" s="47" t="s">
        <v>26</v>
      </c>
      <c r="D116" s="40">
        <v>1</v>
      </c>
      <c r="E116" s="41">
        <f t="shared" si="5"/>
        <v>1</v>
      </c>
      <c r="F116" s="42"/>
      <c r="G116" s="42">
        <f t="shared" si="7"/>
        <v>1</v>
      </c>
      <c r="H116" s="39">
        <f t="shared" si="6"/>
        <v>1</v>
      </c>
    </row>
    <row r="117" spans="1:8" s="59" customFormat="1" ht="204" x14ac:dyDescent="0.25">
      <c r="A117" s="43">
        <v>9.4</v>
      </c>
      <c r="B117" s="38" t="s">
        <v>149</v>
      </c>
      <c r="C117" s="47" t="s">
        <v>22</v>
      </c>
      <c r="D117" s="40">
        <v>40</v>
      </c>
      <c r="E117" s="41">
        <f t="shared" si="5"/>
        <v>1</v>
      </c>
      <c r="F117" s="42"/>
      <c r="G117" s="42">
        <f t="shared" si="7"/>
        <v>40</v>
      </c>
      <c r="H117" s="39">
        <f t="shared" si="6"/>
        <v>40</v>
      </c>
    </row>
    <row r="118" spans="1:8" s="59" customFormat="1" ht="140.25" x14ac:dyDescent="0.25">
      <c r="A118" s="43">
        <v>9.5</v>
      </c>
      <c r="B118" s="38" t="s">
        <v>150</v>
      </c>
      <c r="C118" s="47" t="s">
        <v>26</v>
      </c>
      <c r="D118" s="40">
        <v>1</v>
      </c>
      <c r="E118" s="41">
        <f t="shared" si="5"/>
        <v>1</v>
      </c>
      <c r="F118" s="42"/>
      <c r="G118" s="42">
        <f t="shared" si="7"/>
        <v>1</v>
      </c>
      <c r="H118" s="39">
        <f t="shared" si="6"/>
        <v>1</v>
      </c>
    </row>
    <row r="119" spans="1:8" s="59" customFormat="1" ht="140.25" x14ac:dyDescent="0.25">
      <c r="A119" s="43">
        <v>9.6</v>
      </c>
      <c r="B119" s="38" t="s">
        <v>151</v>
      </c>
      <c r="C119" s="47" t="s">
        <v>26</v>
      </c>
      <c r="D119" s="40">
        <v>1</v>
      </c>
      <c r="E119" s="41">
        <f t="shared" si="5"/>
        <v>1</v>
      </c>
      <c r="F119" s="42"/>
      <c r="G119" s="42">
        <f t="shared" si="7"/>
        <v>1</v>
      </c>
      <c r="H119" s="39">
        <f t="shared" si="6"/>
        <v>1</v>
      </c>
    </row>
    <row r="120" spans="1:8" s="59" customFormat="1" ht="178.5" x14ac:dyDescent="0.25">
      <c r="A120" s="43">
        <v>9.6999999999999993</v>
      </c>
      <c r="B120" s="38" t="s">
        <v>152</v>
      </c>
      <c r="C120" s="47"/>
      <c r="D120" s="40"/>
      <c r="E120" s="41">
        <f t="shared" si="5"/>
        <v>0</v>
      </c>
      <c r="F120" s="42"/>
      <c r="G120" s="42">
        <f t="shared" si="7"/>
        <v>0</v>
      </c>
      <c r="H120" s="39">
        <f t="shared" si="6"/>
        <v>0</v>
      </c>
    </row>
    <row r="121" spans="1:8" s="59" customFormat="1" ht="15.75" x14ac:dyDescent="0.25">
      <c r="A121" s="43" t="s">
        <v>243</v>
      </c>
      <c r="B121" s="38" t="s">
        <v>153</v>
      </c>
      <c r="C121" s="47" t="s">
        <v>22</v>
      </c>
      <c r="D121" s="40">
        <v>50</v>
      </c>
      <c r="E121" s="41">
        <f t="shared" si="5"/>
        <v>1</v>
      </c>
      <c r="F121" s="42"/>
      <c r="G121" s="42">
        <f t="shared" si="7"/>
        <v>50</v>
      </c>
      <c r="H121" s="39">
        <f t="shared" si="6"/>
        <v>50</v>
      </c>
    </row>
    <row r="122" spans="1:8" s="59" customFormat="1" ht="15.75" x14ac:dyDescent="0.25">
      <c r="A122" s="43" t="s">
        <v>244</v>
      </c>
      <c r="B122" s="38" t="s">
        <v>154</v>
      </c>
      <c r="C122" s="47" t="s">
        <v>22</v>
      </c>
      <c r="D122" s="40">
        <v>10</v>
      </c>
      <c r="E122" s="41">
        <f t="shared" si="5"/>
        <v>1</v>
      </c>
      <c r="F122" s="42"/>
      <c r="G122" s="42">
        <f t="shared" si="7"/>
        <v>10</v>
      </c>
      <c r="H122" s="39">
        <f t="shared" si="6"/>
        <v>10</v>
      </c>
    </row>
    <row r="123" spans="1:8" s="59" customFormat="1" ht="15.75" x14ac:dyDescent="0.25">
      <c r="A123" s="43" t="s">
        <v>245</v>
      </c>
      <c r="B123" s="38" t="s">
        <v>155</v>
      </c>
      <c r="C123" s="47" t="s">
        <v>22</v>
      </c>
      <c r="D123" s="40">
        <v>5</v>
      </c>
      <c r="E123" s="41">
        <f t="shared" si="5"/>
        <v>1</v>
      </c>
      <c r="F123" s="42"/>
      <c r="G123" s="42">
        <f t="shared" si="7"/>
        <v>5</v>
      </c>
      <c r="H123" s="39">
        <f t="shared" si="6"/>
        <v>5</v>
      </c>
    </row>
    <row r="124" spans="1:8" s="23" customFormat="1" ht="15.75" x14ac:dyDescent="0.25">
      <c r="A124" s="44"/>
      <c r="B124" s="37" t="s">
        <v>156</v>
      </c>
      <c r="C124" s="46"/>
      <c r="D124" s="52"/>
      <c r="E124" s="35">
        <f t="shared" si="5"/>
        <v>0</v>
      </c>
      <c r="F124" s="35"/>
      <c r="G124" s="60">
        <f>SUM(G114:G123)</f>
        <v>119</v>
      </c>
      <c r="H124" s="36">
        <f t="shared" si="6"/>
        <v>0</v>
      </c>
    </row>
    <row r="125" spans="1:8" s="23" customFormat="1" ht="15.75" x14ac:dyDescent="0.25">
      <c r="A125" s="44" t="s">
        <v>157</v>
      </c>
      <c r="B125" s="37" t="s">
        <v>158</v>
      </c>
      <c r="C125" s="46"/>
      <c r="D125" s="52"/>
      <c r="E125" s="35">
        <f t="shared" si="5"/>
        <v>0</v>
      </c>
      <c r="F125" s="35"/>
      <c r="G125" s="60"/>
      <c r="H125" s="36">
        <f t="shared" si="6"/>
        <v>0</v>
      </c>
    </row>
    <row r="126" spans="1:8" s="59" customFormat="1" ht="204" x14ac:dyDescent="0.25">
      <c r="A126" s="43">
        <v>10.1</v>
      </c>
      <c r="B126" s="38" t="s">
        <v>41</v>
      </c>
      <c r="C126" s="47" t="s">
        <v>19</v>
      </c>
      <c r="D126" s="40">
        <v>13</v>
      </c>
      <c r="E126" s="41">
        <f t="shared" si="5"/>
        <v>1</v>
      </c>
      <c r="F126" s="42"/>
      <c r="G126" s="42">
        <f t="shared" si="7"/>
        <v>13</v>
      </c>
      <c r="H126" s="39">
        <f t="shared" si="6"/>
        <v>13</v>
      </c>
    </row>
    <row r="127" spans="1:8" s="59" customFormat="1" ht="280.5" x14ac:dyDescent="0.25">
      <c r="A127" s="43">
        <v>10.199999999999999</v>
      </c>
      <c r="B127" s="38" t="s">
        <v>159</v>
      </c>
      <c r="C127" s="47" t="s">
        <v>26</v>
      </c>
      <c r="D127" s="40">
        <v>3</v>
      </c>
      <c r="E127" s="41">
        <f t="shared" si="5"/>
        <v>1</v>
      </c>
      <c r="F127" s="42"/>
      <c r="G127" s="42">
        <f t="shared" si="7"/>
        <v>3</v>
      </c>
      <c r="H127" s="39">
        <f t="shared" si="6"/>
        <v>3</v>
      </c>
    </row>
    <row r="128" spans="1:8" s="59" customFormat="1" ht="255" x14ac:dyDescent="0.25">
      <c r="A128" s="43">
        <v>10.3</v>
      </c>
      <c r="B128" s="38" t="s">
        <v>160</v>
      </c>
      <c r="C128" s="47" t="s">
        <v>22</v>
      </c>
      <c r="D128" s="40">
        <v>1.2</v>
      </c>
      <c r="E128" s="41">
        <f t="shared" si="5"/>
        <v>1</v>
      </c>
      <c r="F128" s="42"/>
      <c r="G128" s="42">
        <f t="shared" si="7"/>
        <v>1.2</v>
      </c>
      <c r="H128" s="39">
        <f t="shared" si="6"/>
        <v>1.2</v>
      </c>
    </row>
    <row r="129" spans="1:8" s="59" customFormat="1" ht="242.25" x14ac:dyDescent="0.25">
      <c r="A129" s="43">
        <v>10.4</v>
      </c>
      <c r="B129" s="38" t="s">
        <v>161</v>
      </c>
      <c r="C129" s="47" t="s">
        <v>26</v>
      </c>
      <c r="D129" s="40">
        <v>6</v>
      </c>
      <c r="E129" s="41">
        <f t="shared" si="5"/>
        <v>1</v>
      </c>
      <c r="F129" s="42"/>
      <c r="G129" s="42">
        <f t="shared" si="7"/>
        <v>6</v>
      </c>
      <c r="H129" s="39">
        <f t="shared" si="6"/>
        <v>6</v>
      </c>
    </row>
    <row r="130" spans="1:8" s="59" customFormat="1" ht="127.5" x14ac:dyDescent="0.25">
      <c r="A130" s="43">
        <v>10.5</v>
      </c>
      <c r="B130" s="38" t="s">
        <v>162</v>
      </c>
      <c r="C130" s="47" t="s">
        <v>26</v>
      </c>
      <c r="D130" s="40">
        <v>5</v>
      </c>
      <c r="E130" s="41">
        <f t="shared" si="5"/>
        <v>1</v>
      </c>
      <c r="F130" s="42"/>
      <c r="G130" s="42">
        <f t="shared" si="7"/>
        <v>5</v>
      </c>
      <c r="H130" s="39">
        <f t="shared" si="6"/>
        <v>5</v>
      </c>
    </row>
    <row r="131" spans="1:8" s="59" customFormat="1" ht="280.5" x14ac:dyDescent="0.25">
      <c r="A131" s="43">
        <v>10.6</v>
      </c>
      <c r="B131" s="38" t="s">
        <v>163</v>
      </c>
      <c r="C131" s="47"/>
      <c r="D131" s="40"/>
      <c r="E131" s="41">
        <f t="shared" si="5"/>
        <v>0</v>
      </c>
      <c r="F131" s="42"/>
      <c r="G131" s="42">
        <f t="shared" si="7"/>
        <v>0</v>
      </c>
      <c r="H131" s="39">
        <f t="shared" si="6"/>
        <v>0</v>
      </c>
    </row>
    <row r="132" spans="1:8" s="59" customFormat="1" ht="153" x14ac:dyDescent="0.25">
      <c r="A132" s="43" t="s">
        <v>246</v>
      </c>
      <c r="B132" s="38" t="s">
        <v>164</v>
      </c>
      <c r="C132" s="47" t="s">
        <v>26</v>
      </c>
      <c r="D132" s="40">
        <v>8</v>
      </c>
      <c r="E132" s="41">
        <f t="shared" si="5"/>
        <v>1</v>
      </c>
      <c r="F132" s="42"/>
      <c r="G132" s="42">
        <f t="shared" si="7"/>
        <v>8</v>
      </c>
      <c r="H132" s="39">
        <f t="shared" si="6"/>
        <v>8</v>
      </c>
    </row>
    <row r="133" spans="1:8" s="59" customFormat="1" ht="153" x14ac:dyDescent="0.25">
      <c r="A133" s="43" t="s">
        <v>247</v>
      </c>
      <c r="B133" s="38" t="s">
        <v>165</v>
      </c>
      <c r="C133" s="47" t="s">
        <v>26</v>
      </c>
      <c r="D133" s="40">
        <v>2</v>
      </c>
      <c r="E133" s="41">
        <f t="shared" si="5"/>
        <v>1</v>
      </c>
      <c r="F133" s="42"/>
      <c r="G133" s="42">
        <f t="shared" si="7"/>
        <v>2</v>
      </c>
      <c r="H133" s="39">
        <f t="shared" si="6"/>
        <v>2</v>
      </c>
    </row>
    <row r="134" spans="1:8" s="59" customFormat="1" ht="25.5" x14ac:dyDescent="0.25">
      <c r="A134" s="43" t="s">
        <v>248</v>
      </c>
      <c r="B134" s="38" t="s">
        <v>166</v>
      </c>
      <c r="C134" s="47" t="s">
        <v>167</v>
      </c>
      <c r="D134" s="40">
        <v>958.79</v>
      </c>
      <c r="E134" s="41">
        <f t="shared" si="5"/>
        <v>1</v>
      </c>
      <c r="F134" s="42"/>
      <c r="G134" s="42">
        <f t="shared" si="7"/>
        <v>958.79</v>
      </c>
      <c r="H134" s="39">
        <f t="shared" si="6"/>
        <v>958.79</v>
      </c>
    </row>
    <row r="135" spans="1:8" s="59" customFormat="1" ht="25.5" x14ac:dyDescent="0.25">
      <c r="A135" s="43" t="s">
        <v>249</v>
      </c>
      <c r="B135" s="38" t="s">
        <v>168</v>
      </c>
      <c r="C135" s="47" t="s">
        <v>167</v>
      </c>
      <c r="D135" s="40">
        <v>356.95</v>
      </c>
      <c r="E135" s="41">
        <f t="shared" si="5"/>
        <v>1</v>
      </c>
      <c r="F135" s="42"/>
      <c r="G135" s="42">
        <f t="shared" si="7"/>
        <v>356.95</v>
      </c>
      <c r="H135" s="39">
        <f t="shared" si="6"/>
        <v>356.95</v>
      </c>
    </row>
    <row r="136" spans="1:8" s="59" customFormat="1" ht="15.75" x14ac:dyDescent="0.25">
      <c r="A136" s="43" t="s">
        <v>250</v>
      </c>
      <c r="B136" s="38" t="s">
        <v>169</v>
      </c>
      <c r="C136" s="47" t="s">
        <v>167</v>
      </c>
      <c r="D136" s="40">
        <v>474.56</v>
      </c>
      <c r="E136" s="41">
        <f t="shared" si="5"/>
        <v>1</v>
      </c>
      <c r="F136" s="42"/>
      <c r="G136" s="42">
        <f t="shared" si="7"/>
        <v>474.56</v>
      </c>
      <c r="H136" s="39">
        <f t="shared" si="6"/>
        <v>474.56</v>
      </c>
    </row>
    <row r="137" spans="1:8" s="59" customFormat="1" ht="280.5" x14ac:dyDescent="0.25">
      <c r="A137" s="43">
        <v>10.7</v>
      </c>
      <c r="B137" s="38" t="s">
        <v>170</v>
      </c>
      <c r="C137" s="47" t="s">
        <v>26</v>
      </c>
      <c r="D137" s="40">
        <v>19</v>
      </c>
      <c r="E137" s="41">
        <f t="shared" si="5"/>
        <v>1</v>
      </c>
      <c r="F137" s="42"/>
      <c r="G137" s="42">
        <f t="shared" si="7"/>
        <v>19</v>
      </c>
      <c r="H137" s="39">
        <f t="shared" si="6"/>
        <v>19</v>
      </c>
    </row>
    <row r="138" spans="1:8" s="59" customFormat="1" ht="229.5" x14ac:dyDescent="0.25">
      <c r="A138" s="43">
        <v>10.8</v>
      </c>
      <c r="B138" s="38" t="s">
        <v>171</v>
      </c>
      <c r="C138" s="47" t="s">
        <v>22</v>
      </c>
      <c r="D138" s="40">
        <v>23</v>
      </c>
      <c r="E138" s="41">
        <f t="shared" si="5"/>
        <v>1</v>
      </c>
      <c r="F138" s="42"/>
      <c r="G138" s="42">
        <f t="shared" si="7"/>
        <v>23</v>
      </c>
      <c r="H138" s="39">
        <f t="shared" si="6"/>
        <v>23</v>
      </c>
    </row>
    <row r="139" spans="1:8" s="59" customFormat="1" ht="102" x14ac:dyDescent="0.25">
      <c r="A139" s="43">
        <v>10.9</v>
      </c>
      <c r="B139" s="38" t="s">
        <v>172</v>
      </c>
      <c r="C139" s="47" t="s">
        <v>26</v>
      </c>
      <c r="D139" s="40">
        <v>4</v>
      </c>
      <c r="E139" s="41">
        <f t="shared" si="5"/>
        <v>1</v>
      </c>
      <c r="F139" s="42"/>
      <c r="G139" s="42">
        <f t="shared" si="7"/>
        <v>4</v>
      </c>
      <c r="H139" s="39">
        <f t="shared" si="6"/>
        <v>4</v>
      </c>
    </row>
    <row r="140" spans="1:8" s="59" customFormat="1" ht="76.5" x14ac:dyDescent="0.25">
      <c r="A140" s="94">
        <v>10.1</v>
      </c>
      <c r="B140" s="38" t="s">
        <v>173</v>
      </c>
      <c r="C140" s="47" t="s">
        <v>19</v>
      </c>
      <c r="D140" s="40">
        <v>40</v>
      </c>
      <c r="E140" s="41">
        <f t="shared" si="5"/>
        <v>1</v>
      </c>
      <c r="F140" s="42"/>
      <c r="G140" s="42">
        <f t="shared" si="7"/>
        <v>40</v>
      </c>
      <c r="H140" s="39">
        <f t="shared" si="6"/>
        <v>40</v>
      </c>
    </row>
    <row r="141" spans="1:8" s="23" customFormat="1" ht="15.75" x14ac:dyDescent="0.25">
      <c r="A141" s="44"/>
      <c r="B141" s="37" t="s">
        <v>174</v>
      </c>
      <c r="C141" s="46"/>
      <c r="D141" s="52"/>
      <c r="E141" s="35">
        <f t="shared" si="5"/>
        <v>0</v>
      </c>
      <c r="F141" s="35"/>
      <c r="G141" s="60">
        <f>SUM(G126:G140)</f>
        <v>1914.5</v>
      </c>
      <c r="H141" s="36">
        <f t="shared" si="6"/>
        <v>0</v>
      </c>
    </row>
    <row r="142" spans="1:8" s="23" customFormat="1" ht="15.75" x14ac:dyDescent="0.25">
      <c r="A142" s="44" t="s">
        <v>175</v>
      </c>
      <c r="B142" s="37" t="s">
        <v>176</v>
      </c>
      <c r="C142" s="46"/>
      <c r="D142" s="52"/>
      <c r="E142" s="35">
        <f t="shared" si="5"/>
        <v>0</v>
      </c>
      <c r="F142" s="35"/>
      <c r="G142" s="60"/>
      <c r="H142" s="36">
        <f t="shared" si="6"/>
        <v>0</v>
      </c>
    </row>
    <row r="143" spans="1:8" s="59" customFormat="1" ht="293.25" x14ac:dyDescent="0.25">
      <c r="A143" s="43" t="s">
        <v>53</v>
      </c>
      <c r="B143" s="38" t="s">
        <v>177</v>
      </c>
      <c r="C143" s="47" t="s">
        <v>178</v>
      </c>
      <c r="D143" s="40">
        <v>49</v>
      </c>
      <c r="E143" s="41">
        <f t="shared" ref="E143:E179" si="8">IF(D143&gt;0,1,0)</f>
        <v>1</v>
      </c>
      <c r="F143" s="42"/>
      <c r="G143" s="42">
        <f t="shared" ref="G143:G179" si="9">ROUND($D143*E143,2)</f>
        <v>49</v>
      </c>
      <c r="H143" s="39">
        <f t="shared" ref="H143:H179" si="10">ROUND($D143*E143,2)</f>
        <v>49</v>
      </c>
    </row>
    <row r="144" spans="1:8" s="59" customFormat="1" ht="280.5" x14ac:dyDescent="0.25">
      <c r="A144" s="43" t="s">
        <v>55</v>
      </c>
      <c r="B144" s="38" t="s">
        <v>179</v>
      </c>
      <c r="C144" s="47" t="s">
        <v>178</v>
      </c>
      <c r="D144" s="40">
        <v>14</v>
      </c>
      <c r="E144" s="41">
        <f t="shared" si="8"/>
        <v>1</v>
      </c>
      <c r="F144" s="42"/>
      <c r="G144" s="42">
        <f t="shared" si="9"/>
        <v>14</v>
      </c>
      <c r="H144" s="39">
        <f t="shared" si="10"/>
        <v>14</v>
      </c>
    </row>
    <row r="145" spans="1:8" s="59" customFormat="1" ht="267.75" x14ac:dyDescent="0.25">
      <c r="A145" s="43" t="s">
        <v>57</v>
      </c>
      <c r="B145" s="38" t="s">
        <v>180</v>
      </c>
      <c r="C145" s="47" t="s">
        <v>137</v>
      </c>
      <c r="D145" s="40">
        <v>23</v>
      </c>
      <c r="E145" s="41">
        <f t="shared" si="8"/>
        <v>1</v>
      </c>
      <c r="F145" s="42"/>
      <c r="G145" s="42">
        <f t="shared" si="9"/>
        <v>23</v>
      </c>
      <c r="H145" s="39">
        <f t="shared" si="10"/>
        <v>23</v>
      </c>
    </row>
    <row r="146" spans="1:8" s="59" customFormat="1" ht="280.5" x14ac:dyDescent="0.25">
      <c r="A146" s="43" t="s">
        <v>59</v>
      </c>
      <c r="B146" s="38" t="s">
        <v>181</v>
      </c>
      <c r="C146" s="47" t="s">
        <v>137</v>
      </c>
      <c r="D146" s="40">
        <v>22</v>
      </c>
      <c r="E146" s="41">
        <f t="shared" si="8"/>
        <v>1</v>
      </c>
      <c r="F146" s="42"/>
      <c r="G146" s="42">
        <f t="shared" si="9"/>
        <v>22</v>
      </c>
      <c r="H146" s="39">
        <f t="shared" si="10"/>
        <v>22</v>
      </c>
    </row>
    <row r="147" spans="1:8" s="59" customFormat="1" ht="280.5" x14ac:dyDescent="0.25">
      <c r="A147" s="43" t="s">
        <v>61</v>
      </c>
      <c r="B147" s="38" t="s">
        <v>181</v>
      </c>
      <c r="C147" s="47" t="s">
        <v>137</v>
      </c>
      <c r="D147" s="40">
        <v>25</v>
      </c>
      <c r="E147" s="41">
        <f t="shared" si="8"/>
        <v>1</v>
      </c>
      <c r="F147" s="42"/>
      <c r="G147" s="42">
        <f t="shared" si="9"/>
        <v>25</v>
      </c>
      <c r="H147" s="39">
        <f t="shared" si="10"/>
        <v>25</v>
      </c>
    </row>
    <row r="148" spans="1:8" s="59" customFormat="1" ht="280.5" x14ac:dyDescent="0.25">
      <c r="A148" s="43" t="s">
        <v>182</v>
      </c>
      <c r="B148" s="38" t="s">
        <v>183</v>
      </c>
      <c r="C148" s="47" t="s">
        <v>178</v>
      </c>
      <c r="D148" s="40">
        <v>44</v>
      </c>
      <c r="E148" s="41">
        <f t="shared" si="8"/>
        <v>1</v>
      </c>
      <c r="F148" s="42"/>
      <c r="G148" s="42">
        <f t="shared" si="9"/>
        <v>44</v>
      </c>
      <c r="H148" s="39">
        <f t="shared" si="10"/>
        <v>44</v>
      </c>
    </row>
    <row r="149" spans="1:8" s="59" customFormat="1" ht="306" x14ac:dyDescent="0.25">
      <c r="A149" s="43" t="s">
        <v>184</v>
      </c>
      <c r="B149" s="38" t="s">
        <v>185</v>
      </c>
      <c r="C149" s="47" t="s">
        <v>178</v>
      </c>
      <c r="D149" s="40">
        <v>1</v>
      </c>
      <c r="E149" s="41">
        <f t="shared" si="8"/>
        <v>1</v>
      </c>
      <c r="F149" s="42"/>
      <c r="G149" s="42">
        <f t="shared" si="9"/>
        <v>1</v>
      </c>
      <c r="H149" s="39">
        <f t="shared" si="10"/>
        <v>1</v>
      </c>
    </row>
    <row r="150" spans="1:8" s="59" customFormat="1" ht="280.5" x14ac:dyDescent="0.25">
      <c r="A150" s="43" t="s">
        <v>186</v>
      </c>
      <c r="B150" s="38" t="s">
        <v>187</v>
      </c>
      <c r="C150" s="47" t="s">
        <v>178</v>
      </c>
      <c r="D150" s="40">
        <v>4</v>
      </c>
      <c r="E150" s="41">
        <f t="shared" si="8"/>
        <v>1</v>
      </c>
      <c r="F150" s="42"/>
      <c r="G150" s="42">
        <f t="shared" si="9"/>
        <v>4</v>
      </c>
      <c r="H150" s="39">
        <f t="shared" si="10"/>
        <v>4</v>
      </c>
    </row>
    <row r="151" spans="1:8" s="59" customFormat="1" ht="280.5" x14ac:dyDescent="0.25">
      <c r="A151" s="43" t="s">
        <v>188</v>
      </c>
      <c r="B151" s="38" t="s">
        <v>189</v>
      </c>
      <c r="C151" s="47" t="s">
        <v>178</v>
      </c>
      <c r="D151" s="40">
        <v>1</v>
      </c>
      <c r="E151" s="41">
        <f t="shared" si="8"/>
        <v>1</v>
      </c>
      <c r="F151" s="42"/>
      <c r="G151" s="42">
        <f t="shared" si="9"/>
        <v>1</v>
      </c>
      <c r="H151" s="39">
        <f t="shared" si="10"/>
        <v>1</v>
      </c>
    </row>
    <row r="152" spans="1:8" s="59" customFormat="1" ht="216.75" x14ac:dyDescent="0.25">
      <c r="A152" s="43" t="s">
        <v>63</v>
      </c>
      <c r="B152" s="38" t="s">
        <v>190</v>
      </c>
      <c r="C152" s="47" t="s">
        <v>137</v>
      </c>
      <c r="D152" s="40">
        <v>5</v>
      </c>
      <c r="E152" s="41">
        <f t="shared" si="8"/>
        <v>1</v>
      </c>
      <c r="F152" s="42"/>
      <c r="G152" s="42">
        <f t="shared" si="9"/>
        <v>5</v>
      </c>
      <c r="H152" s="39">
        <f t="shared" si="10"/>
        <v>5</v>
      </c>
    </row>
    <row r="153" spans="1:8" s="59" customFormat="1" ht="204" x14ac:dyDescent="0.25">
      <c r="A153" s="43" t="s">
        <v>65</v>
      </c>
      <c r="B153" s="38" t="s">
        <v>191</v>
      </c>
      <c r="C153" s="47" t="s">
        <v>137</v>
      </c>
      <c r="D153" s="40">
        <v>1</v>
      </c>
      <c r="E153" s="41">
        <f t="shared" si="8"/>
        <v>1</v>
      </c>
      <c r="F153" s="42"/>
      <c r="G153" s="42">
        <f t="shared" si="9"/>
        <v>1</v>
      </c>
      <c r="H153" s="39">
        <f t="shared" si="10"/>
        <v>1</v>
      </c>
    </row>
    <row r="154" spans="1:8" s="59" customFormat="1" ht="204" x14ac:dyDescent="0.25">
      <c r="A154" s="43" t="s">
        <v>67</v>
      </c>
      <c r="B154" s="38" t="s">
        <v>192</v>
      </c>
      <c r="C154" s="47" t="s">
        <v>137</v>
      </c>
      <c r="D154" s="40">
        <v>1</v>
      </c>
      <c r="E154" s="41">
        <f t="shared" si="8"/>
        <v>1</v>
      </c>
      <c r="F154" s="42"/>
      <c r="G154" s="42">
        <f t="shared" si="9"/>
        <v>1</v>
      </c>
      <c r="H154" s="39">
        <f t="shared" si="10"/>
        <v>1</v>
      </c>
    </row>
    <row r="155" spans="1:8" s="59" customFormat="1" ht="204" x14ac:dyDescent="0.25">
      <c r="A155" s="43" t="s">
        <v>70</v>
      </c>
      <c r="B155" s="38" t="s">
        <v>193</v>
      </c>
      <c r="C155" s="47" t="s">
        <v>137</v>
      </c>
      <c r="D155" s="40">
        <v>1</v>
      </c>
      <c r="E155" s="41">
        <f t="shared" si="8"/>
        <v>1</v>
      </c>
      <c r="F155" s="42"/>
      <c r="G155" s="42">
        <f t="shared" si="9"/>
        <v>1</v>
      </c>
      <c r="H155" s="39">
        <f t="shared" si="10"/>
        <v>1</v>
      </c>
    </row>
    <row r="156" spans="1:8" s="59" customFormat="1" ht="140.25" x14ac:dyDescent="0.25">
      <c r="A156" s="43" t="s">
        <v>72</v>
      </c>
      <c r="B156" s="38" t="s">
        <v>194</v>
      </c>
      <c r="C156" s="47"/>
      <c r="D156" s="40"/>
      <c r="E156" s="41">
        <f t="shared" si="8"/>
        <v>0</v>
      </c>
      <c r="F156" s="42"/>
      <c r="G156" s="42">
        <f t="shared" si="9"/>
        <v>0</v>
      </c>
      <c r="H156" s="39">
        <f t="shared" si="10"/>
        <v>0</v>
      </c>
    </row>
    <row r="157" spans="1:8" s="59" customFormat="1" ht="15.75" x14ac:dyDescent="0.25">
      <c r="A157" s="43">
        <v>14.1</v>
      </c>
      <c r="B157" s="38" t="s">
        <v>195</v>
      </c>
      <c r="C157" s="47" t="s">
        <v>137</v>
      </c>
      <c r="D157" s="40">
        <v>23</v>
      </c>
      <c r="E157" s="41">
        <f t="shared" si="8"/>
        <v>1</v>
      </c>
      <c r="F157" s="42"/>
      <c r="G157" s="42">
        <f t="shared" si="9"/>
        <v>23</v>
      </c>
      <c r="H157" s="39">
        <f t="shared" si="10"/>
        <v>23</v>
      </c>
    </row>
    <row r="158" spans="1:8" s="59" customFormat="1" ht="15.75" x14ac:dyDescent="0.25">
      <c r="A158" s="43">
        <v>14.2</v>
      </c>
      <c r="B158" s="38" t="s">
        <v>196</v>
      </c>
      <c r="C158" s="47" t="s">
        <v>137</v>
      </c>
      <c r="D158" s="40">
        <v>10</v>
      </c>
      <c r="E158" s="41">
        <f t="shared" si="8"/>
        <v>1</v>
      </c>
      <c r="F158" s="42"/>
      <c r="G158" s="42">
        <f t="shared" si="9"/>
        <v>10</v>
      </c>
      <c r="H158" s="39">
        <f t="shared" si="10"/>
        <v>10</v>
      </c>
    </row>
    <row r="159" spans="1:8" s="59" customFormat="1" ht="15.75" x14ac:dyDescent="0.25">
      <c r="A159" s="43">
        <v>14.3</v>
      </c>
      <c r="B159" s="38" t="s">
        <v>197</v>
      </c>
      <c r="C159" s="47" t="s">
        <v>137</v>
      </c>
      <c r="D159" s="40">
        <v>1</v>
      </c>
      <c r="E159" s="41">
        <f t="shared" si="8"/>
        <v>1</v>
      </c>
      <c r="F159" s="42"/>
      <c r="G159" s="42">
        <f t="shared" si="9"/>
        <v>1</v>
      </c>
      <c r="H159" s="39">
        <f t="shared" si="10"/>
        <v>1</v>
      </c>
    </row>
    <row r="160" spans="1:8" s="59" customFormat="1" ht="15.75" x14ac:dyDescent="0.25">
      <c r="A160" s="43">
        <v>14.4</v>
      </c>
      <c r="B160" s="38" t="s">
        <v>198</v>
      </c>
      <c r="C160" s="47" t="s">
        <v>137</v>
      </c>
      <c r="D160" s="40">
        <v>2</v>
      </c>
      <c r="E160" s="41">
        <f t="shared" si="8"/>
        <v>1</v>
      </c>
      <c r="F160" s="42"/>
      <c r="G160" s="42">
        <f t="shared" si="9"/>
        <v>2</v>
      </c>
      <c r="H160" s="39">
        <f t="shared" si="10"/>
        <v>2</v>
      </c>
    </row>
    <row r="161" spans="1:8" s="59" customFormat="1" ht="15.75" x14ac:dyDescent="0.25">
      <c r="A161" s="43">
        <v>14.5</v>
      </c>
      <c r="B161" s="38" t="s">
        <v>199</v>
      </c>
      <c r="C161" s="47" t="s">
        <v>137</v>
      </c>
      <c r="D161" s="40">
        <v>1</v>
      </c>
      <c r="E161" s="41">
        <f t="shared" si="8"/>
        <v>1</v>
      </c>
      <c r="F161" s="42"/>
      <c r="G161" s="42">
        <f t="shared" si="9"/>
        <v>1</v>
      </c>
      <c r="H161" s="39">
        <f t="shared" si="10"/>
        <v>1</v>
      </c>
    </row>
    <row r="162" spans="1:8" s="59" customFormat="1" ht="15.75" x14ac:dyDescent="0.25">
      <c r="A162" s="43">
        <v>14.6</v>
      </c>
      <c r="B162" s="38" t="s">
        <v>200</v>
      </c>
      <c r="C162" s="47" t="s">
        <v>137</v>
      </c>
      <c r="D162" s="40">
        <v>1</v>
      </c>
      <c r="E162" s="41">
        <f t="shared" si="8"/>
        <v>1</v>
      </c>
      <c r="F162" s="42"/>
      <c r="G162" s="42">
        <f t="shared" si="9"/>
        <v>1</v>
      </c>
      <c r="H162" s="39">
        <f t="shared" si="10"/>
        <v>1</v>
      </c>
    </row>
    <row r="163" spans="1:8" s="59" customFormat="1" ht="15.75" x14ac:dyDescent="0.25">
      <c r="A163" s="43">
        <v>14.7</v>
      </c>
      <c r="B163" s="38" t="s">
        <v>201</v>
      </c>
      <c r="C163" s="47" t="s">
        <v>137</v>
      </c>
      <c r="D163" s="40">
        <v>2</v>
      </c>
      <c r="E163" s="41">
        <f t="shared" si="8"/>
        <v>1</v>
      </c>
      <c r="F163" s="42"/>
      <c r="G163" s="42">
        <f t="shared" si="9"/>
        <v>2</v>
      </c>
      <c r="H163" s="39">
        <f t="shared" si="10"/>
        <v>2</v>
      </c>
    </row>
    <row r="164" spans="1:8" s="59" customFormat="1" ht="153" x14ac:dyDescent="0.25">
      <c r="A164" s="43" t="s">
        <v>74</v>
      </c>
      <c r="B164" s="38" t="s">
        <v>202</v>
      </c>
      <c r="C164" s="47"/>
      <c r="D164" s="40"/>
      <c r="E164" s="41">
        <f t="shared" si="8"/>
        <v>0</v>
      </c>
      <c r="F164" s="42"/>
      <c r="G164" s="42">
        <f t="shared" si="9"/>
        <v>0</v>
      </c>
      <c r="H164" s="39">
        <f t="shared" si="10"/>
        <v>0</v>
      </c>
    </row>
    <row r="165" spans="1:8" s="59" customFormat="1" ht="15.75" x14ac:dyDescent="0.25">
      <c r="A165" s="43">
        <v>15.1</v>
      </c>
      <c r="B165" s="38" t="s">
        <v>203</v>
      </c>
      <c r="C165" s="47" t="s">
        <v>22</v>
      </c>
      <c r="D165" s="40">
        <v>85</v>
      </c>
      <c r="E165" s="41">
        <f t="shared" si="8"/>
        <v>1</v>
      </c>
      <c r="F165" s="42"/>
      <c r="G165" s="42">
        <f t="shared" si="9"/>
        <v>85</v>
      </c>
      <c r="H165" s="39">
        <f t="shared" si="10"/>
        <v>85</v>
      </c>
    </row>
    <row r="166" spans="1:8" s="59" customFormat="1" ht="15.75" x14ac:dyDescent="0.25">
      <c r="A166" s="43">
        <v>15.2</v>
      </c>
      <c r="B166" s="38" t="s">
        <v>204</v>
      </c>
      <c r="C166" s="47" t="s">
        <v>22</v>
      </c>
      <c r="D166" s="40">
        <v>280</v>
      </c>
      <c r="E166" s="41">
        <f t="shared" si="8"/>
        <v>1</v>
      </c>
      <c r="F166" s="42"/>
      <c r="G166" s="42">
        <f t="shared" si="9"/>
        <v>280</v>
      </c>
      <c r="H166" s="39">
        <f t="shared" si="10"/>
        <v>280</v>
      </c>
    </row>
    <row r="167" spans="1:8" s="59" customFormat="1" ht="204" x14ac:dyDescent="0.25">
      <c r="A167" s="43" t="s">
        <v>76</v>
      </c>
      <c r="B167" s="38" t="s">
        <v>205</v>
      </c>
      <c r="C167" s="47"/>
      <c r="D167" s="40"/>
      <c r="E167" s="41">
        <f t="shared" si="8"/>
        <v>0</v>
      </c>
      <c r="F167" s="42"/>
      <c r="G167" s="42">
        <f t="shared" si="9"/>
        <v>0</v>
      </c>
      <c r="H167" s="39">
        <f t="shared" si="10"/>
        <v>0</v>
      </c>
    </row>
    <row r="168" spans="1:8" s="59" customFormat="1" ht="15.75" x14ac:dyDescent="0.25">
      <c r="A168" s="43">
        <v>16.100000000000001</v>
      </c>
      <c r="B168" s="38" t="s">
        <v>206</v>
      </c>
      <c r="C168" s="47" t="s">
        <v>22</v>
      </c>
      <c r="D168" s="40">
        <v>85</v>
      </c>
      <c r="E168" s="41">
        <f t="shared" si="8"/>
        <v>1</v>
      </c>
      <c r="F168" s="42"/>
      <c r="G168" s="42">
        <f t="shared" si="9"/>
        <v>85</v>
      </c>
      <c r="H168" s="39">
        <f t="shared" si="10"/>
        <v>85</v>
      </c>
    </row>
    <row r="169" spans="1:8" s="59" customFormat="1" ht="229.5" x14ac:dyDescent="0.25">
      <c r="A169" s="43" t="s">
        <v>78</v>
      </c>
      <c r="B169" s="38" t="s">
        <v>207</v>
      </c>
      <c r="C169" s="47" t="s">
        <v>26</v>
      </c>
      <c r="D169" s="40">
        <v>1</v>
      </c>
      <c r="E169" s="41">
        <f t="shared" si="8"/>
        <v>1</v>
      </c>
      <c r="F169" s="42"/>
      <c r="G169" s="42">
        <f t="shared" si="9"/>
        <v>1</v>
      </c>
      <c r="H169" s="39">
        <f t="shared" si="10"/>
        <v>1</v>
      </c>
    </row>
    <row r="170" spans="1:8" s="59" customFormat="1" ht="229.5" x14ac:dyDescent="0.25">
      <c r="A170" s="43" t="s">
        <v>80</v>
      </c>
      <c r="B170" s="38" t="s">
        <v>208</v>
      </c>
      <c r="C170" s="47" t="s">
        <v>26</v>
      </c>
      <c r="D170" s="40">
        <v>3</v>
      </c>
      <c r="E170" s="41">
        <f t="shared" si="8"/>
        <v>1</v>
      </c>
      <c r="F170" s="42"/>
      <c r="G170" s="42">
        <f t="shared" si="9"/>
        <v>3</v>
      </c>
      <c r="H170" s="39">
        <f t="shared" si="10"/>
        <v>3</v>
      </c>
    </row>
    <row r="171" spans="1:8" s="59" customFormat="1" ht="229.5" x14ac:dyDescent="0.25">
      <c r="A171" s="43" t="s">
        <v>82</v>
      </c>
      <c r="B171" s="38" t="s">
        <v>209</v>
      </c>
      <c r="C171" s="47" t="s">
        <v>26</v>
      </c>
      <c r="D171" s="40">
        <v>1</v>
      </c>
      <c r="E171" s="41">
        <f t="shared" si="8"/>
        <v>1</v>
      </c>
      <c r="F171" s="42"/>
      <c r="G171" s="42">
        <f t="shared" si="9"/>
        <v>1</v>
      </c>
      <c r="H171" s="39">
        <f t="shared" si="10"/>
        <v>1</v>
      </c>
    </row>
    <row r="172" spans="1:8" s="59" customFormat="1" ht="229.5" x14ac:dyDescent="0.25">
      <c r="A172" s="43" t="s">
        <v>85</v>
      </c>
      <c r="B172" s="38" t="s">
        <v>210</v>
      </c>
      <c r="C172" s="47" t="s">
        <v>26</v>
      </c>
      <c r="D172" s="40">
        <v>1</v>
      </c>
      <c r="E172" s="41">
        <f t="shared" si="8"/>
        <v>1</v>
      </c>
      <c r="F172" s="42"/>
      <c r="G172" s="42">
        <f t="shared" si="9"/>
        <v>1</v>
      </c>
      <c r="H172" s="39">
        <f t="shared" si="10"/>
        <v>1</v>
      </c>
    </row>
    <row r="173" spans="1:8" s="59" customFormat="1" ht="216.75" x14ac:dyDescent="0.25">
      <c r="A173" s="43" t="s">
        <v>87</v>
      </c>
      <c r="B173" s="38" t="s">
        <v>211</v>
      </c>
      <c r="C173" s="47" t="s">
        <v>178</v>
      </c>
      <c r="D173" s="40">
        <v>21</v>
      </c>
      <c r="E173" s="41">
        <f t="shared" si="8"/>
        <v>1</v>
      </c>
      <c r="F173" s="42"/>
      <c r="G173" s="42">
        <f t="shared" si="9"/>
        <v>21</v>
      </c>
      <c r="H173" s="39">
        <f t="shared" si="10"/>
        <v>21</v>
      </c>
    </row>
    <row r="174" spans="1:8" s="59" customFormat="1" ht="229.5" x14ac:dyDescent="0.25">
      <c r="A174" s="43" t="s">
        <v>90</v>
      </c>
      <c r="B174" s="38" t="s">
        <v>212</v>
      </c>
      <c r="C174" s="47" t="s">
        <v>178</v>
      </c>
      <c r="D174" s="40">
        <v>23</v>
      </c>
      <c r="E174" s="41">
        <f t="shared" si="8"/>
        <v>1</v>
      </c>
      <c r="F174" s="42"/>
      <c r="G174" s="42">
        <f t="shared" si="9"/>
        <v>23</v>
      </c>
      <c r="H174" s="39">
        <f t="shared" si="10"/>
        <v>23</v>
      </c>
    </row>
    <row r="175" spans="1:8" s="59" customFormat="1" ht="191.25" x14ac:dyDescent="0.25">
      <c r="A175" s="43" t="s">
        <v>92</v>
      </c>
      <c r="B175" s="38" t="s">
        <v>213</v>
      </c>
      <c r="C175" s="47" t="s">
        <v>22</v>
      </c>
      <c r="D175" s="40">
        <v>39</v>
      </c>
      <c r="E175" s="41">
        <f t="shared" si="8"/>
        <v>1</v>
      </c>
      <c r="F175" s="42"/>
      <c r="G175" s="42">
        <f t="shared" si="9"/>
        <v>39</v>
      </c>
      <c r="H175" s="39">
        <f t="shared" si="10"/>
        <v>39</v>
      </c>
    </row>
    <row r="176" spans="1:8" s="59" customFormat="1" ht="127.5" x14ac:dyDescent="0.25">
      <c r="A176" s="43" t="s">
        <v>214</v>
      </c>
      <c r="B176" s="38" t="s">
        <v>215</v>
      </c>
      <c r="C176" s="47" t="s">
        <v>26</v>
      </c>
      <c r="D176" s="40">
        <v>3</v>
      </c>
      <c r="E176" s="41">
        <f t="shared" si="8"/>
        <v>1</v>
      </c>
      <c r="F176" s="42"/>
      <c r="G176" s="42">
        <f t="shared" si="9"/>
        <v>3</v>
      </c>
      <c r="H176" s="39">
        <f t="shared" si="10"/>
        <v>3</v>
      </c>
    </row>
    <row r="177" spans="1:8" s="59" customFormat="1" ht="204" x14ac:dyDescent="0.25">
      <c r="A177" s="43" t="s">
        <v>216</v>
      </c>
      <c r="B177" s="38" t="s">
        <v>217</v>
      </c>
      <c r="C177" s="47" t="s">
        <v>22</v>
      </c>
      <c r="D177" s="40">
        <v>65</v>
      </c>
      <c r="E177" s="41">
        <f t="shared" si="8"/>
        <v>1</v>
      </c>
      <c r="F177" s="42"/>
      <c r="G177" s="42">
        <f t="shared" si="9"/>
        <v>65</v>
      </c>
      <c r="H177" s="39">
        <f t="shared" si="10"/>
        <v>65</v>
      </c>
    </row>
    <row r="178" spans="1:8" s="23" customFormat="1" ht="15.75" x14ac:dyDescent="0.25">
      <c r="A178" s="44"/>
      <c r="B178" s="37" t="s">
        <v>218</v>
      </c>
      <c r="C178" s="46"/>
      <c r="D178" s="52"/>
      <c r="E178" s="35">
        <f t="shared" si="8"/>
        <v>0</v>
      </c>
      <c r="F178" s="35"/>
      <c r="G178" s="60">
        <f>SUM(G143:G177)</f>
        <v>838</v>
      </c>
      <c r="H178" s="36">
        <f t="shared" si="10"/>
        <v>0</v>
      </c>
    </row>
    <row r="179" spans="1:8" s="23" customFormat="1" ht="15.75" x14ac:dyDescent="0.25">
      <c r="A179" s="85"/>
      <c r="B179" s="86" t="s">
        <v>13</v>
      </c>
      <c r="C179" s="87"/>
      <c r="D179" s="88"/>
      <c r="E179" s="89">
        <f t="shared" si="8"/>
        <v>0</v>
      </c>
      <c r="F179" s="89"/>
      <c r="G179" s="90">
        <f>+G26+G31+G42+G65+G72+G79+G98+G112+G124+G141+G178</f>
        <v>7462.68</v>
      </c>
      <c r="H179" s="36">
        <f>SUM(H14:H178)</f>
        <v>7462.68</v>
      </c>
    </row>
  </sheetData>
  <mergeCells count="7">
    <mergeCell ref="E9:F9"/>
    <mergeCell ref="A6:C9"/>
    <mergeCell ref="A2:G2"/>
    <mergeCell ref="D6:G6"/>
    <mergeCell ref="D8:G8"/>
    <mergeCell ref="A3:G3"/>
    <mergeCell ref="E7:F7"/>
  </mergeCells>
  <pageMargins left="0.11811023622047245" right="0.11811023622047245" top="0.35433070866141736" bottom="0.6692913385826772" header="0.31496062992125984" footer="0.31496062992125984"/>
  <pageSetup scale="70" orientation="portrait" horizontalDpi="4294967293" r:id="rId1"/>
  <headerFooter>
    <oddFooter>&amp;CHoja No.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view="pageBreakPreview" zoomScale="59" zoomScaleNormal="100" zoomScaleSheetLayoutView="59" workbookViewId="0">
      <selection activeCell="B24" sqref="B24:F24"/>
    </sheetView>
  </sheetViews>
  <sheetFormatPr baseColWidth="10" defaultRowHeight="12.75" x14ac:dyDescent="0.2"/>
  <cols>
    <col min="1" max="1" width="11.42578125" style="2" customWidth="1"/>
    <col min="2" max="2" width="60.42578125" style="7" customWidth="1"/>
    <col min="3" max="3" width="13.7109375" style="8" customWidth="1"/>
    <col min="4" max="4" width="16.28515625" style="9" customWidth="1"/>
    <col min="5" max="5" width="18.5703125" style="9" customWidth="1"/>
    <col min="6" max="6" width="20.85546875" style="1" customWidth="1"/>
    <col min="7" max="252" width="11.42578125" style="2"/>
    <col min="253" max="253" width="9.5703125" style="2" customWidth="1"/>
    <col min="254" max="254" width="88.42578125" style="2" customWidth="1"/>
    <col min="255" max="255" width="10" style="2" customWidth="1"/>
    <col min="256" max="256" width="12" style="2" customWidth="1"/>
    <col min="257" max="257" width="14.42578125" style="2" customWidth="1"/>
    <col min="258" max="258" width="15.42578125" style="2" customWidth="1"/>
    <col min="259" max="508" width="11.42578125" style="2"/>
    <col min="509" max="509" width="9.5703125" style="2" customWidth="1"/>
    <col min="510" max="510" width="88.42578125" style="2" customWidth="1"/>
    <col min="511" max="511" width="10" style="2" customWidth="1"/>
    <col min="512" max="512" width="12" style="2" customWidth="1"/>
    <col min="513" max="513" width="14.42578125" style="2" customWidth="1"/>
    <col min="514" max="514" width="15.42578125" style="2" customWidth="1"/>
    <col min="515" max="764" width="11.42578125" style="2"/>
    <col min="765" max="765" width="9.5703125" style="2" customWidth="1"/>
    <col min="766" max="766" width="88.42578125" style="2" customWidth="1"/>
    <col min="767" max="767" width="10" style="2" customWidth="1"/>
    <col min="768" max="768" width="12" style="2" customWidth="1"/>
    <col min="769" max="769" width="14.42578125" style="2" customWidth="1"/>
    <col min="770" max="770" width="15.42578125" style="2" customWidth="1"/>
    <col min="771" max="1020" width="11.42578125" style="2"/>
    <col min="1021" max="1021" width="9.5703125" style="2" customWidth="1"/>
    <col min="1022" max="1022" width="88.42578125" style="2" customWidth="1"/>
    <col min="1023" max="1023" width="10" style="2" customWidth="1"/>
    <col min="1024" max="1024" width="12" style="2" customWidth="1"/>
    <col min="1025" max="1025" width="14.42578125" style="2" customWidth="1"/>
    <col min="1026" max="1026" width="15.42578125" style="2" customWidth="1"/>
    <col min="1027" max="1276" width="11.42578125" style="2"/>
    <col min="1277" max="1277" width="9.5703125" style="2" customWidth="1"/>
    <col min="1278" max="1278" width="88.42578125" style="2" customWidth="1"/>
    <col min="1279" max="1279" width="10" style="2" customWidth="1"/>
    <col min="1280" max="1280" width="12" style="2" customWidth="1"/>
    <col min="1281" max="1281" width="14.42578125" style="2" customWidth="1"/>
    <col min="1282" max="1282" width="15.42578125" style="2" customWidth="1"/>
    <col min="1283" max="1532" width="11.42578125" style="2"/>
    <col min="1533" max="1533" width="9.5703125" style="2" customWidth="1"/>
    <col min="1534" max="1534" width="88.42578125" style="2" customWidth="1"/>
    <col min="1535" max="1535" width="10" style="2" customWidth="1"/>
    <col min="1536" max="1536" width="12" style="2" customWidth="1"/>
    <col min="1537" max="1537" width="14.42578125" style="2" customWidth="1"/>
    <col min="1538" max="1538" width="15.42578125" style="2" customWidth="1"/>
    <col min="1539" max="1788" width="11.42578125" style="2"/>
    <col min="1789" max="1789" width="9.5703125" style="2" customWidth="1"/>
    <col min="1790" max="1790" width="88.42578125" style="2" customWidth="1"/>
    <col min="1791" max="1791" width="10" style="2" customWidth="1"/>
    <col min="1792" max="1792" width="12" style="2" customWidth="1"/>
    <col min="1793" max="1793" width="14.42578125" style="2" customWidth="1"/>
    <col min="1794" max="1794" width="15.42578125" style="2" customWidth="1"/>
    <col min="1795" max="2044" width="11.42578125" style="2"/>
    <col min="2045" max="2045" width="9.5703125" style="2" customWidth="1"/>
    <col min="2046" max="2046" width="88.42578125" style="2" customWidth="1"/>
    <col min="2047" max="2047" width="10" style="2" customWidth="1"/>
    <col min="2048" max="2048" width="12" style="2" customWidth="1"/>
    <col min="2049" max="2049" width="14.42578125" style="2" customWidth="1"/>
    <col min="2050" max="2050" width="15.42578125" style="2" customWidth="1"/>
    <col min="2051" max="2300" width="11.42578125" style="2"/>
    <col min="2301" max="2301" width="9.5703125" style="2" customWidth="1"/>
    <col min="2302" max="2302" width="88.42578125" style="2" customWidth="1"/>
    <col min="2303" max="2303" width="10" style="2" customWidth="1"/>
    <col min="2304" max="2304" width="12" style="2" customWidth="1"/>
    <col min="2305" max="2305" width="14.42578125" style="2" customWidth="1"/>
    <col min="2306" max="2306" width="15.42578125" style="2" customWidth="1"/>
    <col min="2307" max="2556" width="11.42578125" style="2"/>
    <col min="2557" max="2557" width="9.5703125" style="2" customWidth="1"/>
    <col min="2558" max="2558" width="88.42578125" style="2" customWidth="1"/>
    <col min="2559" max="2559" width="10" style="2" customWidth="1"/>
    <col min="2560" max="2560" width="12" style="2" customWidth="1"/>
    <col min="2561" max="2561" width="14.42578125" style="2" customWidth="1"/>
    <col min="2562" max="2562" width="15.42578125" style="2" customWidth="1"/>
    <col min="2563" max="2812" width="11.42578125" style="2"/>
    <col min="2813" max="2813" width="9.5703125" style="2" customWidth="1"/>
    <col min="2814" max="2814" width="88.42578125" style="2" customWidth="1"/>
    <col min="2815" max="2815" width="10" style="2" customWidth="1"/>
    <col min="2816" max="2816" width="12" style="2" customWidth="1"/>
    <col min="2817" max="2817" width="14.42578125" style="2" customWidth="1"/>
    <col min="2818" max="2818" width="15.42578125" style="2" customWidth="1"/>
    <col min="2819" max="3068" width="11.42578125" style="2"/>
    <col min="3069" max="3069" width="9.5703125" style="2" customWidth="1"/>
    <col min="3070" max="3070" width="88.42578125" style="2" customWidth="1"/>
    <col min="3071" max="3071" width="10" style="2" customWidth="1"/>
    <col min="3072" max="3072" width="12" style="2" customWidth="1"/>
    <col min="3073" max="3073" width="14.42578125" style="2" customWidth="1"/>
    <col min="3074" max="3074" width="15.42578125" style="2" customWidth="1"/>
    <col min="3075" max="3324" width="11.42578125" style="2"/>
    <col min="3325" max="3325" width="9.5703125" style="2" customWidth="1"/>
    <col min="3326" max="3326" width="88.42578125" style="2" customWidth="1"/>
    <col min="3327" max="3327" width="10" style="2" customWidth="1"/>
    <col min="3328" max="3328" width="12" style="2" customWidth="1"/>
    <col min="3329" max="3329" width="14.42578125" style="2" customWidth="1"/>
    <col min="3330" max="3330" width="15.42578125" style="2" customWidth="1"/>
    <col min="3331" max="3580" width="11.42578125" style="2"/>
    <col min="3581" max="3581" width="9.5703125" style="2" customWidth="1"/>
    <col min="3582" max="3582" width="88.42578125" style="2" customWidth="1"/>
    <col min="3583" max="3583" width="10" style="2" customWidth="1"/>
    <col min="3584" max="3584" width="12" style="2" customWidth="1"/>
    <col min="3585" max="3585" width="14.42578125" style="2" customWidth="1"/>
    <col min="3586" max="3586" width="15.42578125" style="2" customWidth="1"/>
    <col min="3587" max="3836" width="11.42578125" style="2"/>
    <col min="3837" max="3837" width="9.5703125" style="2" customWidth="1"/>
    <col min="3838" max="3838" width="88.42578125" style="2" customWidth="1"/>
    <col min="3839" max="3839" width="10" style="2" customWidth="1"/>
    <col min="3840" max="3840" width="12" style="2" customWidth="1"/>
    <col min="3841" max="3841" width="14.42578125" style="2" customWidth="1"/>
    <col min="3842" max="3842" width="15.42578125" style="2" customWidth="1"/>
    <col min="3843" max="4092" width="11.42578125" style="2"/>
    <col min="4093" max="4093" width="9.5703125" style="2" customWidth="1"/>
    <col min="4094" max="4094" width="88.42578125" style="2" customWidth="1"/>
    <col min="4095" max="4095" width="10" style="2" customWidth="1"/>
    <col min="4096" max="4096" width="12" style="2" customWidth="1"/>
    <col min="4097" max="4097" width="14.42578125" style="2" customWidth="1"/>
    <col min="4098" max="4098" width="15.42578125" style="2" customWidth="1"/>
    <col min="4099" max="4348" width="11.42578125" style="2"/>
    <col min="4349" max="4349" width="9.5703125" style="2" customWidth="1"/>
    <col min="4350" max="4350" width="88.42578125" style="2" customWidth="1"/>
    <col min="4351" max="4351" width="10" style="2" customWidth="1"/>
    <col min="4352" max="4352" width="12" style="2" customWidth="1"/>
    <col min="4353" max="4353" width="14.42578125" style="2" customWidth="1"/>
    <col min="4354" max="4354" width="15.42578125" style="2" customWidth="1"/>
    <col min="4355" max="4604" width="11.42578125" style="2"/>
    <col min="4605" max="4605" width="9.5703125" style="2" customWidth="1"/>
    <col min="4606" max="4606" width="88.42578125" style="2" customWidth="1"/>
    <col min="4607" max="4607" width="10" style="2" customWidth="1"/>
    <col min="4608" max="4608" width="12" style="2" customWidth="1"/>
    <col min="4609" max="4609" width="14.42578125" style="2" customWidth="1"/>
    <col min="4610" max="4610" width="15.42578125" style="2" customWidth="1"/>
    <col min="4611" max="4860" width="11.42578125" style="2"/>
    <col min="4861" max="4861" width="9.5703125" style="2" customWidth="1"/>
    <col min="4862" max="4862" width="88.42578125" style="2" customWidth="1"/>
    <col min="4863" max="4863" width="10" style="2" customWidth="1"/>
    <col min="4864" max="4864" width="12" style="2" customWidth="1"/>
    <col min="4865" max="4865" width="14.42578125" style="2" customWidth="1"/>
    <col min="4866" max="4866" width="15.42578125" style="2" customWidth="1"/>
    <col min="4867" max="5116" width="11.42578125" style="2"/>
    <col min="5117" max="5117" width="9.5703125" style="2" customWidth="1"/>
    <col min="5118" max="5118" width="88.42578125" style="2" customWidth="1"/>
    <col min="5119" max="5119" width="10" style="2" customWidth="1"/>
    <col min="5120" max="5120" width="12" style="2" customWidth="1"/>
    <col min="5121" max="5121" width="14.42578125" style="2" customWidth="1"/>
    <col min="5122" max="5122" width="15.42578125" style="2" customWidth="1"/>
    <col min="5123" max="5372" width="11.42578125" style="2"/>
    <col min="5373" max="5373" width="9.5703125" style="2" customWidth="1"/>
    <col min="5374" max="5374" width="88.42578125" style="2" customWidth="1"/>
    <col min="5375" max="5375" width="10" style="2" customWidth="1"/>
    <col min="5376" max="5376" width="12" style="2" customWidth="1"/>
    <col min="5377" max="5377" width="14.42578125" style="2" customWidth="1"/>
    <col min="5378" max="5378" width="15.42578125" style="2" customWidth="1"/>
    <col min="5379" max="5628" width="11.42578125" style="2"/>
    <col min="5629" max="5629" width="9.5703125" style="2" customWidth="1"/>
    <col min="5630" max="5630" width="88.42578125" style="2" customWidth="1"/>
    <col min="5631" max="5631" width="10" style="2" customWidth="1"/>
    <col min="5632" max="5632" width="12" style="2" customWidth="1"/>
    <col min="5633" max="5633" width="14.42578125" style="2" customWidth="1"/>
    <col min="5634" max="5634" width="15.42578125" style="2" customWidth="1"/>
    <col min="5635" max="5884" width="11.42578125" style="2"/>
    <col min="5885" max="5885" width="9.5703125" style="2" customWidth="1"/>
    <col min="5886" max="5886" width="88.42578125" style="2" customWidth="1"/>
    <col min="5887" max="5887" width="10" style="2" customWidth="1"/>
    <col min="5888" max="5888" width="12" style="2" customWidth="1"/>
    <col min="5889" max="5889" width="14.42578125" style="2" customWidth="1"/>
    <col min="5890" max="5890" width="15.42578125" style="2" customWidth="1"/>
    <col min="5891" max="6140" width="11.42578125" style="2"/>
    <col min="6141" max="6141" width="9.5703125" style="2" customWidth="1"/>
    <col min="6142" max="6142" width="88.42578125" style="2" customWidth="1"/>
    <col min="6143" max="6143" width="10" style="2" customWidth="1"/>
    <col min="6144" max="6144" width="12" style="2" customWidth="1"/>
    <col min="6145" max="6145" width="14.42578125" style="2" customWidth="1"/>
    <col min="6146" max="6146" width="15.42578125" style="2" customWidth="1"/>
    <col min="6147" max="6396" width="11.42578125" style="2"/>
    <col min="6397" max="6397" width="9.5703125" style="2" customWidth="1"/>
    <col min="6398" max="6398" width="88.42578125" style="2" customWidth="1"/>
    <col min="6399" max="6399" width="10" style="2" customWidth="1"/>
    <col min="6400" max="6400" width="12" style="2" customWidth="1"/>
    <col min="6401" max="6401" width="14.42578125" style="2" customWidth="1"/>
    <col min="6402" max="6402" width="15.42578125" style="2" customWidth="1"/>
    <col min="6403" max="6652" width="11.42578125" style="2"/>
    <col min="6653" max="6653" width="9.5703125" style="2" customWidth="1"/>
    <col min="6654" max="6654" width="88.42578125" style="2" customWidth="1"/>
    <col min="6655" max="6655" width="10" style="2" customWidth="1"/>
    <col min="6656" max="6656" width="12" style="2" customWidth="1"/>
    <col min="6657" max="6657" width="14.42578125" style="2" customWidth="1"/>
    <col min="6658" max="6658" width="15.42578125" style="2" customWidth="1"/>
    <col min="6659" max="6908" width="11.42578125" style="2"/>
    <col min="6909" max="6909" width="9.5703125" style="2" customWidth="1"/>
    <col min="6910" max="6910" width="88.42578125" style="2" customWidth="1"/>
    <col min="6911" max="6911" width="10" style="2" customWidth="1"/>
    <col min="6912" max="6912" width="12" style="2" customWidth="1"/>
    <col min="6913" max="6913" width="14.42578125" style="2" customWidth="1"/>
    <col min="6914" max="6914" width="15.42578125" style="2" customWidth="1"/>
    <col min="6915" max="7164" width="11.42578125" style="2"/>
    <col min="7165" max="7165" width="9.5703125" style="2" customWidth="1"/>
    <col min="7166" max="7166" width="88.42578125" style="2" customWidth="1"/>
    <col min="7167" max="7167" width="10" style="2" customWidth="1"/>
    <col min="7168" max="7168" width="12" style="2" customWidth="1"/>
    <col min="7169" max="7169" width="14.42578125" style="2" customWidth="1"/>
    <col min="7170" max="7170" width="15.42578125" style="2" customWidth="1"/>
    <col min="7171" max="7420" width="11.42578125" style="2"/>
    <col min="7421" max="7421" width="9.5703125" style="2" customWidth="1"/>
    <col min="7422" max="7422" width="88.42578125" style="2" customWidth="1"/>
    <col min="7423" max="7423" width="10" style="2" customWidth="1"/>
    <col min="7424" max="7424" width="12" style="2" customWidth="1"/>
    <col min="7425" max="7425" width="14.42578125" style="2" customWidth="1"/>
    <col min="7426" max="7426" width="15.42578125" style="2" customWidth="1"/>
    <col min="7427" max="7676" width="11.42578125" style="2"/>
    <col min="7677" max="7677" width="9.5703125" style="2" customWidth="1"/>
    <col min="7678" max="7678" width="88.42578125" style="2" customWidth="1"/>
    <col min="7679" max="7679" width="10" style="2" customWidth="1"/>
    <col min="7680" max="7680" width="12" style="2" customWidth="1"/>
    <col min="7681" max="7681" width="14.42578125" style="2" customWidth="1"/>
    <col min="7682" max="7682" width="15.42578125" style="2" customWidth="1"/>
    <col min="7683" max="7932" width="11.42578125" style="2"/>
    <col min="7933" max="7933" width="9.5703125" style="2" customWidth="1"/>
    <col min="7934" max="7934" width="88.42578125" style="2" customWidth="1"/>
    <col min="7935" max="7935" width="10" style="2" customWidth="1"/>
    <col min="7936" max="7936" width="12" style="2" customWidth="1"/>
    <col min="7937" max="7937" width="14.42578125" style="2" customWidth="1"/>
    <col min="7938" max="7938" width="15.42578125" style="2" customWidth="1"/>
    <col min="7939" max="8188" width="11.42578125" style="2"/>
    <col min="8189" max="8189" width="9.5703125" style="2" customWidth="1"/>
    <col min="8190" max="8190" width="88.42578125" style="2" customWidth="1"/>
    <col min="8191" max="8191" width="10" style="2" customWidth="1"/>
    <col min="8192" max="8192" width="12" style="2" customWidth="1"/>
    <col min="8193" max="8193" width="14.42578125" style="2" customWidth="1"/>
    <col min="8194" max="8194" width="15.42578125" style="2" customWidth="1"/>
    <col min="8195" max="8444" width="11.42578125" style="2"/>
    <col min="8445" max="8445" width="9.5703125" style="2" customWidth="1"/>
    <col min="8446" max="8446" width="88.42578125" style="2" customWidth="1"/>
    <col min="8447" max="8447" width="10" style="2" customWidth="1"/>
    <col min="8448" max="8448" width="12" style="2" customWidth="1"/>
    <col min="8449" max="8449" width="14.42578125" style="2" customWidth="1"/>
    <col min="8450" max="8450" width="15.42578125" style="2" customWidth="1"/>
    <col min="8451" max="8700" width="11.42578125" style="2"/>
    <col min="8701" max="8701" width="9.5703125" style="2" customWidth="1"/>
    <col min="8702" max="8702" width="88.42578125" style="2" customWidth="1"/>
    <col min="8703" max="8703" width="10" style="2" customWidth="1"/>
    <col min="8704" max="8704" width="12" style="2" customWidth="1"/>
    <col min="8705" max="8705" width="14.42578125" style="2" customWidth="1"/>
    <col min="8706" max="8706" width="15.42578125" style="2" customWidth="1"/>
    <col min="8707" max="8956" width="11.42578125" style="2"/>
    <col min="8957" max="8957" width="9.5703125" style="2" customWidth="1"/>
    <col min="8958" max="8958" width="88.42578125" style="2" customWidth="1"/>
    <col min="8959" max="8959" width="10" style="2" customWidth="1"/>
    <col min="8960" max="8960" width="12" style="2" customWidth="1"/>
    <col min="8961" max="8961" width="14.42578125" style="2" customWidth="1"/>
    <col min="8962" max="8962" width="15.42578125" style="2" customWidth="1"/>
    <col min="8963" max="9212" width="11.42578125" style="2"/>
    <col min="9213" max="9213" width="9.5703125" style="2" customWidth="1"/>
    <col min="9214" max="9214" width="88.42578125" style="2" customWidth="1"/>
    <col min="9215" max="9215" width="10" style="2" customWidth="1"/>
    <col min="9216" max="9216" width="12" style="2" customWidth="1"/>
    <col min="9217" max="9217" width="14.42578125" style="2" customWidth="1"/>
    <col min="9218" max="9218" width="15.42578125" style="2" customWidth="1"/>
    <col min="9219" max="9468" width="11.42578125" style="2"/>
    <col min="9469" max="9469" width="9.5703125" style="2" customWidth="1"/>
    <col min="9470" max="9470" width="88.42578125" style="2" customWidth="1"/>
    <col min="9471" max="9471" width="10" style="2" customWidth="1"/>
    <col min="9472" max="9472" width="12" style="2" customWidth="1"/>
    <col min="9473" max="9473" width="14.42578125" style="2" customWidth="1"/>
    <col min="9474" max="9474" width="15.42578125" style="2" customWidth="1"/>
    <col min="9475" max="9724" width="11.42578125" style="2"/>
    <col min="9725" max="9725" width="9.5703125" style="2" customWidth="1"/>
    <col min="9726" max="9726" width="88.42578125" style="2" customWidth="1"/>
    <col min="9727" max="9727" width="10" style="2" customWidth="1"/>
    <col min="9728" max="9728" width="12" style="2" customWidth="1"/>
    <col min="9729" max="9729" width="14.42578125" style="2" customWidth="1"/>
    <col min="9730" max="9730" width="15.42578125" style="2" customWidth="1"/>
    <col min="9731" max="9980" width="11.42578125" style="2"/>
    <col min="9981" max="9981" width="9.5703125" style="2" customWidth="1"/>
    <col min="9982" max="9982" width="88.42578125" style="2" customWidth="1"/>
    <col min="9983" max="9983" width="10" style="2" customWidth="1"/>
    <col min="9984" max="9984" width="12" style="2" customWidth="1"/>
    <col min="9985" max="9985" width="14.42578125" style="2" customWidth="1"/>
    <col min="9986" max="9986" width="15.42578125" style="2" customWidth="1"/>
    <col min="9987" max="10236" width="11.42578125" style="2"/>
    <col min="10237" max="10237" width="9.5703125" style="2" customWidth="1"/>
    <col min="10238" max="10238" width="88.42578125" style="2" customWidth="1"/>
    <col min="10239" max="10239" width="10" style="2" customWidth="1"/>
    <col min="10240" max="10240" width="12" style="2" customWidth="1"/>
    <col min="10241" max="10241" width="14.42578125" style="2" customWidth="1"/>
    <col min="10242" max="10242" width="15.42578125" style="2" customWidth="1"/>
    <col min="10243" max="10492" width="11.42578125" style="2"/>
    <col min="10493" max="10493" width="9.5703125" style="2" customWidth="1"/>
    <col min="10494" max="10494" width="88.42578125" style="2" customWidth="1"/>
    <col min="10495" max="10495" width="10" style="2" customWidth="1"/>
    <col min="10496" max="10496" width="12" style="2" customWidth="1"/>
    <col min="10497" max="10497" width="14.42578125" style="2" customWidth="1"/>
    <col min="10498" max="10498" width="15.42578125" style="2" customWidth="1"/>
    <col min="10499" max="10748" width="11.42578125" style="2"/>
    <col min="10749" max="10749" width="9.5703125" style="2" customWidth="1"/>
    <col min="10750" max="10750" width="88.42578125" style="2" customWidth="1"/>
    <col min="10751" max="10751" width="10" style="2" customWidth="1"/>
    <col min="10752" max="10752" width="12" style="2" customWidth="1"/>
    <col min="10753" max="10753" width="14.42578125" style="2" customWidth="1"/>
    <col min="10754" max="10754" width="15.42578125" style="2" customWidth="1"/>
    <col min="10755" max="11004" width="11.42578125" style="2"/>
    <col min="11005" max="11005" width="9.5703125" style="2" customWidth="1"/>
    <col min="11006" max="11006" width="88.42578125" style="2" customWidth="1"/>
    <col min="11007" max="11007" width="10" style="2" customWidth="1"/>
    <col min="11008" max="11008" width="12" style="2" customWidth="1"/>
    <col min="11009" max="11009" width="14.42578125" style="2" customWidth="1"/>
    <col min="11010" max="11010" width="15.42578125" style="2" customWidth="1"/>
    <col min="11011" max="11260" width="11.42578125" style="2"/>
    <col min="11261" max="11261" width="9.5703125" style="2" customWidth="1"/>
    <col min="11262" max="11262" width="88.42578125" style="2" customWidth="1"/>
    <col min="11263" max="11263" width="10" style="2" customWidth="1"/>
    <col min="11264" max="11264" width="12" style="2" customWidth="1"/>
    <col min="11265" max="11265" width="14.42578125" style="2" customWidth="1"/>
    <col min="11266" max="11266" width="15.42578125" style="2" customWidth="1"/>
    <col min="11267" max="11516" width="11.42578125" style="2"/>
    <col min="11517" max="11517" width="9.5703125" style="2" customWidth="1"/>
    <col min="11518" max="11518" width="88.42578125" style="2" customWidth="1"/>
    <col min="11519" max="11519" width="10" style="2" customWidth="1"/>
    <col min="11520" max="11520" width="12" style="2" customWidth="1"/>
    <col min="11521" max="11521" width="14.42578125" style="2" customWidth="1"/>
    <col min="11522" max="11522" width="15.42578125" style="2" customWidth="1"/>
    <col min="11523" max="11772" width="11.42578125" style="2"/>
    <col min="11773" max="11773" width="9.5703125" style="2" customWidth="1"/>
    <col min="11774" max="11774" width="88.42578125" style="2" customWidth="1"/>
    <col min="11775" max="11775" width="10" style="2" customWidth="1"/>
    <col min="11776" max="11776" width="12" style="2" customWidth="1"/>
    <col min="11777" max="11777" width="14.42578125" style="2" customWidth="1"/>
    <col min="11778" max="11778" width="15.42578125" style="2" customWidth="1"/>
    <col min="11779" max="12028" width="11.42578125" style="2"/>
    <col min="12029" max="12029" width="9.5703125" style="2" customWidth="1"/>
    <col min="12030" max="12030" width="88.42578125" style="2" customWidth="1"/>
    <col min="12031" max="12031" width="10" style="2" customWidth="1"/>
    <col min="12032" max="12032" width="12" style="2" customWidth="1"/>
    <col min="12033" max="12033" width="14.42578125" style="2" customWidth="1"/>
    <col min="12034" max="12034" width="15.42578125" style="2" customWidth="1"/>
    <col min="12035" max="12284" width="11.42578125" style="2"/>
    <col min="12285" max="12285" width="9.5703125" style="2" customWidth="1"/>
    <col min="12286" max="12286" width="88.42578125" style="2" customWidth="1"/>
    <col min="12287" max="12287" width="10" style="2" customWidth="1"/>
    <col min="12288" max="12288" width="12" style="2" customWidth="1"/>
    <col min="12289" max="12289" width="14.42578125" style="2" customWidth="1"/>
    <col min="12290" max="12290" width="15.42578125" style="2" customWidth="1"/>
    <col min="12291" max="12540" width="11.42578125" style="2"/>
    <col min="12541" max="12541" width="9.5703125" style="2" customWidth="1"/>
    <col min="12542" max="12542" width="88.42578125" style="2" customWidth="1"/>
    <col min="12543" max="12543" width="10" style="2" customWidth="1"/>
    <col min="12544" max="12544" width="12" style="2" customWidth="1"/>
    <col min="12545" max="12545" width="14.42578125" style="2" customWidth="1"/>
    <col min="12546" max="12546" width="15.42578125" style="2" customWidth="1"/>
    <col min="12547" max="12796" width="11.42578125" style="2"/>
    <col min="12797" max="12797" width="9.5703125" style="2" customWidth="1"/>
    <col min="12798" max="12798" width="88.42578125" style="2" customWidth="1"/>
    <col min="12799" max="12799" width="10" style="2" customWidth="1"/>
    <col min="12800" max="12800" width="12" style="2" customWidth="1"/>
    <col min="12801" max="12801" width="14.42578125" style="2" customWidth="1"/>
    <col min="12802" max="12802" width="15.42578125" style="2" customWidth="1"/>
    <col min="12803" max="13052" width="11.42578125" style="2"/>
    <col min="13053" max="13053" width="9.5703125" style="2" customWidth="1"/>
    <col min="13054" max="13054" width="88.42578125" style="2" customWidth="1"/>
    <col min="13055" max="13055" width="10" style="2" customWidth="1"/>
    <col min="13056" max="13056" width="12" style="2" customWidth="1"/>
    <col min="13057" max="13057" width="14.42578125" style="2" customWidth="1"/>
    <col min="13058" max="13058" width="15.42578125" style="2" customWidth="1"/>
    <col min="13059" max="13308" width="11.42578125" style="2"/>
    <col min="13309" max="13309" width="9.5703125" style="2" customWidth="1"/>
    <col min="13310" max="13310" width="88.42578125" style="2" customWidth="1"/>
    <col min="13311" max="13311" width="10" style="2" customWidth="1"/>
    <col min="13312" max="13312" width="12" style="2" customWidth="1"/>
    <col min="13313" max="13313" width="14.42578125" style="2" customWidth="1"/>
    <col min="13314" max="13314" width="15.42578125" style="2" customWidth="1"/>
    <col min="13315" max="13564" width="11.42578125" style="2"/>
    <col min="13565" max="13565" width="9.5703125" style="2" customWidth="1"/>
    <col min="13566" max="13566" width="88.42578125" style="2" customWidth="1"/>
    <col min="13567" max="13567" width="10" style="2" customWidth="1"/>
    <col min="13568" max="13568" width="12" style="2" customWidth="1"/>
    <col min="13569" max="13569" width="14.42578125" style="2" customWidth="1"/>
    <col min="13570" max="13570" width="15.42578125" style="2" customWidth="1"/>
    <col min="13571" max="13820" width="11.42578125" style="2"/>
    <col min="13821" max="13821" width="9.5703125" style="2" customWidth="1"/>
    <col min="13822" max="13822" width="88.42578125" style="2" customWidth="1"/>
    <col min="13823" max="13823" width="10" style="2" customWidth="1"/>
    <col min="13824" max="13824" width="12" style="2" customWidth="1"/>
    <col min="13825" max="13825" width="14.42578125" style="2" customWidth="1"/>
    <col min="13826" max="13826" width="15.42578125" style="2" customWidth="1"/>
    <col min="13827" max="14076" width="11.42578125" style="2"/>
    <col min="14077" max="14077" width="9.5703125" style="2" customWidth="1"/>
    <col min="14078" max="14078" width="88.42578125" style="2" customWidth="1"/>
    <col min="14079" max="14079" width="10" style="2" customWidth="1"/>
    <col min="14080" max="14080" width="12" style="2" customWidth="1"/>
    <col min="14081" max="14081" width="14.42578125" style="2" customWidth="1"/>
    <col min="14082" max="14082" width="15.42578125" style="2" customWidth="1"/>
    <col min="14083" max="14332" width="11.42578125" style="2"/>
    <col min="14333" max="14333" width="9.5703125" style="2" customWidth="1"/>
    <col min="14334" max="14334" width="88.42578125" style="2" customWidth="1"/>
    <col min="14335" max="14335" width="10" style="2" customWidth="1"/>
    <col min="14336" max="14336" width="12" style="2" customWidth="1"/>
    <col min="14337" max="14337" width="14.42578125" style="2" customWidth="1"/>
    <col min="14338" max="14338" width="15.42578125" style="2" customWidth="1"/>
    <col min="14339" max="14588" width="11.42578125" style="2"/>
    <col min="14589" max="14589" width="9.5703125" style="2" customWidth="1"/>
    <col min="14590" max="14590" width="88.42578125" style="2" customWidth="1"/>
    <col min="14591" max="14591" width="10" style="2" customWidth="1"/>
    <col min="14592" max="14592" width="12" style="2" customWidth="1"/>
    <col min="14593" max="14593" width="14.42578125" style="2" customWidth="1"/>
    <col min="14594" max="14594" width="15.42578125" style="2" customWidth="1"/>
    <col min="14595" max="14844" width="11.42578125" style="2"/>
    <col min="14845" max="14845" width="9.5703125" style="2" customWidth="1"/>
    <col min="14846" max="14846" width="88.42578125" style="2" customWidth="1"/>
    <col min="14847" max="14847" width="10" style="2" customWidth="1"/>
    <col min="14848" max="14848" width="12" style="2" customWidth="1"/>
    <col min="14849" max="14849" width="14.42578125" style="2" customWidth="1"/>
    <col min="14850" max="14850" width="15.42578125" style="2" customWidth="1"/>
    <col min="14851" max="15100" width="11.42578125" style="2"/>
    <col min="15101" max="15101" width="9.5703125" style="2" customWidth="1"/>
    <col min="15102" max="15102" width="88.42578125" style="2" customWidth="1"/>
    <col min="15103" max="15103" width="10" style="2" customWidth="1"/>
    <col min="15104" max="15104" width="12" style="2" customWidth="1"/>
    <col min="15105" max="15105" width="14.42578125" style="2" customWidth="1"/>
    <col min="15106" max="15106" width="15.42578125" style="2" customWidth="1"/>
    <col min="15107" max="15356" width="11.42578125" style="2"/>
    <col min="15357" max="15357" width="9.5703125" style="2" customWidth="1"/>
    <col min="15358" max="15358" width="88.42578125" style="2" customWidth="1"/>
    <col min="15359" max="15359" width="10" style="2" customWidth="1"/>
    <col min="15360" max="15360" width="12" style="2" customWidth="1"/>
    <col min="15361" max="15361" width="14.42578125" style="2" customWidth="1"/>
    <col min="15362" max="15362" width="15.42578125" style="2" customWidth="1"/>
    <col min="15363" max="15612" width="11.42578125" style="2"/>
    <col min="15613" max="15613" width="9.5703125" style="2" customWidth="1"/>
    <col min="15614" max="15614" width="88.42578125" style="2" customWidth="1"/>
    <col min="15615" max="15615" width="10" style="2" customWidth="1"/>
    <col min="15616" max="15616" width="12" style="2" customWidth="1"/>
    <col min="15617" max="15617" width="14.42578125" style="2" customWidth="1"/>
    <col min="15618" max="15618" width="15.42578125" style="2" customWidth="1"/>
    <col min="15619" max="15868" width="11.42578125" style="2"/>
    <col min="15869" max="15869" width="9.5703125" style="2" customWidth="1"/>
    <col min="15870" max="15870" width="88.42578125" style="2" customWidth="1"/>
    <col min="15871" max="15871" width="10" style="2" customWidth="1"/>
    <col min="15872" max="15872" width="12" style="2" customWidth="1"/>
    <col min="15873" max="15873" width="14.42578125" style="2" customWidth="1"/>
    <col min="15874" max="15874" width="15.42578125" style="2" customWidth="1"/>
    <col min="15875" max="16124" width="11.42578125" style="2"/>
    <col min="16125" max="16125" width="9.5703125" style="2" customWidth="1"/>
    <col min="16126" max="16126" width="88.42578125" style="2" customWidth="1"/>
    <col min="16127" max="16127" width="10" style="2" customWidth="1"/>
    <col min="16128" max="16128" width="12" style="2" customWidth="1"/>
    <col min="16129" max="16129" width="14.42578125" style="2" customWidth="1"/>
    <col min="16130" max="16130" width="15.42578125" style="2" customWidth="1"/>
    <col min="16131" max="16384" width="11.42578125" style="2"/>
  </cols>
  <sheetData>
    <row r="1" spans="1:6" x14ac:dyDescent="0.2">
      <c r="A1" s="29"/>
      <c r="B1" s="14"/>
      <c r="C1" s="15"/>
      <c r="D1" s="16"/>
      <c r="E1" s="16"/>
      <c r="F1" s="17"/>
    </row>
    <row r="2" spans="1:6" ht="23.25" x14ac:dyDescent="0.2">
      <c r="A2" s="80" t="s">
        <v>11</v>
      </c>
      <c r="B2" s="81"/>
      <c r="C2" s="81"/>
      <c r="D2" s="81"/>
      <c r="E2" s="81"/>
      <c r="F2" s="82"/>
    </row>
    <row r="3" spans="1:6" ht="23.25" x14ac:dyDescent="0.2">
      <c r="A3" s="80" t="s">
        <v>10</v>
      </c>
      <c r="B3" s="81"/>
      <c r="C3" s="81"/>
      <c r="D3" s="81"/>
      <c r="E3" s="81"/>
      <c r="F3" s="82"/>
    </row>
    <row r="4" spans="1:6" ht="13.5" customHeight="1" thickBot="1" x14ac:dyDescent="0.25">
      <c r="A4" s="18"/>
      <c r="B4" s="19"/>
      <c r="C4" s="20"/>
      <c r="D4" s="21"/>
      <c r="E4" s="21"/>
      <c r="F4" s="22"/>
    </row>
    <row r="5" spans="1:6" ht="23.1" customHeight="1" x14ac:dyDescent="0.2">
      <c r="A5" s="84" t="str">
        <f>+'CATALOGO DE CONCEPTOS'!A6</f>
        <v>OBRA:MEJORAMIENTO Y AMPLIACION DE LAS INSTALACIONES DE LA UNIDAD DE ANÁLISIS DE INFORMACIÓN.</v>
      </c>
      <c r="B5" s="63"/>
      <c r="C5" s="64"/>
      <c r="D5" s="77" t="str">
        <f>+'CATALOGO DE CONCEPTOS'!D6:G6</f>
        <v>LICITACION:</v>
      </c>
      <c r="E5" s="78"/>
      <c r="F5" s="79"/>
    </row>
    <row r="6" spans="1:6" ht="23.1" customHeight="1" thickBot="1" x14ac:dyDescent="0.25">
      <c r="A6" s="65"/>
      <c r="B6" s="66"/>
      <c r="C6" s="67"/>
      <c r="D6" s="24"/>
      <c r="E6" s="53" t="str">
        <f>+'CATALOGO DE CONCEPTOS'!E7</f>
        <v>LPO-000000007-044-2024</v>
      </c>
      <c r="F6" s="25"/>
    </row>
    <row r="7" spans="1:6" ht="44.25" customHeight="1" x14ac:dyDescent="0.2">
      <c r="A7" s="68"/>
      <c r="B7" s="69"/>
      <c r="C7" s="70"/>
      <c r="D7" s="77" t="s">
        <v>7</v>
      </c>
      <c r="E7" s="78"/>
      <c r="F7" s="79"/>
    </row>
    <row r="8" spans="1:6" ht="23.1" customHeight="1" thickBot="1" x14ac:dyDescent="0.25">
      <c r="A8" s="71"/>
      <c r="B8" s="72"/>
      <c r="C8" s="73"/>
      <c r="D8" s="24"/>
      <c r="E8" s="53">
        <f>+'CATALOGO DE CONCEPTOS'!E9</f>
        <v>0</v>
      </c>
      <c r="F8" s="25"/>
    </row>
    <row r="10" spans="1:6" ht="25.5" x14ac:dyDescent="0.2">
      <c r="A10" s="55"/>
      <c r="B10" s="56" t="str">
        <f>+'CATALOGO DE CONCEPTOS'!B13</f>
        <v xml:space="preserve"> AMPLIACION Y MEJORAMIENTO DE LA  UNIDAD DE ANALISIS DE LA INFORMACION DE LA PGE</v>
      </c>
      <c r="F10" s="27"/>
    </row>
    <row r="11" spans="1:6" ht="15.75" x14ac:dyDescent="0.2">
      <c r="A11" s="51"/>
      <c r="F11" s="26"/>
    </row>
    <row r="12" spans="1:6" ht="15.75" x14ac:dyDescent="0.2">
      <c r="A12" s="45" t="str">
        <f>+'CATALOGO DE CONCEPTOS'!A14</f>
        <v>I.-</v>
      </c>
      <c r="B12" s="7" t="str">
        <f>+'CATALOGO DE CONCEPTOS'!B14</f>
        <v>PRELIMINARES</v>
      </c>
      <c r="F12" s="26">
        <f>+'CATALOGO DE CONCEPTOS'!G26</f>
        <v>437</v>
      </c>
    </row>
    <row r="13" spans="1:6" x14ac:dyDescent="0.2">
      <c r="A13" s="45" t="str">
        <f>+'CATALOGO DE CONCEPTOS'!A27</f>
        <v>II.-</v>
      </c>
      <c r="B13" s="7" t="str">
        <f>+'CATALOGO DE CONCEPTOS'!B27</f>
        <v>SEÑALIZACION</v>
      </c>
      <c r="F13" s="54">
        <f>+'CATALOGO DE CONCEPTOS'!G31</f>
        <v>50.9</v>
      </c>
    </row>
    <row r="14" spans="1:6" x14ac:dyDescent="0.2">
      <c r="A14" s="95" t="str">
        <f>+'CATALOGO DE CONCEPTOS'!A32</f>
        <v>III.-</v>
      </c>
      <c r="B14" s="28" t="str">
        <f>+'CATALOGO DE CONCEPTOS'!B32</f>
        <v>CIMENTACION</v>
      </c>
      <c r="F14" s="54">
        <f>+'CATALOGO DE CONCEPTOS'!G42</f>
        <v>280.02999999999997</v>
      </c>
    </row>
    <row r="15" spans="1:6" x14ac:dyDescent="0.2">
      <c r="A15" s="45" t="str">
        <f>+'CATALOGO DE CONCEPTOS'!A43</f>
        <v>IV.-</v>
      </c>
      <c r="B15" s="7" t="str">
        <f>+'CATALOGO DE CONCEPTOS'!B43</f>
        <v>ALBAÑILERIA Y ACABADOS</v>
      </c>
      <c r="F15" s="54">
        <f>+'CATALOGO DE CONCEPTOS'!G65</f>
        <v>3354.45</v>
      </c>
    </row>
    <row r="16" spans="1:6" x14ac:dyDescent="0.2">
      <c r="A16" s="45" t="str">
        <f>+'CATALOGO DE CONCEPTOS'!A66</f>
        <v>V.-</v>
      </c>
      <c r="B16" s="7" t="str">
        <f>+'CATALOGO DE CONCEPTOS'!B66</f>
        <v>ESTRUCTURA LOSA DE ENTREPISO</v>
      </c>
      <c r="F16" s="54">
        <f>+'CATALOGO DE CONCEPTOS'!G72</f>
        <v>184.9</v>
      </c>
    </row>
    <row r="17" spans="1:6" x14ac:dyDescent="0.2">
      <c r="A17" s="45" t="str">
        <f>+'CATALOGO DE CONCEPTOS'!A73</f>
        <v>VI.-</v>
      </c>
      <c r="B17" s="7" t="str">
        <f>+'CATALOGO DE CONCEPTOS'!B73</f>
        <v>ESTRUCTURA LOSA DE AZOTEA</v>
      </c>
      <c r="F17" s="54">
        <f>+'CATALOGO DE CONCEPTOS'!G79</f>
        <v>200.7</v>
      </c>
    </row>
    <row r="18" spans="1:6" ht="15.75" x14ac:dyDescent="0.2">
      <c r="A18" s="45" t="str">
        <f>+'CATALOGO DE CONCEPTOS'!A80</f>
        <v>VII.-</v>
      </c>
      <c r="B18" s="7" t="str">
        <f>+'CATALOGO DE CONCEPTOS'!B80</f>
        <v>CANCELERIA Y HERRERIA</v>
      </c>
      <c r="F18" s="26">
        <f>+'CATALOGO DE CONCEPTOS'!G98</f>
        <v>39.200000000000003</v>
      </c>
    </row>
    <row r="19" spans="1:6" ht="15.75" x14ac:dyDescent="0.2">
      <c r="A19" s="45" t="str">
        <f>+'CATALOGO DE CONCEPTOS'!A99</f>
        <v>VIII.-</v>
      </c>
      <c r="B19" s="96" t="str">
        <f>+'CATALOGO DE CONCEPTOS'!B99</f>
        <v xml:space="preserve">INSTALACIONES HIDROSANITARIAS </v>
      </c>
      <c r="C19" s="96"/>
      <c r="D19" s="96"/>
      <c r="F19" s="26">
        <f>+'CATALOGO DE CONCEPTOS'!G112</f>
        <v>44</v>
      </c>
    </row>
    <row r="20" spans="1:6" ht="15.75" x14ac:dyDescent="0.2">
      <c r="A20" s="45" t="str">
        <f>+'CATALOGO DE CONCEPTOS'!A113</f>
        <v>IX.-</v>
      </c>
      <c r="B20" s="45" t="str">
        <f>+'CATALOGO DE CONCEPTOS'!B113</f>
        <v>RED EXTERIOR</v>
      </c>
      <c r="C20" s="45"/>
      <c r="D20" s="45"/>
      <c r="F20" s="26">
        <f>+'CATALOGO DE CONCEPTOS'!G124</f>
        <v>119</v>
      </c>
    </row>
    <row r="21" spans="1:6" ht="15.75" x14ac:dyDescent="0.2">
      <c r="A21" s="45" t="str">
        <f>+'CATALOGO DE CONCEPTOS'!A125</f>
        <v>X.-</v>
      </c>
      <c r="B21" s="45" t="str">
        <f>+'CATALOGO DE CONCEPTOS'!B125</f>
        <v xml:space="preserve">ESCALERA EXTERIOR </v>
      </c>
      <c r="C21" s="45"/>
      <c r="D21" s="45"/>
      <c r="F21" s="26">
        <f>+'CATALOGO DE CONCEPTOS'!G141</f>
        <v>1914.5</v>
      </c>
    </row>
    <row r="22" spans="1:6" ht="15.75" x14ac:dyDescent="0.2">
      <c r="A22" s="45" t="str">
        <f>+'CATALOGO DE CONCEPTOS'!A142</f>
        <v>XI.-</v>
      </c>
      <c r="B22" s="45" t="str">
        <f>+'CATALOGO DE CONCEPTOS'!B142</f>
        <v>INSTALACIONES ELECTRICAS</v>
      </c>
      <c r="C22" s="45"/>
      <c r="D22" s="45"/>
      <c r="F22" s="26">
        <f>+'CATALOGO DE CONCEPTOS'!G178</f>
        <v>838</v>
      </c>
    </row>
    <row r="23" spans="1:6" ht="15.75" x14ac:dyDescent="0.2">
      <c r="A23" s="55"/>
      <c r="B23" s="56"/>
      <c r="F23" s="27"/>
    </row>
    <row r="24" spans="1:6" ht="15.75" x14ac:dyDescent="0.2">
      <c r="A24" s="51"/>
      <c r="B24" s="56" t="s">
        <v>13</v>
      </c>
      <c r="C24" s="57"/>
      <c r="D24" s="58"/>
      <c r="E24" s="97"/>
      <c r="F24" s="27">
        <f>SUM(F12:F23)</f>
        <v>7462.68</v>
      </c>
    </row>
    <row r="25" spans="1:6" ht="15.75" x14ac:dyDescent="0.2">
      <c r="F25" s="27"/>
    </row>
    <row r="26" spans="1:6" ht="15.75" x14ac:dyDescent="0.2">
      <c r="F26" s="27"/>
    </row>
    <row r="27" spans="1:6" ht="15.75" x14ac:dyDescent="0.2">
      <c r="F27" s="27"/>
    </row>
    <row r="32" spans="1:6" ht="15.75" x14ac:dyDescent="0.25">
      <c r="B32" s="83" t="s">
        <v>9</v>
      </c>
      <c r="C32" s="83"/>
      <c r="D32" s="83"/>
    </row>
    <row r="34" spans="2:2" x14ac:dyDescent="0.2">
      <c r="B34" s="7" t="s">
        <v>8</v>
      </c>
    </row>
  </sheetData>
  <mergeCells count="7">
    <mergeCell ref="B32:D32"/>
    <mergeCell ref="A2:F2"/>
    <mergeCell ref="D5:F5"/>
    <mergeCell ref="D7:F7"/>
    <mergeCell ref="A3:F3"/>
    <mergeCell ref="A5:C8"/>
    <mergeCell ref="B19:D19"/>
  </mergeCells>
  <pageMargins left="0.36" right="0.11811023622047245" top="0.35433070866141736" bottom="0.35433070866141736" header="0.31496062992125984" footer="0.31496062992125984"/>
  <pageSetup scale="70" orientation="portrait" horizontalDpi="4294967293" r:id="rId1"/>
  <headerFooter>
    <oddFooter>&amp;CPAGINA No.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CATALOGO DE CONCEPTOS</vt:lpstr>
      <vt:lpstr>RESUMENOK</vt:lpstr>
      <vt:lpstr>'CATALOGO DE CONCEPTOS'!Área_de_impresión</vt:lpstr>
      <vt:lpstr>RESUMENOK!Área_de_impresión</vt:lpstr>
      <vt:lpstr>'CATALOGO DE CONCEPTOS'!Títulos_a_imprimir</vt:lpstr>
      <vt:lpstr>RESUMENOK!Títulos_a_imprimir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Celene Aviles</cp:lastModifiedBy>
  <cp:lastPrinted>2024-02-02T19:20:32Z</cp:lastPrinted>
  <dcterms:created xsi:type="dcterms:W3CDTF">2016-01-22T15:23:15Z</dcterms:created>
  <dcterms:modified xsi:type="dcterms:W3CDTF">2024-06-25T16:17:14Z</dcterms:modified>
</cp:coreProperties>
</file>