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User\Documents\2024\FOIS\OBRA PARES VIALES ETAPA FOIS\"/>
    </mc:Choice>
  </mc:AlternateContent>
  <xr:revisionPtr revIDLastSave="0" documentId="13_ncr:1_{5E821A5E-7C19-4129-AB9A-F0FD958BB0A8}" xr6:coauthVersionLast="47" xr6:coauthVersionMax="47" xr10:uidLastSave="{00000000-0000-0000-0000-000000000000}"/>
  <bookViews>
    <workbookView xWindow="-120" yWindow="-120" windowWidth="29040" windowHeight="17520" xr2:uid="{89992125-B666-4F56-BE1A-D3CFD5EFD379}"/>
  </bookViews>
  <sheets>
    <sheet name="CAT" sheetId="5" r:id="rId1"/>
  </sheets>
  <definedNames>
    <definedName name="_xlnm.Print_Area" localSheetId="0">CAT!$A$10:$G$138</definedName>
    <definedName name="_xlnm.Print_Titles" localSheetId="0">CAT!$10:$10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2" i="5" l="1"/>
  <c r="G131" i="5"/>
  <c r="G130" i="5"/>
  <c r="G129" i="5"/>
  <c r="G128" i="5"/>
  <c r="G127" i="5"/>
  <c r="G126" i="5"/>
  <c r="G125" i="5"/>
  <c r="G124" i="5"/>
  <c r="G123" i="5"/>
  <c r="G122" i="5"/>
  <c r="G121" i="5"/>
  <c r="G120" i="5"/>
  <c r="G119" i="5"/>
  <c r="G118" i="5"/>
  <c r="G117" i="5"/>
  <c r="G116" i="5"/>
  <c r="G115" i="5"/>
  <c r="G114" i="5"/>
  <c r="G111" i="5"/>
  <c r="G110" i="5"/>
  <c r="G109" i="5"/>
  <c r="G108" i="5"/>
  <c r="G107" i="5"/>
  <c r="G106" i="5"/>
  <c r="G105" i="5"/>
  <c r="G104" i="5"/>
  <c r="G103" i="5"/>
  <c r="G102" i="5"/>
  <c r="G101" i="5"/>
  <c r="G100" i="5"/>
  <c r="G99" i="5"/>
  <c r="G98" i="5"/>
  <c r="G95" i="5"/>
  <c r="G94" i="5"/>
  <c r="G93" i="5"/>
  <c r="J92" i="5"/>
  <c r="G92" i="5"/>
  <c r="G91" i="5"/>
  <c r="G90" i="5"/>
  <c r="G89" i="5"/>
  <c r="G88" i="5"/>
  <c r="G85" i="5"/>
  <c r="G84" i="5"/>
  <c r="G83" i="5"/>
  <c r="G82" i="5"/>
  <c r="G81" i="5"/>
  <c r="G80" i="5"/>
  <c r="G79" i="5"/>
  <c r="G78" i="5"/>
  <c r="G86" i="5" s="1"/>
  <c r="G75" i="5"/>
  <c r="G74" i="5"/>
  <c r="G73" i="5"/>
  <c r="G72" i="5"/>
  <c r="G71" i="5"/>
  <c r="G70" i="5"/>
  <c r="G69" i="5"/>
  <c r="G68" i="5"/>
  <c r="G67" i="5"/>
  <c r="G66" i="5"/>
  <c r="G65" i="5"/>
  <c r="G64" i="5"/>
  <c r="G61" i="5"/>
  <c r="G60" i="5"/>
  <c r="G59" i="5"/>
  <c r="G58" i="5"/>
  <c r="G57" i="5"/>
  <c r="G56" i="5"/>
  <c r="G55" i="5"/>
  <c r="G54" i="5"/>
  <c r="G53" i="5"/>
  <c r="G52" i="5"/>
  <c r="G49" i="5"/>
  <c r="G48" i="5"/>
  <c r="G47" i="5"/>
  <c r="G46" i="5"/>
  <c r="G45" i="5"/>
  <c r="G44" i="5"/>
  <c r="G43" i="5"/>
  <c r="G42" i="5"/>
  <c r="G41" i="5"/>
  <c r="G40" i="5"/>
  <c r="G39" i="5"/>
  <c r="G38" i="5"/>
  <c r="G35" i="5"/>
  <c r="G34" i="5"/>
  <c r="G33" i="5"/>
  <c r="G32" i="5"/>
  <c r="G31" i="5"/>
  <c r="G30" i="5"/>
  <c r="G29" i="5"/>
  <c r="G28" i="5"/>
  <c r="G27" i="5"/>
  <c r="G26" i="5"/>
  <c r="G25" i="5"/>
  <c r="G24" i="5"/>
  <c r="G23" i="5"/>
  <c r="G22" i="5"/>
  <c r="G21" i="5"/>
  <c r="G20" i="5"/>
  <c r="G19" i="5"/>
  <c r="G18" i="5"/>
  <c r="G17" i="5"/>
  <c r="G16" i="5"/>
  <c r="G15" i="5"/>
  <c r="G14" i="5"/>
  <c r="G13" i="5"/>
  <c r="G12" i="5"/>
  <c r="G76" i="5" l="1"/>
  <c r="G133" i="5"/>
  <c r="G62" i="5"/>
  <c r="G96" i="5"/>
  <c r="G50" i="5"/>
  <c r="G36" i="5"/>
  <c r="G112" i="5"/>
  <c r="G136" i="5" s="1"/>
  <c r="G138" i="5" l="1"/>
  <c r="G137" i="5"/>
</calcChain>
</file>

<file path=xl/sharedStrings.xml><?xml version="1.0" encoding="utf-8"?>
<sst xmlns="http://schemas.openxmlformats.org/spreadsheetml/2006/main" count="363" uniqueCount="262">
  <si>
    <t>M3</t>
  </si>
  <si>
    <t>PZA</t>
  </si>
  <si>
    <t>ML</t>
  </si>
  <si>
    <t>M2</t>
  </si>
  <si>
    <t>M3-KM</t>
  </si>
  <si>
    <t>UNIDAD</t>
  </si>
  <si>
    <t>IMPORTE</t>
  </si>
  <si>
    <t>01</t>
  </si>
  <si>
    <t>02</t>
  </si>
  <si>
    <t>03</t>
  </si>
  <si>
    <t>04</t>
  </si>
  <si>
    <t>05</t>
  </si>
  <si>
    <t>11</t>
  </si>
  <si>
    <t>13</t>
  </si>
  <si>
    <t>14</t>
  </si>
  <si>
    <t>15</t>
  </si>
  <si>
    <t>18</t>
  </si>
  <si>
    <t>19</t>
  </si>
  <si>
    <t>IVA 16%</t>
  </si>
  <si>
    <t>CONCEPTO</t>
  </si>
  <si>
    <t>TOTAL IVA INCLUIDO</t>
  </si>
  <si>
    <t>10</t>
  </si>
  <si>
    <t>12</t>
  </si>
  <si>
    <t>16</t>
  </si>
  <si>
    <t>17</t>
  </si>
  <si>
    <t>I.-SANEAMIENTO DE AGUA POTABLE</t>
  </si>
  <si>
    <t>EXCAVACIÓN POR MEDIOS MECANICOS, EN ZANJAS, EN TERRENO CON CUALQUIER M3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</si>
  <si>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MECANICOS, EN ZANJAS, EN TERRENO CON CUALQUIER CLASIFICACION Y PROFUNDIDAD EN PRESENCIA DE AGUA O EN SECO, RETIRO DELMATERIAL HASTA 4 M DE DISTANCIA HORIZONTAL, EL PRECIO UNITARIO INCLUYE:TRAZO Y NIVELACION, EQUIPO DE BOMBEO PARA ACHIQUE, OBRAS DE PROTECCIONDE TALUDES DE ZANJA, TRASPALEO, SEÑALAMIENTO PREVENTIVO, LA MANO DE OBRAPARA EL APOYO EN LAS OPERACIONES MECÁNICAS, AFINE DE TALUDES Y FONDO DEZANJA, LIMPIEZA, LA MAQUINARIA, HERRAMIENTA Y EL EQUIPO NECESARIOS PARA LACORRECTA EJECUCIÓN DE LOS TRABAJOS. PUOT</t>
  </si>
  <si>
    <t>PLANTILLA COMPACTADA CON EQUIPO MECANICO DE 10 CM DE ESPESOR EN  ZANJAS, CON MATERIAL SELECCIONADO PRODUCTO DE BANCO LIBRE DE BOLEOMAYOR DE 3". INCLUYE: CRIBADO DEL MATERIAL, ACARREOS DENTRO DE LA OBRA,INCORPORACION DE HUMEDAD, COMPACTACION DEL 85% PROCTOR, MANO DEOBRA, , HERRAMIENTA Y EQUIPO NECESARIO</t>
  </si>
  <si>
    <t>RELLENO COMPACTADO CON EQUIPO MECANICO MANUAL EN CAPAS DE 20 CM EN CEPA CON MATERIAL SELECCIONADO PRODUCTO DE LA EXCAVACION (CRIBADOPOR LA MALLA DE 2 1/2") LIBRE DE BOLEO MAYOR DE 3", COMPACTADO AL 90%PROCTOR. INCLUYE: CRIBADO DEL MATERIAL, ACARREOS DENTRO DE LA OBRA,INCORPORACION DE HUMEDAD, MANO DE OBRA, HERRAMIENTA Y EQUIPONECESARIO.</t>
  </si>
  <si>
    <t>RELLENO COMPACTADO CON EQUIPO MECANICO MANUAL EN CAPAS DE 20 CM EN CEPA CON MATERIAL SELECCIONADO PRODUCTO DE BANCO LIBRE DE BOLEOMAYOR DE 3" , COMPACTADO AL 90% PROCTOR. INCLUYE: CRIBADO DEL MATERIAL,ACARREOS DENTRO DE LA OBRA, INCORPORACION DE HUMEDAD, MANO DE OBRA,HERRAMIENTA Y EQUIPO NECESARIO.</t>
  </si>
  <si>
    <t>REPOSICION DE TUBERIA DE ASBESTO-CEMENTO DE 6" DE DIAMETRO POR TUBERIA DE PVC. HIDRAULICO TUBO AMERICANO CEDULA C-900 DE 6" DE DIAMETRO. INCLUYE:TRAZO, NIVELACION, SUMINISTRO, INSTALACION, JUNTEO, LIMPIEZA, PRUEBAHIDRAULICA, INTERCONEXION A LA RED MUNICIPAL, SONDEO PARA LALOCALIZACION DE TUBERIA, MANO DE OBRA Y HERRAMIENTA, U.O.T</t>
  </si>
  <si>
    <t>TOMA DE AGUA POTABLE DE 3"x1/2" CON TUBO KITEC DE 1/2" DE DIAMETRO. INCLUYE:   ABRAZADERA DE PVC TIPO-II. C/VALVULA DE INSER.Y SACABOCADO INTEGRADOFLOTAP DE 3"x3/4", REDUCCION DE 3/4" A 1/2", INSERTOS Y CONECTORES PARA KITEC,TUBO KITEC DE 1/2" DE DIAM. VALVULA DE ANGULO TIPO BOLA, VALVULA MUNICIPALDE BLOQUEO SENCILLO, CAJA DE PROTECCION DE PVC (EN LA PARTE SUPERIOR DE17"x11 3/4" Y BASE DE 15 3/4"x21") POR 12" DE ALTURA COLOCADA SOBRE PLANTILLADE MORTERO DE CEMENTO-ARENA 1:3 DE 6 CMS. DE ESPEROR, PREVIO EL NIVELADOY COMPACTACION DEL TERRENO NATURAL. MATERIALES, MANO DE OBRA YHERRAMIENTA. PARA RED DE AGUA POTABLE DE PVC HIDRAULICO DE 3" ( 76 MM) DEDIAMETRO. SONDEOS PARA LOCALIZACION DE LA TOMA, DEMOLICIONESNECESARIAS PARA SU INSTALACION, REPARACION PROVISIONAL DE TOMADOMICILIARIA; INTERCONEXIONES EN TUBO DE COBRE, MANGUERA HIDRAULICA Y/OP.V.C. HIDRAULICO CED. 40 SEGUN SEA EL CASO. U.O.T. (LONGITUD DE 24.00 MTS,LARGA).</t>
  </si>
  <si>
    <t>SUMINISTRO E INSTALACION DE JUNTAS GIBAULT DE Fo.Fo. DE 6" DE DIAMETRO.  INCLUYE: MANIOBRAS, INSTALACION, LIMPIEZA, PRUEBA HIDRAULICA, MANO DEOBRA Y HERRAMIENTA.</t>
  </si>
  <si>
    <t>Total de I.-SANEAMIENTO DE AGUA POTABLE</t>
  </si>
  <si>
    <t>II.- SANEAMIENTO DE LA RED DE DRENAJE</t>
  </si>
  <si>
    <t>III.- GUARNICIONES</t>
  </si>
  <si>
    <t>Total de III.- GUARNICIONES</t>
  </si>
  <si>
    <t>IV.- CONSTRUCCION DE BANQUETAS</t>
  </si>
  <si>
    <t>RETIRO DE POSTE QUE OBSTACULIZA EL LIBRE TRANSITO EN BANQUETAS</t>
  </si>
  <si>
    <t>SUMINISTRO Y COLOCACION DE PLANTA</t>
  </si>
  <si>
    <t>Total de IV.- CONSTRUCCION DE BANQUETAS</t>
  </si>
  <si>
    <t>V.- TERRACERIAS</t>
  </si>
  <si>
    <t>Total de V.- TERRACERIAS</t>
  </si>
  <si>
    <t>VI.- PAVIMENTACION</t>
  </si>
  <si>
    <t>Total de VI.- PAVIMENTACION</t>
  </si>
  <si>
    <t>VII.- SEÑALAMIENTO VERTICAL Y HORIZONTAL</t>
  </si>
  <si>
    <t>Total de VII.- SEÑALAMIENTO VERTICAL Y HORIZONTAL</t>
  </si>
  <si>
    <t>VIII.- ALUMBRADO PUBLICO</t>
  </si>
  <si>
    <t>Total de VIII.- ALUMBRADO PUBLICO</t>
  </si>
  <si>
    <t>TOMA DE AGUA POTABLE DE 3"x1/2" CON TUBO KITEC DE 1/2" DE DIAMETRO. INCLUYE: ABRAZADERA DE PVC TIPO-II. C/VALVULA DE INSER.Y SACABOCADO INTEGRADOFLOTAP DE 3"x3/4", REDUCCION DE 3/4" A 1/2", INSERTOS Y CONECTORES PARA KITEC,TUBO KITEC DE 1/2" DE DIAM. VALVULA DE ANGULO TIPO BOLA, VALVULA MUNICIPALDE BLOQUEO SENCILLO, CAJA DE PROTECCION DE PVC (EN LA PARTE SUPERIOR DE17"x11 3/4" Y BASE DE 15 3/4"x21") POR 12" DE ALTURA COLOCADA SOBRE PLANTILLADE MORTERO DE CEMENTO-ARENA 1:3 DE 6 CMS. DE ESPEROR, PREVIO EL NIVELADOY COMPACTACION DEL TERRENO NATURAL. MATERIALES, MANO DE OBRA YHERRAMIENTA. PARA RED DE AGUA POTABLE DE PVC HIDRAULICO DE 3" ( 76 MM) DEDIAMETRO. SONDEOS PARA LOCALIZACION DE LA TOMA, DEMOLICIONESNECESARIAS PARA SU INSTALACION, REPARACION PROVISIONAL DE TOMADOMICILIARIA; INTERCONEXIONES EN TUBO DE COBRE, MANGUERA HIDRAULICA Y/OP.V.C. HIDRAULICO CED. 40 SEGUN SEA EL CASO. U.O.T. (LONGITUD DE 6.00 MTS,CORTA).</t>
  </si>
  <si>
    <t>SUMINISTRO E INSTALACION DE EMPAQUE DE PLOMO DE DE 6" DE DIAMETRO. INCLUYE: MANIOBRAS, INSTALACION, LIMPIEZA, PRUEBA HIDRAULICA, MANO DEOBRA Y HERRAMIENTA.</t>
  </si>
  <si>
    <t>SUMINISTRO E INSTALACION DE TORNILLOS CON TUERCA Y CABEZA HEXAGONAL DE 5/8" x 3" DE DIAMETRO. INCLUYE: MANIOBRAS, INSTALACION, LIMPIEZA, PRUEBAHIDRAULICA, MANO DE OBRA Y  HERRAMIENTA.</t>
  </si>
  <si>
    <t>CONSTRUCCION DE ATRAQUES DE CONCRETO F´C=200 KG/CM2 T.M.A. 3/4" REV. NORMAL. ELABORADO EN OBRA. INCLUYE: ELABORACION, COLADO Y VIBRADO DECONCRETO, CIMBRADO Y DESCIMBRADO, MATERIALES, MANO DE OBRA,HERRAMIENTA Y EQUIPO NECESARIO.</t>
  </si>
  <si>
    <t>CARGA Y RETIRO DE MATERIAL MIXTO, SOBRANTE NO UTILIZABLE PRODUCTO DE LA  EXCAVACION FUERA DE LA OBRA (30 KM), HASTA EL LUGAR INDICADO PORSUPERVISION, INCLUYE: ACARREOS DENTRO DE LA OBRA, MANO DE OBRA,HERRAMIENTA Y EQUIPO NECESARIO.</t>
  </si>
  <si>
    <t>SUMINISTRO E INSTALACION DE EXTREMIDAD CAMPANA DE P.V.C. DIAMETRO 152 MM  (6"). INCLUYE: INSTALACION, MANIOBRAS, LIMPIEZA, PRUEBA HIDRAULICA, MANODE OBRA, HERRAMIENTA, EMPAQUES, PIEZAS, ACCESORIOS Y TODO LO REQUERIDOPARA SU CORRECTO FUNCIONAMIENTO</t>
  </si>
  <si>
    <t>SUMINISTRO E INSTALACION DE VALVULA DE SECCIONAMIENTO Fo.Fo. DIAMETRO  MM (6") Y TUBERÍA AUXILIAR DE 6" (EN SU CASO). INSTALACION, MANIOBRAS,LIMPIEZA, PRUEBA HIDRAULICA, MANO DE OBRA, HERRAMIENTA, EMPAQUES, PIEZAS,ACCESORIOS Y TODO LO REQUERIDO PARA SU CORRECTO FUNCIONAMIENTO</t>
  </si>
  <si>
    <t>SUMINISTRO E INSTALACION DE CAJA DE VÁLVULAS TIPO V. INSTALACION,  MANIOBRAS, LIMPIEZA, PRUEBA HIDRAULICA, MANO DE OBRA, HERRAMIENTA,EMPAQUES, PIEZAS, ACCESORIOS Y TODO LO REQUERIDO PARA SU CORRECTOFUNCIONAMIENTO</t>
  </si>
  <si>
    <t>SUMINISTRO E INSTALACION DE ADAPTADOR DE PVC DE 76 MM (3") DE DIÁMETRO. INCLUYE: MANIOBRAS, INSTALACION, LIMPIEZA, PRUEBA HIDRAULICA, MANO DEOBRA Y  HERRAMIENTA.</t>
  </si>
  <si>
    <t>SUMINISTRO E INSTALACION DE ADAPTADOR DE PVC DE 152 MM (6") DE DIÁMETRO. INCLUYE: MANIOBRAS, INSTALACION, LIMPIEZA, PRUEBA HIDRAULICA, MANO DEOBRA Y  HERRAMIENTA.</t>
  </si>
  <si>
    <t>SUMINISTRO E INSTALACION DE CODO DE 11°15' DE PVC DE 152 MM (6") DE  DIÁMETRO. INCLUYE: MANIOBRAS, INSTALACION, LIMPIEZA, PRUEBA HIDRAULICA,MANO DE OBRA Y  HERRAMIENTA.</t>
  </si>
  <si>
    <t>SUMINISTRO E INSTALACION DE CODO DE 22°30' DE PVC DE 152 MM (6") DE  DIÁMETRO. INCLUYE: MANIOBRAS, INSTALACION, LIMPIEZA, PRUEBA HIDRAULICA,</t>
  </si>
  <si>
    <t>SUMINISTRO E INSTALACION DE CODO DE 45°' DE PVC DE 152 MM (6") DE DIÁMETRO. INCLUYE: MANIOBRAS, INSTALACION, LIMPIEZA, PRUEBA HIDRAULICA, MANO DEOBRA Y  HERRAMIENTA.</t>
  </si>
  <si>
    <t>SUMINISTRO E INSTALACION DE TEE DE PVC DE 152 MM (6") DE DIÁMETRO. INCLUYE:  MANIOBRAS, INSTALACION, LIMPIEZA, PRUEBA HIDRAULICA, MANO DE OBRA YHERRAMIENTA.</t>
  </si>
  <si>
    <t>SUMINISTRO E INSTALACION DE REDUCCIÓN PVC DE 152 MM (6") A 76MM (3") DE DIÁMETRO. INCLUYE: MANIOBRAS, INSTALACION, LIMPIEZA, PRUEBA HIDRAULICA,MANO DE OBRA Y  HERRAMIENTA.</t>
  </si>
  <si>
    <t>RENIVELACION DE CAJA REGISTRO PARA MEDIDOR DE AGUA DE BANQUETA, POR  UNIDAD DE OBRA TERMINADA.</t>
  </si>
  <si>
    <t>EXCAVACIÓN POR MEDIOS MECANICOS, EN ZANJAS, EN TERRENO CON CUALQUIER  CLASIFICACION Y PROFUNDIDAD EN PRESENCIA DE AGUA O EN SECO, RETIRO DELMATERIAL HASTA 4 M DE DISTANCIA HORIZONTAL, EL PRECIO UNITARIO INCLUYE:TRAZO Y NIVELACION, EQUIPO DE BOMBEO PARA ACHIQUE, OBRAS DE PROTECCIONDE TALUDES DE ZANJA, TRASPALEO, SEÑALAMIENTO PREVENTIVO, LA MANO DE OBRAPARA EL APOYO EN LAS OPERACIONES MECÁNICAS, AFINE DE TALUDES Y FONDO DEZANJA, LIMPIEZA, LA MAQUINARIA, HERRAMIENTA Y EL EQUIPO NECESARIOS PARA LACORRECTA EJECUCIÓN DE LOS TRABAJOS. PUOT</t>
  </si>
  <si>
    <t>REPOSICION DE TUBERIA DE ALBAÑAL DE CONCRETO DE 8" DE DIAM. POR TUBERIA DE  PVC SANITARIO RD-35 CON COPLE INTEGRAL DE 8" DE DIAMETRO. CON PRESCENCIADE AGUAS NEGRAS. INCLUYE: SUMINISTRO DE TUBO, MATERIAL, MANIOBRAS, EQUIPO PARA TAPONAMIENTO, CONEXION E INTERCONEXION DEL TUBO A POZOS DE VISITA ( CONSTRUIDOS Y/O EXISTENTES), MANO DE OBRA Y HERRAMIENTA, REPARACION PROVISIONAL DE DESCARGAS DOMICILIARIAS, SONDEO PARA LA LOCALIZACION DE TUBERIA, U.O.T.</t>
  </si>
  <si>
    <t>SUMINISTRO Y COLOCACION DE SILLETAS DE P.V.C. SANITARIA DE 8" x 6" DE DIAMETRO, PARA CONEXION DE DESCARGA DOMICILIARIA A LA RED MUNICIPAL.INCLUYE: ABRAZADERAS GALVANIZADA DE 8" DE DIAMETRO, PEGAMENTO, MATERIAL,MANO DE OBRA Y HERRAMIENTA.</t>
  </si>
  <si>
    <t>SUMINISTRO Y COLOCACION DE CODO 45º x 6" DE DIAMETRO DE P.V.C. SANITARIO. PARA DESCARGA DOMICILIARIA. INCLUYE: MANIOBRAS, EMPAQUES, MATERIALES,MANO DE OBRA Y HERRAMIENTA.</t>
  </si>
  <si>
    <t>CONSTRUCCION DE REGISTRO SANITARIO DE 40x60 CM Y HASTA 1.20 M DE  PROFUNDIDAD MEDIDA INTERIOR. A BASE DE BLOCK HUECO DE 15x20x40 CM.JUNTEADO Y APLANADO CON MORTERO DE CEMENTO-ARENA EN PROPORCION 1:4,ACABADO PULIDO INTERIOR. CON MEDIA CAÑA DE CONCRETO, TAPA DECONCRETO F'c=150 kg/cm2. T.M.A. 19 MM (3/4") R. NORMAL. (TAPA COLADA ENSITIO DE ACUERDO A LOS ACABADOS DE BANQUETAS SEGÚN PROYECTO). ARMADOCON VARILLA CORRUGADA DEL No.3 @ 10 CM, AMBOS SENTIDOS SOLDADAS,MARCO A BASE DE ANGULO DE FIERRO DE 1 1/2" x 1 1/2" x 1/8" Y CONTRAMARCOCON ANGULO DE FIERRO DE 2" x 2" x 1/8" DE ESPESOR. INCLUYE: DEMOLICIONES DEREGISTRO EXISTENTE DE SER NECESARIO, CARGA Y RETIRO DE MATERIAL NO UTILIZABLEFUERA DE LA OBRA, HASTA EL LUGAR INDICADO POR SUPERVISION, EXCAVACION YRELLENO COMPACTADO AL 85% EN CAPAS DE 20 CM., MATERIALES, MANO DEOBRA Y HERRAMIENTA. (LA TAPA DE CONCRETO DEBERA SER REFORZADA CUANDOQUEDE EN LA ZONA DE ACCESO VEHICULAR)</t>
  </si>
  <si>
    <t>DEMOLICION TOTAL DE POZOS DE VISITA TIPO COMUN, HASTA 3.00 M DEPROFUNDIDAD, POR NO DAR LOS NIVELES Y/O ALINEACION DE LA RED DEALCANTARILLADO DE PROYECTO. INCLUYE: CARGA Y RETIRO DE ESCOMBRO FUERADE OBRA HASTA EL LUGAR INDICADO POR LA SUPERVISION, MANO DE OBRA,HERRAMIENTA Y EQUIPO NECESARIO.</t>
  </si>
  <si>
    <t>ELABORACION DE TAPA DE PROVISIONAL DE MADERA PARA POZO DE VISITA PARA PERMITIR EL TRANSITO DEL EQUIPO DE CONSTRUCCION. INCLUYE: COLOCACION,MATERIALES, MANO DE OBRA Y HERRAMIENTA.</t>
  </si>
  <si>
    <t>SUMINISTRO Y COLOCACION DE BROCAL DE Fo.Fo. CIEGO TIPO PESADO PARA POZO DE VISITA, INCLUYE: LOSA DE 1.20x1.20 M CON CONCRETO F'C= 250 KG/CM2 DE 10CM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</si>
  <si>
    <t>CONSTRUCCION DE POZO DE VISITA TIPO COMUN DE 3.00 M DE PROFUNDIDAD  INTERIOR, LOSA DE CIMENTACION DE CONCRETO F´c=200 Kg/cm2. REV. NORMAL.T.M.A. 3/4" DE 20 CM DE ESPESOR. ARMADA CON VARILLA CORRUGADA DEL No. 4 (1/2") @ 15 CM EN AMBOS SENTIDOS, MEDIA CAÑA PULIDA DE LA 1/2 DEL DIAMETRO,Y CHAFLANES DE CONCRETO HASTA LA PARTE SUPERIOR DEL TUBO, MURO DETABIQUE TIPO CUÑA DE 12 CM DE PERALTE. JUNTEADO Y APLANADO CON MORTERODE CEMENTO-ARENA 1:4, APLANADO INTERIOR PULIDO, ANILLO PROTECTOR DECONCRETO ARMADO DE 20 CM DE ESPESOR PARA RECIBIR EL BROCAL, SUMINISTROY COL. DE ESCALERA MARINA A BASE DE VARILLA CORRUGADA DEL No.8 (1").HUELLA DE 50 CM. CON UNA SEPARACION @ 40 CM (CON PRIMER ANTICORROSIVO).MATERIALES, MANO DE OBRA Y HERRAMIENTA. INCLUYE: EXCAVACION, RELLENOCOMPACTADO AL 95% EN CAPAS DE 20 CM (NO INCLUYE BROCAL DE Fo.Fo.)</t>
  </si>
  <si>
    <t>CARGA Y RETIRO DE MATERIAL MIXTO, SOBRANTE NO UTILIZABLE PRODUCTO DE LA  EXCAVACION FUERA DE LA OBRA (15 KM), HASTA EL LUGAR INDICADO PORSUPERVISION, INCLUYE: ACARREOS DENTRO DE LA OBRA, MANO DE OBRA,HERRAMIENTA Y EQUIPO NECESARIO.</t>
  </si>
  <si>
    <t>RENIVELACION DE REGISTRO SANITARIO EXISTENTE A BASE DE CONCRETO DE F'C= 150  KG/CM2 O BLOCK HUECO DE 15x20x40 CM. JUNTEADO Y APLANADO CONMORTERO DE CEMENTO-ARENA EN PROPORCION 1:4, ACABADO PULIDO INTERIOR.CON MEDIA CAÑA DE CONCRETO, TAPA DE CONCRETO F'c=150 kg/cm2. T.M.A. 19MM (3/4") R. NORMAL. (TAPA COLADA EN SITIO DE ACUERDO A LOS ACABADOS DEBANQUETAS SEGÚN PROYECTO). ARMADO CON VARILLA CORRUGADA DEL No.3 @10 CM, AMBOS SENTIDOS SOLDADAS, MARCO A BASE DE ANGULO DE FIERRO DE1 1/2" x 1 1/2" x 1/8" Y CONTRAMARCO CON ANGULO DE FIERRO DE 2" x 2" x 1/8" DEESPESOR. INCLUYE: DEMOLICIONES DE REGISTRO EXISTENTE DE SER NECESARIO,CARGA Y RETIRO DE MATERIAL NO UTILIZABLE FUERA DE LA OBRA, HASTA EL LUGARINDICADO POR SUPERVISION, EXCAVACION Y RELLENO COMPACTADO AL 85% ENCAPAS DE 20 CM., MATERIALES, MANO DE OBRA Y HERRAMIENTA. (LA TAPA DECONCRETO DEBERA SER REFORZADA CUANDO QUEDE EN LA ZONA DE ACCESOVEHICULAR)</t>
  </si>
  <si>
    <t>DEMOLICION DE LOSA DE CONCRETO HIDRAULICO O CARPETA ASFALTICA EXISTENTE  HASTA 15 CM. DE ESPESOR, APROXIMADO, POR MEDIOS MECANICOS. INCLUYE:BARRIDO Y LIMPIEZA PREVIA (RETIRO DE LOS MATERIALES FUERA DE LA OBRA),DISGREGADO, ACAMELLONADO, EN ZONAS DE CRUCEROS CON OTRAS AVENIDASREALIZAR EL CORTE PREVIO CON DISCO DE 3 MM. (1/8”) DE ANCHO, CONCORTADORA EN PAVIMENTO DE CONCRETO HIDRÁULICO Y/O ASFALTO, PARA ELPERFILADO EN BOCACALLES, SEÑALAMIENTO PREVENTIVO, LA MANO DE OBRA,HERRAMIENTA Y EQUIPO NECESARIO. (SE ACEPTARA UNICAMENTE EL USO DEMAQUINA RECUPERADORA).</t>
  </si>
  <si>
    <t>EXCAVACION A MANO EN TERRENO CON CUALQUIER CLASIFICACION Y  PROFUNDIDAD EN PRESENCIA DE AGUA O EN SECO, PARA DESPLANTE DEGUARNICION. INCLUYE: TRAZO, NIVELACION, AFINE DE FONDO Y TALUDES, RETIRO DEMATERIAL HASTA 4 MTS. DE DISTANCIA HORIZONTAL, MATERIALES, MANO DE OBRA,HERRAMIENTA Y EQUIPO NECESARIO</t>
  </si>
  <si>
    <t>GUARNICION DE CONCRETO F´c=150 kg/cm2. R.N. T.M.A. 19 MM. DE 15X20X40 CM DE SECCION TRAPEZOIDAL, CORTE DE JUNTAS VERTICALES CON CORTADORA DEDISCO DE DIAMANTE A UNA PROFUNDIDAD DE 1/3 DEL PERALTE DE LA GUARNICION,LA MODULACION SERÁ INDICADA POR SUPERVISIÓN, SELLADO DE LA JUNTA CONCINTILLA DE POLIETILENO Y SELLADOR AUTONIVELANTE A BASE DE POLIURETANO-ASFALTO TIPO SONOMERIC 1 Ó SIMILAR. INCLUYE: CIMBRA, DESCIMBRADO,ELABORACION, COLADO, VIBRADO Y CURADO DEL CONCRETO, TRANSPORTE A LASIGUIENTE POSICION, MATERIALES, MANO DE OBRA Y HERRAMIENTA.</t>
  </si>
  <si>
    <t>GUARNICION DE CONCRETO F´c=150 kg/cm2. R.N. T.M.A. 19 MM. DE 20X20 CM DE  SECCION CUADRADA, CORTE DE JUNTAS VERTICALES CON CORTADORA DE DISCODE DIAMANTE A UNA PROFUNDIDAD DE 1/3 DEL PERALTE DE LA GUARNICION, LAMODULACION SERÁ INDICADA POR SUPERVISIÓN, SELLADO DE LA JUNTA CONCINTILLA DE POLIETILENO Y SELLADOR AUTONIVELANTE A BASE DE POLIURETANO-ASFALTO TIPO SONOMERIC 1 Ó SIMILAR. INCLUYE: CIMBRA, DESCIMBRADO,ELABORACION, COLADO, VIBRADO Y CURADO DEL CONCRETO, TRANSPORTE A LASIGUIENTE POSICION, MATERIALES, MANO DE OBRA Y HERRAMIENTA.</t>
  </si>
  <si>
    <t>GUARNICION DE CONCRETO F´c=150 kg/cm2. R.N. T.M.A. 19 MM. DE 35X350 CM DE  SECCION PECHO DE PALOMA DE 0.09 M2 DE SECCION TRANSVERSAL, CORTE DEJUNTAS VERTICALES CON CORTADORA DE DISCO DE DIAMANTE A UNAPROFUNDIDAD DE 1/3 DEL PERALTE DE LA GUARNICION, LA MODULACION SERÁINDICADA POR SUPERVISIÓN, SELLADO DE LA JUNTA CON CINTILLA DE POLIETILENO YSELLADOR AUTONIVELANTE A BASE DE POLIURETANO-ASFALTO TIPO SONOMERIC 1 ÓSIMILAR. INCLUYE: CIMBRA, DESCIMBRADO, ELABORACION, COLADO, VIBRADO YCURADO DEL CONCRETO, TRANSPORTE A LA SIGUIENTE POSICION, MATERIALES,MANO DE OBRA Y HERRAMIENTA.</t>
  </si>
  <si>
    <t>CONFINAMIENTO DE GUARNICION CON MATERIAL SELECCIONADO PRODUCTO DE  LA EXCAVACION, LIBRE DE BOLEOS DE MAS DE 3", PRODUCTO DE LA EXCAVACION:INCLUYE MANO DE OBRA Y HERRAMIENTA.</t>
  </si>
  <si>
    <t>SUMINISTRO Y APLICACIÓN DE PINTURA VINILICA AHULADA MARCA COMEX, EN COLOR ROJO, A DOS MANOS EN CORONA DE GUARNICION EN ESQUINAS DEBANQUETAS, INCLUYE: PREPARACION DE LA SUPERFICIE, LIMPIEZA, MATERIALES,MANO DE OBRA Y HERRAMIENTA.</t>
  </si>
  <si>
    <t>SUMINISTRO Y APLICACIÓN DE PINTURA VINILICA AHULADA MARCA COMEX, EN  COLOR BLANCO O AMARILLO Y ROJO (PREVIAMENTE AUTORIZADO) , A DOS MANOSEN CORONA Y CARA EN ARROYO DE GUANICIONES DE CONCRETO, INCLUYE:PREPARACION DE LA SUPERFICIE, LIMPIEZA, MATERIALES, MANO DE OBRA YHERRAMIENTA.</t>
  </si>
  <si>
    <t>DEMOLICION DE GUARNICIONES EXISTENTES, APROXIMADO, POR NO DAR LOS  NIVELES DE PROYECTO. INCLUYE: CORTE CON CORTADORA DE DISCO, CARGA YRETIRO DE ESCOMBRO FUERA DE LA OBRA HASTA EL LUGAR INDICADO POR LASUPERVISION, LA MANO DE OBRA, HERRAMIENTA Y EQUIPO NECESARIO.</t>
  </si>
  <si>
    <t>SELLADO DE JUNTA ENTRE GUARNICION DE PROYECTO Y PAVIMENTO EXISTENTE CON  PRODUCTO TIPO SIKA, FESTER O SIMILAR PARA CUALQUIER ANCHO Y PROFUNDIDAD,POR UNIDAD DE OBRA TERMINADA.</t>
  </si>
  <si>
    <t>CONSTRUCCION DE BANQUETAS Y RAMPAS A COCHERAS DE 8 CM DE ESPESOR ARMADA CON MALLA-LACK 6x6-10/10. ACABADO, PULIDO Y RAYADOESCOBILLADO, EN LOSAS DE SECCION VARIABLE, JUNTAS FRIAS ACABADO CONVOLTEADOR. EL CONCRETO SERA F´c=150 KG/CM2. T.M.A. 3/4". REV. DE 8 A 10 CMPREMEZCLADO ELABORADO EN PLANTA, INCLUYE: SUMINISTRO, COLADO,EXTENDIDO, VIBRADO Y ACARREOS DEL CONCRETO, SUMINISTRO Y APLICACIÓN DECURACRETO EN COLOR BLANCO MARCA PASA O SIKA, CON EL EQUIPOADECUADO, Y EN LA PROPORCION INDICADA POR EL FABRICANTE, CIMBRA ENFRONTERAS, NIVELACION, AFINE, COMPACTACION AL 95 % EN UN ESPESOR DE 15 CMY PREPARACION DE LA SUPERFICIE DEL TERRENO, ACARREOS DE LOS MATERIALESDENTRO DE LA OBRA, LIMPIEZA GENERAL ANTES Y UNA VEZ CONCLUIDOS LOSTRABAJOS, CARGA Y ACARREOS DE LOS MATERIALES NO UTILIZABLES HASTA ELLUGAR INDICADO POR SUPERVISION, TRAZO Y NIVELACION, MATERIALES, MANO DEOBRA,  HERRAMIENTA Y EQUIPO NECESARIO. U.O.T.NOTA: EL LICITANTE DEBERA DE CONSIDERAR LAS PRUEBAS DE LABORATORIO RESPECTIVAS EFECTUADAS POR UN LABORATORIO EXTERNO AL MISMO Y PRESENTARSE AL MOMENTO DE REA LIZAR EL TRAMITE PARA EL PAGO DE ESTIMACIONES</t>
  </si>
  <si>
    <t>FABRICACION DE RAMPAS PARA EL ACCESO DE PERSONAS CON ALGUNA DISCAPACIDAD Y DESCANSOS PEATONALES EN ESQUINAS, DE CONCRETO DE 8 CMDE ESPESOR ARMADA CON MALLA-LACK 6x6-10/10 Y CON UNA PENDIENTE DEACUERDO A PROYECTO, ACABADO PULIDO Y RAYADO TRANSVERSAL CON PEINEMETALICO PARA DAR ACABADO ANTIDERRAPANTE, EN LOSAS DE 1.20 M. DE ANCHOCOMO MINIMO. CON BORDES LATERALES DE 10 CM DE ALTURA Y 10 CM DE ANCHODE CONCRETO, EN EL DESARROLLO LONGITUDINAL DE LA RAMPA, ACABADO ENARISTAS CON VOLTEADOR. EL CONCRETO SERA F´c=150 KG/CM2. T.M.A. 3/4"". REV.DE 8 A 10 CM. PREMEZCLADO ELABORADO EN PLANTA. INCLUYE: SUMINISTRO,COLADO, EXTENDIDO, VIBRADO Y ACARREOS DEL CONCRETO, SUMINISTRO YAPLICACION DE CURACRETO EN COLOR BLANCO MARCA PASA O SIKA, CON ELEQUIPO ADECUADO, Y EN LA PROPORCION INDICADA POR EL FABRICANTE, CIMBRAEN FRONTERAS, NIVELACION, AFINE, COMPACTACION AL 95 % EN UN ESPESOR DE 15CM Y PREPARACION DE LA SUPERFICIE DEL TERRENO, ACARREOS DE LOS MATERIALESDENTRO DE LA OBRA, LIMPIEZA GENERAL ANTES Y UNA VEZ CONCLUIDOS LOSTRABAJOS, CARGA Y ACARREOS DE LOS MATERIALES NO UTILIZABLES HASTA ELLUGAR INDICADO POR SUPERVISION, TRAZO Y NIVELACION, MATERIALES, MANO DEOBRA, HERRAMIENTA Y EQUIPO NECESARIO. U.O.T. (NOTA: EL LICITANTE DEBERA DECONSIDERAR LAS PRUEBAS DE LABORATORIO RESPECTIVAS, EFECTUADAS POR UNLABORATORIO EXTERNO AL MISMO Y PRESENTARSE AL MOMENTO DE REALIZAR ELTRAMITE PARA EL PAGO DE ESTIMACIONES)</t>
  </si>
  <si>
    <t>EXCAVACION EN CORTE EN MATERIAL INVESTIGADO EN OBRA, EN AREAS DE BANQUETAS, RAMPAS Y ADYACENTES, PARA DAR NIVELES DE PROYECTO. INCLUYE:TRAZO Y NIVELACION, CARGA, ACARREOS DENTRO Y FUERA DE LA OBRA DELMATERIAL NO UTILIZABLE HASTA EL LUGAR INDICADO POR SUPERVISION, LA MANO DEOBRA, HERRAMIENTA Y EQUIPO NECESARIO</t>
  </si>
  <si>
    <t>RELLENO COMPACTADO CON EQUIPO MECANICO CON MATERIAL SELECCIONADO  PRODUCTO DE BANCO, LIBRE DE BOLEO MAYOR DE 3", EN CAPAS DE HASTA 20 CM,COMPACTADO AL 85% PROCTOR, EN AREAS DE BANQUETAS Y ADYACENTES, PARADAR NIVELES DE PROYECTO, SEGUN INDICACIONES DE SUPERVISION. INCLUYE:CRIBADO DEL MATERIAL, ACARREOS DENTRO DE LA OBRA, INCORPORACION DEHUMEDAD, MANO DE OBRA, HERRAMIENTA Y EQUIPO NECESARIO.</t>
  </si>
  <si>
    <t>RELLENO COMPACTADO CON EQUIPO MECANICO CON MATERIAL SELECCIONADO  PRODUCTO DE EXCAVACION EN CORTE, LIBRE DE BOLEO MAYOR DE 3", EN CAPASDE HASTA 20 CM, COMPACTADO AL 85% PROCTOR, EN AREAS DE BANQUETAS YADYACENTES PARA DAR NIVELES DE PROYECTO, SEGÚN INDICACIONES DESUPERVISION. INCLUYE: CRIBADO DE MATERIAL, CARGA Y ACARREOS DENTRO DE LAOBRA, INCORPORACION DE HUMEDAD, MANO DE OBRA, HERRAMIENTA Y EQUIPO NECESARIO</t>
  </si>
  <si>
    <t>DEMOLICION DE BANQUETAS Y/O RAMPAS EN COCHERAS DE CONCRETO (CON O  SIN ARMADO) EXISTENTES POR ENCONTRARSE EN MALAS CONDICIONES Y/O NODAR LOS NIVELES DE PROYECTO . INCLUYE: CORTE CON CORTADORA DE DISCO,LIMPIEZA, CARGA Y RETIRO DE ESCOMBRO FUERA DE LA OBRA HASTA EL LUGARINDICADO POR LA SUPERVISION, LA MANO DE OBRA, HERRAMIENTA Y EQUIPONECESARIO.</t>
  </si>
  <si>
    <t>DEMOLICION DE JARDINERAS, ESCALONES O RAMPAS DE CONCRETO (CON O SIN  EXISTENTES POR ENCONTRARSE COMO OBSTACULO EN BANQUETA .INCLUYE: CORTE CON CORTADORA DE DISCO, MAQUINARIA MANUAL, LIMPIEZA,CARGA Y RETIRO DE ESCOMBRO FUERA DE LA OBRA HASTA EL LUGAR INDICADOPOR LA SUPERVISION, LA MANO DE OBRA, HERRAMIENTA Y EQUIPO NECESARIO.</t>
  </si>
  <si>
    <t>SUMINISTRO E INSTALACIÓN DE ACCESORIO (BOLARDO O PICOBA CODIGO: PF-110)  PARA DELIMITAR ZONAS PEATONALES, BANQUETAS Y CAMELLONES, DISEÑOMODERNO DE ALTA RESISTENCIA FABRICADO EN POLIETILENO DE UNA SOLA PIEZA.CON TUBO DE ACERO INTERNO, COLOR NEGRO CON FRANJA REFLEJANTE DE ALTADENSIDAD COLOR AMARILLO, MEDIDAS: DIÁMETRO 15 CM. ALTURA 1.10 CM. CON20.00 CM PARA ANCLAJE EN EL PISO, INCLUYE MATERIAL, MANO DE OBRA,HERRAMIENTA, EQUIPO NECESARIO, LIMPIEZA, CARGA Y RETIRO DEL ESCOMBROFUERA DE LA OBRA HASTA EL LUGAR DONDE INDIQUE LA SUPERVISIÓN.</t>
  </si>
  <si>
    <t>SUMINISTRO Y COLOCACION DE GRAVILLA Y TIERRA DE JARDIN PARA LA ZONA DE JARDINERAS. INCLUYE: SUMINISTRO, MATERIALES, MANO DE OBRA, EQUIPO,HERRAMIENTA Y TODO LO NECESARIO PARA SU CORRECTA EJECUCION. P.U.O.T.</t>
  </si>
  <si>
    <t>CARGA Y RETIRO DE MATERIAL MIXTO, SOBRANTE NO UTILIZABLE PRODUCTO DE LOS  TRABAJOS REALIZADOS, FUERA DE LA OBRA HASTA EL SITIO AUTORIZADO, SEGUN LOINDIQUE LA SUPERVISION. INCLUYE: ACARREOS DENTRO DE LA OBRA, MANO DEOBRA, HERRAMIENTA Y EQUIPO NECESARIO.</t>
  </si>
  <si>
    <t>TRAZO Y NIVELACION DE TERRACERIAS, AL AMPARO DE ESTE CONCEPTO EL CONTRATISTA DE ACUERDO A LOS PLANOS DE PROYECTO QUE LE SEANSUMINISTRADOS, HARA EL TRAZO Y NIVELACION CON EQUIPO DE TOPOGRAFIA DELOS EJES, LIMITES Y DETALLES CONSTRUCTIVOS DE LOS TRABAJOS. DEBERA COLOCARREFERENCIAS FIJAS, FUERA DE LAS AREAS DE LOS TRABAJOS PARA ASEGURAR LOSALINEAMIENTOS Y NIVELES. INCLUYE: LOS MATERIALES, MANO DE OBRA,HERRAMIENTA Y EQUIPO NECESARIO.</t>
  </si>
  <si>
    <t>DEMOLICION DE CARPETA ASFALTICA EXISTENTE HASTA 10 CM. DE ESPESOR, APROXIMADO, POR MEDIOS MECANICOS. INCLUYE: BARRIDO Y LIMPIEZA PREVIA (RETIRO DE LOS MATERIALES FUERA DE LA OBRA), DISGREGADO, ACAMELLONADO, ENZONAS DE CRUCEROS CON OTRAS AVENIDAS REALIZAR EL CORTE PREVIO CONDISCO DE 3 MM. (1/8”) DE ANCHO, CON CORTADORA EN PAVIMENTO DECONCRETO HIDRÁULICO Y/O ASFALTO, PARA EL PERFILADO EN BOCACALLES,SEÑALAMIENTO PREVENTIVO, LA MANO DE OBRA, HERRAMIENTA Y EQUIPONECESARIO.</t>
  </si>
  <si>
    <t>EXCAVACION DE CORTES EN CAJA CUALQUIERA QUE SEA SU CLASIFICACION, POR  MEDIOS MECANICOS. INCLUYE: BARRIDO Y LIMPIEZA PREVIA (RETIRO DE LOSMATERIALES FUERA DE LA OBRA), DISGREGADO, ACAMELLONADO, SEÑALAMIENTOPREVENTIVO, LA MANO DE OBRA, HERRAMIENTA Y EQUIPO NECESARIO.</t>
  </si>
  <si>
    <t>CARGA Y ACARREO POR MEDIOS MECANICOS DEL MATERIAL PRODUCTO DEL CORTE Y DEMOLICION NO UTILIZABLE PARA EL PRIMER KILOMETRO DE DISTANCIA.INCLUYE: HERRAMIENTA Y EL EQUIPO NECESARIO.</t>
  </si>
  <si>
    <t>ACARREO EN CAMION DEL MATERIAL PRODUCTO DEL CORTE PARA KILOMETROS  SUBSECUENTES A TIRADERO MUNICIPAL DE MIGRIÑO (25 KM). INCLUYE: EL EQUIPONECESARIO.</t>
  </si>
  <si>
    <t>TRATAMIENTO Y CONFORMACION DE TERRAPLEN POR MEDIOS MECANICOS CON  MATERIAL SELECCIONADO PRODUCTO DEL CORTE. INCLUYE: ESCARIFICADO, CORTEPARA LA ELABORACION DE CAJA (ESPESOR DE HASTA 15 CM), ACAMELLONADO,INCORPORACION DE HUMEDAD OPTIMA, PAPEO, TENDIDO, AFINE YCOMPACTACION AL 95% DE SU PVSM. DE LA PRUEBA PROCTOR MODIFICADA (ASSHTO). CON UN ESPESOR DE 30 CM, COMPACTOS, CARGA Y ACARREOS FUERA DEOBRA HASTA EL SITIO AUTORIZADO DEL MATERIAL EXCEDENTE; TRAZO Y NIVELACIONPARA DAR NIVELES DE PROYECTO, LA MANO DE OBRA Y EL EQUIPO NECESARIO.P.U.O.T.</t>
  </si>
  <si>
    <t>TRATAMIENTO Y CONFORMACION DE LA SUBRASANTE POR MEDIOS MECANICOS  CON MATERIAL SELECCIONADO DEL LUGAR. INCLUYE: ESCARIFICADO, CORTE PARALA ELABORACION DE CAJA (ESPESOR DE HASTA 15 CM), ACAMELLONADO,INCORPORACION DE HUMEDAD OPTIMA, PAPEO, TENDIDO, AFINE YCOMPACTACION AL 100% DE SU PVSM. DE LA PRUEBA PROCTOR MODIFICADA (ASSHTO). CON UN ESPESOR DE 30 CM, COMPACTOS, CARGA Y ACARREOS FUERA DEOBRA HASTA EL SITIO AUTORIZADO DEL MATERIAL EXCEDENTE; TRAZO Y NIVELACIONPARA DAR NIVELES DE PROYECTO, LA MANO DE OBRA Y EL EQUIPO NECESARIO.P.U.O.T.</t>
  </si>
  <si>
    <t>ACARREO LIBRE DE ROCA DE GLORIETA EXISTENTE A UNA DISTANCIA NO MAYOT A  20M, INCLUYE: HERRAMIENTA Y EL EQUIPO NECESARIO.</t>
  </si>
  <si>
    <t>TRAZO Y NIVELACION PARA PAVIMENTACION. AL AMPARO DE ESTE CONCEPTO EL CONTRATISTA DE ACUERDO A LOS PLANOS DE PROYECTO QUE LE SEANSUMINISTRADOS, HARA EL TRAZO Y NIVELACION CON EQUIPO DE TOPOGRAFIA DELOS EJES, LIMITES Y DETALLES CONSTRUCTIVOS DE LOS TRABAJOS. DEBERA COLOCARREFERENCIAS FIJAS, FUERA DE LAS AREAS DE LOS TRABAJOS PARA ASEGURAR LOSALINEAMIENTOS Y NIVELES. INCLUYE: LOS MATERIALES, MANO DE OBRA,HERRAMIENTA Y EQUIPO NECESARIO.</t>
  </si>
  <si>
    <t>CONSTRUCCION DE BASE HIDRAULICA CON MATERIAL PETREO A TAMAÑO MAXIMO DE 1 1/2", PARCIALMENTE TRITURADO PROVENIENTE DE BANCO. INCLUYE: ACARREOS,INCORPORACION DE HUMEDAD, HOMOGENIZACION, TENDIDO, AFINE YCOMPACTACION AL 100% DE SU PVSM, ESPESOR DE 20 CM. COMPACTOS, LIMPIEZAPREVIA DEL AREA, MANO DE OBRA, MATERIALES, HERRAMIENTA, EQUIPO NECESARIO.</t>
  </si>
  <si>
    <t>RIEGO DE IMPREGNACION SOBRE BASE HIDRAULICA CON ASFALTO FM-1 Y/O FR-3 REBAJADO AL 8% EN VOLUMEN CON DIESEL, EN PROPORCIÓN DE 1.5 LTS/M² (NO SEACEPTARA EL USO DE EMULSIONES). INCLUYE: BARRIDO Y LIMPIEZA PREVIA DE LASUPERFICIE (RETIRO FUERA DE LA OBRA DE LOS MATERIALES PRODUCTO DE LA MISMA), CARGA, CALENTADO, FLETE, ACARREOS Y APLICACIÓN DEL ASFALTO, EN CASO DESER NECESARIO SE REALIZARA UN ARENEO EN LAS ZONAS DONDE NO PENETRE LAIMPREGNACIÓN, EN UN TIEMPO NO MENOR DE 24 HRS., DESPUÉS DEL RIEGO, LOSMATERIALES, MANO DE OBRA, HERRAMIENTA, EQUIPO NECESARIO. (INCLUYE ELCOSTO DEL ASFALTO). P.U.O.T. NOTA: AL EFECTUAR ESTE CONCEPTO, DEBERACUIDARSE NO MANCHAR LAS GUARNICIONES Y BANQUETAS, EN CUYO CASO SETENDRAN QUE LIMPIAR SEGUN INDICACIONES DE LA SUPERVISION DE OBRA</t>
  </si>
  <si>
    <t>SUMINISTRO Y COLOCACION DE LOSAS DE CONCRETO HIDRAULICO PREMEZCLADO  MR-42 KG/CM2 DE FRAGUADO A 7 (SIETE) DÍAS, AUTOCURABLE HIDRATIUM OSIMILAR, T.M.A. DE 1 1/2"". REV. DE 8 (± 2.0 CM.), MUESTREO EN OBRA, CEMENTO TIPOCPC40. SEGÚN NORMA NMX-C-414, AGREGADO GRUESO TRITURADO Y ARENA DERIO. ELABORADO Y DOSIFICADO POR PESO EN PLANTA, EXTENDIDO EN LOSAS PARAPAVIMENTACIÓN CON ESPESOR DE 20 CM, TENDIDO Y NIVELADO CON RODILLOSVIBRATORIOS, SEGUN SEA EL CASO, Y VIBRADO, MEMBRANA DE CURADO,AVIONADO CON CHECK ROD Y BULL FLOAT PARA UNA CORRECTA PLANICIDADACABADO CON PEINE METALICO DE CERDAS METALICAS ESPACIADOS @ 3/4"" PARADAR TEXTURA EN ACABADO RAYADO TRANSVERSAL, Y RAYADO LONGITUDINAL CONTELA DE YUTE; COLADO POR FRANJAS CON UNA RELACIÓN LARGO ANCHO NOMAYOR DE 1.25; PLASTICO CAL. 600 MICRAS DESPUES DEL ACABADO, PARAREFORZAR CURADO CORRECTO DE LAS LOSAS. INCLUYE TRAZO, NIVELACIÓN,SEÑALAMIENTO, BARRIDO Y PREPARACIÓN DE LA SUPERFICIE, CIMBRADO YDESCIMBRADO, VIBRADO, ELABORACIÓN, MEZCLADO Y ACARREO DEL CONCRETOHASTA EL LUGAR DE LA OBRA CON UN MÍNIMO DE CAMIONES REVOLVEDORES, PARAMANTENER UNA FRECUENCIA MINIMA DE 15 MINUTOS ENTRE UNIDADES DE ACUERDOAL CICLO REQUERIDO (PARA EVITAR LA FORMACIÓN DE JUNTAS FRÍAS DELCONCRETO), PASA JUNTAS DE VARILLA LISA DE 1"" GRADO 60, DE 46 CM DE LARGO@ 30 CM, EN FORMA TRANSVERSAL Y COLOCADAS A CADA 3.75 M, (CON UNEXTREMO ENGRASADO, FUNDA O PINTURA ANTIADHERENTE); BARRA DE AMARRE ENJUNTA LONG. CON VARILLA CORRUGADA DEL #4 F´Y=4200 KG/CM2 DE 79 CM DELARGO @ 76 CM, DE ESPACIAMIENTO; CON CANASTILLA METÁLICA, AHOGADAS ENEL CONCRETO EN EL ESPESOR MEDIO; CORTE DE JUNTAS TRANSVERSALES YLONGITUDINALES CON CORTADORA DE DISCO DE DIAMANTE A UNA PROFUNDIDADDE 1/3 DEL PERALTE DE LA LOSA, MODULACIÓN DE TABLEROS SEGUN PROYECTO,PARA PREVENIR AGRIETAMIENTOS POR TEMPERATURA, LIMPIEZA CON AIRE APRESIÓN, Y RELLENO EN JUNTA CONSTRUCTIVA CON CINTILLA DE POLIETILENO DE3/8"" (BACKER ROD) , Y SELLADOR AUTONIVELANTE A BASE DE POLIURETANO-ASFALTO TIPO SONOMERIC 1 Ó SIMILAR. INCLUYE: MATERIALES, MANO DE OBRA,HERRAMIENTA Y EQUIPO NECESARIO, CAPACIDAD INSTALADA PARA PRODUCIR YSUMINISTRAR CONCRETO PREMEZCLADO CONFORME A PROGRAMA DE OBRA. (COLADOS NOCTURNOS). NOTA: EL LICITANTE DEBERA DE CONSIDERAR LAS PRUEBASDE LABORATORIO RESPECTIVAS, EFECTUADAS POR UN LABORATORIO EXTERNO ALMISMO Y PRESENTARSE AL MOMENTO DE REALIZAR EL TRAMITE PARA EL PAGO DEESTIMACIONES), INCLUYE: LIMPIEZA GENERAL (FINA Y GRUESA). VERESPECIFICACIONES PARTICULARES Y APEGARSE A LAS NORMAS DE LA SCT. VIGENTES."</t>
  </si>
  <si>
    <t>MICRO CARPETA ASFALTICA DE 3 CM DE ESPESOR CON MEZCLA EN CALIENTE DE  GRANULOMETRIA DENSA CON TAMAÑO MAXIMO DE 3/8"" CON MATERIALESPROCEDENTES DE BANCO, COMPACTADA AL 95%, CON CEMENTO ASFALTICO AC-20. INCLUYE: MATERIALES, MANO DE OBRA, HERRAMIENTA Y EQUIPO NECESARIO.NOTA: EL LICITANTE DEBERA DE CONSIDERAR LAS PRUEBAS DE LABORATORIORESPECTIVAS, EFECTUADAS POR UN LABORATORIO EXTERNO AL MISMO YPRESENTARSE AL MOMENTO DE REALIZAR EL TRAMITE PARA EL PAGO DEESTIMACIONES), INCLUYE: LIMPIEZA GENERAL (FINA Y GRUESA). VERESPECIFICACIONES PARTICULARES Y APEGARSE A LAS NORMAS DE LA SCT. VIGENTES.</t>
  </si>
  <si>
    <t>RIEGO DE IMPREGNACION SOBRE CARPETA ASFALTICA EXISTENTE CON ASFALTO FM- 1 Y/O FR-3 REBAJADO AL 8% EN VOLUMEN CON DIESEL, EN PROPORCIÓN DE 1.7LTS/M² (NO SE ACEPTARA EL USO DE EMULSIONES). INCLUYE: BARRIDO Y LIMPIEZAPREVIA DE LA SUPERFICIE (RETIRO FUERA DE LA OBRA DE LOS MATERIALES PRODUCTODE LA MISMA), CARGA, CALENTADO, FLETE, ACARREOS Y APLICACIÓN DEL ASFALTO,EN CASO DE SER NECESARIO SE REALIZARA UN ARENEO EN LAS ZONAS DONDE NOPENETRE LA IMPREGNACIÓN, EN UN TIEMPO NO MENOR DE 24 HRS., DESPUÉS DELRIEGO, LOS MATERIALES, MANO DE OBRA, HERRAMIENTA, EQUIPO NECESARIO. (INCLUYE EL COSTO DEL ASFALTO). P.U.O.T. NOTA: AL EFECTUAR ESTE CONCEPTO,DEBERA CUIDARSE NO MANCHAR LAS GUARNICIONES Y BANQUETAS, EN CUYOCASO SE TENDRAN QUE LIMPIAR SEGUN INDICACIONES DE LA SUPERVISION DE OBRA."</t>
  </si>
  <si>
    <t>SUMINISTRO Y COLOCACIÓN DE JUNTA DE DILATACIÓN ENTRE EL CONCRETO VIEJO Y  EL CONCRETO NUEVO, PARA EVITAR LAS FALLAS POR DILATACIÓN Y CONTRACCIÓNA BASE DE CARTÓN ASFALTADO DE 1/2" DE ESPESOR Y 15 CM DE ALTURA EN ELPERÍMETRO TOTAL, INCLUYE: LA FIJACIÓN CON CLAVO DE ACERO, CORTE DELCARTÓN, DESPERDICIOS, ALINEACIÓN Y CUIDADO DURANTE EL COLADO,MATERIALES, MANO DE OBRA Y HERRAMIENTA.</t>
  </si>
  <si>
    <t>LIMPIEZA DE OBRA TERMINADA. INCLUYE: ACOPIO, CARGA, ACARREO DE MATERIALES Y ESCOMBRO PRODUCTO DE LOS TRABAJOS EJECUTADOS FUERA DE LAOBRA, HASTA EL SITIO AUTORIZADO, SEGUN LO INDIQUE LA SUPERVISION, LA MANODE OBRA, HERRAMIENTA Y EQUIPO NECESARIO.</t>
  </si>
  <si>
    <t>SUMINISTRO Y COLOCACION DE SEÑAL TIPO REGLAMENTARIA (RESTRICTIVA) SEGUN  NORMAS DE LA DIRECCION DE TRANSITO MUNICIPAL DE FORMA OCTAGONAL DE 30CM x LADO CON CEJA FABRICADA EN LAMINA GALVANIZADA CAL.16 CON POSTECUADRADO DE 2" CAL.14 SUJETA CON TORNILLOS 3/8" x 3" Y TUERCAS CON GUASADE PRESION, LAS IMPRESIONES DE LETRAS Y SIMBOLOS SERAN EN SCOTCHLITEREFLECTIVO GRADO INGENIERIA, AHOGADA EN CONCRETO F´c= 150 KG/CM2. LAPARTE POSTERIOR DE COLOR GRIS MATE, LA DISTANCIA Y ALTURA DE LA SEÑAL SERALO INDICADO EN EL MANUAL DE DISPOSITIVO PARA EL CONTROL DEL TRANSITO ENCALLES Y CARRETERAS INCLUYE: MATERIALES, MANO DE OBRA Y HERRAMIENTA.P.U.O.T.</t>
  </si>
  <si>
    <t>SUMINISTRO Y COLOCACION DE SEÑAL TIPO REGLAMENTARIA (RESTRICTIVA) SEGUN NORMAS DE LA DIRECCION DE TRANSITO MUNICIPAL DE FORMA OCTAGONAL DE 30CM x LADO CON TABLERO ADICIONAL DE 35 CM X 152 CM CON CEJA FABRICADAEN LAMINA GALVANIZADA CAL.16 CON POSTE CUADRADO DE 2" CAL.14 SUJETACON TORNILLOS 3/8" x 3" Y TUERCAS CON GUASA DE PRESION, LAS IMPRESIONES DELETRAS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</si>
  <si>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SUMINISTRO Y COLOCACION DE SEÑAL TIPO REGLAMENTARIA (RESTRICTIVA) SEGUN  NORMAS DE LA DIRECCION DE TRANSITO MUNICIPAL DE FORMA TRIANGULAR DE 85CM x LADO CON CEJA FABRICADA EN LAMINA GALVANIZADA CAL.16 CON POSTECUADRADO DE 2" CAL.14 SUJETA CON TORNILLOS 3/8" x 3" Y TUERCAS CON GUASADE PRESION, LAS IMPRESIONES DE LETRAS Y SIMBOLOS SERAN EN SCOTCHLITEREFLECTIVO GRADO INGENIERIA, AHOGADA EN CONCRETO F´c= 150 KG/CM2. LAPARTE POSTERIOR DE COLOR GRIS MATE, LA DISTANCIA Y ALTURA DE LA SEÑAL SERALO INDICADO EN EL MANUAL DE DISPOSITIVO PARA EL CONTROL DEL TRANSITO ENCALLES Y CARRETERAS INCLUYE: MATERIALES, MANO DE OBRA Y HERRAMIENTA.P.U.O.T.</t>
  </si>
  <si>
    <t>SUMINISTRO Y COLOCACION DE SEÑAL TIPO REGLAMENTARIA (RESTRICTIVA) SEGUN NORMAS DE LA DIRECCION DE TRANSITO MUNICIPAL DE FORMA RECTANGULAR DE86 CM x LADO CON CEJA FABRICADA EN LAMINA GALVANIZADA CAL.16 CONPOSTE CUADRADO DE 2" CAL.14 SUJETA CON TORNILLOS 3/8" x 3" Y TUERCAS CONGUASA DE PRESION, LAS IMPRESIONES DE LETRAS Y SIMBOLOS SERAN EN SCOTCHLITEREFLECTIVO GRADO INGENIERIA, AHOGADA EN CONCRETO F´c= 150 KG/CM2. LAPARTE POSTERIOR DE COLOR GRIS MATE, LA DISTANCIA Y ALTURA DE LA SEÑAL SERALO INDICADO EN EL MANUAL DE DISPOSITIVO PARA EL CONTROL DEL TRANSITO ENCALLES Y CARRETERAS INCLUYE: MATERIALES, MANO DE OBRA Y HERRAMIENTA.P.U.O.T.</t>
  </si>
  <si>
    <t>SUMINISTRO Y COLOCACION DE SEÑAL TIPO REGLAMENTARIA (RESTRICTIVA) SEGUN  NORMAS DE LA DIRECCION DE TRANSITO MUNICIPAL DE FORMA RECTANGULAR DE86 CM x LADO CON CEJA FABRICADA EN LAMINA GALVANIZADA CAL.16 CONPOSTE CUADRADO DE 2" CAL.14 SUJETA CON TORNILLOS 3/8" x 3" Y TUERCAS CONGUASA DE PRESION, CON TABLERO ADICIONAL DE SEÑAL INFORMATIVASIG-11 DE 90CM X 30 CM, LAS IMPRESIONES DE LETRAS Y SIMBOLOS SERAN EN SCOTCHLITEREFLECTIVO GRADO INGENIERIA, AHOGADA EN CONCRETO F´c= 150 KG/CM2. LAPARTE POSTERIOR DE COLOR GRIS MATE, LA DISTANCIA Y ALTURA DE LA SEÑAL SERALO INDICADO EN EL MANUAL DE DISPOSITIVO PARA EL CONTROL DEL TRANSITO ENCALLES Y CARRETERAS INCLUYE: MATERIALES, MANO DE OBRA Y HERRAMIENTA.P.U.O.T.</t>
  </si>
  <si>
    <t>SUMINISTRO Y COLOCACION DE SEÑAL TIPO REGLAMENTARIA (PREVENTIVA) SP-33  CRUCE DE ESCOLARES, SEGUN NORMAS DE LA DIRECCION DE TRANSITO MUNICIPALDE 71 x 71 CM CON TABLERO ADICIONAL DE 35 x 122 CM CON CEJA FABRICADA ENLAMINA GALVANIZADA CAL.16 CON POSTE CUADRADO DE 2" CAL.14 SUJETA CONTORNILLOS 3/8" x 3" Y TUERCAS CON GUASA DE PRESION, LAS IMPRESIONES DE LETRASY SIMBOLOS SERAN EN SCOTCHLITE REFLECTIVO GRADO INGENIERIA, AHOGADA EN CONCRETO F´c= 150 KG/CM2. LA PARTE POSTERIOR DE COLOR GRIS MATE, LA DISTANCIA Y ALTURA DE LA SEÑAL SERA LO INDICADO EN EL MANUAL DE DISPOSITIVOPARA EL CONTROL DEL TRANSITO EN CALLES Y CARRETERAS INCLUYE: MATERIALES, MANO DE OBRA Y HERRAMIENTA. P.U.O.T.</t>
  </si>
  <si>
    <t>SUMINISTRO Y COLOCACION DE NOMENCLATURA DE CALLE CON DOS DE 20 x 91  CM FABRICADA EN LAMINA GALVANIZADA CAL.16 CON POSTE DE TUBO DE 2" DEDIAMETRO CED. 30. SUJETA CON TORNILLOS DE 1/4" x 1 1/2", LAS IMPRESIONES DE LASLETRAS Y SIMBOLOS SERAN EN SCOTCHLITE GRADO INGENIERIA EN ALTA INTENSIDAD,AHOGADA EN CONCRETO F´c= 150 KG/CM2. LA PARTE POSTERIOR DE COLOR GRISMATE, LA DISTANCIA Y ALTURA DE LA SEÑAL SERA LO INDICADO EN EL MANUAL DEDISPOSITIVO PARA EL CONTROL DEL TRANSITO EN CALLES Y CARRETERAS. INCLUYE:MATERIALES, MANO DE OBRA Y HERRAMIENTA.</t>
  </si>
  <si>
    <t>SUMINISTRO Y APLICACION DE PINTURA DE RAYA SEPARADORA DE CARRILES  DISCONTINUA O CONTINUA, SE PINTARA UN ANCHO DE 10 CM DE COLORAMARILLO, DELINEANDO EL CONTORNO DE LA MARCA CON RAYAS DE 5 CM DECOLOR NEGRO PREVIAMENTE AUTORIZADO POR SUPERVISION CON PINTURA PARATRAFICO MARCA SEMEX O EQUIVALENTE EN CALIDAD, Y SE LE APLICARA UNREFLEJANTE CON MICROESFERA, Y SU APLICACION SERA SEGUN LO INDICADO EN ELMANUAL DE DISPOSITIVOS PARA EL CONTROL DEL TRANSITO EN CALLES YCARRETERAS, INCLUYE: LIMPIEZA POR ASPERSION PARA ELIMINAR LA PRESENCIA DEPOLVO, GRASA, ACEITE Y CUALQUIER MATERIAL, MATERIALES, MANO DE OBRA,HERRAMIENTA Y EQUIPO NECESARIO. P.U.O.T.</t>
  </si>
  <si>
    <t>RAYAS PARA CRUCE DE PEATONES M-7.1 DE COLOR AMARILLA O VERDE CON  PINTURA TERMOPLÁSTICA RETRORREFLEJANTE PARA TRAFICO, MICROESFERA, ENCRUCES PEATONALES TIPO MARIMBA EN EL SENTIDO DE LA CIRCULACIÓN DE LOSVEHICULOS. CONSISTENTE EN VARIAS FRANJAS DE 40 CM. DE ANCHO, SEPARADASPOR ESPACIOS LIBRES TAMBIEN. Y SU APLICACION SERA SEGUN LO INDICADO EN ELMANUAL DE DISPOSITIVOS PARA EL CONTROL DEL TRANSITO EN CALLES YCARRETERAS. INCLUYE LIMPIEZA POR ASPERSION PARA ELIMINAR LA PRESENCIA DEPOLVO, GRASA, ACEITE Y CUALQUIER MATERIAL, MATERIALES, MANO DE OBRA,HERRAMIENTA Y EQUIPO NECESARIO.</t>
  </si>
  <si>
    <t>SUMINISTRO Y APLICACIÓN DE PINTURA DE COLOR PREVIAMENTE AUTORIZADO, CON PINTURA TERMOPLÁSTICA RETRORREFLEJANTE PARA TRAFICO, MICROESFERA. ENRAYAS DE ALTO CONSISTENTE EN UNA RAYA DE 40 CM, DE ANCHO PARALELA ALCRUCE PEATONAL Y SEPARADA 1.20 M, DE ESTE; Y SU APLICACION SERA SEGUN LOINDICADO EN EL MANUAL DE DISPOSITIVOS PARA EL CONTROL DEL TRANSITO ENCALLES Y CARRETERAS. INCLUYE LIMPIEZA POR ASPERSION, PARA ELIMINAR LAPRESENCIA DE POLVO, GRASA, ACEITE Y CUALQUIER MATERIAL, MATERIALES, MANODE OBRA, HERRAMIENTA Y EQUIPO NECESARIO.</t>
  </si>
  <si>
    <t>SUMINISTRO Y APLICACION DE PINTURA PARA FLECHAS, LETRAS, NUMEROS DE COLOR  BLANCO, DELINEANDO EL CONTORNO CON RAYAS DE 5 CM DE ANCHO COLORNEGRO PREVIAMENTE AUTORIZADO POR SUPERVISION CON PINTURA PARA TRAFICOMARCA SEMEX O EQUIVALENTE EN CALIDAD, Y SE LE APLICARA UN REFLEJANTE CONMICROESFERA, Y SU APLICACION SERA SEGUN LO INDICADO EN EL MANUAL DEDISPOSITIVOS PARA EL CONTROL DEL TRANSITO EN CALLES Y CARRETERAS, INCLUYE:LIMPIEZA POR ASPERSION PARA ELIMINAR LA PRESENCIA DE POLVO, GRASA, ACEITE YCUALQUIER MATERIAL, MATERIALES, MANO DE OBRA, HERRAMIENTA Y EQUIPONECESARIO. P.U.O.T.</t>
  </si>
  <si>
    <t>SUMINISTRO Y APLICACION DE PINTURA PARA RAYAS, SIMBOLOS Y LEYENDAS PARA DELIMITAR CICLOVIAS, DELINEANDO EL CONTORNO CON RAYAS DE 15 CM DEANCHO COLOR NEGRO PREVIAMENTE AUTORIZADO POR SUPERVISION CON PINTURAPARA TRAFICO MARCA SEMEX O EQUIVALENTE EN CALIDAD, Y SE LE APLICARA UNREFLEJANTE CON MICROESFERA, Y SU APLICACION SERA SEGUN LO INDICADO EN ELMANUAL DE DISPOSITIVOS PARA EL CONTROL DEL TRANSITO EN CALLES YCARRETERAS, INCLUYE: LIMPIEZA POR ASPERSION PARA ELIMINAR LA PRESENCIA DEPOLVO, GRASA, ACEITE Y CUALQUIER MATERIAL, MATERIALES, MANO DE OBRA,HERRAMIENTA Y EQUIPO NECESARIO. P.U.O.T.</t>
  </si>
  <si>
    <t>SUMINISTRO Y COLOCACION DE BOYAS METALICAS DE 10 CM X 10 CM COLOR  AMARILLO CON REFLEJANTE A DOS CARAS, POR UNIDAD DE OBRA TERMINADA.</t>
  </si>
  <si>
    <t>DESMANTELAMIENTO DE SEÑALAMIENTO EXISTENTE CON SU POSTE, EL MATERIAL  PRODUCTO DE LOS TRABAJOS SE DEPOSITARA EN EL SITIO QUE INDIQUE LADEPENDENCIA, INCLUYE: MATERIALES, MANO DE OBRA Y HERRAMIENTA. P.U.O.T.</t>
  </si>
  <si>
    <t>SUMINISTRO E INSTALACIÓN DE ESTRUCTURA EN MEDIA TENSIÓN PARA  TRANSFORMADOR DE 25 KVA EN POSTE EXISTENTE, INCLUYE: MATERIALES Y MANO DEOBRA, CRUCETAS, 2 APARTARRAYOS, 2 CORTACIRCUITOS FUSIBLES, PUENTES,PERICOS, ABRAZADERAS, TORNILLOS, CABLE PARA TIERRA FÍSICA, FLETES, ACARREO,DESPERDICIOS, LIMPIEZA, HERRAMIENTA, MANIOBRAS, CONEXIONES Y LO NECESARIOPARA SU BUEN FUNCIONAMIENTO.</t>
  </si>
  <si>
    <t>SUMINISTRO E INSTALACIÓN DE EQUIPO ELÉCTRICO TRANSFORMADOR MONOFÁSICO  DE 2 BORNAS DE 25 KVA EN POSTE EXISTENTE, INCLUYE: MATERIALES Y MANO DEOBRA, HERRAJES, CONEXIÓN CON TIERRA FÍSICA, FLETES, ACARREO, DESPERDICIOS,LIMPIEZA, HERRAMIENTA, MANIOBRAS, CONEXIONES Y LO NECESARIO PARA SU BUENFUNCIONAMIENTO.</t>
  </si>
  <si>
    <t>PAGOS Y TRAMITES DE APORTACIONES ANTE LA CFE, INCLUYE: PAGO POR  VERIFICACIÓN, PAGO DE APORTACIONES ANTE CFE, TRAMITOLOGÍA, TRAMITES YPAGOS ANTE EL MUNICIPIO Y FORMATOS DE ENTREGA Y RECEPCIÓN DE LA OBRA.</t>
  </si>
  <si>
    <t>SUMINISTRO E INSTALACIÓN DE REGISTRO ELÉCTRICO DE CONCRETO DE 40 X 40 X 60  CM PARA ALUMBRADO PUBLICO INCLUYE: MATERIALES Y MANO DE OBRA, TAPACON MARCO, DEMOLICIÓN, EXCAVACIÓN, RELLENO, COMPACTACIÓN,NIVELACIÓN, TRAZO, CONEXIÓN CON TUBERÍAS DE TRAZO, RETIRO DE ESCOMBRO,FLETES, ACARREO, HERRAMIENTA, MANIOBRAS, CONEXIONES Y LO NECESARIO PARASU BUEN FUNCIONAMIENTO.</t>
  </si>
  <si>
    <t>SUMINISTRO E INSTALACIÓN DE EQUIPO DE MEDICIÓN DE 5 TERMINALES DE 100 AMP.  NOMINALES SOBRE POSTE DE CONCRETO EXISTENTE, INCLUYE: MATERIALES Y MANODE OBRA, EQUIPO DE MEDICIÓN MODELO MS1005J, ELEMENTOS DE FIJACIÓN, TUBOCONDUIT PARED GRUESA (DIÁMETROS SEGÚN DISEÑO), CABLES THW-LS (DIÁMETROS YCANTIDADES SEGÚN DISEÑO), SISTEMA DE TIERRA FÍSICA, HERRAMIENTA, MANIOBRAS,CONEXIONES Y LO NECESARIO PARA SU BUEN FUNCIONAMIENTO.</t>
  </si>
  <si>
    <t>SUMINISTRO E INSTALACIÓN DE INTERRUPTOR PPAL. MODELO HDL26100 DE 2X100  AMP. ALOJADO EN GABINETE MODELO J250R NEMA 3R, SOBREPUESTO EN POSTEEXISTENTE, INCLUYE: MATERIALES Y MANO DE OBRA, INTERRUPTOR TERMOMAGNÉTICO2X100AMP., ELEMENTOS DE FIJACIÓN, TUBO CONDUIT PARED GRUESA (DIÁMETROSSEGÚN DISEÑO), CABLES THW-LS (DIÁMETROS Y CANTIDADES SEGÚN DISEÑO),CONEXIÓN CON SISTEMA DE TIERRA FÍSICA, HERRAMIENTA, MANIOBRAS,CONEXIONES Y LO NECESARIO PARA SU BUEN FUNCIONAMIENTO.</t>
  </si>
  <si>
    <t>SUMINISTRO E INSTALACIÓN DE EQUIPO TABLERO PPAL. TIPO QO120L125G, 20  CIRCUITOS, 2F-3H, 220/127V. ZAPATAS PRINCIPALES 125 AMP. SOBRE GABINETE DECONEXIONES, INCLUYE: MATERIALES Y MANO DE OBRA, 6 INTERRUPTORESTERMOMAGNETICOS QO DE 3X30AMP., ELEMENTOS DE FIJACIÓN, TUBO CONDUITPARED GRUESA (DIÁMETROS SEGÚN DISEÑO), CABLES THW-LS (DIÁMETROS YCANTIDADES SEGÚN DISEÑO), CONEXIÓN CON SISTEMA DE TIERRA FÍSICA,HERRAMIENTA, MANIOBRAS, CONEXIONES Y LO NECESARIO PARA SU BUENFUNCIONAMIENTO.</t>
  </si>
  <si>
    <t>SUMINISTRO E INSTALACIÓN DE GABINETE PARA ALOJAR SISTEMA DE FOTOCONTROL  Y TABLERO PPAL. DE 36" ANCHO X 14" DE PROFUNDO X 27" DE ALTO, INCLUYE:MATERIALES Y MANO DE OBRA, ELEMENTOS DE FIJACIÓN, TUBO CONDUIT PAREDGRUESA (DIÁMETROS SEGÚN DISEÑO), CABLES THW-LS (DIÁMETROS Y CANTIDADESSEGÚN DISEÑO), CONEXIÓN CON SISTEMA DE TIERRA FÍSICA, HERRAMIENTA,MANIOBRAS, CONEXIONES Y LO NECESARIO PARA SU BUEN FUNCIONAMIENTO.</t>
  </si>
  <si>
    <t>SUMINISTRO E INSTALACIÓN DE ALIMENTADOR ELÉCTRICO DE 3 CONDUCTORES CAL.  2 Y UN CABLE CAL. 6 DESNUDO ALOJADO EN TUBERÍA PARED GRUESA GALVANIZADADE 53MM DE DIÁMETRO (2"), INCLUYE: MATERIALES Y MANO DE OBRA, CABLE THW-LS,TUBERÍA CONDUIT PARED GRUESA, CONECTORES, CONTRAS, MONITORES, CURVAS,ELEMENTOS DE FIJACIÓN, FLETE, ACARREO, HERRAMIENTA, MANIOBRAS,CONEXIONES Y LO NECESARIO PARA SU BUEN FUNCIONAMIENTO.</t>
  </si>
  <si>
    <t>SUMINISTRO E INSTALACIÓN DE SISTEMA DE FOTOCONTROL MONTADO EN GABINETE  EN POSTE, INCLUYE: MATERIALES Y MANO DE OBRA, RIEL DIN, CONTACTORES,FOTOCELDA, TIMER, BOTONERAS, FUSIBLES, CABLES, ARMADO, CONEXIÓN, FIJACIÓN,HERRAMIENTA, MANIOBRAS, CONEXIONES Y LO NECESARIO PARA SU BUENFUNCIONAMIENTO.</t>
  </si>
  <si>
    <t>SUMINISTRO E INSTALACIÓN DE ALIMENTADOR ELÉCTRICO DE 2 CAL. 6 AL XLP 90°  600V. 1 CABLE CAL 10 CU DESNUDO, ALOJADO EN TUBERÍA CONDUIT DE 35MM (1-1/4) TIPO PVC PESADO, INCLUYE: MATERIALES Y MANO DE OBRA, DEMOLICIÓNEXCAVACIÓN, RANURAS, RESANES, RELLENO, COMPACTACIÓN, NIVELACIÓN,TRAZO, CONEXIONES, HERRAMIENTA, MANIOBRAS Y LO NECESARIO PARA SU BUENFUNCIONAMIENTO.</t>
  </si>
  <si>
    <t>SUMINISTRO E INSTALACIÓN DE ALIMENTADOR ELÉCTRICO DE 4 CAL. 6 AL XLP 90°  600V. 1 CABLE CAL 10 CU DESNUDO, ALOJADO EN TUBERÍA CONDUIT DE 35MM (1-1/4) TIPO PVC PESADO, INCLUYE: MATERIALES Y MANO DE OBRA, DEMOLICIÓNEXCAVACIÓN, RANURAS, RESANES, RELLENO, COMPACTACIÓN, NIVELACIÓN,TRAZO, CONEXIONES, HERRAMIENTA, MANIOBRAS Y LO NECESARIO PARA SU BUENFUNCIONAMIENTO.</t>
  </si>
  <si>
    <t>SUMINISTRO E INSTALACIÓN DE ALIMENTADOR ELÉCTRICO DE 6 CAL. 6 AL XLP 90°  600V. 1 CABLE CAL 10 CU DESNUDO, ALOJADO EN TUBERÍA CONDUIT DE 35MM (1-1/4) TIPO PVC PESADO, INCLUYE: MATERIALES Y MANO DE OBRA, DEMOLICIÓNEXCAVACIÓN, RANURAS, RESANES, RELLENO, COMPACTACIÓN, NIVELACIÓN,TRAZO, CONEXIONES, HERRAMIENTA, MANIOBRAS Y LO NECESARIO PARA SU BUENFUNCIONAMIENTO.</t>
  </si>
  <si>
    <t>SUMINISTRO E INSTALACIÓN DE ALIMENTADOR ELÉCTRICO DE 8 CAL. 6 AL XLP 90°  600V. 1 CABLE CAL 10 CU DESNUDO, ALOJADO EN 2 TUBERÍAS CONDUIT DE 35MM (1-1/4) TIPO PVC PESADO, INCLUYE: MATERIALES Y MANO DE OBRA, DEMOLICIÓN,EXCAVACIÓN, RANURAS, RESANES, RELLENO, COMPACTACIÓN, NIVELACIÓN,TRAZO, CONEXIONES, HERRAMIENTA, MANIOBRAS Y LO NECESARIO PARA SU BUENFUNCIONAMIENTO.</t>
  </si>
  <si>
    <t>SUMINISTRO E INSTALACIÓN DE ALIMENTADOR ELÉCTRICO DE 10 CAL. 6 AL XLP 90°  600V. 1 CABLE CAL 10 CU DESNUDO, ALOJADO EN 2 TUBERÍAS CONDUIT DE 35MM (1-1/4) TIPO PVC PESADO, INCLUYE: MATERIALES Y MANO DE OBRA, DEMOLICIÓN,EXCAVACIÓN, RANURAS, RESANES, RELLENO, COMPACTACIÓN, NIVELACIÓN,TRAZO, CONEXIONES, HERRAMIENTA, MANIOBRAS Y LO NECESARIO PARA SU BUENFUNCIONAMIENTO.</t>
  </si>
  <si>
    <t>SUMINISTRO E INSTALACIÓN DE ALIMENTADOR ELÉCTRICO DE 12 CAL. 6 AL XLP 90°  600V. 1 CABLE CAL 10 CU DESNUDO, ALOJADO EN 2 TUBERÍAS CONDUIT DE 35MM (1-1/4) TIPO PVC PESADO, INCLUYE: MATERIALES Y MANO DE OBRA, DEMOLICIÓN,EXCAVACIÓN, RANURAS, RESANES, RELLENO, COMPACTACIÓN, NIVELACIÓN,TRAZO, CONEXIONES, HERRAMIENTA, MANIOBRAS Y LO NECESARIO PARA SU BUENFUNCIONAMIENTO.</t>
  </si>
  <si>
    <t>SUMINISTRO E INSTALACIÓN DE POSTE 7 MTS. DE ALTURA, CON 1 BRAZO Y 1  LUMINARIO LED, DE 108 WATTS 120 A 277 VOLTS, 2F, 60 HZ. TIPO Y USO INTEMPERIEMARCA PHILIPS MODELO ROAD FOCU RFM FABRICADA EN FUNDICI0N DE ALUMINIOINYECTADA A PRESIÓN PINTADA CON PINTURA POLIÉSTER APLICADA MEDIANTEPROCESO ELECTROSTÁTICO COLOR GRIS, 32 LED DE ALTA EFICIENCIA LUMÍNICA DE8,170 LÚMENES A 4000 K. DIMEABLE DE 0 A 10 V. INCLUYE: MATERIALES Y MANO DEOBRA, ANCLAS Y BASE DE CONCRETO, SUPRESOR DE VOLTAJE INTERNO SOBREVOLTAJES DE 2.5 KV. FLETES, ACARREO, NIVELACIÓN, TRAZO, CONEXIONES,ELEMENTOS DE FIJACIÓN, CONECTORES MÚLTIPLES PULPO Y MANGASTERMOCONTRACTILES, TERMINALES ELÉCTRICAS DEL CALIBRE SEGÚN DISEÑO,HERRAMIENTA, MANIOBRAS Y LO NECESARIO PARA SU BUEN FUNCIONAMIENTO.</t>
  </si>
  <si>
    <t>SUMINISTRO E INSTALACIÓN DE POSTE 7 MTS. DE ALTURA, CON 2 BRAZOS Y 2 LUMINARIOS LED, DE 108 WATTS 120 A 277 VOLTS, 2F, 60 HZ. TIPO Y USO INTEMPERIEMARCA PHILIPS MODELO ROAD FOCU RFM FABRICADA EN FUNDICI0N DE ALUMINIOINYECTADA A PRESIÓN PINTADA CON PINTURA POLIÉSTER APLICADA MEDIANTEPROCESO ELECTROSTÁTICO COLOR GRIS, 32 LED DE ALTA EFICIENCIA LUMÍNICA DE8,170 LÚMENES A 4000 K. DIMEABLE DE 0 A 10 V. INCLUYE: MATERIALES Y MANO DEOBRA, ANCLAS Y BASE DE CONCRETO, SUPRESOR DE VOLTAJE INTERNO SOBREVOLTAJES DE 2.5 KV. FLETES, ACARREO, NIVELACIÓN, TRAZO, CONEXIONES,ELEMENTOS DE FIJACIÓN, CONECTORES MÚLTIPLES PULPO Y MANGASTERMOCONTRACTILES, TERMINALES ELÉCTRICAS DEL CALIBRE SEGÚN DISEÑO,HERRAMIENTA, MANIOBRAS Y LO NECESARIO PARA SU BUEN FUNCIONAMIENTO.</t>
  </si>
  <si>
    <t>SUMINISTRO E INSTALACIÓN DE POSTE 7 MTS. DE ALTURA, CON 4 BRAZOS Y 4 LUMINARIOS LED, DE 108 WATTS 120 A 277 VOLTS, 2F, 60 HZ. TIPO Y USO INTEMPERIEMARCA PHILIPS MODELO ROAD FOCU RFM FABRICADA EN FUNDICI0N DE ALUMINIOINYECTADA A PRESIÓN PINTADA CON PINTURA POLIÉSTER APLICADA MEDIANTEPROCESO ELECTROSTÁTICO COLOR GRIS, 32 LED DE ALTA EFICIENCIA LUMÍNICA DE8,170 LÚMENES A 4000 K. DIMEABLE DE 0 A 10 V. INCLUYE: MATERIALES Y MANO DE OBRA, ANCLAS Y BASE DE CONCRETO, SUPRESOR DE VOLTAJE INTERNO SOBRE VOLTAJES DE 2.5 KV. FLETES, ACARREO, NIVELACIÓN, TRAZO, CONEXIONES, ELEMENTOS DE FIJACIÓN, CONECTORES MÚLTIPLES PULPO Y MANGAS TERMOCONTRACTILES, TERMINALES ELÉCTRICAS DEL CALIBRE SEGÚN DISEÑO, HERRAMIENTA, MANIOBRAS Y LO NECESARIO PARA SU BUEN FUNCIONAMIENTO.</t>
  </si>
  <si>
    <t>LTS</t>
  </si>
  <si>
    <t>LOTE</t>
  </si>
  <si>
    <t>M</t>
  </si>
  <si>
    <t>TOTAL Construcción de Par Vial en Cabo San Lucas, Municipio de Los Cabos, B.C.S.</t>
  </si>
  <si>
    <t xml:space="preserve">ceda el paso </t>
  </si>
  <si>
    <t>nomenclaturas</t>
  </si>
  <si>
    <t>alto</t>
  </si>
  <si>
    <t>cruce escuela</t>
  </si>
  <si>
    <t>PROHIBIDO VUELTA</t>
  </si>
  <si>
    <t xml:space="preserve">FLECHA SIGA </t>
  </si>
  <si>
    <t>NO ESTACIOANR</t>
  </si>
  <si>
    <t>FIDEICOMISO DE OBRAS DE</t>
  </si>
  <si>
    <t>INFRAESTRUCTURA SOCIAL DE LOS CABOS</t>
  </si>
  <si>
    <r>
      <t xml:space="preserve">CONTRATO: </t>
    </r>
    <r>
      <rPr>
        <b/>
        <sz val="10"/>
        <rFont val="Arial"/>
        <family val="2"/>
      </rPr>
      <t>FOIS/SJC/XXX/XX-XXX-XX</t>
    </r>
  </si>
  <si>
    <t>CODIGO</t>
  </si>
  <si>
    <t>CANTIDAD</t>
  </si>
  <si>
    <t>PAVIMENTACIÓN, BANQUETAS, GUARNICIONES, CONSTRUCCIÓN DE REDES DE AGUA POTABLE Y DRENAJE, SEÑALIZACIÓN VERTICAL-HORIZONTAL Y ALUMBRADO PÚBLICO</t>
  </si>
  <si>
    <t>06</t>
  </si>
  <si>
    <t>07</t>
  </si>
  <si>
    <t>08</t>
  </si>
  <si>
    <t>09</t>
  </si>
  <si>
    <t>20</t>
  </si>
  <si>
    <t>21</t>
  </si>
  <si>
    <t>22</t>
  </si>
  <si>
    <t>23</t>
  </si>
  <si>
    <t>24</t>
  </si>
  <si>
    <t>25</t>
  </si>
  <si>
    <t>62</t>
  </si>
  <si>
    <t>26</t>
  </si>
  <si>
    <t>28</t>
  </si>
  <si>
    <t>27</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</si>
  <si>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</si>
  <si>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</si>
  <si>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</si>
  <si>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</si>
  <si>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</si>
  <si>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</si>
  <si>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</si>
  <si>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</si>
  <si>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</si>
  <si>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</si>
  <si>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</si>
  <si>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</si>
  <si>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</si>
  <si>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</si>
  <si>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</si>
  <si>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</si>
  <si>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</si>
  <si>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</si>
  <si>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</si>
  <si>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</si>
  <si>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</si>
  <si>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</si>
  <si>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</si>
  <si>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</si>
  <si>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</si>
  <si>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</si>
  <si>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</si>
  <si>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</si>
  <si>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</si>
  <si>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</si>
  <si>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</si>
  <si>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</si>
  <si>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</si>
  <si>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</si>
  <si>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</si>
  <si>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</si>
  <si>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</si>
  <si>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</si>
  <si>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</si>
  <si>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</si>
  <si>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</si>
  <si>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</si>
  <si>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</si>
  <si>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</si>
  <si>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</si>
  <si>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</si>
  <si>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</si>
  <si>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</si>
  <si>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</si>
  <si>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</si>
  <si>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</si>
  <si>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</si>
  <si>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</si>
  <si>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</si>
  <si>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</si>
  <si>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</si>
  <si>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</si>
  <si>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</si>
  <si>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</si>
  <si>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</si>
  <si>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</si>
  <si>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</si>
  <si>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</si>
  <si>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</si>
  <si>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</si>
  <si>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</si>
  <si>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</si>
  <si>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</si>
  <si>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</si>
  <si>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</si>
  <si>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</si>
  <si>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</si>
  <si>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</si>
  <si>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</si>
  <si>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</si>
  <si>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</si>
  <si>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</si>
  <si>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</si>
  <si>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</si>
  <si>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</si>
  <si>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r>
      <t xml:space="preserve">FECHA: </t>
    </r>
    <r>
      <rPr>
        <b/>
        <sz val="10"/>
        <rFont val="Arial"/>
        <family val="2"/>
      </rPr>
      <t>JUNIO DEL 2024</t>
    </r>
  </si>
  <si>
    <t>P.U.</t>
  </si>
  <si>
    <t>P.U. CON LETRA</t>
  </si>
  <si>
    <t>PARES VIALES PRINCIPALES FORMADOS POR LA CALLE CONSTITUYENTES Y DEMASÍAS DE SAN CRISTÓBAL EN EL TRAMO INICIAL EN CABO SAN LUCAS, MUNICIPIO DE LOS CABOS, B.C.S.</t>
  </si>
  <si>
    <t>CATALOGO DE CONCEPTOS Y CANTIDADES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</si>
</sst>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_(&quot;$&quot;* #,##0.00_);_(&quot;$&quot;* \(#,##0.00\);_(&quot;$&quot;* &quot;-&quot;??_);_(@_)"/>
  </numFmts>
  <fonts count="24" x14ac:knownFonts="1">
    <font>
      <sz val="11"/>
      <color theme="1"/>
      <name val="Calibri"/>
      <family val="2"/>
      <scheme val="minor"/>
    </font>
    <font>
      <sz val="10"/>
      <color theme="1"/>
      <name val="Calibri"/>
      <family val="2"/>
      <scheme val="minor"/>
    </font>
    <font>
      <sz val="9"/>
      <color theme="1"/>
      <name val="Calibri"/>
      <family val="2"/>
      <scheme val="minor"/>
    </font>
    <font>
      <sz val="8"/>
      <color theme="1"/>
      <name val="Arial"/>
      <family val="2"/>
    </font>
    <font>
      <sz val="8"/>
      <color theme="1"/>
      <name val="Calibri"/>
      <family val="2"/>
      <scheme val="minor"/>
    </font>
    <font>
      <sz val="10"/>
      <name val="Arial"/>
      <family val="2"/>
    </font>
    <font>
      <sz val="11"/>
      <color theme="1"/>
      <name val="Calibri"/>
      <family val="2"/>
      <scheme val="minor"/>
    </font>
    <font>
      <b/>
      <sz val="11"/>
      <name val="Calibri"/>
      <family val="2"/>
      <scheme val="minor"/>
    </font>
    <font>
      <b/>
      <sz val="10"/>
      <name val="Calibri"/>
      <family val="2"/>
      <scheme val="minor"/>
    </font>
    <font>
      <sz val="10"/>
      <color theme="5" tint="-0.249977111117893"/>
      <name val="Calibri"/>
      <family val="2"/>
      <scheme val="minor"/>
    </font>
    <font>
      <b/>
      <sz val="10"/>
      <color theme="5" tint="-0.249977111117893"/>
      <name val="Calibri"/>
      <family val="2"/>
      <scheme val="minor"/>
    </font>
    <font>
      <b/>
      <sz val="10"/>
      <color theme="1"/>
      <name val="Calibri"/>
      <family val="2"/>
      <scheme val="minor"/>
    </font>
    <font>
      <b/>
      <sz val="10"/>
      <color theme="8" tint="-0.249977111117893"/>
      <name val="Calibri"/>
      <family val="2"/>
      <scheme val="minor"/>
    </font>
    <font>
      <sz val="10"/>
      <color theme="8" tint="-0.249977111117893"/>
      <name val="Calibri"/>
      <family val="2"/>
      <scheme val="minor"/>
    </font>
    <font>
      <sz val="10"/>
      <name val="Calibri"/>
      <family val="2"/>
      <scheme val="minor"/>
    </font>
    <font>
      <b/>
      <sz val="8"/>
      <color theme="1"/>
      <name val="Arial"/>
      <family val="2"/>
    </font>
    <font>
      <b/>
      <sz val="8"/>
      <color theme="1"/>
      <name val="Calibri"/>
      <family val="2"/>
      <scheme val="minor"/>
    </font>
    <font>
      <b/>
      <sz val="9"/>
      <color theme="1"/>
      <name val="Calibri"/>
      <family val="2"/>
      <scheme val="minor"/>
    </font>
    <font>
      <b/>
      <sz val="20"/>
      <name val="Arial"/>
      <family val="2"/>
    </font>
    <font>
      <sz val="14"/>
      <name val="Arial"/>
      <family val="2"/>
    </font>
    <font>
      <b/>
      <sz val="10"/>
      <name val="Arial"/>
      <family val="2"/>
    </font>
    <font>
      <b/>
      <sz val="16"/>
      <name val="Arial"/>
      <family val="2"/>
    </font>
    <font>
      <b/>
      <sz val="10"/>
      <color theme="0"/>
      <name val="Arial"/>
      <family val="2"/>
    </font>
    <font>
      <b/>
      <sz val="8"/>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A20033"/>
        <bgColor indexed="64"/>
      </patternFill>
    </fill>
    <fill>
      <patternFill patternType="solid">
        <fgColor theme="0"/>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5">
    <xf numFmtId="0" fontId="0" fillId="0" borderId="0"/>
    <xf numFmtId="164" fontId="5" fillId="0" borderId="0" applyFont="0" applyFill="0" applyBorder="0" applyAlignment="0" applyProtection="0"/>
    <xf numFmtId="0" fontId="6" fillId="0" borderId="0"/>
    <xf numFmtId="0" fontId="5" fillId="0" borderId="0"/>
    <xf numFmtId="164" fontId="5" fillId="0" borderId="0" applyFont="0" applyFill="0" applyBorder="0" applyAlignment="0" applyProtection="0"/>
  </cellStyleXfs>
  <cellXfs count="74">
    <xf numFmtId="0" fontId="0" fillId="0" borderId="0" xfId="0"/>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applyAlignment="1">
      <alignment horizontal="center" vertical="center"/>
    </xf>
    <xf numFmtId="0" fontId="4" fillId="0" borderId="0" xfId="0" applyFont="1" applyAlignment="1">
      <alignment vertical="center"/>
    </xf>
    <xf numFmtId="8" fontId="4"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0" fontId="2" fillId="0" borderId="0" xfId="0" applyFont="1" applyAlignment="1">
      <alignment vertical="center"/>
    </xf>
    <xf numFmtId="49" fontId="4" fillId="0" borderId="0" xfId="0" applyNumberFormat="1" applyFont="1" applyAlignment="1">
      <alignment horizontal="center" vertical="center"/>
    </xf>
    <xf numFmtId="0" fontId="8" fillId="0" borderId="1" xfId="0" applyFont="1" applyBorder="1" applyAlignment="1">
      <alignment horizontal="right" vertical="center" wrapText="1"/>
    </xf>
    <xf numFmtId="0" fontId="9" fillId="0" borderId="1" xfId="0" applyFont="1" applyBorder="1" applyAlignment="1">
      <alignment horizontal="center" vertical="center"/>
    </xf>
    <xf numFmtId="4" fontId="9" fillId="0" borderId="1" xfId="0" applyNumberFormat="1" applyFont="1" applyBorder="1" applyAlignment="1">
      <alignment horizontal="center" vertical="center"/>
    </xf>
    <xf numFmtId="8" fontId="9" fillId="0" borderId="1"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8" fontId="1" fillId="0" borderId="1" xfId="0" applyNumberFormat="1" applyFont="1" applyBorder="1" applyAlignment="1">
      <alignment horizontal="center" vertical="center"/>
    </xf>
    <xf numFmtId="0" fontId="10" fillId="0" borderId="1" xfId="0" applyFont="1" applyBorder="1" applyAlignment="1">
      <alignment horizontal="right" vertical="center" wrapText="1"/>
    </xf>
    <xf numFmtId="0" fontId="10" fillId="0" borderId="1" xfId="0" applyFont="1" applyBorder="1" applyAlignment="1">
      <alignment horizontal="center" vertical="center"/>
    </xf>
    <xf numFmtId="4" fontId="10" fillId="0" borderId="1" xfId="0" applyNumberFormat="1" applyFont="1" applyBorder="1" applyAlignment="1">
      <alignment horizontal="center" vertical="center"/>
    </xf>
    <xf numFmtId="8" fontId="10" fillId="0" borderId="1" xfId="0" applyNumberFormat="1" applyFont="1" applyBorder="1" applyAlignment="1">
      <alignment horizontal="center" vertical="center"/>
    </xf>
    <xf numFmtId="0" fontId="11" fillId="0" borderId="1" xfId="0" applyFont="1" applyBorder="1" applyAlignment="1">
      <alignment horizontal="right" vertical="center"/>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12" fillId="0" borderId="1" xfId="0" applyFont="1" applyBorder="1" applyAlignment="1">
      <alignment horizontal="right" vertical="center" wrapText="1"/>
    </xf>
    <xf numFmtId="0" fontId="13" fillId="0" borderId="1" xfId="0" applyFont="1" applyBorder="1" applyAlignment="1">
      <alignment horizontal="center" vertical="center"/>
    </xf>
    <xf numFmtId="4" fontId="13" fillId="0" borderId="1" xfId="0" applyNumberFormat="1" applyFont="1" applyBorder="1" applyAlignment="1">
      <alignment horizontal="center" vertical="center"/>
    </xf>
    <xf numFmtId="8" fontId="13" fillId="0" borderId="1" xfId="0" applyNumberFormat="1" applyFont="1" applyBorder="1" applyAlignment="1">
      <alignment horizontal="center" vertical="center"/>
    </xf>
    <xf numFmtId="0" fontId="14" fillId="0" borderId="1" xfId="0" applyFont="1" applyBorder="1" applyAlignment="1">
      <alignment horizontal="center" vertical="center"/>
    </xf>
    <xf numFmtId="4" fontId="14" fillId="0" borderId="1" xfId="0" applyNumberFormat="1" applyFont="1" applyBorder="1" applyAlignment="1">
      <alignment horizontal="center" vertical="center"/>
    </xf>
    <xf numFmtId="8" fontId="14" fillId="0" borderId="1" xfId="0" applyNumberFormat="1" applyFont="1" applyBorder="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0" fillId="0" borderId="0" xfId="0" applyAlignment="1">
      <alignment vertical="center"/>
    </xf>
    <xf numFmtId="0" fontId="0" fillId="4" borderId="0" xfId="0" applyFill="1" applyAlignment="1">
      <alignment vertical="center"/>
    </xf>
    <xf numFmtId="0" fontId="23" fillId="4" borderId="1" xfId="0" applyFont="1" applyFill="1" applyBorder="1" applyAlignment="1">
      <alignment horizontal="center" vertical="center"/>
    </xf>
    <xf numFmtId="4" fontId="23" fillId="4" borderId="1" xfId="0" applyNumberFormat="1" applyFont="1" applyFill="1" applyBorder="1" applyAlignment="1">
      <alignment horizontal="center" vertical="center"/>
    </xf>
    <xf numFmtId="44" fontId="23" fillId="4" borderId="1" xfId="0" applyNumberFormat="1" applyFont="1" applyFill="1" applyBorder="1" applyAlignment="1">
      <alignment horizontal="center" vertical="center"/>
    </xf>
    <xf numFmtId="8" fontId="17" fillId="0" borderId="0" xfId="0" applyNumberFormat="1" applyFont="1" applyAlignment="1">
      <alignment vertical="center"/>
    </xf>
    <xf numFmtId="0" fontId="21" fillId="0" borderId="0" xfId="0" applyFont="1" applyAlignment="1">
      <alignment horizontal="center" vertical="center" wrapText="1"/>
    </xf>
    <xf numFmtId="0" fontId="5" fillId="0" borderId="6" xfId="0" applyFont="1" applyBorder="1" applyAlignment="1">
      <alignment horizontal="center" vertical="center" wrapText="1"/>
    </xf>
    <xf numFmtId="49" fontId="4" fillId="2" borderId="1" xfId="0" applyNumberFormat="1" applyFont="1" applyFill="1" applyBorder="1" applyAlignment="1">
      <alignment vertical="center"/>
    </xf>
    <xf numFmtId="0" fontId="7" fillId="2" borderId="1" xfId="0" applyFont="1" applyFill="1" applyBorder="1" applyAlignment="1">
      <alignment vertical="center"/>
    </xf>
    <xf numFmtId="0" fontId="4" fillId="2" borderId="1" xfId="0" applyFont="1" applyFill="1" applyBorder="1" applyAlignment="1">
      <alignment vertical="center"/>
    </xf>
    <xf numFmtId="0" fontId="16" fillId="2" borderId="1" xfId="0" applyFont="1" applyFill="1" applyBorder="1" applyAlignment="1">
      <alignment vertical="center"/>
    </xf>
    <xf numFmtId="49" fontId="1" fillId="0" borderId="1" xfId="0" applyNumberFormat="1" applyFont="1" applyBorder="1" applyAlignment="1">
      <alignment horizontal="center" vertical="center"/>
    </xf>
    <xf numFmtId="8" fontId="11"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8" fontId="8" fillId="0" borderId="1" xfId="0" applyNumberFormat="1" applyFont="1" applyBorder="1" applyAlignment="1">
      <alignment horizontal="center" vertical="center"/>
    </xf>
    <xf numFmtId="8" fontId="12" fillId="0" borderId="1" xfId="0" applyNumberFormat="1" applyFont="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8" fontId="1" fillId="0" borderId="0" xfId="0" applyNumberFormat="1" applyFont="1" applyAlignment="1">
      <alignment horizontal="center" vertical="center"/>
    </xf>
    <xf numFmtId="8" fontId="11" fillId="0" borderId="0" xfId="0" applyNumberFormat="1" applyFont="1" applyAlignment="1">
      <alignment horizontal="center" vertical="center"/>
    </xf>
    <xf numFmtId="0" fontId="8" fillId="0" borderId="1" xfId="0" applyFont="1" applyBorder="1" applyAlignment="1">
      <alignment horizontal="right" vertical="center"/>
    </xf>
    <xf numFmtId="0" fontId="22" fillId="3"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5" fillId="0" borderId="5" xfId="0" applyFont="1" applyBorder="1" applyAlignment="1">
      <alignment horizontal="right" vertical="center" wrapText="1"/>
    </xf>
    <xf numFmtId="0" fontId="5" fillId="0" borderId="0" xfId="0" applyFont="1" applyAlignment="1">
      <alignment horizontal="right" vertical="center"/>
    </xf>
    <xf numFmtId="0" fontId="5" fillId="0" borderId="6" xfId="0" applyFont="1" applyBorder="1" applyAlignment="1">
      <alignment horizontal="righ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5" fillId="0" borderId="1" xfId="0" applyFont="1" applyBorder="1" applyAlignment="1">
      <alignment horizontal="justify" vertical="center" wrapText="1"/>
    </xf>
  </cellXfs>
  <cellStyles count="5">
    <cellStyle name="Moneda 2" xfId="1" xr:uid="{F3FBE55C-F7BB-4389-B09B-37053E1AA315}"/>
    <cellStyle name="Moneda 2 2" xfId="4" xr:uid="{4EB07CC5-8FDE-4708-A5C8-A824B7496A9D}"/>
    <cellStyle name="Normal" xfId="0" builtinId="0"/>
    <cellStyle name="Normal 2" xfId="3" xr:uid="{A48DB5F1-4A8C-4917-8EB4-32C092CA7B24}"/>
    <cellStyle name="Normal 3" xfId="2" xr:uid="{1017C334-802F-4859-B2F5-38C2043C3D8B}"/>
  </cellStyles>
  <dxfs count="0"/>
  <tableStyles count="0" defaultTableStyle="TableStyleMedium2" defaultPivotStyle="PivotStyleLight16"/>
  <colors>
    <mruColors>
      <color rgb="FF9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68035</xdr:colOff>
      <xdr:row>0</xdr:row>
      <xdr:rowOff>68035</xdr:rowOff>
    </xdr:from>
    <xdr:to>
      <xdr:col>1</xdr:col>
      <xdr:colOff>447675</xdr:colOff>
      <xdr:row>3</xdr:row>
      <xdr:rowOff>240359</xdr:rowOff>
    </xdr:to>
    <xdr:pic>
      <xdr:nvPicPr>
        <xdr:cNvPr id="2" name="Imagen 10">
          <a:extLst>
            <a:ext uri="{FF2B5EF4-FFF2-40B4-BE49-F238E27FC236}">
              <a16:creationId xmlns:a16="http://schemas.microsoft.com/office/drawing/2014/main" id="{976CD130-E45E-469F-ACC2-F04094A6B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68035" y="68035"/>
          <a:ext cx="855890"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AE7C-B747-4506-B61D-39357F54D48A}">
  <dimension ref="A1:AM182"/>
  <sheetViews>
    <sheetView tabSelected="1" workbookViewId="0">
      <selection activeCell="A8" sqref="A8:G8"/>
    </sheetView>
  </sheetViews>
  <sheetFormatPr baseColWidth="10" defaultRowHeight="11.25" x14ac:dyDescent="0.25"/>
  <cols>
    <col min="1" max="1" width="7.140625" style="2" customWidth="1"/>
    <col min="2" max="2" width="68.28515625" style="1" customWidth="1"/>
    <col min="3" max="3" width="9" style="1" customWidth="1"/>
    <col min="4" max="4" width="11.42578125" style="1"/>
    <col min="5" max="6" width="12.85546875" style="1" customWidth="1"/>
    <col min="7" max="7" width="15.85546875" style="33" customWidth="1"/>
    <col min="8" max="16384" width="11.42578125" style="1"/>
  </cols>
  <sheetData>
    <row r="1" spans="1:39" s="36" customFormat="1" ht="24.75" customHeight="1" x14ac:dyDescent="0.25">
      <c r="A1" s="62" t="s">
        <v>157</v>
      </c>
      <c r="B1" s="63"/>
      <c r="C1" s="63"/>
      <c r="D1" s="63"/>
      <c r="E1" s="63"/>
      <c r="F1" s="63"/>
      <c r="G1" s="64"/>
    </row>
    <row r="2" spans="1:39" s="36" customFormat="1" ht="24.75" customHeight="1" x14ac:dyDescent="0.25">
      <c r="A2" s="65" t="s">
        <v>158</v>
      </c>
      <c r="B2" s="66"/>
      <c r="C2" s="66"/>
      <c r="D2" s="66"/>
      <c r="E2" s="66"/>
      <c r="F2" s="66"/>
      <c r="G2" s="67"/>
    </row>
    <row r="3" spans="1:39" s="36" customFormat="1" ht="24.75" customHeight="1" x14ac:dyDescent="0.25">
      <c r="A3" s="68" t="s">
        <v>159</v>
      </c>
      <c r="B3" s="69"/>
      <c r="C3" s="69"/>
      <c r="D3" s="69"/>
      <c r="E3" s="69"/>
      <c r="F3" s="69"/>
      <c r="G3" s="70"/>
    </row>
    <row r="4" spans="1:39" s="37" customFormat="1" ht="24.75" customHeight="1" x14ac:dyDescent="0.25">
      <c r="A4" s="71" t="s">
        <v>261</v>
      </c>
      <c r="B4" s="72"/>
      <c r="C4" s="72"/>
      <c r="D4" s="72"/>
      <c r="E4" s="72"/>
      <c r="F4" s="43"/>
      <c r="G4" s="44" t="s">
        <v>257</v>
      </c>
    </row>
    <row r="5" spans="1:39" s="38" customFormat="1" ht="16.5" customHeight="1" x14ac:dyDescent="0.25">
      <c r="A5" s="61"/>
      <c r="B5" s="61"/>
      <c r="C5" s="61"/>
      <c r="D5" s="61"/>
      <c r="E5" s="61"/>
      <c r="F5" s="61"/>
      <c r="G5" s="61"/>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row>
    <row r="6" spans="1:39" s="38" customFormat="1" ht="33" customHeight="1" collapsed="1" x14ac:dyDescent="0.25">
      <c r="A6" s="73" t="s">
        <v>260</v>
      </c>
      <c r="B6" s="73"/>
      <c r="C6" s="73"/>
      <c r="D6" s="73"/>
      <c r="E6" s="73"/>
      <c r="F6" s="73"/>
      <c r="G6" s="73"/>
    </row>
    <row r="7" spans="1:39" s="38" customFormat="1" ht="15.75" customHeight="1" x14ac:dyDescent="0.25">
      <c r="A7" s="61"/>
      <c r="B7" s="61"/>
      <c r="C7" s="61"/>
      <c r="D7" s="61"/>
      <c r="E7" s="61"/>
      <c r="F7" s="61"/>
      <c r="G7" s="61"/>
    </row>
    <row r="8" spans="1:39" s="38" customFormat="1" ht="33" customHeight="1" x14ac:dyDescent="0.25">
      <c r="A8" s="73" t="s">
        <v>162</v>
      </c>
      <c r="B8" s="73"/>
      <c r="C8" s="73"/>
      <c r="D8" s="73"/>
      <c r="E8" s="73"/>
      <c r="F8" s="73"/>
      <c r="G8" s="73"/>
    </row>
    <row r="9" spans="1:39" s="38" customFormat="1" ht="15" x14ac:dyDescent="0.25">
      <c r="A9" s="39" t="s">
        <v>160</v>
      </c>
      <c r="B9" s="39" t="s">
        <v>19</v>
      </c>
      <c r="C9" s="39" t="s">
        <v>5</v>
      </c>
      <c r="D9" s="40" t="s">
        <v>161</v>
      </c>
      <c r="E9" s="41" t="s">
        <v>258</v>
      </c>
      <c r="F9" s="41" t="s">
        <v>259</v>
      </c>
      <c r="G9" s="41" t="s">
        <v>6</v>
      </c>
    </row>
    <row r="10" spans="1:39" ht="3.75" customHeight="1" x14ac:dyDescent="0.25"/>
    <row r="11" spans="1:39" s="4" customFormat="1" ht="15" x14ac:dyDescent="0.25">
      <c r="A11" s="45"/>
      <c r="B11" s="46" t="s">
        <v>25</v>
      </c>
      <c r="C11" s="47"/>
      <c r="D11" s="47"/>
      <c r="E11" s="47"/>
      <c r="F11" s="47"/>
      <c r="G11" s="48"/>
    </row>
    <row r="12" spans="1:39" s="4" customFormat="1" ht="102" x14ac:dyDescent="0.25">
      <c r="A12" s="49" t="s">
        <v>7</v>
      </c>
      <c r="B12" s="15" t="s">
        <v>26</v>
      </c>
      <c r="C12" s="16" t="s">
        <v>0</v>
      </c>
      <c r="D12" s="17">
        <v>538.95000000000005</v>
      </c>
      <c r="E12" s="18"/>
      <c r="F12" s="18"/>
      <c r="G12" s="50">
        <f>D12*E12</f>
        <v>0</v>
      </c>
    </row>
    <row r="13" spans="1:39" s="4" customFormat="1" ht="102" x14ac:dyDescent="0.25">
      <c r="A13" s="49" t="s">
        <v>8</v>
      </c>
      <c r="B13" s="15" t="s">
        <v>27</v>
      </c>
      <c r="C13" s="16" t="s">
        <v>0</v>
      </c>
      <c r="D13" s="17">
        <v>41.46</v>
      </c>
      <c r="E13" s="18"/>
      <c r="F13" s="18"/>
      <c r="G13" s="50">
        <f t="shared" ref="G13:G35" si="0">D13*E13</f>
        <v>0</v>
      </c>
    </row>
    <row r="14" spans="1:39" s="4" customFormat="1" ht="63.75" x14ac:dyDescent="0.25">
      <c r="A14" s="49" t="s">
        <v>9</v>
      </c>
      <c r="B14" s="15" t="s">
        <v>28</v>
      </c>
      <c r="C14" s="16" t="s">
        <v>0</v>
      </c>
      <c r="D14" s="17">
        <v>41.46</v>
      </c>
      <c r="E14" s="18"/>
      <c r="F14" s="18"/>
      <c r="G14" s="50">
        <f t="shared" si="0"/>
        <v>0</v>
      </c>
    </row>
    <row r="15" spans="1:39" s="4" customFormat="1" ht="63.75" x14ac:dyDescent="0.25">
      <c r="A15" s="49" t="s">
        <v>10</v>
      </c>
      <c r="B15" s="15" t="s">
        <v>29</v>
      </c>
      <c r="C15" s="16" t="s">
        <v>0</v>
      </c>
      <c r="D15" s="17">
        <v>357.97</v>
      </c>
      <c r="E15" s="18"/>
      <c r="F15" s="18"/>
      <c r="G15" s="50">
        <f t="shared" si="0"/>
        <v>0</v>
      </c>
    </row>
    <row r="16" spans="1:39" s="4" customFormat="1" ht="63.75" x14ac:dyDescent="0.25">
      <c r="A16" s="49" t="s">
        <v>11</v>
      </c>
      <c r="B16" s="15" t="s">
        <v>30</v>
      </c>
      <c r="C16" s="16" t="s">
        <v>0</v>
      </c>
      <c r="D16" s="17">
        <v>124.37</v>
      </c>
      <c r="E16" s="18"/>
      <c r="F16" s="18"/>
      <c r="G16" s="50">
        <f t="shared" si="0"/>
        <v>0</v>
      </c>
    </row>
    <row r="17" spans="1:7" s="4" customFormat="1" ht="63.75" x14ac:dyDescent="0.25">
      <c r="A17" s="49" t="s">
        <v>163</v>
      </c>
      <c r="B17" s="15" t="s">
        <v>31</v>
      </c>
      <c r="C17" s="16" t="s">
        <v>2</v>
      </c>
      <c r="D17" s="17">
        <v>436.4</v>
      </c>
      <c r="E17" s="18"/>
      <c r="F17" s="18"/>
      <c r="G17" s="50">
        <f t="shared" si="0"/>
        <v>0</v>
      </c>
    </row>
    <row r="18" spans="1:7" s="4" customFormat="1" ht="178.5" x14ac:dyDescent="0.25">
      <c r="A18" s="49" t="s">
        <v>164</v>
      </c>
      <c r="B18" s="15" t="s">
        <v>32</v>
      </c>
      <c r="C18" s="16" t="s">
        <v>1</v>
      </c>
      <c r="D18" s="17">
        <v>6</v>
      </c>
      <c r="E18" s="18"/>
      <c r="F18" s="18"/>
      <c r="G18" s="50">
        <f t="shared" si="0"/>
        <v>0</v>
      </c>
    </row>
    <row r="19" spans="1:7" s="4" customFormat="1" ht="178.5" x14ac:dyDescent="0.25">
      <c r="A19" s="49" t="s">
        <v>165</v>
      </c>
      <c r="B19" s="15" t="s">
        <v>50</v>
      </c>
      <c r="C19" s="16" t="s">
        <v>1</v>
      </c>
      <c r="D19" s="17">
        <v>26</v>
      </c>
      <c r="E19" s="18"/>
      <c r="F19" s="18"/>
      <c r="G19" s="50">
        <f t="shared" si="0"/>
        <v>0</v>
      </c>
    </row>
    <row r="20" spans="1:7" s="4" customFormat="1" ht="38.25" x14ac:dyDescent="0.25">
      <c r="A20" s="49" t="s">
        <v>166</v>
      </c>
      <c r="B20" s="15" t="s">
        <v>33</v>
      </c>
      <c r="C20" s="16" t="s">
        <v>1</v>
      </c>
      <c r="D20" s="17">
        <v>2</v>
      </c>
      <c r="E20" s="18"/>
      <c r="F20" s="18"/>
      <c r="G20" s="50">
        <f t="shared" si="0"/>
        <v>0</v>
      </c>
    </row>
    <row r="21" spans="1:7" s="4" customFormat="1" ht="38.25" x14ac:dyDescent="0.25">
      <c r="A21" s="49" t="s">
        <v>21</v>
      </c>
      <c r="B21" s="15" t="s">
        <v>51</v>
      </c>
      <c r="C21" s="16" t="s">
        <v>1</v>
      </c>
      <c r="D21" s="17">
        <v>1</v>
      </c>
      <c r="E21" s="18"/>
      <c r="F21" s="18"/>
      <c r="G21" s="50">
        <f t="shared" si="0"/>
        <v>0</v>
      </c>
    </row>
    <row r="22" spans="1:7" s="4" customFormat="1" ht="38.25" x14ac:dyDescent="0.25">
      <c r="A22" s="49" t="s">
        <v>12</v>
      </c>
      <c r="B22" s="15" t="s">
        <v>52</v>
      </c>
      <c r="C22" s="16" t="s">
        <v>1</v>
      </c>
      <c r="D22" s="17">
        <v>40</v>
      </c>
      <c r="E22" s="18"/>
      <c r="F22" s="18"/>
      <c r="G22" s="50">
        <f t="shared" si="0"/>
        <v>0</v>
      </c>
    </row>
    <row r="23" spans="1:7" s="4" customFormat="1" ht="51" x14ac:dyDescent="0.25">
      <c r="A23" s="49" t="s">
        <v>22</v>
      </c>
      <c r="B23" s="15" t="s">
        <v>53</v>
      </c>
      <c r="C23" s="16" t="s">
        <v>0</v>
      </c>
      <c r="D23" s="17">
        <v>1.86</v>
      </c>
      <c r="E23" s="18"/>
      <c r="F23" s="18"/>
      <c r="G23" s="50">
        <f t="shared" si="0"/>
        <v>0</v>
      </c>
    </row>
    <row r="24" spans="1:7" s="4" customFormat="1" ht="51" x14ac:dyDescent="0.25">
      <c r="A24" s="49" t="s">
        <v>13</v>
      </c>
      <c r="B24" s="15" t="s">
        <v>54</v>
      </c>
      <c r="C24" s="16" t="s">
        <v>0</v>
      </c>
      <c r="D24" s="17">
        <v>7</v>
      </c>
      <c r="E24" s="18"/>
      <c r="F24" s="18"/>
      <c r="G24" s="50">
        <f t="shared" si="0"/>
        <v>0</v>
      </c>
    </row>
    <row r="25" spans="1:7" s="4" customFormat="1" ht="51" x14ac:dyDescent="0.25">
      <c r="A25" s="49" t="s">
        <v>14</v>
      </c>
      <c r="B25" s="15" t="s">
        <v>55</v>
      </c>
      <c r="C25" s="16" t="s">
        <v>1</v>
      </c>
      <c r="D25" s="17">
        <v>8</v>
      </c>
      <c r="E25" s="18"/>
      <c r="F25" s="18"/>
      <c r="G25" s="50">
        <f t="shared" si="0"/>
        <v>0</v>
      </c>
    </row>
    <row r="26" spans="1:7" s="4" customFormat="1" ht="51" x14ac:dyDescent="0.25">
      <c r="A26" s="49" t="s">
        <v>15</v>
      </c>
      <c r="B26" s="15" t="s">
        <v>56</v>
      </c>
      <c r="C26" s="16" t="s">
        <v>1</v>
      </c>
      <c r="D26" s="17">
        <v>4</v>
      </c>
      <c r="E26" s="18"/>
      <c r="F26" s="18"/>
      <c r="G26" s="50">
        <f t="shared" si="0"/>
        <v>0</v>
      </c>
    </row>
    <row r="27" spans="1:7" s="4" customFormat="1" ht="51" x14ac:dyDescent="0.25">
      <c r="A27" s="49" t="s">
        <v>23</v>
      </c>
      <c r="B27" s="15" t="s">
        <v>57</v>
      </c>
      <c r="C27" s="16" t="s">
        <v>1</v>
      </c>
      <c r="D27" s="17">
        <v>4</v>
      </c>
      <c r="E27" s="18"/>
      <c r="F27" s="18"/>
      <c r="G27" s="50">
        <f t="shared" si="0"/>
        <v>0</v>
      </c>
    </row>
    <row r="28" spans="1:7" s="4" customFormat="1" ht="38.25" x14ac:dyDescent="0.25">
      <c r="A28" s="49" t="s">
        <v>24</v>
      </c>
      <c r="B28" s="15" t="s">
        <v>58</v>
      </c>
      <c r="C28" s="16" t="s">
        <v>1</v>
      </c>
      <c r="D28" s="17">
        <v>3</v>
      </c>
      <c r="E28" s="18"/>
      <c r="F28" s="18"/>
      <c r="G28" s="50">
        <f t="shared" si="0"/>
        <v>0</v>
      </c>
    </row>
    <row r="29" spans="1:7" s="4" customFormat="1" ht="38.25" x14ac:dyDescent="0.25">
      <c r="A29" s="49" t="s">
        <v>16</v>
      </c>
      <c r="B29" s="15" t="s">
        <v>59</v>
      </c>
      <c r="C29" s="16" t="s">
        <v>1</v>
      </c>
      <c r="D29" s="17">
        <v>9</v>
      </c>
      <c r="E29" s="18"/>
      <c r="F29" s="18"/>
      <c r="G29" s="50">
        <f t="shared" si="0"/>
        <v>0</v>
      </c>
    </row>
    <row r="30" spans="1:7" s="4" customFormat="1" ht="38.25" x14ac:dyDescent="0.25">
      <c r="A30" s="49" t="s">
        <v>17</v>
      </c>
      <c r="B30" s="15" t="s">
        <v>60</v>
      </c>
      <c r="C30" s="16" t="s">
        <v>1</v>
      </c>
      <c r="D30" s="17">
        <v>2</v>
      </c>
      <c r="E30" s="18"/>
      <c r="F30" s="18"/>
      <c r="G30" s="50">
        <f t="shared" si="0"/>
        <v>0</v>
      </c>
    </row>
    <row r="31" spans="1:7" s="4" customFormat="1" ht="25.5" x14ac:dyDescent="0.25">
      <c r="A31" s="49" t="s">
        <v>167</v>
      </c>
      <c r="B31" s="15" t="s">
        <v>61</v>
      </c>
      <c r="C31" s="16" t="s">
        <v>1</v>
      </c>
      <c r="D31" s="17">
        <v>3</v>
      </c>
      <c r="E31" s="18"/>
      <c r="F31" s="18"/>
      <c r="G31" s="50">
        <f t="shared" si="0"/>
        <v>0</v>
      </c>
    </row>
    <row r="32" spans="1:7" s="4" customFormat="1" ht="38.25" x14ac:dyDescent="0.25">
      <c r="A32" s="49" t="s">
        <v>168</v>
      </c>
      <c r="B32" s="15" t="s">
        <v>62</v>
      </c>
      <c r="C32" s="16" t="s">
        <v>1</v>
      </c>
      <c r="D32" s="17">
        <v>1</v>
      </c>
      <c r="E32" s="18"/>
      <c r="F32" s="18"/>
      <c r="G32" s="50">
        <f t="shared" si="0"/>
        <v>0</v>
      </c>
    </row>
    <row r="33" spans="1:7" s="4" customFormat="1" ht="38.25" x14ac:dyDescent="0.25">
      <c r="A33" s="49" t="s">
        <v>169</v>
      </c>
      <c r="B33" s="15" t="s">
        <v>63</v>
      </c>
      <c r="C33" s="16" t="s">
        <v>1</v>
      </c>
      <c r="D33" s="17">
        <v>3</v>
      </c>
      <c r="E33" s="18"/>
      <c r="F33" s="18"/>
      <c r="G33" s="50">
        <f t="shared" si="0"/>
        <v>0</v>
      </c>
    </row>
    <row r="34" spans="1:7" s="4" customFormat="1" ht="38.25" x14ac:dyDescent="0.25">
      <c r="A34" s="49" t="s">
        <v>170</v>
      </c>
      <c r="B34" s="15" t="s">
        <v>64</v>
      </c>
      <c r="C34" s="16" t="s">
        <v>1</v>
      </c>
      <c r="D34" s="17">
        <v>3</v>
      </c>
      <c r="E34" s="18"/>
      <c r="F34" s="18"/>
      <c r="G34" s="50">
        <f t="shared" si="0"/>
        <v>0</v>
      </c>
    </row>
    <row r="35" spans="1:7" s="4" customFormat="1" ht="25.5" x14ac:dyDescent="0.25">
      <c r="A35" s="49" t="s">
        <v>171</v>
      </c>
      <c r="B35" s="15" t="s">
        <v>65</v>
      </c>
      <c r="C35" s="16" t="s">
        <v>1</v>
      </c>
      <c r="D35" s="17">
        <v>72</v>
      </c>
      <c r="E35" s="18"/>
      <c r="F35" s="18"/>
      <c r="G35" s="50">
        <f t="shared" si="0"/>
        <v>0</v>
      </c>
    </row>
    <row r="36" spans="1:7" s="4" customFormat="1" ht="12.75" x14ac:dyDescent="0.25">
      <c r="A36" s="51"/>
      <c r="B36" s="19" t="s">
        <v>34</v>
      </c>
      <c r="C36" s="12"/>
      <c r="D36" s="13"/>
      <c r="E36" s="14"/>
      <c r="F36" s="14"/>
      <c r="G36" s="22">
        <f>SUM(G12:G35)</f>
        <v>0</v>
      </c>
    </row>
    <row r="37" spans="1:7" s="4" customFormat="1" ht="15" x14ac:dyDescent="0.25">
      <c r="A37" s="45"/>
      <c r="B37" s="46" t="s">
        <v>35</v>
      </c>
      <c r="C37" s="47"/>
      <c r="D37" s="47"/>
      <c r="E37" s="47"/>
      <c r="F37" s="47"/>
      <c r="G37" s="48"/>
    </row>
    <row r="38" spans="1:7" s="4" customFormat="1" ht="102" x14ac:dyDescent="0.25">
      <c r="A38" s="51" t="s">
        <v>172</v>
      </c>
      <c r="B38" s="15" t="s">
        <v>66</v>
      </c>
      <c r="C38" s="16" t="s">
        <v>0</v>
      </c>
      <c r="D38" s="31">
        <v>799.9</v>
      </c>
      <c r="E38" s="32"/>
      <c r="F38" s="32"/>
      <c r="G38" s="52">
        <f t="shared" ref="G38:G49" si="1">D38*E38</f>
        <v>0</v>
      </c>
    </row>
    <row r="39" spans="1:7" s="4" customFormat="1" ht="63.75" x14ac:dyDescent="0.25">
      <c r="A39" s="51" t="s">
        <v>174</v>
      </c>
      <c r="B39" s="15" t="s">
        <v>29</v>
      </c>
      <c r="C39" s="16" t="s">
        <v>0</v>
      </c>
      <c r="D39" s="31">
        <v>774.09</v>
      </c>
      <c r="E39" s="32"/>
      <c r="F39" s="32"/>
      <c r="G39" s="52">
        <f t="shared" si="1"/>
        <v>0</v>
      </c>
    </row>
    <row r="40" spans="1:7" s="4" customFormat="1" ht="89.25" x14ac:dyDescent="0.25">
      <c r="A40" s="51" t="s">
        <v>176</v>
      </c>
      <c r="B40" s="15" t="s">
        <v>67</v>
      </c>
      <c r="C40" s="16" t="s">
        <v>2</v>
      </c>
      <c r="D40" s="31">
        <v>432</v>
      </c>
      <c r="E40" s="32"/>
      <c r="F40" s="32"/>
      <c r="G40" s="52">
        <f t="shared" si="1"/>
        <v>0</v>
      </c>
    </row>
    <row r="41" spans="1:7" s="4" customFormat="1" ht="51" x14ac:dyDescent="0.25">
      <c r="A41" s="51" t="s">
        <v>175</v>
      </c>
      <c r="B41" s="15" t="s">
        <v>68</v>
      </c>
      <c r="C41" s="16" t="s">
        <v>1</v>
      </c>
      <c r="D41" s="31">
        <v>40</v>
      </c>
      <c r="E41" s="32"/>
      <c r="F41" s="32"/>
      <c r="G41" s="52">
        <f t="shared" si="1"/>
        <v>0</v>
      </c>
    </row>
    <row r="42" spans="1:7" s="4" customFormat="1" ht="38.25" x14ac:dyDescent="0.25">
      <c r="A42" s="51" t="s">
        <v>177</v>
      </c>
      <c r="B42" s="15" t="s">
        <v>69</v>
      </c>
      <c r="C42" s="16" t="s">
        <v>1</v>
      </c>
      <c r="D42" s="31">
        <v>40</v>
      </c>
      <c r="E42" s="32"/>
      <c r="F42" s="32"/>
      <c r="G42" s="52">
        <f t="shared" si="1"/>
        <v>0</v>
      </c>
    </row>
    <row r="43" spans="1:7" s="4" customFormat="1" ht="178.5" x14ac:dyDescent="0.25">
      <c r="A43" s="51" t="s">
        <v>178</v>
      </c>
      <c r="B43" s="15" t="s">
        <v>70</v>
      </c>
      <c r="C43" s="16" t="s">
        <v>1</v>
      </c>
      <c r="D43" s="31">
        <v>40</v>
      </c>
      <c r="E43" s="32"/>
      <c r="F43" s="32"/>
      <c r="G43" s="52">
        <f t="shared" si="1"/>
        <v>0</v>
      </c>
    </row>
    <row r="44" spans="1:7" s="4" customFormat="1" ht="63.75" x14ac:dyDescent="0.25">
      <c r="A44" s="51" t="s">
        <v>179</v>
      </c>
      <c r="B44" s="15" t="s">
        <v>71</v>
      </c>
      <c r="C44" s="16" t="s">
        <v>1</v>
      </c>
      <c r="D44" s="31">
        <v>7</v>
      </c>
      <c r="E44" s="32"/>
      <c r="F44" s="32"/>
      <c r="G44" s="52">
        <f t="shared" si="1"/>
        <v>0</v>
      </c>
    </row>
    <row r="45" spans="1:7" s="4" customFormat="1" ht="38.25" x14ac:dyDescent="0.25">
      <c r="A45" s="51" t="s">
        <v>180</v>
      </c>
      <c r="B45" s="15" t="s">
        <v>72</v>
      </c>
      <c r="C45" s="16" t="s">
        <v>1</v>
      </c>
      <c r="D45" s="31">
        <v>7</v>
      </c>
      <c r="E45" s="32"/>
      <c r="F45" s="32"/>
      <c r="G45" s="52">
        <f t="shared" si="1"/>
        <v>0</v>
      </c>
    </row>
    <row r="46" spans="1:7" s="4" customFormat="1" ht="127.5" x14ac:dyDescent="0.25">
      <c r="A46" s="51" t="s">
        <v>181</v>
      </c>
      <c r="B46" s="15" t="s">
        <v>73</v>
      </c>
      <c r="C46" s="16" t="s">
        <v>1</v>
      </c>
      <c r="D46" s="31">
        <v>7</v>
      </c>
      <c r="E46" s="32"/>
      <c r="F46" s="32"/>
      <c r="G46" s="52">
        <f t="shared" si="1"/>
        <v>0</v>
      </c>
    </row>
    <row r="47" spans="1:7" s="4" customFormat="1" ht="165.75" x14ac:dyDescent="0.25">
      <c r="A47" s="51" t="s">
        <v>182</v>
      </c>
      <c r="B47" s="15" t="s">
        <v>74</v>
      </c>
      <c r="C47" s="16" t="s">
        <v>1</v>
      </c>
      <c r="D47" s="31">
        <v>7</v>
      </c>
      <c r="E47" s="32"/>
      <c r="F47" s="32"/>
      <c r="G47" s="52">
        <f t="shared" si="1"/>
        <v>0</v>
      </c>
    </row>
    <row r="48" spans="1:7" s="4" customFormat="1" ht="51" x14ac:dyDescent="0.25">
      <c r="A48" s="51" t="s">
        <v>183</v>
      </c>
      <c r="B48" s="15" t="s">
        <v>75</v>
      </c>
      <c r="C48" s="16" t="s">
        <v>0</v>
      </c>
      <c r="D48" s="31">
        <v>7</v>
      </c>
      <c r="E48" s="32"/>
      <c r="F48" s="32"/>
      <c r="G48" s="52">
        <f t="shared" si="1"/>
        <v>0</v>
      </c>
    </row>
    <row r="49" spans="1:7" s="4" customFormat="1" ht="165.75" x14ac:dyDescent="0.25">
      <c r="A49" s="51" t="s">
        <v>184</v>
      </c>
      <c r="B49" s="15" t="s">
        <v>76</v>
      </c>
      <c r="C49" s="16" t="s">
        <v>1</v>
      </c>
      <c r="D49" s="31">
        <v>141</v>
      </c>
      <c r="E49" s="32"/>
      <c r="F49" s="32"/>
      <c r="G49" s="52">
        <f t="shared" si="1"/>
        <v>0</v>
      </c>
    </row>
    <row r="50" spans="1:7" s="4" customFormat="1" ht="12.75" x14ac:dyDescent="0.25">
      <c r="A50" s="51"/>
      <c r="B50" s="19" t="s">
        <v>34</v>
      </c>
      <c r="C50" s="16"/>
      <c r="D50" s="13"/>
      <c r="E50" s="14"/>
      <c r="F50" s="14"/>
      <c r="G50" s="22">
        <f>SUM(G38:G49)</f>
        <v>0</v>
      </c>
    </row>
    <row r="51" spans="1:7" s="4" customFormat="1" ht="15" x14ac:dyDescent="0.25">
      <c r="A51" s="45"/>
      <c r="B51" s="46" t="s">
        <v>36</v>
      </c>
      <c r="C51" s="47"/>
      <c r="D51" s="47"/>
      <c r="E51" s="47"/>
      <c r="F51" s="47"/>
      <c r="G51" s="48"/>
    </row>
    <row r="52" spans="1:7" s="4" customFormat="1" ht="104.25" customHeight="1" x14ac:dyDescent="0.25">
      <c r="A52" s="51" t="s">
        <v>185</v>
      </c>
      <c r="B52" s="15" t="s">
        <v>77</v>
      </c>
      <c r="C52" s="16" t="s">
        <v>0</v>
      </c>
      <c r="D52" s="31">
        <v>170.18</v>
      </c>
      <c r="E52" s="32"/>
      <c r="F52" s="32"/>
      <c r="G52" s="52">
        <f t="shared" ref="G52:G61" si="2">D52*E52</f>
        <v>0</v>
      </c>
    </row>
    <row r="53" spans="1:7" s="4" customFormat="1" ht="63.75" x14ac:dyDescent="0.25">
      <c r="A53" s="51" t="s">
        <v>186</v>
      </c>
      <c r="B53" s="15" t="s">
        <v>78</v>
      </c>
      <c r="C53" s="16" t="s">
        <v>0</v>
      </c>
      <c r="D53" s="31">
        <v>50.19</v>
      </c>
      <c r="E53" s="32"/>
      <c r="F53" s="32"/>
      <c r="G53" s="52">
        <f t="shared" si="2"/>
        <v>0</v>
      </c>
    </row>
    <row r="54" spans="1:7" s="4" customFormat="1" ht="102" x14ac:dyDescent="0.25">
      <c r="A54" s="51" t="s">
        <v>187</v>
      </c>
      <c r="B54" s="15" t="s">
        <v>79</v>
      </c>
      <c r="C54" s="16" t="s">
        <v>2</v>
      </c>
      <c r="D54" s="31">
        <v>1673.5</v>
      </c>
      <c r="E54" s="32"/>
      <c r="F54" s="32"/>
      <c r="G54" s="52">
        <f t="shared" si="2"/>
        <v>0</v>
      </c>
    </row>
    <row r="55" spans="1:7" s="4" customFormat="1" ht="114.75" x14ac:dyDescent="0.25">
      <c r="A55" s="51" t="s">
        <v>188</v>
      </c>
      <c r="B55" s="15" t="s">
        <v>80</v>
      </c>
      <c r="C55" s="16" t="s">
        <v>2</v>
      </c>
      <c r="D55" s="31">
        <v>458.25</v>
      </c>
      <c r="E55" s="32"/>
      <c r="F55" s="32"/>
      <c r="G55" s="52">
        <f t="shared" si="2"/>
        <v>0</v>
      </c>
    </row>
    <row r="56" spans="1:7" s="4" customFormat="1" ht="114.75" x14ac:dyDescent="0.25">
      <c r="A56" s="51" t="s">
        <v>189</v>
      </c>
      <c r="B56" s="15" t="s">
        <v>81</v>
      </c>
      <c r="C56" s="16" t="s">
        <v>2</v>
      </c>
      <c r="D56" s="31">
        <v>235.2</v>
      </c>
      <c r="E56" s="32"/>
      <c r="F56" s="32"/>
      <c r="G56" s="52">
        <f t="shared" si="2"/>
        <v>0</v>
      </c>
    </row>
    <row r="57" spans="1:7" s="4" customFormat="1" ht="38.25" x14ac:dyDescent="0.25">
      <c r="A57" s="51" t="s">
        <v>190</v>
      </c>
      <c r="B57" s="15" t="s">
        <v>82</v>
      </c>
      <c r="C57" s="16" t="s">
        <v>2</v>
      </c>
      <c r="D57" s="31">
        <v>133.13999999999999</v>
      </c>
      <c r="E57" s="32"/>
      <c r="F57" s="32"/>
      <c r="G57" s="52">
        <f t="shared" si="2"/>
        <v>0</v>
      </c>
    </row>
    <row r="58" spans="1:7" s="4" customFormat="1" ht="51" x14ac:dyDescent="0.25">
      <c r="A58" s="51" t="s">
        <v>191</v>
      </c>
      <c r="B58" s="15" t="s">
        <v>83</v>
      </c>
      <c r="C58" s="16" t="s">
        <v>2</v>
      </c>
      <c r="D58" s="31">
        <v>458.25</v>
      </c>
      <c r="E58" s="32"/>
      <c r="F58" s="32"/>
      <c r="G58" s="52">
        <f t="shared" si="2"/>
        <v>0</v>
      </c>
    </row>
    <row r="59" spans="1:7" s="4" customFormat="1" ht="51" x14ac:dyDescent="0.25">
      <c r="A59" s="51" t="s">
        <v>192</v>
      </c>
      <c r="B59" s="15" t="s">
        <v>84</v>
      </c>
      <c r="C59" s="16" t="s">
        <v>2</v>
      </c>
      <c r="D59" s="31">
        <v>2061.4839999999999</v>
      </c>
      <c r="E59" s="32"/>
      <c r="F59" s="32"/>
      <c r="G59" s="52">
        <f t="shared" si="2"/>
        <v>0</v>
      </c>
    </row>
    <row r="60" spans="1:7" s="4" customFormat="1" ht="51" x14ac:dyDescent="0.25">
      <c r="A60" s="51" t="s">
        <v>193</v>
      </c>
      <c r="B60" s="15" t="s">
        <v>85</v>
      </c>
      <c r="C60" s="16" t="s">
        <v>2</v>
      </c>
      <c r="D60" s="31">
        <v>1927.0439999999999</v>
      </c>
      <c r="E60" s="32"/>
      <c r="F60" s="32"/>
      <c r="G60" s="52">
        <f t="shared" si="2"/>
        <v>0</v>
      </c>
    </row>
    <row r="61" spans="1:7" s="4" customFormat="1" ht="38.25" x14ac:dyDescent="0.25">
      <c r="A61" s="51" t="s">
        <v>194</v>
      </c>
      <c r="B61" s="15" t="s">
        <v>86</v>
      </c>
      <c r="C61" s="16" t="s">
        <v>2</v>
      </c>
      <c r="D61" s="31">
        <v>250</v>
      </c>
      <c r="E61" s="32"/>
      <c r="F61" s="32"/>
      <c r="G61" s="52">
        <f t="shared" si="2"/>
        <v>0</v>
      </c>
    </row>
    <row r="62" spans="1:7" s="4" customFormat="1" ht="12.75" x14ac:dyDescent="0.25">
      <c r="A62" s="51"/>
      <c r="B62" s="19" t="s">
        <v>37</v>
      </c>
      <c r="C62" s="12"/>
      <c r="D62" s="13"/>
      <c r="E62" s="14"/>
      <c r="F62" s="14"/>
      <c r="G62" s="22">
        <f>SUM(G52:G61)</f>
        <v>0</v>
      </c>
    </row>
    <row r="63" spans="1:7" s="4" customFormat="1" ht="15" x14ac:dyDescent="0.25">
      <c r="A63" s="45"/>
      <c r="B63" s="46" t="s">
        <v>38</v>
      </c>
      <c r="C63" s="47"/>
      <c r="D63" s="47"/>
      <c r="E63" s="47"/>
      <c r="F63" s="47"/>
      <c r="G63" s="48"/>
    </row>
    <row r="64" spans="1:7" s="4" customFormat="1" ht="204" x14ac:dyDescent="0.25">
      <c r="A64" s="51" t="s">
        <v>195</v>
      </c>
      <c r="B64" s="15" t="s">
        <v>87</v>
      </c>
      <c r="C64" s="12" t="s">
        <v>3</v>
      </c>
      <c r="D64" s="31">
        <v>2729.41</v>
      </c>
      <c r="E64" s="32"/>
      <c r="F64" s="32"/>
      <c r="G64" s="52">
        <f t="shared" ref="G64:G75" si="3">D64*E64</f>
        <v>0</v>
      </c>
    </row>
    <row r="65" spans="1:7" s="4" customFormat="1" ht="255" x14ac:dyDescent="0.25">
      <c r="A65" s="51" t="s">
        <v>196</v>
      </c>
      <c r="B65" s="15" t="s">
        <v>88</v>
      </c>
      <c r="C65" s="30" t="s">
        <v>3</v>
      </c>
      <c r="D65" s="31">
        <v>190.76</v>
      </c>
      <c r="E65" s="32"/>
      <c r="F65" s="32"/>
      <c r="G65" s="52">
        <f t="shared" si="3"/>
        <v>0</v>
      </c>
    </row>
    <row r="66" spans="1:7" s="4" customFormat="1" ht="63.75" x14ac:dyDescent="0.25">
      <c r="A66" s="51" t="s">
        <v>197</v>
      </c>
      <c r="B66" s="15" t="s">
        <v>89</v>
      </c>
      <c r="C66" s="12" t="s">
        <v>0</v>
      </c>
      <c r="D66" s="31">
        <v>136.47049999999999</v>
      </c>
      <c r="E66" s="32"/>
      <c r="F66" s="32"/>
      <c r="G66" s="52">
        <f t="shared" si="3"/>
        <v>0</v>
      </c>
    </row>
    <row r="67" spans="1:7" s="4" customFormat="1" ht="76.5" x14ac:dyDescent="0.25">
      <c r="A67" s="51" t="s">
        <v>198</v>
      </c>
      <c r="B67" s="15" t="s">
        <v>90</v>
      </c>
      <c r="C67" s="12" t="s">
        <v>0</v>
      </c>
      <c r="D67" s="31">
        <v>242.64000000000001</v>
      </c>
      <c r="E67" s="32"/>
      <c r="F67" s="32"/>
      <c r="G67" s="52">
        <f t="shared" si="3"/>
        <v>0</v>
      </c>
    </row>
    <row r="68" spans="1:7" s="4" customFormat="1" ht="89.25" x14ac:dyDescent="0.25">
      <c r="A68" s="51" t="s">
        <v>199</v>
      </c>
      <c r="B68" s="15" t="s">
        <v>91</v>
      </c>
      <c r="C68" s="12" t="s">
        <v>0</v>
      </c>
      <c r="D68" s="31">
        <v>85.880999999999986</v>
      </c>
      <c r="E68" s="32"/>
      <c r="F68" s="32"/>
      <c r="G68" s="52">
        <f t="shared" si="3"/>
        <v>0</v>
      </c>
    </row>
    <row r="69" spans="1:7" s="4" customFormat="1" ht="63.75" x14ac:dyDescent="0.25">
      <c r="A69" s="51" t="s">
        <v>200</v>
      </c>
      <c r="B69" s="15" t="s">
        <v>92</v>
      </c>
      <c r="C69" s="12" t="s">
        <v>3</v>
      </c>
      <c r="D69" s="31">
        <v>3343.9739999999997</v>
      </c>
      <c r="E69" s="32"/>
      <c r="F69" s="32"/>
      <c r="G69" s="52">
        <f t="shared" si="3"/>
        <v>0</v>
      </c>
    </row>
    <row r="70" spans="1:7" s="4" customFormat="1" ht="63.75" x14ac:dyDescent="0.25">
      <c r="A70" s="51" t="s">
        <v>201</v>
      </c>
      <c r="B70" s="15" t="s">
        <v>93</v>
      </c>
      <c r="C70" s="12" t="s">
        <v>0</v>
      </c>
      <c r="D70" s="31">
        <v>9.7439999999999998</v>
      </c>
      <c r="E70" s="32"/>
      <c r="F70" s="32"/>
      <c r="G70" s="52">
        <f t="shared" si="3"/>
        <v>0</v>
      </c>
    </row>
    <row r="71" spans="1:7" s="4" customFormat="1" ht="102" x14ac:dyDescent="0.25">
      <c r="A71" s="51" t="s">
        <v>202</v>
      </c>
      <c r="B71" s="15" t="s">
        <v>94</v>
      </c>
      <c r="C71" s="12" t="s">
        <v>1</v>
      </c>
      <c r="D71" s="31">
        <v>105</v>
      </c>
      <c r="E71" s="32"/>
      <c r="F71" s="32"/>
      <c r="G71" s="52">
        <f t="shared" si="3"/>
        <v>0</v>
      </c>
    </row>
    <row r="72" spans="1:7" s="4" customFormat="1" ht="51" x14ac:dyDescent="0.25">
      <c r="A72" s="51" t="s">
        <v>203</v>
      </c>
      <c r="B72" s="15" t="s">
        <v>95</v>
      </c>
      <c r="C72" s="12" t="s">
        <v>3</v>
      </c>
      <c r="D72" s="31">
        <v>1306.8699999999999</v>
      </c>
      <c r="E72" s="32"/>
      <c r="F72" s="32"/>
      <c r="G72" s="52">
        <f t="shared" si="3"/>
        <v>0</v>
      </c>
    </row>
    <row r="73" spans="1:7" s="4" customFormat="1" ht="12.75" x14ac:dyDescent="0.25">
      <c r="A73" s="51" t="s">
        <v>204</v>
      </c>
      <c r="B73" s="15" t="s">
        <v>39</v>
      </c>
      <c r="C73" s="12" t="s">
        <v>1</v>
      </c>
      <c r="D73" s="31">
        <v>9</v>
      </c>
      <c r="E73" s="32"/>
      <c r="F73" s="32"/>
      <c r="G73" s="52">
        <f t="shared" si="3"/>
        <v>0</v>
      </c>
    </row>
    <row r="74" spans="1:7" s="4" customFormat="1" ht="12.75" x14ac:dyDescent="0.25">
      <c r="A74" s="51" t="s">
        <v>205</v>
      </c>
      <c r="B74" s="15" t="s">
        <v>40</v>
      </c>
      <c r="C74" s="12" t="s">
        <v>1</v>
      </c>
      <c r="D74" s="31">
        <v>240</v>
      </c>
      <c r="E74" s="32"/>
      <c r="F74" s="32"/>
      <c r="G74" s="52">
        <f t="shared" si="3"/>
        <v>0</v>
      </c>
    </row>
    <row r="75" spans="1:7" s="4" customFormat="1" ht="51" x14ac:dyDescent="0.25">
      <c r="A75" s="51" t="s">
        <v>206</v>
      </c>
      <c r="B75" s="15" t="s">
        <v>96</v>
      </c>
      <c r="C75" s="12" t="s">
        <v>0</v>
      </c>
      <c r="D75" s="31">
        <v>356.69200000000001</v>
      </c>
      <c r="E75" s="32"/>
      <c r="F75" s="32"/>
      <c r="G75" s="52">
        <f t="shared" si="3"/>
        <v>0</v>
      </c>
    </row>
    <row r="76" spans="1:7" s="4" customFormat="1" ht="12.75" x14ac:dyDescent="0.25">
      <c r="A76" s="51"/>
      <c r="B76" s="19" t="s">
        <v>41</v>
      </c>
      <c r="C76" s="12"/>
      <c r="D76" s="13"/>
      <c r="E76" s="14"/>
      <c r="F76" s="14"/>
      <c r="G76" s="22">
        <f>SUM(G64:G75)</f>
        <v>0</v>
      </c>
    </row>
    <row r="77" spans="1:7" s="4" customFormat="1" ht="15" x14ac:dyDescent="0.25">
      <c r="A77" s="45"/>
      <c r="B77" s="46" t="s">
        <v>42</v>
      </c>
      <c r="C77" s="47"/>
      <c r="D77" s="47"/>
      <c r="E77" s="47"/>
      <c r="F77" s="47"/>
      <c r="G77" s="48"/>
    </row>
    <row r="78" spans="1:7" s="4" customFormat="1" ht="89.25" x14ac:dyDescent="0.25">
      <c r="A78" s="51" t="s">
        <v>207</v>
      </c>
      <c r="B78" s="15" t="s">
        <v>97</v>
      </c>
      <c r="C78" s="12" t="s">
        <v>3</v>
      </c>
      <c r="D78" s="31">
        <v>8438</v>
      </c>
      <c r="E78" s="32"/>
      <c r="F78" s="32"/>
      <c r="G78" s="52">
        <f t="shared" ref="G78:G85" si="4">D78*E78</f>
        <v>0</v>
      </c>
    </row>
    <row r="79" spans="1:7" s="4" customFormat="1" ht="89.25" x14ac:dyDescent="0.25">
      <c r="A79" s="51" t="s">
        <v>208</v>
      </c>
      <c r="B79" s="15" t="s">
        <v>98</v>
      </c>
      <c r="C79" s="12" t="s">
        <v>3</v>
      </c>
      <c r="D79" s="31">
        <v>8202</v>
      </c>
      <c r="E79" s="32"/>
      <c r="F79" s="32"/>
      <c r="G79" s="52">
        <f t="shared" si="4"/>
        <v>0</v>
      </c>
    </row>
    <row r="80" spans="1:7" s="4" customFormat="1" ht="51" x14ac:dyDescent="0.25">
      <c r="A80" s="51" t="s">
        <v>209</v>
      </c>
      <c r="B80" s="15" t="s">
        <v>99</v>
      </c>
      <c r="C80" s="12" t="s">
        <v>0</v>
      </c>
      <c r="D80" s="31">
        <v>2830.68</v>
      </c>
      <c r="E80" s="32"/>
      <c r="F80" s="32"/>
      <c r="G80" s="52">
        <f t="shared" si="4"/>
        <v>0</v>
      </c>
    </row>
    <row r="81" spans="1:10" s="4" customFormat="1" ht="38.25" x14ac:dyDescent="0.25">
      <c r="A81" s="51" t="s">
        <v>173</v>
      </c>
      <c r="B81" s="15" t="s">
        <v>100</v>
      </c>
      <c r="C81" s="12" t="s">
        <v>0</v>
      </c>
      <c r="D81" s="31">
        <v>3446.68</v>
      </c>
      <c r="E81" s="32"/>
      <c r="F81" s="32"/>
      <c r="G81" s="52">
        <f t="shared" si="4"/>
        <v>0</v>
      </c>
    </row>
    <row r="82" spans="1:10" s="4" customFormat="1" ht="38.25" x14ac:dyDescent="0.25">
      <c r="A82" s="51" t="s">
        <v>210</v>
      </c>
      <c r="B82" s="15" t="s">
        <v>101</v>
      </c>
      <c r="C82" s="12" t="s">
        <v>4</v>
      </c>
      <c r="D82" s="31">
        <v>86167</v>
      </c>
      <c r="E82" s="32"/>
      <c r="F82" s="32"/>
      <c r="G82" s="52">
        <f t="shared" si="4"/>
        <v>0</v>
      </c>
    </row>
    <row r="83" spans="1:10" s="4" customFormat="1" ht="114.75" x14ac:dyDescent="0.25">
      <c r="A83" s="51" t="s">
        <v>211</v>
      </c>
      <c r="B83" s="15" t="s">
        <v>102</v>
      </c>
      <c r="C83" s="12" t="s">
        <v>0</v>
      </c>
      <c r="D83" s="31">
        <v>204.2</v>
      </c>
      <c r="E83" s="32"/>
      <c r="F83" s="32"/>
      <c r="G83" s="52">
        <f t="shared" si="4"/>
        <v>0</v>
      </c>
    </row>
    <row r="84" spans="1:10" s="4" customFormat="1" ht="114.75" x14ac:dyDescent="0.25">
      <c r="A84" s="51" t="s">
        <v>212</v>
      </c>
      <c r="B84" s="15" t="s">
        <v>103</v>
      </c>
      <c r="C84" s="12" t="s">
        <v>0</v>
      </c>
      <c r="D84" s="31">
        <v>1956.55</v>
      </c>
      <c r="E84" s="32"/>
      <c r="F84" s="32"/>
      <c r="G84" s="52">
        <f t="shared" si="4"/>
        <v>0</v>
      </c>
    </row>
    <row r="85" spans="1:10" s="4" customFormat="1" ht="25.5" x14ac:dyDescent="0.25">
      <c r="A85" s="51" t="s">
        <v>213</v>
      </c>
      <c r="B85" s="15" t="s">
        <v>104</v>
      </c>
      <c r="C85" s="12" t="s">
        <v>0</v>
      </c>
      <c r="D85" s="31">
        <v>500</v>
      </c>
      <c r="E85" s="32"/>
      <c r="F85" s="32"/>
      <c r="G85" s="52">
        <f t="shared" si="4"/>
        <v>0</v>
      </c>
    </row>
    <row r="86" spans="1:10" s="4" customFormat="1" ht="12.75" x14ac:dyDescent="0.25">
      <c r="A86" s="51"/>
      <c r="B86" s="19" t="s">
        <v>43</v>
      </c>
      <c r="C86" s="12"/>
      <c r="D86" s="13"/>
      <c r="E86" s="14"/>
      <c r="F86" s="14"/>
      <c r="G86" s="22">
        <f>SUM(G78:G85)</f>
        <v>0</v>
      </c>
    </row>
    <row r="87" spans="1:10" s="4" customFormat="1" ht="15" x14ac:dyDescent="0.25">
      <c r="A87" s="45"/>
      <c r="B87" s="46" t="s">
        <v>44</v>
      </c>
      <c r="C87" s="47"/>
      <c r="D87" s="47"/>
      <c r="E87" s="47"/>
      <c r="F87" s="47"/>
      <c r="G87" s="48"/>
    </row>
    <row r="88" spans="1:10" s="4" customFormat="1" ht="89.25" x14ac:dyDescent="0.25">
      <c r="A88" s="51" t="s">
        <v>214</v>
      </c>
      <c r="B88" s="15" t="s">
        <v>105</v>
      </c>
      <c r="C88" s="12" t="s">
        <v>0</v>
      </c>
      <c r="D88" s="31">
        <v>8439</v>
      </c>
      <c r="E88" s="32"/>
      <c r="F88" s="32"/>
      <c r="G88" s="52">
        <f t="shared" ref="G88:G95" si="5">D88*E88</f>
        <v>0</v>
      </c>
    </row>
    <row r="89" spans="1:10" s="4" customFormat="1" ht="76.5" x14ac:dyDescent="0.25">
      <c r="A89" s="51" t="s">
        <v>215</v>
      </c>
      <c r="B89" s="15" t="s">
        <v>106</v>
      </c>
      <c r="C89" s="12" t="s">
        <v>0</v>
      </c>
      <c r="D89" s="31">
        <v>1304.4000000000001</v>
      </c>
      <c r="E89" s="32"/>
      <c r="F89" s="32"/>
      <c r="G89" s="52">
        <f t="shared" si="5"/>
        <v>0</v>
      </c>
    </row>
    <row r="90" spans="1:10" s="4" customFormat="1" ht="140.25" x14ac:dyDescent="0.25">
      <c r="A90" s="51" t="s">
        <v>216</v>
      </c>
      <c r="B90" s="15" t="s">
        <v>107</v>
      </c>
      <c r="C90" s="12" t="s">
        <v>146</v>
      </c>
      <c r="D90" s="31">
        <v>9783</v>
      </c>
      <c r="E90" s="32"/>
      <c r="F90" s="32"/>
      <c r="G90" s="52">
        <f t="shared" si="5"/>
        <v>0</v>
      </c>
    </row>
    <row r="91" spans="1:10" s="4" customFormat="1" ht="409.5" x14ac:dyDescent="0.25">
      <c r="A91" s="51" t="s">
        <v>217</v>
      </c>
      <c r="B91" s="15" t="s">
        <v>108</v>
      </c>
      <c r="C91" s="12" t="s">
        <v>0</v>
      </c>
      <c r="D91" s="31">
        <v>1305.4000000000001</v>
      </c>
      <c r="E91" s="32"/>
      <c r="F91" s="32"/>
      <c r="G91" s="52">
        <f t="shared" si="5"/>
        <v>0</v>
      </c>
      <c r="J91" s="4">
        <v>7067.7749999999996</v>
      </c>
    </row>
    <row r="92" spans="1:10" s="4" customFormat="1" ht="127.5" x14ac:dyDescent="0.25">
      <c r="A92" s="51" t="s">
        <v>218</v>
      </c>
      <c r="B92" s="15" t="s">
        <v>109</v>
      </c>
      <c r="C92" s="12" t="s">
        <v>0</v>
      </c>
      <c r="D92" s="31">
        <v>126</v>
      </c>
      <c r="E92" s="32"/>
      <c r="F92" s="32"/>
      <c r="G92" s="52">
        <f t="shared" si="5"/>
        <v>0</v>
      </c>
      <c r="J92" s="4" t="e">
        <f>#REF!/0.03</f>
        <v>#REF!</v>
      </c>
    </row>
    <row r="93" spans="1:10" s="4" customFormat="1" ht="140.25" x14ac:dyDescent="0.25">
      <c r="A93" s="51" t="s">
        <v>219</v>
      </c>
      <c r="B93" s="15" t="s">
        <v>110</v>
      </c>
      <c r="C93" s="12" t="s">
        <v>146</v>
      </c>
      <c r="D93" s="31">
        <v>7119.6</v>
      </c>
      <c r="E93" s="32"/>
      <c r="F93" s="32"/>
      <c r="G93" s="52">
        <f t="shared" si="5"/>
        <v>0</v>
      </c>
    </row>
    <row r="94" spans="1:10" s="4" customFormat="1" ht="76.5" x14ac:dyDescent="0.25">
      <c r="A94" s="51" t="s">
        <v>220</v>
      </c>
      <c r="B94" s="15" t="s">
        <v>111</v>
      </c>
      <c r="C94" s="12" t="s">
        <v>2</v>
      </c>
      <c r="D94" s="31">
        <v>105</v>
      </c>
      <c r="E94" s="32"/>
      <c r="F94" s="32"/>
      <c r="G94" s="52">
        <f t="shared" si="5"/>
        <v>0</v>
      </c>
    </row>
    <row r="95" spans="1:10" s="4" customFormat="1" ht="51" x14ac:dyDescent="0.25">
      <c r="A95" s="51" t="s">
        <v>221</v>
      </c>
      <c r="B95" s="15" t="s">
        <v>112</v>
      </c>
      <c r="C95" s="12" t="s">
        <v>3</v>
      </c>
      <c r="D95" s="31">
        <v>8439</v>
      </c>
      <c r="E95" s="32"/>
      <c r="F95" s="32"/>
      <c r="G95" s="52">
        <f t="shared" si="5"/>
        <v>0</v>
      </c>
    </row>
    <row r="96" spans="1:10" s="4" customFormat="1" ht="12.75" x14ac:dyDescent="0.25">
      <c r="A96" s="51"/>
      <c r="B96" s="19" t="s">
        <v>45</v>
      </c>
      <c r="C96" s="12"/>
      <c r="D96" s="13"/>
      <c r="E96" s="14"/>
      <c r="F96" s="14"/>
      <c r="G96" s="22">
        <f>SUM(G88:G95)</f>
        <v>0</v>
      </c>
    </row>
    <row r="97" spans="1:8" s="4" customFormat="1" ht="15" x14ac:dyDescent="0.25">
      <c r="A97" s="45"/>
      <c r="B97" s="46" t="s">
        <v>46</v>
      </c>
      <c r="C97" s="47"/>
      <c r="D97" s="47"/>
      <c r="E97" s="47"/>
      <c r="F97" s="47"/>
      <c r="G97" s="48"/>
    </row>
    <row r="98" spans="1:8" s="4" customFormat="1" ht="127.5" x14ac:dyDescent="0.25">
      <c r="A98" s="51" t="s">
        <v>222</v>
      </c>
      <c r="B98" s="15" t="s">
        <v>113</v>
      </c>
      <c r="C98" s="12" t="s">
        <v>1</v>
      </c>
      <c r="D98" s="31">
        <v>4</v>
      </c>
      <c r="E98" s="32"/>
      <c r="F98" s="32"/>
      <c r="G98" s="52">
        <f t="shared" ref="G98:G111" si="6">D98*E98</f>
        <v>0</v>
      </c>
      <c r="H98" s="4" t="s">
        <v>152</v>
      </c>
    </row>
    <row r="99" spans="1:8" s="4" customFormat="1" ht="127.5" x14ac:dyDescent="0.25">
      <c r="A99" s="51" t="s">
        <v>223</v>
      </c>
      <c r="B99" s="15" t="s">
        <v>114</v>
      </c>
      <c r="C99" s="12" t="s">
        <v>1</v>
      </c>
      <c r="D99" s="31">
        <v>5</v>
      </c>
      <c r="E99" s="32"/>
      <c r="F99" s="32"/>
      <c r="G99" s="52">
        <f t="shared" si="6"/>
        <v>0</v>
      </c>
      <c r="H99" s="4" t="s">
        <v>156</v>
      </c>
    </row>
    <row r="100" spans="1:8" s="4" customFormat="1" ht="127.5" x14ac:dyDescent="0.25">
      <c r="A100" s="51" t="s">
        <v>224</v>
      </c>
      <c r="B100" s="15" t="s">
        <v>115</v>
      </c>
      <c r="C100" s="12" t="s">
        <v>1</v>
      </c>
      <c r="D100" s="31">
        <v>3</v>
      </c>
      <c r="E100" s="32"/>
      <c r="F100" s="32"/>
      <c r="G100" s="52">
        <f t="shared" si="6"/>
        <v>0</v>
      </c>
      <c r="H100" s="4" t="s">
        <v>150</v>
      </c>
    </row>
    <row r="101" spans="1:8" s="4" customFormat="1" ht="114.75" x14ac:dyDescent="0.25">
      <c r="A101" s="51" t="s">
        <v>225</v>
      </c>
      <c r="B101" s="15" t="s">
        <v>116</v>
      </c>
      <c r="C101" s="12" t="s">
        <v>1</v>
      </c>
      <c r="D101" s="31">
        <v>10</v>
      </c>
      <c r="E101" s="32"/>
      <c r="F101" s="32"/>
      <c r="G101" s="52">
        <f t="shared" si="6"/>
        <v>0</v>
      </c>
      <c r="H101" s="4" t="s">
        <v>155</v>
      </c>
    </row>
    <row r="102" spans="1:8" s="4" customFormat="1" ht="127.5" x14ac:dyDescent="0.25">
      <c r="A102" s="51" t="s">
        <v>226</v>
      </c>
      <c r="B102" s="15" t="s">
        <v>117</v>
      </c>
      <c r="C102" s="12" t="s">
        <v>1</v>
      </c>
      <c r="D102" s="31">
        <v>4</v>
      </c>
      <c r="E102" s="32"/>
      <c r="F102" s="32"/>
      <c r="G102" s="52">
        <f t="shared" si="6"/>
        <v>0</v>
      </c>
      <c r="H102" s="4" t="s">
        <v>154</v>
      </c>
    </row>
    <row r="103" spans="1:8" s="4" customFormat="1" ht="127.5" x14ac:dyDescent="0.25">
      <c r="A103" s="51" t="s">
        <v>227</v>
      </c>
      <c r="B103" s="15" t="s">
        <v>118</v>
      </c>
      <c r="C103" s="12" t="s">
        <v>1</v>
      </c>
      <c r="D103" s="31">
        <v>2</v>
      </c>
      <c r="E103" s="32"/>
      <c r="F103" s="32"/>
      <c r="G103" s="52">
        <f t="shared" si="6"/>
        <v>0</v>
      </c>
      <c r="H103" s="4" t="s">
        <v>153</v>
      </c>
    </row>
    <row r="104" spans="1:8" s="4" customFormat="1" ht="102" x14ac:dyDescent="0.25">
      <c r="A104" s="51" t="s">
        <v>228</v>
      </c>
      <c r="B104" s="15" t="s">
        <v>119</v>
      </c>
      <c r="C104" s="12" t="s">
        <v>1</v>
      </c>
      <c r="D104" s="31">
        <v>8</v>
      </c>
      <c r="E104" s="32"/>
      <c r="F104" s="32"/>
      <c r="G104" s="52">
        <f t="shared" si="6"/>
        <v>0</v>
      </c>
      <c r="H104" s="4" t="s">
        <v>151</v>
      </c>
    </row>
    <row r="105" spans="1:8" s="4" customFormat="1" ht="127.5" x14ac:dyDescent="0.25">
      <c r="A105" s="51" t="s">
        <v>229</v>
      </c>
      <c r="B105" s="15" t="s">
        <v>120</v>
      </c>
      <c r="C105" s="12" t="s">
        <v>2</v>
      </c>
      <c r="D105" s="31">
        <v>2356.86</v>
      </c>
      <c r="E105" s="32"/>
      <c r="F105" s="32"/>
      <c r="G105" s="52">
        <f t="shared" si="6"/>
        <v>0</v>
      </c>
    </row>
    <row r="106" spans="1:8" s="4" customFormat="1" ht="114.75" x14ac:dyDescent="0.25">
      <c r="A106" s="51" t="s">
        <v>230</v>
      </c>
      <c r="B106" s="15" t="s">
        <v>121</v>
      </c>
      <c r="C106" s="12" t="s">
        <v>2</v>
      </c>
      <c r="D106" s="31">
        <v>2040</v>
      </c>
      <c r="E106" s="32"/>
      <c r="F106" s="32"/>
      <c r="G106" s="52">
        <f t="shared" si="6"/>
        <v>0</v>
      </c>
    </row>
    <row r="107" spans="1:8" s="4" customFormat="1" ht="102" x14ac:dyDescent="0.25">
      <c r="A107" s="51" t="s">
        <v>231</v>
      </c>
      <c r="B107" s="15" t="s">
        <v>122</v>
      </c>
      <c r="C107" s="12" t="s">
        <v>2</v>
      </c>
      <c r="D107" s="31">
        <v>126.32</v>
      </c>
      <c r="E107" s="32"/>
      <c r="F107" s="32"/>
      <c r="G107" s="52">
        <f t="shared" si="6"/>
        <v>0</v>
      </c>
    </row>
    <row r="108" spans="1:8" s="4" customFormat="1" ht="114.75" x14ac:dyDescent="0.25">
      <c r="A108" s="51" t="s">
        <v>232</v>
      </c>
      <c r="B108" s="15" t="s">
        <v>123</v>
      </c>
      <c r="C108" s="12" t="s">
        <v>1</v>
      </c>
      <c r="D108" s="31">
        <v>40</v>
      </c>
      <c r="E108" s="32"/>
      <c r="F108" s="32"/>
      <c r="G108" s="52">
        <f t="shared" si="6"/>
        <v>0</v>
      </c>
    </row>
    <row r="109" spans="1:8" s="4" customFormat="1" ht="114.75" x14ac:dyDescent="0.25">
      <c r="A109" s="51" t="s">
        <v>233</v>
      </c>
      <c r="B109" s="15" t="s">
        <v>124</v>
      </c>
      <c r="C109" s="12" t="s">
        <v>1</v>
      </c>
      <c r="D109" s="31">
        <v>39</v>
      </c>
      <c r="E109" s="32"/>
      <c r="F109" s="32"/>
      <c r="G109" s="52">
        <f>D109*E109</f>
        <v>0</v>
      </c>
    </row>
    <row r="110" spans="1:8" s="4" customFormat="1" ht="25.5" x14ac:dyDescent="0.25">
      <c r="A110" s="51" t="s">
        <v>234</v>
      </c>
      <c r="B110" s="15" t="s">
        <v>125</v>
      </c>
      <c r="C110" s="12" t="s">
        <v>1</v>
      </c>
      <c r="D110" s="31"/>
      <c r="E110" s="32"/>
      <c r="F110" s="32"/>
      <c r="G110" s="52">
        <f t="shared" si="6"/>
        <v>0</v>
      </c>
    </row>
    <row r="111" spans="1:8" s="4" customFormat="1" ht="38.25" x14ac:dyDescent="0.25">
      <c r="A111" s="51" t="s">
        <v>235</v>
      </c>
      <c r="B111" s="15" t="s">
        <v>126</v>
      </c>
      <c r="C111" s="12" t="s">
        <v>1</v>
      </c>
      <c r="D111" s="31">
        <v>35</v>
      </c>
      <c r="E111" s="32"/>
      <c r="F111" s="32"/>
      <c r="G111" s="52">
        <f t="shared" si="6"/>
        <v>0</v>
      </c>
    </row>
    <row r="112" spans="1:8" s="4" customFormat="1" ht="12.75" x14ac:dyDescent="0.25">
      <c r="A112" s="51" t="s">
        <v>236</v>
      </c>
      <c r="B112" s="19" t="s">
        <v>47</v>
      </c>
      <c r="C112" s="12"/>
      <c r="D112" s="13"/>
      <c r="E112" s="14"/>
      <c r="F112" s="14"/>
      <c r="G112" s="22">
        <f>SUM(G98:G111)</f>
        <v>0</v>
      </c>
    </row>
    <row r="113" spans="1:7" s="4" customFormat="1" ht="15" x14ac:dyDescent="0.25">
      <c r="A113" s="51" t="s">
        <v>237</v>
      </c>
      <c r="B113" s="46" t="s">
        <v>48</v>
      </c>
      <c r="C113" s="47"/>
      <c r="D113" s="47"/>
      <c r="E113" s="47"/>
      <c r="F113" s="47"/>
      <c r="G113" s="48"/>
    </row>
    <row r="114" spans="1:7" s="4" customFormat="1" ht="76.5" x14ac:dyDescent="0.25">
      <c r="A114" s="51" t="s">
        <v>238</v>
      </c>
      <c r="B114" s="15" t="s">
        <v>127</v>
      </c>
      <c r="C114" s="12" t="s">
        <v>147</v>
      </c>
      <c r="D114" s="31">
        <v>1</v>
      </c>
      <c r="E114" s="32"/>
      <c r="F114" s="32"/>
      <c r="G114" s="52">
        <f t="shared" ref="G114:G132" si="7">D114*E114</f>
        <v>0</v>
      </c>
    </row>
    <row r="115" spans="1:7" s="4" customFormat="1" ht="63.75" x14ac:dyDescent="0.25">
      <c r="A115" s="51" t="s">
        <v>239</v>
      </c>
      <c r="B115" s="15" t="s">
        <v>128</v>
      </c>
      <c r="C115" s="12" t="s">
        <v>1</v>
      </c>
      <c r="D115" s="31">
        <v>1</v>
      </c>
      <c r="E115" s="32"/>
      <c r="F115" s="32"/>
      <c r="G115" s="52">
        <f t="shared" si="7"/>
        <v>0</v>
      </c>
    </row>
    <row r="116" spans="1:7" s="4" customFormat="1" ht="38.25" x14ac:dyDescent="0.25">
      <c r="A116" s="51" t="s">
        <v>240</v>
      </c>
      <c r="B116" s="15" t="s">
        <v>129</v>
      </c>
      <c r="C116" s="12" t="s">
        <v>147</v>
      </c>
      <c r="D116" s="31">
        <v>1</v>
      </c>
      <c r="E116" s="32"/>
      <c r="F116" s="32"/>
      <c r="G116" s="52">
        <f t="shared" si="7"/>
        <v>0</v>
      </c>
    </row>
    <row r="117" spans="1:7" s="4" customFormat="1" ht="76.5" x14ac:dyDescent="0.25">
      <c r="A117" s="51" t="s">
        <v>241</v>
      </c>
      <c r="B117" s="15" t="s">
        <v>130</v>
      </c>
      <c r="C117" s="12" t="s">
        <v>1</v>
      </c>
      <c r="D117" s="31">
        <v>25</v>
      </c>
      <c r="E117" s="32"/>
      <c r="F117" s="32"/>
      <c r="G117" s="52">
        <f t="shared" si="7"/>
        <v>0</v>
      </c>
    </row>
    <row r="118" spans="1:7" s="4" customFormat="1" ht="89.25" x14ac:dyDescent="0.25">
      <c r="A118" s="51" t="s">
        <v>242</v>
      </c>
      <c r="B118" s="15" t="s">
        <v>131</v>
      </c>
      <c r="C118" s="12" t="s">
        <v>1</v>
      </c>
      <c r="D118" s="31">
        <v>1</v>
      </c>
      <c r="E118" s="32"/>
      <c r="F118" s="32"/>
      <c r="G118" s="52">
        <f t="shared" si="7"/>
        <v>0</v>
      </c>
    </row>
    <row r="119" spans="1:7" s="4" customFormat="1" ht="89.25" x14ac:dyDescent="0.25">
      <c r="A119" s="51" t="s">
        <v>243</v>
      </c>
      <c r="B119" s="15" t="s">
        <v>132</v>
      </c>
      <c r="C119" s="12" t="s">
        <v>1</v>
      </c>
      <c r="D119" s="31">
        <v>1</v>
      </c>
      <c r="E119" s="32"/>
      <c r="F119" s="32"/>
      <c r="G119" s="52">
        <f t="shared" si="7"/>
        <v>0</v>
      </c>
    </row>
    <row r="120" spans="1:7" s="4" customFormat="1" ht="102" x14ac:dyDescent="0.25">
      <c r="A120" s="51" t="s">
        <v>244</v>
      </c>
      <c r="B120" s="15" t="s">
        <v>133</v>
      </c>
      <c r="C120" s="12" t="s">
        <v>1</v>
      </c>
      <c r="D120" s="31">
        <v>1</v>
      </c>
      <c r="E120" s="32"/>
      <c r="F120" s="32"/>
      <c r="G120" s="52">
        <f t="shared" si="7"/>
        <v>0</v>
      </c>
    </row>
    <row r="121" spans="1:7" s="4" customFormat="1" ht="89.25" x14ac:dyDescent="0.25">
      <c r="A121" s="51" t="s">
        <v>245</v>
      </c>
      <c r="B121" s="15" t="s">
        <v>134</v>
      </c>
      <c r="C121" s="12" t="s">
        <v>148</v>
      </c>
      <c r="D121" s="31">
        <v>1</v>
      </c>
      <c r="E121" s="32"/>
      <c r="F121" s="32"/>
      <c r="G121" s="52">
        <f t="shared" si="7"/>
        <v>0</v>
      </c>
    </row>
    <row r="122" spans="1:7" s="4" customFormat="1" ht="76.5" x14ac:dyDescent="0.25">
      <c r="A122" s="51" t="s">
        <v>246</v>
      </c>
      <c r="B122" s="15" t="s">
        <v>135</v>
      </c>
      <c r="C122" s="12" t="s">
        <v>1</v>
      </c>
      <c r="D122" s="31">
        <v>12</v>
      </c>
      <c r="E122" s="32"/>
      <c r="F122" s="32"/>
      <c r="G122" s="52">
        <f t="shared" si="7"/>
        <v>0</v>
      </c>
    </row>
    <row r="123" spans="1:7" s="4" customFormat="1" ht="63.75" x14ac:dyDescent="0.25">
      <c r="A123" s="51" t="s">
        <v>247</v>
      </c>
      <c r="B123" s="15" t="s">
        <v>136</v>
      </c>
      <c r="C123" s="12" t="s">
        <v>148</v>
      </c>
      <c r="D123" s="31">
        <v>1</v>
      </c>
      <c r="E123" s="32"/>
      <c r="F123" s="32"/>
      <c r="G123" s="52">
        <f t="shared" si="7"/>
        <v>0</v>
      </c>
    </row>
    <row r="124" spans="1:7" s="4" customFormat="1" ht="76.5" x14ac:dyDescent="0.25">
      <c r="A124" s="51" t="s">
        <v>248</v>
      </c>
      <c r="B124" s="15" t="s">
        <v>137</v>
      </c>
      <c r="C124" s="12" t="s">
        <v>148</v>
      </c>
      <c r="D124" s="31">
        <v>250</v>
      </c>
      <c r="E124" s="32"/>
      <c r="F124" s="32"/>
      <c r="G124" s="52">
        <f t="shared" si="7"/>
        <v>0</v>
      </c>
    </row>
    <row r="125" spans="1:7" s="4" customFormat="1" ht="76.5" x14ac:dyDescent="0.25">
      <c r="A125" s="51" t="s">
        <v>249</v>
      </c>
      <c r="B125" s="15" t="s">
        <v>138</v>
      </c>
      <c r="C125" s="12" t="s">
        <v>148</v>
      </c>
      <c r="D125" s="31">
        <v>325</v>
      </c>
      <c r="E125" s="32"/>
      <c r="F125" s="32"/>
      <c r="G125" s="52">
        <f t="shared" si="7"/>
        <v>0</v>
      </c>
    </row>
    <row r="126" spans="1:7" s="4" customFormat="1" ht="76.5" x14ac:dyDescent="0.25">
      <c r="A126" s="51" t="s">
        <v>250</v>
      </c>
      <c r="B126" s="15" t="s">
        <v>139</v>
      </c>
      <c r="C126" s="12" t="s">
        <v>148</v>
      </c>
      <c r="D126" s="31">
        <v>681</v>
      </c>
      <c r="E126" s="32"/>
      <c r="F126" s="32"/>
      <c r="G126" s="52">
        <f t="shared" si="7"/>
        <v>0</v>
      </c>
    </row>
    <row r="127" spans="1:7" s="4" customFormat="1" ht="76.5" x14ac:dyDescent="0.25">
      <c r="A127" s="51" t="s">
        <v>251</v>
      </c>
      <c r="B127" s="15" t="s">
        <v>140</v>
      </c>
      <c r="C127" s="12" t="s">
        <v>148</v>
      </c>
      <c r="D127" s="31">
        <v>66</v>
      </c>
      <c r="E127" s="32"/>
      <c r="F127" s="32"/>
      <c r="G127" s="52">
        <f t="shared" si="7"/>
        <v>0</v>
      </c>
    </row>
    <row r="128" spans="1:7" s="4" customFormat="1" ht="76.5" x14ac:dyDescent="0.25">
      <c r="A128" s="51" t="s">
        <v>252</v>
      </c>
      <c r="B128" s="15" t="s">
        <v>141</v>
      </c>
      <c r="C128" s="12" t="s">
        <v>148</v>
      </c>
      <c r="D128" s="31">
        <v>30</v>
      </c>
      <c r="E128" s="32"/>
      <c r="F128" s="32"/>
      <c r="G128" s="52">
        <f t="shared" si="7"/>
        <v>0</v>
      </c>
    </row>
    <row r="129" spans="1:8" s="4" customFormat="1" ht="76.5" x14ac:dyDescent="0.25">
      <c r="A129" s="51" t="s">
        <v>253</v>
      </c>
      <c r="B129" s="15" t="s">
        <v>142</v>
      </c>
      <c r="C129" s="12" t="s">
        <v>148</v>
      </c>
      <c r="D129" s="31">
        <v>250</v>
      </c>
      <c r="E129" s="32"/>
      <c r="F129" s="32"/>
      <c r="G129" s="52">
        <f t="shared" si="7"/>
        <v>0</v>
      </c>
    </row>
    <row r="130" spans="1:8" s="4" customFormat="1" ht="153" x14ac:dyDescent="0.25">
      <c r="A130" s="51" t="s">
        <v>254</v>
      </c>
      <c r="B130" s="15" t="s">
        <v>143</v>
      </c>
      <c r="C130" s="12" t="s">
        <v>1</v>
      </c>
      <c r="D130" s="31">
        <v>17</v>
      </c>
      <c r="E130" s="32"/>
      <c r="F130" s="32"/>
      <c r="G130" s="52">
        <f t="shared" si="7"/>
        <v>0</v>
      </c>
    </row>
    <row r="131" spans="1:8" s="4" customFormat="1" ht="153" x14ac:dyDescent="0.25">
      <c r="A131" s="51" t="s">
        <v>255</v>
      </c>
      <c r="B131" s="15" t="s">
        <v>144</v>
      </c>
      <c r="C131" s="12" t="s">
        <v>1</v>
      </c>
      <c r="D131" s="31">
        <v>6</v>
      </c>
      <c r="E131" s="32"/>
      <c r="F131" s="32"/>
      <c r="G131" s="52">
        <f t="shared" si="7"/>
        <v>0</v>
      </c>
    </row>
    <row r="132" spans="1:8" s="4" customFormat="1" ht="140.25" x14ac:dyDescent="0.25">
      <c r="A132" s="51" t="s">
        <v>256</v>
      </c>
      <c r="B132" s="15" t="s">
        <v>145</v>
      </c>
      <c r="C132" s="12" t="s">
        <v>1</v>
      </c>
      <c r="D132" s="31">
        <v>1</v>
      </c>
      <c r="E132" s="32"/>
      <c r="F132" s="32"/>
      <c r="G132" s="52">
        <f t="shared" si="7"/>
        <v>0</v>
      </c>
    </row>
    <row r="133" spans="1:8" s="4" customFormat="1" ht="12.75" x14ac:dyDescent="0.25">
      <c r="A133" s="51"/>
      <c r="B133" s="19" t="s">
        <v>49</v>
      </c>
      <c r="C133" s="12"/>
      <c r="D133" s="13"/>
      <c r="E133" s="14"/>
      <c r="F133" s="14"/>
      <c r="G133" s="22">
        <f>SUM(G114:G132)</f>
        <v>0</v>
      </c>
    </row>
    <row r="134" spans="1:8" s="4" customFormat="1" ht="12.75" x14ac:dyDescent="0.25">
      <c r="A134" s="49"/>
      <c r="B134" s="26"/>
      <c r="C134" s="27"/>
      <c r="D134" s="28"/>
      <c r="E134" s="29"/>
      <c r="F134" s="29"/>
      <c r="G134" s="53"/>
    </row>
    <row r="135" spans="1:8" s="4" customFormat="1" ht="12.75" x14ac:dyDescent="0.25">
      <c r="A135" s="54"/>
      <c r="B135" s="55"/>
      <c r="C135" s="56"/>
      <c r="D135" s="57"/>
      <c r="E135" s="58"/>
      <c r="F135" s="58"/>
      <c r="G135" s="59"/>
    </row>
    <row r="136" spans="1:8" s="4" customFormat="1" ht="12.75" x14ac:dyDescent="0.25">
      <c r="A136" s="49"/>
      <c r="B136" s="11"/>
      <c r="C136" s="20"/>
      <c r="D136" s="21"/>
      <c r="E136" s="60"/>
      <c r="F136" s="60" t="s">
        <v>149</v>
      </c>
      <c r="G136" s="52">
        <f>G133+G112+G96+G86+G76+G62+G50+G36</f>
        <v>0</v>
      </c>
    </row>
    <row r="137" spans="1:8" s="4" customFormat="1" ht="12.75" x14ac:dyDescent="0.25">
      <c r="A137" s="49"/>
      <c r="B137" s="23"/>
      <c r="C137" s="24"/>
      <c r="D137" s="25"/>
      <c r="E137" s="23"/>
      <c r="F137" s="23" t="s">
        <v>18</v>
      </c>
      <c r="G137" s="52">
        <f>+ROUND(G136*0.16,2)</f>
        <v>0</v>
      </c>
    </row>
    <row r="138" spans="1:8" s="4" customFormat="1" ht="12.75" x14ac:dyDescent="0.25">
      <c r="A138" s="49"/>
      <c r="B138" s="23"/>
      <c r="C138" s="24"/>
      <c r="D138" s="25"/>
      <c r="E138" s="23"/>
      <c r="F138" s="23" t="s">
        <v>20</v>
      </c>
      <c r="G138" s="52">
        <f>+G136*1.16</f>
        <v>0</v>
      </c>
      <c r="H138" s="5"/>
    </row>
    <row r="139" spans="1:8" s="4" customFormat="1" ht="12" x14ac:dyDescent="0.25">
      <c r="A139" s="6"/>
      <c r="C139" s="7"/>
      <c r="D139" s="7"/>
      <c r="E139" s="8"/>
      <c r="F139" s="8"/>
      <c r="G139" s="34"/>
    </row>
    <row r="140" spans="1:8" s="4" customFormat="1" ht="12" x14ac:dyDescent="0.25">
      <c r="A140" s="6"/>
      <c r="C140" s="7"/>
      <c r="D140" s="7"/>
      <c r="E140" s="8"/>
      <c r="F140" s="8"/>
      <c r="G140" s="42"/>
    </row>
    <row r="141" spans="1:8" s="4" customFormat="1" ht="12" x14ac:dyDescent="0.25">
      <c r="A141" s="6"/>
      <c r="C141" s="7"/>
      <c r="D141" s="7"/>
      <c r="E141" s="8"/>
      <c r="F141" s="8"/>
      <c r="G141" s="34"/>
    </row>
    <row r="142" spans="1:8" s="4" customFormat="1" ht="12" x14ac:dyDescent="0.25">
      <c r="A142" s="10"/>
      <c r="C142" s="7"/>
      <c r="D142" s="7"/>
      <c r="E142" s="8"/>
      <c r="F142" s="8"/>
      <c r="G142" s="34"/>
    </row>
    <row r="143" spans="1:8" s="4" customFormat="1" ht="12" x14ac:dyDescent="0.25">
      <c r="A143" s="10"/>
      <c r="C143" s="7"/>
      <c r="D143" s="7"/>
      <c r="E143" s="8"/>
      <c r="F143" s="8"/>
      <c r="G143" s="34"/>
    </row>
    <row r="144" spans="1:8" s="4" customFormat="1" ht="12" x14ac:dyDescent="0.25">
      <c r="A144" s="10"/>
      <c r="C144" s="7"/>
      <c r="D144" s="7"/>
      <c r="E144" s="8"/>
      <c r="F144" s="8"/>
      <c r="G144" s="34"/>
    </row>
    <row r="145" spans="1:7" s="4" customFormat="1" ht="12" x14ac:dyDescent="0.25">
      <c r="A145" s="10"/>
      <c r="C145" s="7"/>
      <c r="D145" s="7"/>
      <c r="E145" s="8"/>
      <c r="F145" s="8"/>
      <c r="G145" s="34"/>
    </row>
    <row r="146" spans="1:7" s="4" customFormat="1" ht="12" x14ac:dyDescent="0.25">
      <c r="A146" s="10"/>
      <c r="C146" s="7"/>
      <c r="D146" s="7"/>
      <c r="E146" s="8"/>
      <c r="F146" s="8"/>
      <c r="G146" s="34"/>
    </row>
    <row r="147" spans="1:7" s="4" customFormat="1" ht="12" x14ac:dyDescent="0.25">
      <c r="A147" s="10"/>
      <c r="C147" s="7"/>
      <c r="D147" s="7"/>
      <c r="E147" s="8"/>
      <c r="F147" s="8"/>
      <c r="G147" s="34"/>
    </row>
    <row r="148" spans="1:7" s="4" customFormat="1" ht="12" x14ac:dyDescent="0.25">
      <c r="A148" s="10"/>
      <c r="C148" s="7"/>
      <c r="D148" s="7"/>
      <c r="E148" s="8"/>
      <c r="F148" s="8"/>
      <c r="G148" s="34"/>
    </row>
    <row r="149" spans="1:7" s="4" customFormat="1" ht="12" x14ac:dyDescent="0.25">
      <c r="A149" s="10"/>
      <c r="C149" s="7"/>
      <c r="D149" s="7"/>
      <c r="E149" s="8"/>
      <c r="F149" s="8"/>
      <c r="G149" s="34"/>
    </row>
    <row r="150" spans="1:7" s="4" customFormat="1" ht="12" x14ac:dyDescent="0.25">
      <c r="A150" s="10"/>
      <c r="C150" s="7"/>
      <c r="D150" s="7"/>
      <c r="E150" s="8"/>
      <c r="F150" s="8"/>
      <c r="G150" s="34"/>
    </row>
    <row r="151" spans="1:7" s="4" customFormat="1" ht="12" x14ac:dyDescent="0.25">
      <c r="A151" s="10"/>
      <c r="C151" s="7"/>
      <c r="D151" s="7"/>
      <c r="E151" s="8"/>
      <c r="F151" s="8"/>
      <c r="G151" s="34"/>
    </row>
    <row r="152" spans="1:7" s="4" customFormat="1" ht="12" x14ac:dyDescent="0.25">
      <c r="A152" s="10"/>
      <c r="C152" s="9"/>
      <c r="D152" s="9"/>
      <c r="E152" s="9"/>
      <c r="F152" s="9"/>
      <c r="G152" s="34"/>
    </row>
    <row r="153" spans="1:7" s="4" customFormat="1" ht="12" x14ac:dyDescent="0.25">
      <c r="A153" s="10"/>
      <c r="C153" s="9"/>
      <c r="D153" s="9"/>
      <c r="E153" s="9"/>
      <c r="F153" s="9"/>
      <c r="G153" s="34"/>
    </row>
    <row r="154" spans="1:7" s="4" customFormat="1" ht="12" x14ac:dyDescent="0.25">
      <c r="A154" s="10"/>
      <c r="C154" s="9"/>
      <c r="D154" s="9"/>
      <c r="E154" s="9"/>
      <c r="F154" s="9"/>
      <c r="G154" s="34"/>
    </row>
    <row r="155" spans="1:7" s="4" customFormat="1" ht="12" x14ac:dyDescent="0.25">
      <c r="A155" s="10"/>
      <c r="C155" s="9"/>
      <c r="D155" s="9"/>
      <c r="E155" s="9"/>
      <c r="F155" s="9"/>
      <c r="G155" s="34"/>
    </row>
    <row r="156" spans="1:7" s="4" customFormat="1" ht="12" x14ac:dyDescent="0.25">
      <c r="A156" s="10"/>
      <c r="C156" s="9"/>
      <c r="D156" s="9"/>
      <c r="E156" s="9"/>
      <c r="F156" s="9"/>
      <c r="G156" s="34"/>
    </row>
    <row r="157" spans="1:7" s="4" customFormat="1" ht="12" x14ac:dyDescent="0.25">
      <c r="A157" s="10"/>
      <c r="C157" s="9"/>
      <c r="D157" s="9"/>
      <c r="E157" s="9"/>
      <c r="F157" s="9"/>
      <c r="G157" s="34"/>
    </row>
    <row r="158" spans="1:7" s="4" customFormat="1" ht="12" x14ac:dyDescent="0.25">
      <c r="A158" s="10"/>
      <c r="C158" s="9"/>
      <c r="D158" s="9"/>
      <c r="E158" s="9"/>
      <c r="F158" s="9"/>
      <c r="G158" s="34"/>
    </row>
    <row r="159" spans="1:7" s="4" customFormat="1" ht="12" x14ac:dyDescent="0.25">
      <c r="A159" s="10"/>
      <c r="C159" s="9"/>
      <c r="D159" s="9"/>
      <c r="E159" s="9"/>
      <c r="F159" s="9"/>
      <c r="G159" s="34"/>
    </row>
    <row r="160" spans="1:7" s="4" customFormat="1" ht="12" x14ac:dyDescent="0.25">
      <c r="A160" s="10"/>
      <c r="C160" s="9"/>
      <c r="D160" s="9"/>
      <c r="E160" s="9"/>
      <c r="F160" s="9"/>
      <c r="G160" s="34"/>
    </row>
    <row r="161" spans="1:7" s="4" customFormat="1" x14ac:dyDescent="0.25">
      <c r="A161" s="10"/>
      <c r="G161" s="35"/>
    </row>
    <row r="162" spans="1:7" s="4" customFormat="1" x14ac:dyDescent="0.25">
      <c r="A162" s="10"/>
      <c r="G162" s="35"/>
    </row>
    <row r="163" spans="1:7" s="4" customFormat="1" x14ac:dyDescent="0.25">
      <c r="A163" s="10"/>
      <c r="G163" s="35"/>
    </row>
    <row r="164" spans="1:7" s="4" customFormat="1" x14ac:dyDescent="0.25">
      <c r="A164" s="10"/>
      <c r="G164" s="35"/>
    </row>
    <row r="165" spans="1:7" s="4" customFormat="1" x14ac:dyDescent="0.25">
      <c r="A165" s="10"/>
      <c r="G165" s="35"/>
    </row>
    <row r="166" spans="1:7" s="4" customFormat="1" x14ac:dyDescent="0.25">
      <c r="A166" s="10"/>
      <c r="G166" s="35"/>
    </row>
    <row r="167" spans="1:7" s="4" customFormat="1" x14ac:dyDescent="0.25">
      <c r="A167" s="10"/>
      <c r="G167" s="35"/>
    </row>
    <row r="168" spans="1:7" s="4" customFormat="1" x14ac:dyDescent="0.25">
      <c r="A168" s="10"/>
      <c r="G168" s="35"/>
    </row>
    <row r="169" spans="1:7" x14ac:dyDescent="0.25">
      <c r="A169" s="3"/>
    </row>
    <row r="170" spans="1:7" x14ac:dyDescent="0.25">
      <c r="A170" s="3"/>
    </row>
    <row r="171" spans="1:7" x14ac:dyDescent="0.25">
      <c r="A171" s="3"/>
    </row>
    <row r="172" spans="1:7" x14ac:dyDescent="0.25">
      <c r="A172" s="3"/>
    </row>
    <row r="173" spans="1:7" x14ac:dyDescent="0.25">
      <c r="A173" s="3"/>
    </row>
    <row r="174" spans="1:7" x14ac:dyDescent="0.25">
      <c r="A174" s="3"/>
    </row>
    <row r="175" spans="1:7" x14ac:dyDescent="0.25">
      <c r="A175" s="3"/>
    </row>
    <row r="176" spans="1:7" x14ac:dyDescent="0.25">
      <c r="A176" s="3"/>
    </row>
    <row r="177" spans="1:1" x14ac:dyDescent="0.25">
      <c r="A177" s="3"/>
    </row>
    <row r="178" spans="1:1" x14ac:dyDescent="0.25">
      <c r="A178" s="3"/>
    </row>
    <row r="179" spans="1:1" x14ac:dyDescent="0.25">
      <c r="A179" s="3"/>
    </row>
    <row r="180" spans="1:1" x14ac:dyDescent="0.25">
      <c r="A180" s="3"/>
    </row>
    <row r="181" spans="1:1" x14ac:dyDescent="0.25">
      <c r="A181" s="3"/>
    </row>
    <row r="182" spans="1:1" x14ac:dyDescent="0.25">
      <c r="A182" s="3"/>
    </row>
  </sheetData>
  <mergeCells count="8">
    <mergeCell ref="A7:G7"/>
    <mergeCell ref="A8:G8"/>
    <mergeCell ref="A1:G1"/>
    <mergeCell ref="A2:G2"/>
    <mergeCell ref="A3:G3"/>
    <mergeCell ref="A4:E4"/>
    <mergeCell ref="A5:G5"/>
    <mergeCell ref="A6:G6"/>
  </mergeCells>
  <pageMargins left="0" right="0" top="0" bottom="0"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vt:lpstr>
      <vt:lpstr>CAT!Área_de_impresión</vt:lpstr>
      <vt:lpstr>CAT!Títulos_a_imprimir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LUIS CONTRERAS</cp:lastModifiedBy>
  <cp:lastPrinted>2024-06-20T22:49:58Z</cp:lastPrinted>
  <dcterms:created xsi:type="dcterms:W3CDTF">2022-11-10T02:00:16Z</dcterms:created>
  <dcterms:modified xsi:type="dcterms:W3CDTF">2024-06-26T21:49:26Z</dcterms:modified>
</cp:coreProperties>
</file>