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45" yWindow="1170" windowWidth="20640" windowHeight="8685"/>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CATALOGO!$B$41:$H$164</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CATALOGO!$B$2:$H$165</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CATALOGO!$32:$41</definedName>
    <definedName name="_xlnm.Print_Titles">#N/A</definedName>
    <definedName name="Títulos_a_imprimir_IM" localSheetId="0">CATALOGO!$32:$33</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4" i="8" l="1"/>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H164" i="8"/>
  <c r="H163" i="8"/>
  <c r="H162" i="8"/>
  <c r="H161" i="8"/>
  <c r="H160" i="8"/>
  <c r="H159" i="8"/>
  <c r="H158" i="8"/>
  <c r="H157" i="8"/>
  <c r="H156" i="8"/>
  <c r="H155" i="8"/>
  <c r="H154" i="8"/>
  <c r="H153" i="8"/>
  <c r="H150" i="8"/>
  <c r="H149" i="8"/>
  <c r="H148" i="8"/>
  <c r="H147" i="8"/>
  <c r="H144" i="8"/>
  <c r="H143" i="8"/>
  <c r="H142" i="8"/>
  <c r="H141" i="8"/>
  <c r="H140" i="8"/>
  <c r="H139" i="8"/>
  <c r="H138" i="8"/>
  <c r="H137" i="8"/>
  <c r="H136" i="8"/>
  <c r="H133" i="8"/>
  <c r="H132" i="8"/>
  <c r="H131" i="8"/>
  <c r="H130" i="8"/>
  <c r="H129" i="8"/>
  <c r="H128" i="8"/>
  <c r="H127" i="8"/>
  <c r="H124" i="8"/>
  <c r="H123" i="8"/>
  <c r="H122" i="8"/>
  <c r="H121" i="8"/>
  <c r="H120" i="8"/>
  <c r="H119" i="8"/>
  <c r="H118" i="8"/>
  <c r="H117" i="8"/>
  <c r="H114" i="8"/>
  <c r="H113" i="8"/>
  <c r="H112" i="8"/>
  <c r="H111" i="8"/>
  <c r="H110" i="8"/>
  <c r="H109" i="8"/>
  <c r="H108" i="8"/>
  <c r="H107" i="8"/>
  <c r="H106" i="8"/>
  <c r="H103" i="8"/>
  <c r="H102" i="8"/>
  <c r="H101" i="8"/>
  <c r="H100" i="8"/>
  <c r="H99" i="8"/>
  <c r="H96" i="8"/>
  <c r="H95" i="8"/>
  <c r="H94" i="8"/>
  <c r="H93" i="8"/>
  <c r="H92" i="8"/>
  <c r="H91" i="8"/>
  <c r="H90" i="8"/>
  <c r="H89" i="8"/>
  <c r="H88" i="8"/>
  <c r="H87" i="8"/>
  <c r="H86" i="8"/>
  <c r="H85" i="8"/>
  <c r="H84" i="8"/>
  <c r="H83" i="8"/>
  <c r="H82" i="8"/>
  <c r="H81"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5" i="8"/>
  <c r="H44" i="8"/>
  <c r="H43" i="8"/>
  <c r="B148" i="8" l="1"/>
  <c r="B149" i="8" s="1"/>
  <c r="B150" i="8" s="1"/>
  <c r="B118" i="8" l="1"/>
  <c r="B119" i="8" s="1"/>
  <c r="B120" i="8" s="1"/>
  <c r="B136" i="8" l="1"/>
  <c r="B137" i="8" s="1"/>
  <c r="B138" i="8" l="1"/>
  <c r="B139" i="8" s="1"/>
  <c r="B140" i="8" s="1"/>
  <c r="B141" i="8" s="1"/>
  <c r="B128" i="8"/>
  <c r="B129" i="8" s="1"/>
  <c r="B130" i="8" s="1"/>
  <c r="B131" i="8" s="1"/>
  <c r="B132" i="8" s="1"/>
  <c r="B133" i="8" s="1"/>
  <c r="B121" i="8"/>
  <c r="B122" i="8" s="1"/>
  <c r="B107" i="8"/>
  <c r="B108" i="8" s="1"/>
  <c r="B109" i="8" s="1"/>
  <c r="B110" i="8" s="1"/>
  <c r="B111" i="8" s="1"/>
  <c r="B112" i="8" s="1"/>
  <c r="B113" i="8" s="1"/>
  <c r="B114" i="8" s="1"/>
  <c r="B100" i="8"/>
  <c r="B101" i="8" s="1"/>
  <c r="B102" i="8" s="1"/>
  <c r="B103" i="8" s="1"/>
  <c r="B49" i="8"/>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44" i="8"/>
  <c r="B45" i="8" s="1"/>
  <c r="B154" i="8"/>
  <c r="B155" i="8" s="1"/>
  <c r="B156" i="8" s="1"/>
  <c r="B157" i="8" s="1"/>
  <c r="B158" i="8" s="1"/>
  <c r="B159" i="8" s="1"/>
  <c r="B160" i="8" s="1"/>
  <c r="B161" i="8" s="1"/>
  <c r="B162" i="8" s="1"/>
  <c r="B163" i="8" s="1"/>
  <c r="B164" i="8" s="1"/>
  <c r="I43" i="8"/>
  <c r="I166" i="8" s="1"/>
  <c r="B82" i="8"/>
  <c r="B83" i="8" s="1"/>
  <c r="B84" i="8" s="1"/>
  <c r="D32" i="8"/>
  <c r="L103" i="8"/>
  <c r="G39" i="8"/>
  <c r="D39" i="8"/>
  <c r="G38" i="8"/>
  <c r="D38" i="8"/>
  <c r="H134" i="8" l="1"/>
  <c r="B123" i="8"/>
  <c r="B124" i="8" s="1"/>
  <c r="B85" i="8"/>
  <c r="B86" i="8" s="1"/>
  <c r="B87" i="8" s="1"/>
  <c r="B88" i="8" s="1"/>
  <c r="B89" i="8" s="1"/>
  <c r="B90" i="8" s="1"/>
  <c r="B91" i="8" s="1"/>
  <c r="B92" i="8" s="1"/>
  <c r="B93" i="8" s="1"/>
  <c r="B94" i="8" s="1"/>
  <c r="B95" i="8" s="1"/>
  <c r="B96" i="8" s="1"/>
  <c r="H145" i="8"/>
  <c r="B142" i="8"/>
  <c r="B143" i="8" s="1"/>
  <c r="B144" i="8" s="1"/>
  <c r="H151" i="8"/>
  <c r="H20" i="8" s="1"/>
  <c r="H125" i="8"/>
  <c r="H17" i="8" s="1"/>
  <c r="H165" i="8"/>
  <c r="H21" i="8" s="1"/>
  <c r="H104" i="8"/>
  <c r="H15" i="8" s="1"/>
  <c r="H115" i="8"/>
  <c r="H16" i="8" s="1"/>
  <c r="H97" i="8"/>
  <c r="H14" i="8" s="1"/>
  <c r="H18" i="8"/>
  <c r="H79" i="8"/>
  <c r="H13" i="8" s="1"/>
  <c r="I24" i="8"/>
  <c r="H46" i="8"/>
  <c r="H12" i="8" s="1"/>
  <c r="H19" i="8" l="1"/>
  <c r="H24" i="8" s="1"/>
  <c r="H166" i="8"/>
</calcChain>
</file>

<file path=xl/sharedStrings.xml><?xml version="1.0" encoding="utf-8"?>
<sst xmlns="http://schemas.openxmlformats.org/spreadsheetml/2006/main" count="272" uniqueCount="170">
  <si>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</si>
  <si>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</si>
  <si>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</si>
  <si>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</si>
  <si>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</si>
  <si>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</si>
  <si>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</si>
  <si>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</si>
  <si>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</si>
  <si>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</si>
  <si>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</si>
  <si>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</si>
  <si>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</si>
  <si>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</si>
  <si>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</si>
  <si>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</si>
  <si>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</si>
  <si>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</si>
  <si>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</si>
  <si>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</si>
  <si>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</si>
  <si>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</si>
  <si>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</si>
  <si>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</si>
  <si>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</si>
  <si>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</si>
  <si>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</si>
  <si>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</si>
  <si>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</si>
  <si>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</si>
  <si>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</si>
  <si>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</si>
  <si>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</si>
  <si>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</si>
  <si>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</si>
  <si>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</si>
  <si>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</si>
  <si>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</si>
  <si>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</si>
  <si>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</si>
  <si>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</si>
  <si>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</si>
  <si>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</si>
  <si>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</si>
  <si>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</si>
  <si>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</si>
  <si>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</si>
  <si>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</si>
  <si>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</si>
  <si>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</si>
  <si>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</si>
  <si>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t>UBICACION : LA PAZ.</t>
  </si>
  <si>
    <t>MUNICIPIO : LA PAZ, B.C.S.</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</si>
  <si>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</si>
  <si>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</si>
  <si>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</si>
  <si>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</si>
  <si>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</si>
  <si>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</si>
  <si>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</si>
  <si>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</si>
  <si>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</si>
  <si>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</si>
  <si>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</si>
  <si>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</si>
  <si>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CARGA Y ACARREO POR MEDIOS MECANICOS</t>
    </r>
    <r>
      <rPr>
        <sz val="8"/>
        <rFont val="Arial"/>
        <family val="2"/>
      </rPr>
      <t xml:space="preserve"> DEL MATERIAL PRODUCTO DEL CORTE NO UTILIZABLE PARA EL PRIMER KILOMETRO DE DISTANCIA. INCLUYE: HERRAMIENTA Y EL EQUIPO NECESARIO.</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</si>
  <si>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</si>
  <si>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</si>
  <si>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</si>
  <si>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</si>
  <si>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</si>
  <si>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</si>
  <si>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</si>
  <si>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</si>
  <si>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</si>
  <si>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</si>
  <si>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</si>
  <si>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</si>
  <si>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</si>
  <si>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</si>
  <si>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</si>
  <si>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</si>
  <si>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</si>
  <si>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</si>
  <si>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</si>
  <si>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</si>
  <si>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</si>
  <si>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</si>
  <si>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</si>
  <si>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</si>
  <si>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</si>
  <si>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</si>
  <si>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</si>
  <si>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</si>
  <si>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</si>
  <si>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</si>
  <si>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</si>
  <si>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</si>
  <si>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</si>
  <si>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t>VII.- PAVIMENTACION</t>
  </si>
  <si>
    <t>VIII.- SEÑALAMIENTO VERTICAL Y HORIZONTAL</t>
  </si>
  <si>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</si>
  <si>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rPr>
        <b/>
        <sz val="8"/>
        <rFont val="Arial"/>
        <family val="2"/>
      </rPr>
      <t>SUMINISTRO Y COLOCACIÓN DE REGISTRO SANITARIO CIEGO DE 60 x 60 CM Y HASTA 0.90 Cm DE PROFUNDIDAD (PARA COLECTOR)</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</si>
  <si>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</si>
  <si>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</si>
  <si>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</si>
  <si>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</si>
  <si>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</si>
  <si>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</si>
  <si>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</si>
  <si>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</si>
  <si>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</si>
  <si>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</si>
  <si>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</si>
  <si>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
NOTA: EL LICITANTE DEBERA DE CONSIDERAR LAS PRUEBAS DE LABORATORIO RESPECTIVAS EFECTUADAS POR UN LABORATORIO EXTERNO AL MISMO Y PRESENTARSE AL MOMENTO DE REA LIZAR EL TRAMITE PARA EL PAGO DE ESTIMACIONES.</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</si>
  <si>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</si>
  <si>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</si>
  <si>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t>X.- ALUMBRADO PUBLICO</t>
  </si>
  <si>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</si>
  <si>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TRAMITE</t>
  </si>
  <si>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</si>
  <si>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</si>
  <si>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</si>
  <si>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</si>
  <si>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</si>
  <si>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</si>
  <si>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</si>
  <si>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</si>
  <si>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</si>
  <si>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</si>
  <si>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</si>
  <si>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</si>
  <si>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</si>
  <si>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</si>
  <si>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</si>
  <si>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</si>
  <si>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</si>
  <si>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</si>
  <si>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</si>
  <si>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</si>
  <si>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</si>
  <si>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</si>
  <si>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</si>
  <si>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</si>
  <si>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</si>
  <si>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</si>
  <si>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</si>
  <si>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</si>
  <si>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</si>
  <si>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</si>
  <si>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2 DE ( 1.28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</si>
  <si>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</si>
  <si>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CRUZ DE Fo.Fo. BRIDADA DE 4" x 3"</t>
    </r>
    <r>
      <rPr>
        <sz val="8"/>
        <rFont val="Arial"/>
        <family val="2"/>
      </rPr>
      <t xml:space="preserve"> DE DIAMETRO. INCLUYE: MANIOBRAS, INSTALACION, LIMPIEZA, PRUEBA HIDRAULICA, MANO DE OBRA Y HERRAMIENTA.</t>
    </r>
  </si>
  <si>
    <r>
      <rPr>
        <b/>
        <sz val="8"/>
        <rFont val="Arial"/>
        <family val="2"/>
      </rPr>
      <t>DEMOLICION DE CARPETA ASFALTICA EXISTENTE HASTA 5 CM.</t>
    </r>
    <r>
      <rPr>
        <sz val="8"/>
        <rFont val="Arial"/>
        <family val="2"/>
      </rPr>
      <t xml:space="preserve"> DE ESPESOR, APROXIMADO, POR MEDIOS MECANICOS. INCLUYE: DISGREGADO, ACAMELLONADO, ACOPIO, </t>
    </r>
    <r>
      <rPr>
        <b/>
        <sz val="8"/>
        <rFont val="Arial"/>
        <family val="2"/>
      </rPr>
      <t xml:space="preserve">CARGA Y ACARREOS DE LOS MATERIALES FUERA DE LA OBRA </t>
    </r>
    <r>
      <rPr>
        <sz val="8"/>
        <rFont val="Arial"/>
        <family val="2"/>
      </rPr>
      <t>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</si>
  <si>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r>
      <rPr>
        <b/>
        <sz val="8"/>
        <rFont val="Arial"/>
        <family val="2"/>
      </rPr>
      <t xml:space="preserve">DEMOLICION DE LOSAS DE CONCRETO HIDRAULICO EXISTENTE HASTA 15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</si>
  <si>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</si>
  <si>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rPr>
        <b/>
        <sz val="8"/>
        <rFont val="Arial"/>
        <family val="2"/>
      </rPr>
      <t xml:space="preserve">ACARREO </t>
    </r>
    <r>
      <rPr>
        <sz val="8"/>
        <rFont val="Arial"/>
        <family val="2"/>
      </rPr>
      <t xml:space="preserve"> EN CAMION DEL MATERIAL PRODUCTO DEL CORTE PARA </t>
    </r>
    <r>
      <rPr>
        <b/>
        <sz val="8"/>
        <rFont val="Arial"/>
        <family val="2"/>
      </rPr>
      <t>KILOMETROS SUBSECUENTES. (6 KM).</t>
    </r>
    <r>
      <rPr>
        <sz val="8"/>
        <rFont val="Arial"/>
        <family val="2"/>
      </rPr>
      <t xml:space="preserve"> INCLUYE: EL EQUIPO NECESARIO.</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</si>
  <si>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</si>
  <si>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(ALTO),</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</si>
  <si>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</si>
  <si>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</si>
  <si>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</si>
  <si>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FORMACION DE TERRAPLENES</t>
    </r>
    <r>
      <rPr>
        <sz val="8"/>
        <rFont val="Arial"/>
        <family val="2"/>
      </rPr>
      <t xml:space="preserve"> CON MATERIAL SELECCIONADO PRODUCTO DE CORTES. INCLUYE: ESCARIFICADO, TENDIDO, INCORPORACION DE HUMEDAD, ACAMELLONADO EN ALAS, AFINE Y COMPACTACION AL 95% DE SU P.V.S.M. DE LA PRUEBA PROCTOR, CARGA Y ACARREO DEL MATERIAL NO UTILIZABLE DENTRO Y FUERA DE LA OBRA HASTA EL LUGAR INDICADO POR SUPERVISION, LA MANO DE OBRA, HERRAMIENTA Y EQUIPO NECESARIO.</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</si>
  <si>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</si>
  <si>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</si>
  <si>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</si>
  <si>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</si>
  <si>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POSTE DE Fe. (CAL. 11) CIRCULAR CÓNICO GALVANIZADOS DE 7 METROS DE ALTURA,</t>
    </r>
    <r>
      <rPr>
        <sz val="8"/>
        <rFont val="Arial"/>
        <family val="2"/>
      </rPr>
      <t xml:space="preserve">   SE INCLUYE CABLE INTERIOR THHW CALIBRE No 10 AWG 90°C (TRES HILOS) POR LAMPARA, CIMENTACIÓN TRAPEZOIDAL DE CONCRETO DE 40x40 EN CORONA Y 80x80 EN BASE, CON ALTURA DE 100 Cm., F´c=200 Kg/Cm2 ARMADA CON VARILLA N° 3 Y 4 SEGÚN SE INDICA EN PLANOS,  ANCLAJE ADECUADO, TUBO CONDUIT PARED GRUESA DE 1" DE REGISTRO A PARTE SUPERIOR DE PEDESTAL ( VER DETALLE EN PLANO DE INSTALACIONES ), INCLUYE: </t>
    </r>
    <r>
      <rPr>
        <b/>
        <sz val="8"/>
        <rFont val="Arial"/>
        <family val="2"/>
      </rPr>
      <t>2 BRAZOS DE FIERRO GALVANIZADO DE 1.80 METROS</t>
    </r>
    <r>
      <rPr>
        <sz val="8"/>
        <rFont val="Arial"/>
        <family val="2"/>
      </rPr>
      <t xml:space="preserve">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</si>
  <si>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t>OBRA: PAVIMENTACIÓN CON CONCRETO HIDRÁULICO DE LA CALLE OCÉANO ATLÁNTICO, TRAMO MAR CARIBE A AV. GOLFO DE CALIFORNIA EN LA CIUDAD DE LA PAZ, MUNICIPIO DE LA PAZ, BAJA CALIFORNIA SUR</t>
  </si>
  <si>
    <t>LICITACIÓN No LPO-000000007-037-2024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</si>
</sst>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9">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b/>
      <sz val="13"/>
      <name val="Arial"/>
      <family val="2"/>
    </font>
    <font>
      <sz val="8"/>
      <name val="Calibri"/>
      <family val="2"/>
      <scheme val="minor"/>
    </font>
    <font>
      <sz val="12"/>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61">
    <border>
      <left/>
      <right/>
      <top/>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0">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4" applyNumberFormat="0" applyAlignment="0" applyProtection="0"/>
    <xf numFmtId="0" fontId="2" fillId="34" borderId="20">
      <alignment horizontal="centerContinuous" vertical="center"/>
    </xf>
    <xf numFmtId="0" fontId="11" fillId="7" borderId="17" applyNumberFormat="0" applyAlignment="0" applyProtection="0"/>
    <xf numFmtId="0" fontId="12" fillId="0" borderId="16"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4"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0">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0">
      <alignment horizontal="centerContinuous" vertical="center"/>
    </xf>
    <xf numFmtId="0" fontId="5" fillId="37" borderId="20">
      <alignment horizontal="centerContinuous" vertical="center"/>
    </xf>
    <xf numFmtId="0" fontId="19" fillId="6" borderId="1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3" fillId="0" borderId="13" applyNumberFormat="0" applyFill="0" applyAlignment="0" applyProtection="0"/>
    <xf numFmtId="0" fontId="24" fillId="0" borderId="19"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1" applyNumberFormat="0" applyAlignment="0" applyProtection="0"/>
    <xf numFmtId="0" fontId="26" fillId="57" borderId="22"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43" borderId="21" applyNumberFormat="0" applyAlignment="0" applyProtection="0"/>
    <xf numFmtId="174" fontId="4" fillId="0" borderId="0">
      <alignment horizontal="left"/>
    </xf>
    <xf numFmtId="0" fontId="36" fillId="0" borderId="26"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7" applyNumberFormat="0" applyFont="0" applyAlignment="0" applyProtection="0"/>
    <xf numFmtId="0" fontId="39" fillId="56" borderId="28"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24">
    <xf numFmtId="0" fontId="0" fillId="0" borderId="0" xfId="0"/>
    <xf numFmtId="39" fontId="44" fillId="0" borderId="0" xfId="3677" applyFont="1"/>
    <xf numFmtId="39" fontId="45" fillId="0" borderId="29" xfId="3677" applyFont="1" applyBorder="1" applyAlignment="1">
      <alignment horizontal="centerContinuous"/>
    </xf>
    <xf numFmtId="39" fontId="46" fillId="0" borderId="31" xfId="3677" applyFont="1" applyBorder="1" applyAlignment="1">
      <alignment horizontal="centerContinuous"/>
    </xf>
    <xf numFmtId="39" fontId="48" fillId="0" borderId="31" xfId="3677" quotePrefix="1" applyFont="1" applyBorder="1" applyAlignment="1">
      <alignment horizontal="left"/>
    </xf>
    <xf numFmtId="39" fontId="49" fillId="0" borderId="8" xfId="3677" quotePrefix="1" applyFont="1" applyBorder="1" applyAlignment="1">
      <alignment horizontal="left"/>
    </xf>
    <xf numFmtId="39" fontId="47" fillId="0" borderId="8" xfId="3677" applyFont="1" applyBorder="1" applyAlignment="1">
      <alignment horizontal="centerContinuous"/>
    </xf>
    <xf numFmtId="39" fontId="46" fillId="0" borderId="9" xfId="3677" applyFont="1" applyBorder="1" applyAlignment="1">
      <alignment horizontal="centerContinuous"/>
    </xf>
    <xf numFmtId="39" fontId="48" fillId="0" borderId="9" xfId="3677" quotePrefix="1" applyFont="1" applyBorder="1" applyAlignment="1">
      <alignment horizontal="left"/>
    </xf>
    <xf numFmtId="39" fontId="50" fillId="0" borderId="9" xfId="3677" applyFont="1" applyBorder="1"/>
    <xf numFmtId="39" fontId="46" fillId="0" borderId="8" xfId="3677" applyFont="1" applyBorder="1"/>
    <xf numFmtId="39" fontId="47" fillId="0" borderId="9" xfId="3677" applyFont="1" applyBorder="1" applyAlignment="1">
      <alignment horizontal="centerContinuous"/>
    </xf>
    <xf numFmtId="39" fontId="46" fillId="0" borderId="0" xfId="3677" applyFont="1"/>
    <xf numFmtId="39" fontId="46" fillId="0" borderId="9" xfId="3677" applyFont="1" applyBorder="1"/>
    <xf numFmtId="39" fontId="46" fillId="0" borderId="6" xfId="3677" applyFont="1" applyBorder="1"/>
    <xf numFmtId="39" fontId="46" fillId="0" borderId="7"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1"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9" xfId="3677" applyFont="1" applyBorder="1"/>
    <xf numFmtId="39" fontId="51" fillId="0" borderId="34" xfId="3677" applyFont="1" applyBorder="1"/>
    <xf numFmtId="39" fontId="51" fillId="0" borderId="30" xfId="3677" applyFont="1" applyBorder="1"/>
    <xf numFmtId="39" fontId="51" fillId="0" borderId="31" xfId="3677" applyFont="1" applyBorder="1" applyAlignment="1">
      <alignment horizontal="center"/>
    </xf>
    <xf numFmtId="39" fontId="51" fillId="0" borderId="5" xfId="3677" applyFont="1" applyBorder="1" applyAlignment="1">
      <alignment horizontal="center"/>
    </xf>
    <xf numFmtId="39" fontId="51" fillId="0" borderId="10" xfId="3677" applyFont="1" applyBorder="1" applyAlignment="1">
      <alignment horizontal="center"/>
    </xf>
    <xf numFmtId="39" fontId="51" fillId="0" borderId="6" xfId="3677" applyFont="1" applyBorder="1" applyAlignment="1">
      <alignment horizontal="center"/>
    </xf>
    <xf numFmtId="39" fontId="51" fillId="0" borderId="7" xfId="3677" applyFont="1" applyBorder="1" applyAlignment="1">
      <alignment horizontal="center"/>
    </xf>
    <xf numFmtId="49" fontId="51" fillId="0" borderId="7" xfId="3677" applyNumberFormat="1" applyFont="1" applyBorder="1" applyAlignment="1">
      <alignment horizontal="center"/>
    </xf>
    <xf numFmtId="39" fontId="4" fillId="0" borderId="0" xfId="3677" applyFont="1"/>
    <xf numFmtId="49" fontId="44" fillId="0" borderId="35" xfId="3677" applyNumberFormat="1" applyFont="1" applyBorder="1" applyAlignment="1">
      <alignment horizontal="right" vertical="top"/>
    </xf>
    <xf numFmtId="49" fontId="52" fillId="0" borderId="32" xfId="3677" applyNumberFormat="1" applyFont="1" applyBorder="1" applyAlignment="1">
      <alignment horizontal="center" vertical="top"/>
    </xf>
    <xf numFmtId="39" fontId="2" fillId="0" borderId="32" xfId="3677" applyFont="1" applyBorder="1" applyAlignment="1">
      <alignment horizontal="center"/>
    </xf>
    <xf numFmtId="39" fontId="2" fillId="0" borderId="32" xfId="3677" applyFont="1" applyBorder="1"/>
    <xf numFmtId="40" fontId="52" fillId="0" borderId="32" xfId="3678" applyNumberFormat="1" applyFont="1" applyFill="1" applyBorder="1" applyAlignment="1" applyProtection="1">
      <alignment horizontal="right"/>
    </xf>
    <xf numFmtId="4" fontId="2" fillId="0" borderId="33" xfId="3678" applyNumberFormat="1" applyFont="1" applyFill="1" applyBorder="1" applyAlignment="1">
      <alignment horizontal="right"/>
    </xf>
    <xf numFmtId="39" fontId="4" fillId="0" borderId="0" xfId="3677" applyFont="1" applyAlignment="1">
      <alignment horizontal="left"/>
    </xf>
    <xf numFmtId="39" fontId="44" fillId="0" borderId="2" xfId="3677" applyFont="1" applyBorder="1" applyAlignment="1">
      <alignment horizontal="justify" vertical="top"/>
    </xf>
    <xf numFmtId="4" fontId="3" fillId="0" borderId="39" xfId="3678" applyNumberFormat="1" applyFont="1" applyFill="1" applyBorder="1" applyAlignment="1" applyProtection="1">
      <alignment horizontal="right"/>
    </xf>
    <xf numFmtId="39" fontId="44" fillId="0" borderId="2" xfId="3677" quotePrefix="1" applyFont="1" applyBorder="1" applyAlignment="1">
      <alignment horizontal="justify" vertical="top"/>
    </xf>
    <xf numFmtId="181" fontId="2" fillId="0" borderId="35" xfId="3677" applyNumberFormat="1" applyFont="1" applyBorder="1" applyAlignment="1">
      <alignment horizontal="right" vertical="top"/>
    </xf>
    <xf numFmtId="39" fontId="52" fillId="0" borderId="32" xfId="3677" quotePrefix="1" applyFont="1" applyBorder="1" applyAlignment="1">
      <alignment horizontal="center" vertical="top"/>
    </xf>
    <xf numFmtId="49" fontId="57" fillId="0" borderId="32" xfId="3677" applyNumberFormat="1" applyFont="1" applyBorder="1" applyAlignment="1">
      <alignment horizontal="center" vertical="top"/>
    </xf>
    <xf numFmtId="49" fontId="2" fillId="0" borderId="35" xfId="3677" applyNumberFormat="1" applyFont="1" applyBorder="1" applyAlignment="1">
      <alignment horizontal="right" vertical="top"/>
    </xf>
    <xf numFmtId="39" fontId="58" fillId="0" borderId="32" xfId="3677" quotePrefix="1" applyFont="1" applyBorder="1" applyAlignment="1">
      <alignment horizontal="center" vertical="top"/>
    </xf>
    <xf numFmtId="39" fontId="44" fillId="0" borderId="2" xfId="3677" applyFont="1" applyBorder="1" applyAlignment="1">
      <alignment horizontal="justify" vertical="top" wrapText="1"/>
    </xf>
    <xf numFmtId="39" fontId="44" fillId="0" borderId="20" xfId="3677" applyFont="1" applyBorder="1" applyAlignment="1">
      <alignment horizontal="justify" vertical="top" wrapText="1"/>
    </xf>
    <xf numFmtId="39" fontId="52" fillId="0" borderId="42" xfId="3677" applyFont="1" applyBorder="1" applyAlignment="1">
      <alignment horizontal="center" vertical="top" wrapText="1"/>
    </xf>
    <xf numFmtId="39" fontId="57" fillId="0" borderId="42" xfId="3677" applyFont="1" applyBorder="1" applyAlignment="1">
      <alignment horizontal="center" vertical="top" wrapText="1"/>
    </xf>
    <xf numFmtId="39" fontId="44" fillId="33" borderId="2" xfId="3677" applyFont="1" applyFill="1" applyBorder="1" applyAlignment="1">
      <alignment horizontal="justify" vertical="top"/>
    </xf>
    <xf numFmtId="39" fontId="44" fillId="33" borderId="2" xfId="3677" quotePrefix="1" applyFont="1" applyFill="1" applyBorder="1" applyAlignment="1">
      <alignment horizontal="justify" vertical="top"/>
    </xf>
    <xf numFmtId="0" fontId="44" fillId="0" borderId="2" xfId="0" quotePrefix="1" applyFont="1" applyBorder="1" applyAlignment="1">
      <alignment horizontal="justify" vertical="top"/>
    </xf>
    <xf numFmtId="0" fontId="4" fillId="0" borderId="0" xfId="0" applyFont="1"/>
    <xf numFmtId="181" fontId="44" fillId="0" borderId="36" xfId="0" applyNumberFormat="1" applyFont="1" applyBorder="1" applyAlignment="1">
      <alignment vertical="top"/>
    </xf>
    <xf numFmtId="0" fontId="53" fillId="0" borderId="0" xfId="0" applyFont="1"/>
    <xf numFmtId="181" fontId="44" fillId="33" borderId="36" xfId="3677" applyNumberFormat="1" applyFont="1" applyFill="1" applyBorder="1" applyAlignment="1">
      <alignment horizontal="right" vertical="top"/>
    </xf>
    <xf numFmtId="181" fontId="44" fillId="0" borderId="36"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8" xfId="3678" applyNumberFormat="1" applyFont="1" applyFill="1" applyBorder="1" applyAlignment="1" applyProtection="1">
      <alignment horizontal="right"/>
    </xf>
    <xf numFmtId="40" fontId="3" fillId="0" borderId="39" xfId="3678" applyNumberFormat="1" applyFont="1" applyFill="1" applyBorder="1" applyAlignment="1" applyProtection="1">
      <alignment horizontal="right"/>
    </xf>
    <xf numFmtId="40" fontId="3" fillId="0" borderId="43" xfId="3678" applyNumberFormat="1" applyFont="1" applyFill="1" applyBorder="1" applyAlignment="1" applyProtection="1">
      <alignment horizontal="right"/>
    </xf>
    <xf numFmtId="40" fontId="3" fillId="33" borderId="39" xfId="52" applyNumberFormat="1" applyFont="1" applyFill="1" applyBorder="1" applyAlignment="1" applyProtection="1">
      <alignment horizontal="right"/>
    </xf>
    <xf numFmtId="40" fontId="57" fillId="0" borderId="33" xfId="3678" applyNumberFormat="1" applyFont="1" applyFill="1" applyBorder="1" applyAlignment="1" applyProtection="1">
      <alignment horizontal="right"/>
    </xf>
    <xf numFmtId="4" fontId="53" fillId="0" borderId="4" xfId="3678" applyNumberFormat="1" applyFont="1" applyFill="1" applyBorder="1" applyAlignment="1" applyProtection="1">
      <alignment horizontal="right"/>
    </xf>
    <xf numFmtId="39" fontId="50" fillId="0" borderId="7" xfId="3677" applyFont="1" applyBorder="1" applyAlignment="1">
      <alignment horizontal="left" wrapText="1"/>
    </xf>
    <xf numFmtId="39" fontId="47" fillId="0" borderId="0" xfId="3677" quotePrefix="1" applyFont="1" applyAlignment="1">
      <alignment horizontal="left"/>
    </xf>
    <xf numFmtId="39" fontId="47" fillId="0" borderId="6" xfId="3677" quotePrefix="1" applyFont="1" applyBorder="1" applyAlignment="1">
      <alignment horizontal="left"/>
    </xf>
    <xf numFmtId="39" fontId="50" fillId="0" borderId="7" xfId="3677" applyFont="1" applyBorder="1"/>
    <xf numFmtId="0" fontId="4" fillId="0" borderId="0" xfId="0" applyFont="1" applyAlignment="1">
      <alignment horizontal="left"/>
    </xf>
    <xf numFmtId="0" fontId="44" fillId="0" borderId="44" xfId="0" applyFont="1" applyBorder="1" applyAlignment="1">
      <alignment horizontal="justify" vertical="top"/>
    </xf>
    <xf numFmtId="181" fontId="44" fillId="0" borderId="36" xfId="0" applyNumberFormat="1" applyFont="1" applyBorder="1" applyAlignment="1">
      <alignment horizontal="right" vertical="top"/>
    </xf>
    <xf numFmtId="0" fontId="44" fillId="0" borderId="2" xfId="0" applyFont="1" applyBorder="1" applyAlignment="1">
      <alignment horizontal="justify" vertical="top" wrapText="1"/>
    </xf>
    <xf numFmtId="0" fontId="44" fillId="59" borderId="2" xfId="0" applyFont="1" applyFill="1" applyBorder="1" applyAlignment="1">
      <alignment horizontal="justify" vertical="top"/>
    </xf>
    <xf numFmtId="181" fontId="44" fillId="33" borderId="36" xfId="0" applyNumberFormat="1" applyFont="1" applyFill="1" applyBorder="1" applyAlignment="1">
      <alignment horizontal="right" vertical="top"/>
    </xf>
    <xf numFmtId="0" fontId="44" fillId="0" borderId="44" xfId="3677" quotePrefix="1" applyNumberFormat="1" applyFont="1" applyBorder="1" applyAlignment="1">
      <alignment horizontal="justify" vertical="top" wrapText="1"/>
    </xf>
    <xf numFmtId="39" fontId="44" fillId="0" borderId="20" xfId="3677" quotePrefix="1" applyFont="1" applyBorder="1" applyAlignment="1">
      <alignment horizontal="justify" vertical="top" wrapText="1"/>
    </xf>
    <xf numFmtId="0" fontId="44" fillId="33" borderId="44" xfId="0" quotePrefix="1" applyFont="1" applyFill="1" applyBorder="1" applyAlignment="1">
      <alignment horizontal="justify" vertical="top"/>
    </xf>
    <xf numFmtId="0" fontId="44" fillId="33" borderId="44" xfId="0" applyFont="1" applyFill="1" applyBorder="1" applyAlignment="1">
      <alignment horizontal="justify" vertical="top"/>
    </xf>
    <xf numFmtId="40" fontId="3" fillId="0" borderId="32" xfId="3678" applyNumberFormat="1" applyFont="1" applyFill="1" applyBorder="1" applyAlignment="1" applyProtection="1">
      <alignment horizontal="right"/>
    </xf>
    <xf numFmtId="39" fontId="59" fillId="0" borderId="0" xfId="3677" applyFont="1"/>
    <xf numFmtId="40" fontId="3" fillId="33" borderId="39" xfId="52" applyNumberFormat="1" applyFont="1" applyFill="1" applyBorder="1" applyAlignment="1" applyProtection="1">
      <alignment horizontal="right" wrapText="1"/>
    </xf>
    <xf numFmtId="40" fontId="3" fillId="33" borderId="39" xfId="3679" applyNumberFormat="1" applyFont="1" applyFill="1" applyBorder="1" applyAlignment="1" applyProtection="1">
      <alignment horizontal="right" wrapText="1"/>
    </xf>
    <xf numFmtId="40" fontId="3" fillId="33" borderId="2" xfId="3679" applyNumberFormat="1" applyFont="1" applyFill="1" applyBorder="1" applyAlignment="1" applyProtection="1">
      <alignment horizontal="right" wrapText="1"/>
    </xf>
    <xf numFmtId="39" fontId="47" fillId="0" borderId="29" xfId="3677" quotePrefix="1" applyFont="1" applyBorder="1" applyAlignment="1">
      <alignment horizontal="justify" vertical="top" wrapText="1"/>
    </xf>
    <xf numFmtId="39" fontId="47" fillId="0" borderId="8" xfId="3677" quotePrefix="1" applyFont="1" applyBorder="1" applyAlignment="1">
      <alignment horizontal="justify" vertical="top" wrapText="1"/>
    </xf>
    <xf numFmtId="39" fontId="50" fillId="0" borderId="47" xfId="3677" applyFont="1" applyBorder="1" applyAlignment="1">
      <alignment horizontal="left"/>
    </xf>
    <xf numFmtId="39" fontId="47" fillId="0" borderId="5" xfId="3677" quotePrefix="1" applyFont="1" applyBorder="1" applyAlignment="1">
      <alignment horizontal="justify" vertical="top" wrapText="1"/>
    </xf>
    <xf numFmtId="39" fontId="4" fillId="0" borderId="0" xfId="3677" applyFont="1" applyFill="1"/>
    <xf numFmtId="39" fontId="53" fillId="0" borderId="0" xfId="3677" applyFont="1" applyFill="1"/>
    <xf numFmtId="181" fontId="44" fillId="0" borderId="48" xfId="0" applyNumberFormat="1" applyFont="1" applyBorder="1" applyAlignment="1">
      <alignment horizontal="right" vertical="top"/>
    </xf>
    <xf numFmtId="0" fontId="61" fillId="0" borderId="50" xfId="0" applyFont="1" applyBorder="1" applyAlignment="1">
      <alignment horizontal="center" vertical="top"/>
    </xf>
    <xf numFmtId="39" fontId="62" fillId="0" borderId="50" xfId="0" applyNumberFormat="1" applyFont="1" applyBorder="1" applyAlignment="1">
      <alignment vertical="top"/>
    </xf>
    <xf numFmtId="40" fontId="63" fillId="0" borderId="50" xfId="0" applyNumberFormat="1" applyFont="1" applyBorder="1" applyAlignment="1">
      <alignment vertical="top"/>
    </xf>
    <xf numFmtId="40" fontId="2" fillId="0" borderId="50" xfId="0" applyNumberFormat="1" applyFont="1" applyBorder="1" applyAlignment="1">
      <alignment horizontal="left" vertical="top" wrapText="1"/>
    </xf>
    <xf numFmtId="49" fontId="2" fillId="0" borderId="35" xfId="3677" applyNumberFormat="1" applyFont="1" applyFill="1" applyBorder="1" applyAlignment="1">
      <alignment horizontal="right" vertical="top"/>
    </xf>
    <xf numFmtId="39" fontId="57" fillId="0" borderId="42" xfId="3677" applyFont="1" applyFill="1" applyBorder="1" applyAlignment="1" applyProtection="1">
      <alignment horizontal="center" vertical="top" wrapText="1"/>
    </xf>
    <xf numFmtId="39" fontId="44" fillId="0" borderId="0" xfId="3677" applyFont="1" applyFill="1"/>
    <xf numFmtId="49" fontId="2" fillId="0" borderId="35" xfId="3677" applyNumberFormat="1" applyFont="1" applyFill="1" applyBorder="1" applyAlignment="1" applyProtection="1">
      <alignment horizontal="right" vertical="top"/>
    </xf>
    <xf numFmtId="39" fontId="58" fillId="0" borderId="32" xfId="3677" quotePrefix="1" applyFont="1" applyFill="1" applyBorder="1" applyAlignment="1" applyProtection="1">
      <alignment horizontal="center" vertical="top"/>
    </xf>
    <xf numFmtId="39" fontId="3" fillId="0" borderId="32" xfId="3677" applyNumberFormat="1" applyFont="1" applyFill="1" applyBorder="1" applyAlignment="1" applyProtection="1"/>
    <xf numFmtId="39" fontId="45" fillId="0" borderId="29" xfId="3677" quotePrefix="1" applyFont="1" applyBorder="1" applyAlignment="1">
      <alignment horizontal="justify" vertical="top"/>
    </xf>
    <xf numFmtId="39" fontId="45" fillId="0" borderId="8" xfId="3677" quotePrefix="1" applyFont="1" applyBorder="1" applyAlignment="1">
      <alignment horizontal="justify" vertical="top"/>
    </xf>
    <xf numFmtId="4" fontId="64" fillId="0" borderId="51" xfId="0" applyNumberFormat="1" applyFont="1" applyBorder="1" applyAlignment="1">
      <alignment horizontal="right" vertical="top"/>
    </xf>
    <xf numFmtId="49" fontId="65" fillId="0" borderId="35" xfId="3677" applyNumberFormat="1" applyFont="1" applyFill="1" applyBorder="1" applyAlignment="1">
      <alignment horizontal="center" vertical="top" wrapText="1"/>
    </xf>
    <xf numFmtId="39" fontId="53" fillId="0" borderId="42" xfId="3677" quotePrefix="1" applyFont="1" applyFill="1" applyBorder="1" applyAlignment="1" applyProtection="1">
      <alignment horizontal="center" vertical="top"/>
    </xf>
    <xf numFmtId="39" fontId="2" fillId="0" borderId="32" xfId="3677" applyFont="1" applyFill="1" applyBorder="1" applyAlignment="1">
      <alignment horizontal="center"/>
    </xf>
    <xf numFmtId="4" fontId="57" fillId="0" borderId="33" xfId="3677" applyNumberFormat="1" applyFont="1" applyFill="1" applyBorder="1" applyAlignment="1">
      <alignment wrapText="1"/>
    </xf>
    <xf numFmtId="4" fontId="57" fillId="0" borderId="33" xfId="3677" applyNumberFormat="1" applyFont="1" applyFill="1" applyBorder="1" applyAlignment="1">
      <alignment horizontal="left" wrapText="1"/>
    </xf>
    <xf numFmtId="4" fontId="55" fillId="0" borderId="4" xfId="3677" applyNumberFormat="1" applyFont="1" applyFill="1" applyBorder="1" applyAlignment="1">
      <alignment wrapText="1"/>
    </xf>
    <xf numFmtId="4" fontId="54" fillId="0" borderId="0" xfId="0" applyNumberFormat="1" applyFont="1" applyAlignment="1">
      <alignment horizontal="right"/>
    </xf>
    <xf numFmtId="49" fontId="52" fillId="33" borderId="52" xfId="3677" applyNumberFormat="1" applyFont="1" applyFill="1" applyBorder="1"/>
    <xf numFmtId="39" fontId="53" fillId="33" borderId="52" xfId="3677" applyFont="1" applyFill="1" applyBorder="1"/>
    <xf numFmtId="39" fontId="43" fillId="33" borderId="52" xfId="3677" applyFill="1" applyBorder="1" applyAlignment="1">
      <alignment vertical="center" wrapText="1"/>
    </xf>
    <xf numFmtId="49" fontId="52" fillId="33" borderId="52" xfId="3677" applyNumberFormat="1" applyFont="1" applyFill="1" applyBorder="1" applyAlignment="1">
      <alignment horizontal="left"/>
    </xf>
    <xf numFmtId="39" fontId="54" fillId="33" borderId="52" xfId="3677" applyFont="1" applyFill="1" applyBorder="1"/>
    <xf numFmtId="39" fontId="48" fillId="0" borderId="47" xfId="3677" quotePrefix="1" applyFont="1" applyFill="1" applyBorder="1" applyAlignment="1" applyProtection="1">
      <alignment horizontal="left" vertical="center"/>
    </xf>
    <xf numFmtId="39" fontId="48" fillId="0" borderId="7" xfId="3677" quotePrefix="1" applyFont="1" applyFill="1" applyBorder="1" applyAlignment="1" applyProtection="1">
      <alignment horizontal="left"/>
    </xf>
    <xf numFmtId="39" fontId="50" fillId="0" borderId="10" xfId="3677" applyFont="1" applyBorder="1"/>
    <xf numFmtId="39" fontId="48" fillId="0" borderId="10" xfId="3677" quotePrefix="1" applyFont="1" applyFill="1" applyBorder="1" applyAlignment="1" applyProtection="1">
      <alignment horizontal="left" vertical="center"/>
    </xf>
    <xf numFmtId="39" fontId="46" fillId="0" borderId="5" xfId="3677" applyFont="1" applyBorder="1"/>
    <xf numFmtId="0" fontId="44" fillId="0" borderId="44" xfId="3677" quotePrefix="1" applyNumberFormat="1" applyFont="1" applyFill="1" applyBorder="1" applyAlignment="1">
      <alignment horizontal="justify" vertical="top" wrapText="1"/>
    </xf>
    <xf numFmtId="39" fontId="44" fillId="0" borderId="2" xfId="3677" applyFont="1" applyFill="1" applyBorder="1" applyAlignment="1">
      <alignment horizontal="justify" vertical="top"/>
    </xf>
    <xf numFmtId="0" fontId="44" fillId="0" borderId="2" xfId="0" quotePrefix="1" applyFont="1" applyFill="1" applyBorder="1" applyAlignment="1">
      <alignment horizontal="justify" vertical="top"/>
    </xf>
    <xf numFmtId="181" fontId="44" fillId="0" borderId="53" xfId="0" applyNumberFormat="1" applyFont="1" applyBorder="1" applyAlignment="1">
      <alignment horizontal="right" vertical="top"/>
    </xf>
    <xf numFmtId="0" fontId="44" fillId="0" borderId="54" xfId="0" applyFont="1" applyFill="1" applyBorder="1" applyAlignment="1">
      <alignment horizontal="justify" vertical="top" wrapText="1"/>
    </xf>
    <xf numFmtId="39" fontId="66" fillId="0" borderId="0" xfId="3677" applyFont="1"/>
    <xf numFmtId="39" fontId="67" fillId="0" borderId="0" xfId="3677" applyFont="1"/>
    <xf numFmtId="39" fontId="44" fillId="0" borderId="3" xfId="3677" quotePrefix="1" applyFont="1" applyFill="1" applyBorder="1" applyAlignment="1">
      <alignment horizontal="justify" vertical="top"/>
    </xf>
    <xf numFmtId="0" fontId="44" fillId="0" borderId="56" xfId="0" quotePrefix="1" applyFont="1" applyBorder="1" applyAlignment="1" applyProtection="1">
      <alignment horizontal="justify" vertical="top"/>
    </xf>
    <xf numFmtId="0" fontId="44" fillId="0" borderId="2" xfId="0" quotePrefix="1" applyFont="1" applyBorder="1" applyAlignment="1">
      <alignment horizontal="justify" vertical="top" wrapText="1"/>
    </xf>
    <xf numFmtId="40" fontId="57" fillId="0" borderId="32" xfId="3678" applyNumberFormat="1" applyFont="1" applyFill="1" applyBorder="1" applyAlignment="1" applyProtection="1">
      <alignment horizontal="right"/>
    </xf>
    <xf numFmtId="39" fontId="54" fillId="0" borderId="37" xfId="3677" quotePrefix="1" applyFont="1" applyBorder="1" applyAlignment="1">
      <alignment horizontal="center"/>
    </xf>
    <xf numFmtId="39" fontId="54" fillId="0" borderId="37" xfId="3677" applyFont="1" applyBorder="1" applyAlignment="1">
      <alignment horizontal="right"/>
    </xf>
    <xf numFmtId="39" fontId="54" fillId="0" borderId="20" xfId="0" applyNumberFormat="1" applyFont="1" applyFill="1" applyBorder="1" applyAlignment="1" applyProtection="1">
      <alignment horizontal="right"/>
    </xf>
    <xf numFmtId="0" fontId="54" fillId="0" borderId="20" xfId="0" quotePrefix="1" applyFont="1" applyBorder="1" applyAlignment="1">
      <alignment horizontal="center"/>
    </xf>
    <xf numFmtId="39" fontId="54" fillId="0" borderId="40" xfId="3677" applyFont="1" applyBorder="1" applyAlignment="1">
      <alignment horizontal="right"/>
    </xf>
    <xf numFmtId="39" fontId="54" fillId="0" borderId="42" xfId="3677" applyFont="1" applyBorder="1" applyAlignment="1">
      <alignment horizontal="center"/>
    </xf>
    <xf numFmtId="39" fontId="62" fillId="0" borderId="42" xfId="3677" applyFont="1" applyBorder="1" applyAlignment="1">
      <alignment horizontal="center"/>
    </xf>
    <xf numFmtId="40" fontId="54" fillId="0" borderId="42" xfId="3678" applyNumberFormat="1" applyFont="1" applyFill="1" applyBorder="1" applyAlignment="1" applyProtection="1">
      <alignment horizontal="right"/>
    </xf>
    <xf numFmtId="39" fontId="54" fillId="0" borderId="32" xfId="3677" applyFont="1" applyBorder="1" applyAlignment="1">
      <alignment horizontal="center"/>
    </xf>
    <xf numFmtId="39" fontId="62" fillId="0" borderId="32" xfId="3677" applyFont="1" applyBorder="1" applyAlignment="1"/>
    <xf numFmtId="40" fontId="53" fillId="0" borderId="32" xfId="3678" applyNumberFormat="1" applyFont="1" applyFill="1" applyBorder="1" applyAlignment="1" applyProtection="1">
      <alignment horizontal="right"/>
    </xf>
    <xf numFmtId="4" fontId="54" fillId="0" borderId="20" xfId="0" quotePrefix="1" applyNumberFormat="1" applyFont="1" applyBorder="1" applyAlignment="1">
      <alignment horizontal="right"/>
    </xf>
    <xf numFmtId="39" fontId="54" fillId="0" borderId="20" xfId="3677" applyFont="1" applyBorder="1" applyAlignment="1">
      <alignment horizontal="center"/>
    </xf>
    <xf numFmtId="39" fontId="54" fillId="0" borderId="20" xfId="3677" applyFont="1" applyBorder="1" applyAlignment="1">
      <alignment horizontal="right"/>
    </xf>
    <xf numFmtId="39" fontId="54" fillId="0" borderId="20" xfId="0" applyNumberFormat="1" applyFont="1" applyBorder="1" applyAlignment="1">
      <alignment horizontal="right"/>
    </xf>
    <xf numFmtId="39" fontId="54" fillId="0" borderId="40" xfId="3677" quotePrefix="1" applyFont="1" applyBorder="1" applyAlignment="1">
      <alignment horizontal="right"/>
    </xf>
    <xf numFmtId="39" fontId="54" fillId="0" borderId="20" xfId="3677" quotePrefix="1" applyFont="1" applyBorder="1" applyAlignment="1">
      <alignment horizontal="right"/>
    </xf>
    <xf numFmtId="4" fontId="54" fillId="0" borderId="20" xfId="3677" applyNumberFormat="1" applyFont="1" applyBorder="1" applyAlignment="1">
      <alignment horizontal="right"/>
    </xf>
    <xf numFmtId="0" fontId="54" fillId="0" borderId="20" xfId="0" applyFont="1" applyBorder="1" applyAlignment="1">
      <alignment horizontal="center"/>
    </xf>
    <xf numFmtId="39" fontId="54" fillId="33" borderId="20" xfId="0" quotePrefix="1" applyNumberFormat="1" applyFont="1" applyFill="1" applyBorder="1" applyAlignment="1">
      <alignment horizontal="right"/>
    </xf>
    <xf numFmtId="40" fontId="54" fillId="33" borderId="20" xfId="3679" applyNumberFormat="1" applyFont="1" applyFill="1" applyBorder="1" applyAlignment="1" applyProtection="1">
      <alignment horizontal="right"/>
    </xf>
    <xf numFmtId="39" fontId="54" fillId="33" borderId="20" xfId="0" applyNumberFormat="1" applyFont="1" applyFill="1" applyBorder="1" applyAlignment="1">
      <alignment horizontal="right"/>
    </xf>
    <xf numFmtId="39" fontId="68" fillId="0" borderId="20" xfId="3677" quotePrefix="1" applyFont="1" applyBorder="1" applyAlignment="1">
      <alignment horizontal="right"/>
    </xf>
    <xf numFmtId="43" fontId="54" fillId="33" borderId="44" xfId="3561" applyFont="1" applyFill="1" applyBorder="1" applyAlignment="1">
      <alignment horizontal="right"/>
    </xf>
    <xf numFmtId="39" fontId="68" fillId="33" borderId="44" xfId="0" applyNumberFormat="1" applyFont="1" applyFill="1" applyBorder="1" applyAlignment="1">
      <alignment horizontal="right"/>
    </xf>
    <xf numFmtId="39" fontId="68" fillId="0" borderId="20" xfId="3677" applyFont="1" applyBorder="1" applyAlignment="1">
      <alignment horizontal="right"/>
    </xf>
    <xf numFmtId="39" fontId="54" fillId="0" borderId="20" xfId="3677" quotePrefix="1" applyFont="1" applyBorder="1" applyAlignment="1">
      <alignment horizontal="center"/>
    </xf>
    <xf numFmtId="39" fontId="53" fillId="0" borderId="42" xfId="3677" applyFont="1" applyBorder="1" applyAlignment="1">
      <alignment horizontal="center"/>
    </xf>
    <xf numFmtId="39" fontId="54" fillId="0" borderId="45" xfId="3677" applyFont="1" applyBorder="1" applyAlignment="1">
      <alignment horizontal="center"/>
    </xf>
    <xf numFmtId="39" fontId="54" fillId="0" borderId="40" xfId="3677" applyFont="1" applyBorder="1" applyAlignment="1">
      <alignment horizontal="center"/>
    </xf>
    <xf numFmtId="39" fontId="54" fillId="0" borderId="40" xfId="3677" applyFont="1" applyFill="1" applyBorder="1" applyAlignment="1">
      <alignment horizontal="right"/>
    </xf>
    <xf numFmtId="39" fontId="54" fillId="0" borderId="32" xfId="3677" applyFont="1" applyBorder="1" applyAlignment="1"/>
    <xf numFmtId="40" fontId="54" fillId="0" borderId="32" xfId="3678" applyNumberFormat="1" applyFont="1" applyFill="1" applyBorder="1" applyAlignment="1" applyProtection="1">
      <alignment horizontal="right"/>
    </xf>
    <xf numFmtId="39" fontId="54" fillId="0" borderId="42" xfId="3677" applyFont="1" applyFill="1" applyBorder="1" applyAlignment="1">
      <alignment horizontal="center"/>
    </xf>
    <xf numFmtId="39" fontId="54" fillId="0" borderId="42" xfId="3677" applyNumberFormat="1" applyFont="1" applyFill="1" applyBorder="1" applyAlignment="1" applyProtection="1">
      <alignment horizontal="center"/>
    </xf>
    <xf numFmtId="39" fontId="54" fillId="0" borderId="32" xfId="3677" applyFont="1" applyFill="1" applyBorder="1" applyAlignment="1" applyProtection="1">
      <alignment horizontal="center"/>
    </xf>
    <xf numFmtId="39" fontId="54" fillId="0" borderId="32" xfId="3677" applyNumberFormat="1" applyFont="1" applyFill="1" applyBorder="1" applyAlignment="1" applyProtection="1"/>
    <xf numFmtId="4" fontId="54" fillId="0" borderId="33" xfId="3678" applyNumberFormat="1" applyFont="1" applyFill="1" applyBorder="1" applyAlignment="1">
      <alignment horizontal="right"/>
    </xf>
    <xf numFmtId="0" fontId="44" fillId="0" borderId="2" xfId="0" quotePrefix="1" applyFont="1" applyFill="1" applyBorder="1" applyAlignment="1">
      <alignment horizontal="justify" vertical="top" wrapText="1"/>
    </xf>
    <xf numFmtId="49" fontId="59" fillId="33" borderId="0" xfId="3677" applyNumberFormat="1" applyFont="1" applyFill="1"/>
    <xf numFmtId="39" fontId="53" fillId="0" borderId="0" xfId="3677" applyFont="1" applyBorder="1"/>
    <xf numFmtId="39" fontId="54" fillId="0" borderId="46" xfId="3677" applyFont="1" applyBorder="1" applyAlignment="1">
      <alignment horizontal="right"/>
    </xf>
    <xf numFmtId="4" fontId="68" fillId="33" borderId="57" xfId="3563" applyNumberFormat="1" applyFont="1" applyFill="1" applyBorder="1" applyAlignment="1">
      <alignment horizontal="right" wrapText="1"/>
    </xf>
    <xf numFmtId="40" fontId="3" fillId="0" borderId="58" xfId="3678" applyNumberFormat="1" applyFont="1" applyFill="1" applyBorder="1" applyAlignment="1" applyProtection="1">
      <alignment horizontal="right"/>
    </xf>
    <xf numFmtId="39" fontId="54" fillId="0" borderId="59" xfId="3677" quotePrefix="1" applyFont="1" applyBorder="1" applyAlignment="1">
      <alignment horizontal="center"/>
    </xf>
    <xf numFmtId="0" fontId="44" fillId="0" borderId="20" xfId="1" applyFont="1" applyBorder="1" applyAlignment="1">
      <alignment horizontal="justify" vertical="top" wrapText="1"/>
    </xf>
    <xf numFmtId="0" fontId="68" fillId="0" borderId="37" xfId="0" applyFont="1" applyBorder="1" applyAlignment="1">
      <alignment horizontal="center" vertical="top"/>
    </xf>
    <xf numFmtId="39" fontId="54" fillId="0" borderId="0" xfId="0" applyNumberFormat="1" applyFont="1" applyAlignment="1">
      <alignment vertical="top"/>
    </xf>
    <xf numFmtId="0" fontId="54" fillId="0" borderId="20" xfId="0" applyFont="1" applyBorder="1" applyAlignment="1">
      <alignment horizontal="center" vertical="top" wrapText="1"/>
    </xf>
    <xf numFmtId="4" fontId="54" fillId="0" borderId="20" xfId="0" applyNumberFormat="1" applyFont="1" applyBorder="1" applyAlignment="1">
      <alignment horizontal="right" vertical="top" wrapText="1"/>
    </xf>
    <xf numFmtId="0" fontId="44" fillId="0" borderId="55" xfId="1" applyFont="1" applyBorder="1" applyAlignment="1">
      <alignment horizontal="justify" vertical="top" wrapText="1"/>
    </xf>
    <xf numFmtId="0" fontId="54" fillId="0" borderId="55" xfId="0" applyFont="1" applyBorder="1" applyAlignment="1">
      <alignment horizontal="center" vertical="top" wrapText="1"/>
    </xf>
    <xf numFmtId="4" fontId="54" fillId="0" borderId="55" xfId="0" applyNumberFormat="1" applyFont="1" applyBorder="1" applyAlignment="1">
      <alignment horizontal="right" vertical="top" wrapText="1"/>
    </xf>
    <xf numFmtId="4" fontId="54" fillId="33" borderId="20" xfId="0" applyNumberFormat="1" applyFont="1" applyFill="1" applyBorder="1" applyAlignment="1">
      <alignment horizontal="right" vertical="top" wrapText="1"/>
    </xf>
    <xf numFmtId="39" fontId="44" fillId="0" borderId="55" xfId="0" applyNumberFormat="1" applyFont="1" applyBorder="1" applyAlignment="1">
      <alignment horizontal="justify" vertical="top" wrapText="1"/>
    </xf>
    <xf numFmtId="40" fontId="3" fillId="0" borderId="41" xfId="3678" applyNumberFormat="1" applyFont="1" applyFill="1" applyBorder="1" applyAlignment="1" applyProtection="1">
      <alignment horizontal="right"/>
    </xf>
    <xf numFmtId="39" fontId="68" fillId="33" borderId="2" xfId="0" applyNumberFormat="1" applyFont="1" applyFill="1" applyBorder="1" applyAlignment="1">
      <alignment horizontal="right"/>
    </xf>
    <xf numFmtId="4" fontId="68" fillId="33" borderId="44" xfId="0" applyNumberFormat="1" applyFont="1" applyFill="1" applyBorder="1" applyAlignment="1">
      <alignment horizontal="right"/>
    </xf>
    <xf numFmtId="43" fontId="54" fillId="33" borderId="44" xfId="3561" applyFont="1" applyFill="1" applyBorder="1" applyAlignment="1"/>
    <xf numFmtId="4" fontId="3" fillId="33" borderId="2" xfId="3679" applyNumberFormat="1" applyFont="1" applyFill="1" applyBorder="1" applyAlignment="1" applyProtection="1">
      <alignment horizontal="right" wrapText="1"/>
    </xf>
    <xf numFmtId="39" fontId="44" fillId="0" borderId="3" xfId="3677" applyFont="1" applyBorder="1" applyAlignment="1">
      <alignment horizontal="justify" vertical="top" wrapText="1"/>
    </xf>
    <xf numFmtId="39" fontId="44" fillId="0" borderId="20" xfId="3677" quotePrefix="1" applyFont="1" applyBorder="1" applyAlignment="1">
      <alignment horizontal="justify" vertical="top"/>
    </xf>
    <xf numFmtId="0" fontId="52" fillId="0" borderId="49" xfId="0" applyFont="1" applyBorder="1" applyAlignment="1">
      <alignment horizontal="center" vertical="top"/>
    </xf>
    <xf numFmtId="39" fontId="44" fillId="0" borderId="3" xfId="3677" quotePrefix="1" applyFont="1" applyBorder="1" applyAlignment="1">
      <alignment horizontal="justify" vertical="top" wrapText="1"/>
    </xf>
    <xf numFmtId="39" fontId="54" fillId="0" borderId="2" xfId="0" applyNumberFormat="1" applyFont="1" applyBorder="1" applyAlignment="1">
      <alignment horizontal="right"/>
    </xf>
    <xf numFmtId="39" fontId="54" fillId="0" borderId="40" xfId="0" applyNumberFormat="1" applyFont="1" applyBorder="1" applyAlignment="1">
      <alignment horizontal="right"/>
    </xf>
    <xf numFmtId="39" fontId="54" fillId="0" borderId="60" xfId="0" applyNumberFormat="1" applyFont="1" applyBorder="1" applyAlignment="1">
      <alignment horizontal="right"/>
    </xf>
    <xf numFmtId="39" fontId="47" fillId="0" borderId="29" xfId="3677" applyFont="1" applyBorder="1" applyAlignment="1">
      <alignment horizontal="justify" vertical="top" wrapText="1"/>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8" xfId="3677" applyFont="1" applyBorder="1" applyAlignment="1">
      <alignment horizontal="justify" vertical="top" wrapText="1"/>
    </xf>
    <xf numFmtId="39" fontId="47" fillId="0" borderId="0" xfId="3677" applyFont="1" applyAlignment="1">
      <alignment horizontal="justify" vertical="top" wrapText="1"/>
    </xf>
    <xf numFmtId="39" fontId="47" fillId="0" borderId="9" xfId="3677" applyFont="1" applyBorder="1" applyAlignment="1">
      <alignment horizontal="justify" vertical="top" wrapText="1"/>
    </xf>
    <xf numFmtId="39" fontId="53" fillId="0" borderId="8" xfId="3677" applyFont="1" applyBorder="1" applyAlignment="1">
      <alignment horizontal="center" vertical="center"/>
    </xf>
    <xf numFmtId="39" fontId="53" fillId="0" borderId="9" xfId="3677" applyFont="1" applyBorder="1" applyAlignment="1">
      <alignment horizontal="center" vertical="center"/>
    </xf>
    <xf numFmtId="39" fontId="53" fillId="0" borderId="5" xfId="3677" applyFont="1" applyBorder="1" applyAlignment="1">
      <alignment horizontal="center" vertical="center"/>
    </xf>
    <xf numFmtId="39" fontId="53" fillId="0" borderId="7" xfId="3677" applyFont="1" applyBorder="1" applyAlignment="1">
      <alignment horizontal="center" vertical="center"/>
    </xf>
    <xf numFmtId="39" fontId="47" fillId="0" borderId="29" xfId="3677" quotePrefix="1" applyFont="1" applyBorder="1" applyAlignment="1">
      <alignment horizontal="justify" vertical="top"/>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8" xfId="3677" quotePrefix="1" applyFont="1" applyBorder="1" applyAlignment="1">
      <alignment horizontal="justify" vertical="top"/>
    </xf>
    <xf numFmtId="39" fontId="47" fillId="0" borderId="0" xfId="3677" quotePrefix="1" applyFont="1" applyAlignment="1">
      <alignment horizontal="justify" vertical="top"/>
    </xf>
    <xf numFmtId="39" fontId="47" fillId="0" borderId="9" xfId="3677" quotePrefix="1" applyFont="1" applyBorder="1" applyAlignment="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164</xdr:row>
      <xdr:rowOff>0</xdr:rowOff>
    </xdr:from>
    <xdr:ext cx="76200" cy="152400"/>
    <xdr:sp macro="" textlink="">
      <xdr:nvSpPr>
        <xdr:cNvPr id="6" name="Text Box 44">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7" name="Text Box 45">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8" name="Text Box 46">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9" name="Text Box 47">
          <a:extLst>
            <a:ext uri="{FF2B5EF4-FFF2-40B4-BE49-F238E27FC236}">
              <a16:creationId xmlns:a16="http://schemas.microsoft.com/office/drawing/2014/main" xmlns=""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0" name="Text Box 48">
          <a:extLst>
            <a:ext uri="{FF2B5EF4-FFF2-40B4-BE49-F238E27FC236}">
              <a16:creationId xmlns:a16="http://schemas.microsoft.com/office/drawing/2014/main" xmlns=""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164</xdr:row>
      <xdr:rowOff>0</xdr:rowOff>
    </xdr:from>
    <xdr:ext cx="76200" cy="161925"/>
    <xdr:sp macro="" textlink="">
      <xdr:nvSpPr>
        <xdr:cNvPr id="11" name="Text Box 4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2" name="Text Box 44">
          <a:extLst>
            <a:ext uri="{FF2B5EF4-FFF2-40B4-BE49-F238E27FC236}">
              <a16:creationId xmlns:a16="http://schemas.microsoft.com/office/drawing/2014/main" xmlns=""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3" name="Text Box 45">
          <a:extLst>
            <a:ext uri="{FF2B5EF4-FFF2-40B4-BE49-F238E27FC236}">
              <a16:creationId xmlns:a16="http://schemas.microsoft.com/office/drawing/2014/main" xmlns=""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4" name="Text Box 46">
          <a:extLst>
            <a:ext uri="{FF2B5EF4-FFF2-40B4-BE49-F238E27FC236}">
              <a16:creationId xmlns:a16="http://schemas.microsoft.com/office/drawing/2014/main" xmlns=""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5" name="Text Box 47">
          <a:extLst>
            <a:ext uri="{FF2B5EF4-FFF2-40B4-BE49-F238E27FC236}">
              <a16:creationId xmlns:a16="http://schemas.microsoft.com/office/drawing/2014/main" xmlns=""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164</xdr:row>
      <xdr:rowOff>0</xdr:rowOff>
    </xdr:from>
    <xdr:ext cx="76200" cy="152400"/>
    <xdr:sp macro="" textlink="">
      <xdr:nvSpPr>
        <xdr:cNvPr id="16" name="Text Box 48">
          <a:extLst>
            <a:ext uri="{FF2B5EF4-FFF2-40B4-BE49-F238E27FC236}">
              <a16:creationId xmlns:a16="http://schemas.microsoft.com/office/drawing/2014/main" xmlns=""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164</xdr:row>
      <xdr:rowOff>0</xdr:rowOff>
    </xdr:from>
    <xdr:ext cx="76200" cy="161925"/>
    <xdr:sp macro="" textlink="">
      <xdr:nvSpPr>
        <xdr:cNvPr id="17" name="Text Box 44">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879951</xdr:colOff>
      <xdr:row>5</xdr:row>
      <xdr:rowOff>65392</xdr:rowOff>
    </xdr:to>
    <xdr:pic>
      <xdr:nvPicPr>
        <xdr:cNvPr id="20" name="Imagen 21705">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xmlns=""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799992</xdr:colOff>
      <xdr:row>36</xdr:row>
      <xdr:rowOff>12508</xdr:rowOff>
    </xdr:to>
    <xdr:pic>
      <xdr:nvPicPr>
        <xdr:cNvPr id="22" name="Imagen 21705">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33</xdr:row>
      <xdr:rowOff>21980</xdr:rowOff>
    </xdr:from>
    <xdr:to>
      <xdr:col>2</xdr:col>
      <xdr:colOff>3842638</xdr:colOff>
      <xdr:row>35</xdr:row>
      <xdr:rowOff>386987</xdr:rowOff>
    </xdr:to>
    <xdr:pic>
      <xdr:nvPicPr>
        <xdr:cNvPr id="23" name="Imagen 18189">
          <a:extLst>
            <a:ext uri="{FF2B5EF4-FFF2-40B4-BE49-F238E27FC236}">
              <a16:creationId xmlns:a16="http://schemas.microsoft.com/office/drawing/2014/main" xmlns=""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8" name="Text Box 4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9" name="Text Box 45">
          <a:extLst>
            <a:ext uri="{FF2B5EF4-FFF2-40B4-BE49-F238E27FC236}">
              <a16:creationId xmlns:a16="http://schemas.microsoft.com/office/drawing/2014/main" xmlns=""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4" name="Text Box 46">
          <a:extLst>
            <a:ext uri="{FF2B5EF4-FFF2-40B4-BE49-F238E27FC236}">
              <a16:creationId xmlns:a16="http://schemas.microsoft.com/office/drawing/2014/main" xmlns=""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5" name="Text Box 47">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6" name="Text Box 48">
          <a:extLst>
            <a:ext uri="{FF2B5EF4-FFF2-40B4-BE49-F238E27FC236}">
              <a16:creationId xmlns:a16="http://schemas.microsoft.com/office/drawing/2014/main" xmlns=""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7" name="Text Box 44">
          <a:extLst>
            <a:ext uri="{FF2B5EF4-FFF2-40B4-BE49-F238E27FC236}">
              <a16:creationId xmlns:a16="http://schemas.microsoft.com/office/drawing/2014/main" xmlns=""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8" name="Text Box 45">
          <a:extLst>
            <a:ext uri="{FF2B5EF4-FFF2-40B4-BE49-F238E27FC236}">
              <a16:creationId xmlns:a16="http://schemas.microsoft.com/office/drawing/2014/main" xmlns=""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29" name="Text Box 46">
          <a:extLst>
            <a:ext uri="{FF2B5EF4-FFF2-40B4-BE49-F238E27FC236}">
              <a16:creationId xmlns:a16="http://schemas.microsoft.com/office/drawing/2014/main" xmlns=""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0" name="Text Box 47">
          <a:extLst>
            <a:ext uri="{FF2B5EF4-FFF2-40B4-BE49-F238E27FC236}">
              <a16:creationId xmlns:a16="http://schemas.microsoft.com/office/drawing/2014/main" xmlns=""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1" name="Text Box 48">
          <a:extLst>
            <a:ext uri="{FF2B5EF4-FFF2-40B4-BE49-F238E27FC236}">
              <a16:creationId xmlns:a16="http://schemas.microsoft.com/office/drawing/2014/main" xmlns=""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2" name="Text Box 44">
          <a:extLst>
            <a:ext uri="{FF2B5EF4-FFF2-40B4-BE49-F238E27FC236}">
              <a16:creationId xmlns:a16="http://schemas.microsoft.com/office/drawing/2014/main" xmlns=""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3" name="Text Box 45">
          <a:extLst>
            <a:ext uri="{FF2B5EF4-FFF2-40B4-BE49-F238E27FC236}">
              <a16:creationId xmlns:a16="http://schemas.microsoft.com/office/drawing/2014/main" xmlns=""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4" name="Text Box 46">
          <a:extLst>
            <a:ext uri="{FF2B5EF4-FFF2-40B4-BE49-F238E27FC236}">
              <a16:creationId xmlns:a16="http://schemas.microsoft.com/office/drawing/2014/main" xmlns=""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5" name="Text Box 47">
          <a:extLst>
            <a:ext uri="{FF2B5EF4-FFF2-40B4-BE49-F238E27FC236}">
              <a16:creationId xmlns:a16="http://schemas.microsoft.com/office/drawing/2014/main" xmlns=""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36" name="Text Box 48">
          <a:extLst>
            <a:ext uri="{FF2B5EF4-FFF2-40B4-BE49-F238E27FC236}">
              <a16:creationId xmlns:a16="http://schemas.microsoft.com/office/drawing/2014/main" xmlns=""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37" name="Text Box 4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38" name="Text Box 45">
          <a:extLst>
            <a:ext uri="{FF2B5EF4-FFF2-40B4-BE49-F238E27FC236}">
              <a16:creationId xmlns:a16="http://schemas.microsoft.com/office/drawing/2014/main" xmlns=""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39" name="Text Box 46">
          <a:extLst>
            <a:ext uri="{FF2B5EF4-FFF2-40B4-BE49-F238E27FC236}">
              <a16:creationId xmlns:a16="http://schemas.microsoft.com/office/drawing/2014/main" xmlns=""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166</xdr:row>
      <xdr:rowOff>144634</xdr:rowOff>
    </xdr:to>
    <xdr:sp macro="" textlink="">
      <xdr:nvSpPr>
        <xdr:cNvPr id="40" name="Text Box 48">
          <a:extLst>
            <a:ext uri="{FF2B5EF4-FFF2-40B4-BE49-F238E27FC236}">
              <a16:creationId xmlns:a16="http://schemas.microsoft.com/office/drawing/2014/main" xmlns=""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1" name="Text Box 44">
          <a:extLst>
            <a:ext uri="{FF2B5EF4-FFF2-40B4-BE49-F238E27FC236}">
              <a16:creationId xmlns:a16="http://schemas.microsoft.com/office/drawing/2014/main" xmlns=""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2" name="Text Box 45">
          <a:extLst>
            <a:ext uri="{FF2B5EF4-FFF2-40B4-BE49-F238E27FC236}">
              <a16:creationId xmlns:a16="http://schemas.microsoft.com/office/drawing/2014/main" xmlns=""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3" name="Text Box 46">
          <a:extLst>
            <a:ext uri="{FF2B5EF4-FFF2-40B4-BE49-F238E27FC236}">
              <a16:creationId xmlns:a16="http://schemas.microsoft.com/office/drawing/2014/main" xmlns=""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4" name="Text Box 47">
          <a:extLst>
            <a:ext uri="{FF2B5EF4-FFF2-40B4-BE49-F238E27FC236}">
              <a16:creationId xmlns:a16="http://schemas.microsoft.com/office/drawing/2014/main" xmlns=""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45" name="Text Box 48">
          <a:extLst>
            <a:ext uri="{FF2B5EF4-FFF2-40B4-BE49-F238E27FC236}">
              <a16:creationId xmlns:a16="http://schemas.microsoft.com/office/drawing/2014/main" xmlns=""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166</xdr:row>
      <xdr:rowOff>142729</xdr:rowOff>
    </xdr:to>
    <xdr:sp macro="" textlink="">
      <xdr:nvSpPr>
        <xdr:cNvPr id="46" name="Text Box 48">
          <a:extLst>
            <a:ext uri="{FF2B5EF4-FFF2-40B4-BE49-F238E27FC236}">
              <a16:creationId xmlns:a16="http://schemas.microsoft.com/office/drawing/2014/main" xmlns=""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164</xdr:row>
      <xdr:rowOff>0</xdr:rowOff>
    </xdr:from>
    <xdr:to>
      <xdr:col>2</xdr:col>
      <xdr:colOff>83820</xdr:colOff>
      <xdr:row>164</xdr:row>
      <xdr:rowOff>177165</xdr:rowOff>
    </xdr:to>
    <xdr:sp macro="" textlink="">
      <xdr:nvSpPr>
        <xdr:cNvPr id="47" name="Text Box 48">
          <a:extLst>
            <a:ext uri="{FF2B5EF4-FFF2-40B4-BE49-F238E27FC236}">
              <a16:creationId xmlns:a16="http://schemas.microsoft.com/office/drawing/2014/main" xmlns=""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164</xdr:row>
      <xdr:rowOff>0</xdr:rowOff>
    </xdr:from>
    <xdr:to>
      <xdr:col>2</xdr:col>
      <xdr:colOff>3482340</xdr:colOff>
      <xdr:row>164</xdr:row>
      <xdr:rowOff>167640</xdr:rowOff>
    </xdr:to>
    <xdr:sp macro="" textlink="">
      <xdr:nvSpPr>
        <xdr:cNvPr id="48" name="Text Box 44">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49" name="Text Box 45">
          <a:extLst>
            <a:ext uri="{FF2B5EF4-FFF2-40B4-BE49-F238E27FC236}">
              <a16:creationId xmlns:a16="http://schemas.microsoft.com/office/drawing/2014/main" xmlns=""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164</xdr:row>
      <xdr:rowOff>0</xdr:rowOff>
    </xdr:from>
    <xdr:to>
      <xdr:col>2</xdr:col>
      <xdr:colOff>83820</xdr:colOff>
      <xdr:row>164</xdr:row>
      <xdr:rowOff>167640</xdr:rowOff>
    </xdr:to>
    <xdr:sp macro="" textlink="">
      <xdr:nvSpPr>
        <xdr:cNvPr id="50" name="Text Box 46">
          <a:extLst>
            <a:ext uri="{FF2B5EF4-FFF2-40B4-BE49-F238E27FC236}">
              <a16:creationId xmlns:a16="http://schemas.microsoft.com/office/drawing/2014/main" xmlns=""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164</xdr:row>
      <xdr:rowOff>0</xdr:rowOff>
    </xdr:from>
    <xdr:ext cx="83820" cy="152400"/>
    <xdr:sp macro="" textlink="">
      <xdr:nvSpPr>
        <xdr:cNvPr id="51" name="Text Box 4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2" name="Text Box 45">
          <a:extLst>
            <a:ext uri="{FF2B5EF4-FFF2-40B4-BE49-F238E27FC236}">
              <a16:creationId xmlns:a16="http://schemas.microsoft.com/office/drawing/2014/main" xmlns=""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3" name="Text Box 46">
          <a:extLst>
            <a:ext uri="{FF2B5EF4-FFF2-40B4-BE49-F238E27FC236}">
              <a16:creationId xmlns:a16="http://schemas.microsoft.com/office/drawing/2014/main" xmlns=""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4" name="Text Box 47">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5" name="Text Box 48">
          <a:extLst>
            <a:ext uri="{FF2B5EF4-FFF2-40B4-BE49-F238E27FC236}">
              <a16:creationId xmlns:a16="http://schemas.microsoft.com/office/drawing/2014/main" xmlns=""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6" name="Text Box 4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7" name="Text Box 45">
          <a:extLst>
            <a:ext uri="{FF2B5EF4-FFF2-40B4-BE49-F238E27FC236}">
              <a16:creationId xmlns:a16="http://schemas.microsoft.com/office/drawing/2014/main" xmlns=""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8" name="Text Box 46">
          <a:extLst>
            <a:ext uri="{FF2B5EF4-FFF2-40B4-BE49-F238E27FC236}">
              <a16:creationId xmlns:a16="http://schemas.microsoft.com/office/drawing/2014/main" xmlns=""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59" name="Text Box 47">
          <a:extLst>
            <a:ext uri="{FF2B5EF4-FFF2-40B4-BE49-F238E27FC236}">
              <a16:creationId xmlns:a16="http://schemas.microsoft.com/office/drawing/2014/main" xmlns=""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164</xdr:row>
      <xdr:rowOff>0</xdr:rowOff>
    </xdr:from>
    <xdr:ext cx="83820" cy="152400"/>
    <xdr:sp macro="" textlink="">
      <xdr:nvSpPr>
        <xdr:cNvPr id="60" name="Text Box 48">
          <a:extLst>
            <a:ext uri="{FF2B5EF4-FFF2-40B4-BE49-F238E27FC236}">
              <a16:creationId xmlns:a16="http://schemas.microsoft.com/office/drawing/2014/main" xmlns=""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165</xdr:row>
      <xdr:rowOff>0</xdr:rowOff>
    </xdr:from>
    <xdr:ext cx="76200" cy="152400"/>
    <xdr:sp macro="" textlink="">
      <xdr:nvSpPr>
        <xdr:cNvPr id="61" name="Text Box 4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2" name="Text Box 45">
          <a:extLst>
            <a:ext uri="{FF2B5EF4-FFF2-40B4-BE49-F238E27FC236}">
              <a16:creationId xmlns:a16="http://schemas.microsoft.com/office/drawing/2014/main" xmlns=""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3" name="Text Box 46">
          <a:extLst>
            <a:ext uri="{FF2B5EF4-FFF2-40B4-BE49-F238E27FC236}">
              <a16:creationId xmlns:a16="http://schemas.microsoft.com/office/drawing/2014/main" xmlns=""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4" name="Text Box 47">
          <a:extLst>
            <a:ext uri="{FF2B5EF4-FFF2-40B4-BE49-F238E27FC236}">
              <a16:creationId xmlns:a16="http://schemas.microsoft.com/office/drawing/2014/main" xmlns=""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5" name="Text Box 48">
          <a:extLst>
            <a:ext uri="{FF2B5EF4-FFF2-40B4-BE49-F238E27FC236}">
              <a16:creationId xmlns:a16="http://schemas.microsoft.com/office/drawing/2014/main" xmlns=""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66" name="Text Box 44">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7" name="Text Box 4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8" name="Text Box 45">
          <a:extLst>
            <a:ext uri="{FF2B5EF4-FFF2-40B4-BE49-F238E27FC236}">
              <a16:creationId xmlns:a16="http://schemas.microsoft.com/office/drawing/2014/main" xmlns=""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69" name="Text Box 46">
          <a:extLst>
            <a:ext uri="{FF2B5EF4-FFF2-40B4-BE49-F238E27FC236}">
              <a16:creationId xmlns:a16="http://schemas.microsoft.com/office/drawing/2014/main" xmlns=""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70" name="Text Box 47">
          <a:extLst>
            <a:ext uri="{FF2B5EF4-FFF2-40B4-BE49-F238E27FC236}">
              <a16:creationId xmlns:a16="http://schemas.microsoft.com/office/drawing/2014/main" xmlns=""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71" name="Text Box 48">
          <a:extLst>
            <a:ext uri="{FF2B5EF4-FFF2-40B4-BE49-F238E27FC236}">
              <a16:creationId xmlns:a16="http://schemas.microsoft.com/office/drawing/2014/main" xmlns=""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72" name="Text Box 44">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165</xdr:row>
      <xdr:rowOff>0</xdr:rowOff>
    </xdr:from>
    <xdr:ext cx="83820" cy="152400"/>
    <xdr:sp macro="" textlink="">
      <xdr:nvSpPr>
        <xdr:cNvPr id="73" name="Text Box 4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4" name="Text Box 45">
          <a:extLst>
            <a:ext uri="{FF2B5EF4-FFF2-40B4-BE49-F238E27FC236}">
              <a16:creationId xmlns:a16="http://schemas.microsoft.com/office/drawing/2014/main" xmlns=""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5" name="Text Box 46">
          <a:extLst>
            <a:ext uri="{FF2B5EF4-FFF2-40B4-BE49-F238E27FC236}">
              <a16:creationId xmlns:a16="http://schemas.microsoft.com/office/drawing/2014/main" xmlns=""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6" name="Text Box 47">
          <a:extLst>
            <a:ext uri="{FF2B5EF4-FFF2-40B4-BE49-F238E27FC236}">
              <a16:creationId xmlns:a16="http://schemas.microsoft.com/office/drawing/2014/main" xmlns=""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7" name="Text Box 48">
          <a:extLst>
            <a:ext uri="{FF2B5EF4-FFF2-40B4-BE49-F238E27FC236}">
              <a16:creationId xmlns:a16="http://schemas.microsoft.com/office/drawing/2014/main" xmlns=""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8" name="Text Box 44">
          <a:extLst>
            <a:ext uri="{FF2B5EF4-FFF2-40B4-BE49-F238E27FC236}">
              <a16:creationId xmlns:a16="http://schemas.microsoft.com/office/drawing/2014/main" xmlns=""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79" name="Text Box 45">
          <a:extLst>
            <a:ext uri="{FF2B5EF4-FFF2-40B4-BE49-F238E27FC236}">
              <a16:creationId xmlns:a16="http://schemas.microsoft.com/office/drawing/2014/main" xmlns=""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0" name="Text Box 46">
          <a:extLst>
            <a:ext uri="{FF2B5EF4-FFF2-40B4-BE49-F238E27FC236}">
              <a16:creationId xmlns:a16="http://schemas.microsoft.com/office/drawing/2014/main" xmlns=""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1" name="Text Box 47">
          <a:extLst>
            <a:ext uri="{FF2B5EF4-FFF2-40B4-BE49-F238E27FC236}">
              <a16:creationId xmlns:a16="http://schemas.microsoft.com/office/drawing/2014/main" xmlns=""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2" name="Text Box 48">
          <a:extLst>
            <a:ext uri="{FF2B5EF4-FFF2-40B4-BE49-F238E27FC236}">
              <a16:creationId xmlns:a16="http://schemas.microsoft.com/office/drawing/2014/main" xmlns=""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3" name="Text Box 4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4" name="Text Box 45">
          <a:extLst>
            <a:ext uri="{FF2B5EF4-FFF2-40B4-BE49-F238E27FC236}">
              <a16:creationId xmlns:a16="http://schemas.microsoft.com/office/drawing/2014/main" xmlns=""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5" name="Text Box 46">
          <a:extLst>
            <a:ext uri="{FF2B5EF4-FFF2-40B4-BE49-F238E27FC236}">
              <a16:creationId xmlns:a16="http://schemas.microsoft.com/office/drawing/2014/main" xmlns=""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6" name="Text Box 47">
          <a:extLst>
            <a:ext uri="{FF2B5EF4-FFF2-40B4-BE49-F238E27FC236}">
              <a16:creationId xmlns:a16="http://schemas.microsoft.com/office/drawing/2014/main" xmlns=""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87" name="Text Box 48">
          <a:extLst>
            <a:ext uri="{FF2B5EF4-FFF2-40B4-BE49-F238E27FC236}">
              <a16:creationId xmlns:a16="http://schemas.microsoft.com/office/drawing/2014/main" xmlns=""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88" name="Text Box 44">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89" name="Text Box 45">
          <a:extLst>
            <a:ext uri="{FF2B5EF4-FFF2-40B4-BE49-F238E27FC236}">
              <a16:creationId xmlns:a16="http://schemas.microsoft.com/office/drawing/2014/main" xmlns=""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90" name="Text Box 46">
          <a:extLst>
            <a:ext uri="{FF2B5EF4-FFF2-40B4-BE49-F238E27FC236}">
              <a16:creationId xmlns:a16="http://schemas.microsoft.com/office/drawing/2014/main" xmlns=""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9595"/>
    <xdr:sp macro="" textlink="">
      <xdr:nvSpPr>
        <xdr:cNvPr id="91" name="Text Box 48">
          <a:extLst>
            <a:ext uri="{FF2B5EF4-FFF2-40B4-BE49-F238E27FC236}">
              <a16:creationId xmlns:a16="http://schemas.microsoft.com/office/drawing/2014/main" xmlns=""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92" name="Text Box 44">
          <a:extLst>
            <a:ext uri="{FF2B5EF4-FFF2-40B4-BE49-F238E27FC236}">
              <a16:creationId xmlns:a16="http://schemas.microsoft.com/office/drawing/2014/main" xmlns=""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93" name="Text Box 45">
          <a:extLst>
            <a:ext uri="{FF2B5EF4-FFF2-40B4-BE49-F238E27FC236}">
              <a16:creationId xmlns:a16="http://schemas.microsoft.com/office/drawing/2014/main" xmlns=""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94" name="Text Box 46">
          <a:extLst>
            <a:ext uri="{FF2B5EF4-FFF2-40B4-BE49-F238E27FC236}">
              <a16:creationId xmlns:a16="http://schemas.microsoft.com/office/drawing/2014/main" xmlns=""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95" name="Text Box 47">
          <a:extLst>
            <a:ext uri="{FF2B5EF4-FFF2-40B4-BE49-F238E27FC236}">
              <a16:creationId xmlns:a16="http://schemas.microsoft.com/office/drawing/2014/main" xmlns=""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96" name="Text Box 48">
          <a:extLst>
            <a:ext uri="{FF2B5EF4-FFF2-40B4-BE49-F238E27FC236}">
              <a16:creationId xmlns:a16="http://schemas.microsoft.com/office/drawing/2014/main" xmlns=""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7690"/>
    <xdr:sp macro="" textlink="">
      <xdr:nvSpPr>
        <xdr:cNvPr id="97" name="Text Box 48">
          <a:extLst>
            <a:ext uri="{FF2B5EF4-FFF2-40B4-BE49-F238E27FC236}">
              <a16:creationId xmlns:a16="http://schemas.microsoft.com/office/drawing/2014/main" xmlns=""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177165"/>
    <xdr:sp macro="" textlink="">
      <xdr:nvSpPr>
        <xdr:cNvPr id="98" name="Text Box 48">
          <a:extLst>
            <a:ext uri="{FF2B5EF4-FFF2-40B4-BE49-F238E27FC236}">
              <a16:creationId xmlns:a16="http://schemas.microsoft.com/office/drawing/2014/main" xmlns=""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99" name="Text Box 44">
          <a:extLst>
            <a:ext uri="{FF2B5EF4-FFF2-40B4-BE49-F238E27FC236}">
              <a16:creationId xmlns:a16="http://schemas.microsoft.com/office/drawing/2014/main" xmlns=""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00" name="Text Box 45">
          <a:extLst>
            <a:ext uri="{FF2B5EF4-FFF2-40B4-BE49-F238E27FC236}">
              <a16:creationId xmlns:a16="http://schemas.microsoft.com/office/drawing/2014/main" xmlns=""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01" name="Text Box 46">
          <a:extLst>
            <a:ext uri="{FF2B5EF4-FFF2-40B4-BE49-F238E27FC236}">
              <a16:creationId xmlns:a16="http://schemas.microsoft.com/office/drawing/2014/main" xmlns=""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2" name="Text Box 44">
          <a:extLst>
            <a:ext uri="{FF2B5EF4-FFF2-40B4-BE49-F238E27FC236}">
              <a16:creationId xmlns:a16="http://schemas.microsoft.com/office/drawing/2014/main" xmlns=""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3" name="Text Box 45">
          <a:extLst>
            <a:ext uri="{FF2B5EF4-FFF2-40B4-BE49-F238E27FC236}">
              <a16:creationId xmlns:a16="http://schemas.microsoft.com/office/drawing/2014/main" xmlns=""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4" name="Text Box 46">
          <a:extLst>
            <a:ext uri="{FF2B5EF4-FFF2-40B4-BE49-F238E27FC236}">
              <a16:creationId xmlns:a16="http://schemas.microsoft.com/office/drawing/2014/main" xmlns=""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5" name="Text Box 47">
          <a:extLst>
            <a:ext uri="{FF2B5EF4-FFF2-40B4-BE49-F238E27FC236}">
              <a16:creationId xmlns:a16="http://schemas.microsoft.com/office/drawing/2014/main" xmlns=""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6" name="Text Box 48">
          <a:extLst>
            <a:ext uri="{FF2B5EF4-FFF2-40B4-BE49-F238E27FC236}">
              <a16:creationId xmlns:a16="http://schemas.microsoft.com/office/drawing/2014/main" xmlns=""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7" name="Text Box 44">
          <a:extLst>
            <a:ext uri="{FF2B5EF4-FFF2-40B4-BE49-F238E27FC236}">
              <a16:creationId xmlns:a16="http://schemas.microsoft.com/office/drawing/2014/main" xmlns=""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8" name="Text Box 45">
          <a:extLst>
            <a:ext uri="{FF2B5EF4-FFF2-40B4-BE49-F238E27FC236}">
              <a16:creationId xmlns:a16="http://schemas.microsoft.com/office/drawing/2014/main" xmlns=""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09" name="Text Box 46">
          <a:extLst>
            <a:ext uri="{FF2B5EF4-FFF2-40B4-BE49-F238E27FC236}">
              <a16:creationId xmlns:a16="http://schemas.microsoft.com/office/drawing/2014/main" xmlns=""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10" name="Text Box 47">
          <a:extLst>
            <a:ext uri="{FF2B5EF4-FFF2-40B4-BE49-F238E27FC236}">
              <a16:creationId xmlns:a16="http://schemas.microsoft.com/office/drawing/2014/main" xmlns=""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11" name="Text Box 48">
          <a:extLst>
            <a:ext uri="{FF2B5EF4-FFF2-40B4-BE49-F238E27FC236}">
              <a16:creationId xmlns:a16="http://schemas.microsoft.com/office/drawing/2014/main" xmlns=""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164</xdr:row>
      <xdr:rowOff>0</xdr:rowOff>
    </xdr:from>
    <xdr:to>
      <xdr:col>2</xdr:col>
      <xdr:colOff>2849880</xdr:colOff>
      <xdr:row>164</xdr:row>
      <xdr:rowOff>152400</xdr:rowOff>
    </xdr:to>
    <xdr:sp macro="" textlink="">
      <xdr:nvSpPr>
        <xdr:cNvPr id="112" name="Text Box 4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3" name="Text Box 45">
          <a:extLst>
            <a:ext uri="{FF2B5EF4-FFF2-40B4-BE49-F238E27FC236}">
              <a16:creationId xmlns:a16="http://schemas.microsoft.com/office/drawing/2014/main" xmlns=""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4" name="Text Box 46">
          <a:extLst>
            <a:ext uri="{FF2B5EF4-FFF2-40B4-BE49-F238E27FC236}">
              <a16:creationId xmlns:a16="http://schemas.microsoft.com/office/drawing/2014/main" xmlns=""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5" name="Text Box 47">
          <a:extLst>
            <a:ext uri="{FF2B5EF4-FFF2-40B4-BE49-F238E27FC236}">
              <a16:creationId xmlns:a16="http://schemas.microsoft.com/office/drawing/2014/main" xmlns=""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6" name="Text Box 48">
          <a:extLst>
            <a:ext uri="{FF2B5EF4-FFF2-40B4-BE49-F238E27FC236}">
              <a16:creationId xmlns:a16="http://schemas.microsoft.com/office/drawing/2014/main" xmlns=""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7" name="Text Box 44">
          <a:extLst>
            <a:ext uri="{FF2B5EF4-FFF2-40B4-BE49-F238E27FC236}">
              <a16:creationId xmlns:a16="http://schemas.microsoft.com/office/drawing/2014/main" xmlns=""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8" name="Text Box 45">
          <a:extLst>
            <a:ext uri="{FF2B5EF4-FFF2-40B4-BE49-F238E27FC236}">
              <a16:creationId xmlns:a16="http://schemas.microsoft.com/office/drawing/2014/main" xmlns=""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19" name="Text Box 46">
          <a:extLst>
            <a:ext uri="{FF2B5EF4-FFF2-40B4-BE49-F238E27FC236}">
              <a16:creationId xmlns:a16="http://schemas.microsoft.com/office/drawing/2014/main" xmlns=""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20" name="Text Box 47">
          <a:extLst>
            <a:ext uri="{FF2B5EF4-FFF2-40B4-BE49-F238E27FC236}">
              <a16:creationId xmlns:a16="http://schemas.microsoft.com/office/drawing/2014/main" xmlns=""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164</xdr:row>
      <xdr:rowOff>0</xdr:rowOff>
    </xdr:from>
    <xdr:to>
      <xdr:col>2</xdr:col>
      <xdr:colOff>2849880</xdr:colOff>
      <xdr:row>164</xdr:row>
      <xdr:rowOff>152400</xdr:rowOff>
    </xdr:to>
    <xdr:sp macro="" textlink="">
      <xdr:nvSpPr>
        <xdr:cNvPr id="121" name="Text Box 48">
          <a:extLst>
            <a:ext uri="{FF2B5EF4-FFF2-40B4-BE49-F238E27FC236}">
              <a16:creationId xmlns:a16="http://schemas.microsoft.com/office/drawing/2014/main" xmlns=""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22" name="Text Box 44">
          <a:extLst>
            <a:ext uri="{FF2B5EF4-FFF2-40B4-BE49-F238E27FC236}">
              <a16:creationId xmlns:a16="http://schemas.microsoft.com/office/drawing/2014/main" xmlns=""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23" name="Text Box 45">
          <a:extLst>
            <a:ext uri="{FF2B5EF4-FFF2-40B4-BE49-F238E27FC236}">
              <a16:creationId xmlns:a16="http://schemas.microsoft.com/office/drawing/2014/main" xmlns=""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24" name="Text Box 46">
          <a:extLst>
            <a:ext uri="{FF2B5EF4-FFF2-40B4-BE49-F238E27FC236}">
              <a16:creationId xmlns:a16="http://schemas.microsoft.com/office/drawing/2014/main" xmlns=""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25" name="Text Box 47">
          <a:extLst>
            <a:ext uri="{FF2B5EF4-FFF2-40B4-BE49-F238E27FC236}">
              <a16:creationId xmlns:a16="http://schemas.microsoft.com/office/drawing/2014/main" xmlns=""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26" name="Text Box 48">
          <a:extLst>
            <a:ext uri="{FF2B5EF4-FFF2-40B4-BE49-F238E27FC236}">
              <a16:creationId xmlns:a16="http://schemas.microsoft.com/office/drawing/2014/main" xmlns=""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157</xdr:row>
      <xdr:rowOff>0</xdr:rowOff>
    </xdr:from>
    <xdr:to>
      <xdr:col>2</xdr:col>
      <xdr:colOff>3482340</xdr:colOff>
      <xdr:row>157</xdr:row>
      <xdr:rowOff>167640</xdr:rowOff>
    </xdr:to>
    <xdr:sp macro="" textlink="">
      <xdr:nvSpPr>
        <xdr:cNvPr id="127" name="Text Box 44">
          <a:extLst>
            <a:ext uri="{FF2B5EF4-FFF2-40B4-BE49-F238E27FC236}">
              <a16:creationId xmlns:a16="http://schemas.microsoft.com/office/drawing/2014/main" xmlns=""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128" name="Text Box 45">
          <a:extLst>
            <a:ext uri="{FF2B5EF4-FFF2-40B4-BE49-F238E27FC236}">
              <a16:creationId xmlns:a16="http://schemas.microsoft.com/office/drawing/2014/main" xmlns=""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129" name="Text Box 46">
          <a:extLst>
            <a:ext uri="{FF2B5EF4-FFF2-40B4-BE49-F238E27FC236}">
              <a16:creationId xmlns:a16="http://schemas.microsoft.com/office/drawing/2014/main" xmlns=""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31" name="Text Box 44">
          <a:extLst>
            <a:ext uri="{FF2B5EF4-FFF2-40B4-BE49-F238E27FC236}">
              <a16:creationId xmlns:a16="http://schemas.microsoft.com/office/drawing/2014/main" xmlns=""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32" name="Text Box 45">
          <a:extLst>
            <a:ext uri="{FF2B5EF4-FFF2-40B4-BE49-F238E27FC236}">
              <a16:creationId xmlns:a16="http://schemas.microsoft.com/office/drawing/2014/main" xmlns=""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33" name="Text Box 46">
          <a:extLst>
            <a:ext uri="{FF2B5EF4-FFF2-40B4-BE49-F238E27FC236}">
              <a16:creationId xmlns:a16="http://schemas.microsoft.com/office/drawing/2014/main" xmlns=""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34" name="Text Box 47">
          <a:extLst>
            <a:ext uri="{FF2B5EF4-FFF2-40B4-BE49-F238E27FC236}">
              <a16:creationId xmlns:a16="http://schemas.microsoft.com/office/drawing/2014/main" xmlns=""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135" name="Text Box 48">
          <a:extLst>
            <a:ext uri="{FF2B5EF4-FFF2-40B4-BE49-F238E27FC236}">
              <a16:creationId xmlns:a16="http://schemas.microsoft.com/office/drawing/2014/main" xmlns=""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157</xdr:row>
      <xdr:rowOff>0</xdr:rowOff>
    </xdr:from>
    <xdr:to>
      <xdr:col>2</xdr:col>
      <xdr:colOff>83820</xdr:colOff>
      <xdr:row>157</xdr:row>
      <xdr:rowOff>177165</xdr:rowOff>
    </xdr:to>
    <xdr:sp macro="" textlink="">
      <xdr:nvSpPr>
        <xdr:cNvPr id="137" name="Text Box 48">
          <a:extLst>
            <a:ext uri="{FF2B5EF4-FFF2-40B4-BE49-F238E27FC236}">
              <a16:creationId xmlns:a16="http://schemas.microsoft.com/office/drawing/2014/main" xmlns=""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157</xdr:row>
      <xdr:rowOff>0</xdr:rowOff>
    </xdr:from>
    <xdr:to>
      <xdr:col>2</xdr:col>
      <xdr:colOff>3482340</xdr:colOff>
      <xdr:row>157</xdr:row>
      <xdr:rowOff>167640</xdr:rowOff>
    </xdr:to>
    <xdr:sp macro="" textlink="">
      <xdr:nvSpPr>
        <xdr:cNvPr id="138" name="Text Box 44">
          <a:extLst>
            <a:ext uri="{FF2B5EF4-FFF2-40B4-BE49-F238E27FC236}">
              <a16:creationId xmlns:a16="http://schemas.microsoft.com/office/drawing/2014/main" xmlns=""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139" name="Text Box 45">
          <a:extLst>
            <a:ext uri="{FF2B5EF4-FFF2-40B4-BE49-F238E27FC236}">
              <a16:creationId xmlns:a16="http://schemas.microsoft.com/office/drawing/2014/main" xmlns=""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140" name="Text Box 46">
          <a:extLst>
            <a:ext uri="{FF2B5EF4-FFF2-40B4-BE49-F238E27FC236}">
              <a16:creationId xmlns:a16="http://schemas.microsoft.com/office/drawing/2014/main" xmlns=""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157</xdr:row>
      <xdr:rowOff>0</xdr:rowOff>
    </xdr:from>
    <xdr:ext cx="83820" cy="152400"/>
    <xdr:sp macro="" textlink="">
      <xdr:nvSpPr>
        <xdr:cNvPr id="141" name="Text Box 44">
          <a:extLst>
            <a:ext uri="{FF2B5EF4-FFF2-40B4-BE49-F238E27FC236}">
              <a16:creationId xmlns:a16="http://schemas.microsoft.com/office/drawing/2014/main" xmlns=""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2" name="Text Box 45">
          <a:extLst>
            <a:ext uri="{FF2B5EF4-FFF2-40B4-BE49-F238E27FC236}">
              <a16:creationId xmlns:a16="http://schemas.microsoft.com/office/drawing/2014/main" xmlns=""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3" name="Text Box 46">
          <a:extLst>
            <a:ext uri="{FF2B5EF4-FFF2-40B4-BE49-F238E27FC236}">
              <a16:creationId xmlns:a16="http://schemas.microsoft.com/office/drawing/2014/main" xmlns=""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4" name="Text Box 47">
          <a:extLst>
            <a:ext uri="{FF2B5EF4-FFF2-40B4-BE49-F238E27FC236}">
              <a16:creationId xmlns:a16="http://schemas.microsoft.com/office/drawing/2014/main" xmlns=""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5" name="Text Box 48">
          <a:extLst>
            <a:ext uri="{FF2B5EF4-FFF2-40B4-BE49-F238E27FC236}">
              <a16:creationId xmlns:a16="http://schemas.microsoft.com/office/drawing/2014/main" xmlns=""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6" name="Text Box 44">
          <a:extLst>
            <a:ext uri="{FF2B5EF4-FFF2-40B4-BE49-F238E27FC236}">
              <a16:creationId xmlns:a16="http://schemas.microsoft.com/office/drawing/2014/main" xmlns=""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7" name="Text Box 45">
          <a:extLst>
            <a:ext uri="{FF2B5EF4-FFF2-40B4-BE49-F238E27FC236}">
              <a16:creationId xmlns:a16="http://schemas.microsoft.com/office/drawing/2014/main" xmlns=""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8" name="Text Box 46">
          <a:extLst>
            <a:ext uri="{FF2B5EF4-FFF2-40B4-BE49-F238E27FC236}">
              <a16:creationId xmlns:a16="http://schemas.microsoft.com/office/drawing/2014/main" xmlns=""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49" name="Text Box 47">
          <a:extLst>
            <a:ext uri="{FF2B5EF4-FFF2-40B4-BE49-F238E27FC236}">
              <a16:creationId xmlns:a16="http://schemas.microsoft.com/office/drawing/2014/main" xmlns=""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150" name="Text Box 48">
          <a:extLst>
            <a:ext uri="{FF2B5EF4-FFF2-40B4-BE49-F238E27FC236}">
              <a16:creationId xmlns:a16="http://schemas.microsoft.com/office/drawing/2014/main" xmlns=""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165</xdr:row>
      <xdr:rowOff>0</xdr:rowOff>
    </xdr:from>
    <xdr:ext cx="76200" cy="152400"/>
    <xdr:sp macro="" textlink="">
      <xdr:nvSpPr>
        <xdr:cNvPr id="151" name="Text Box 44">
          <a:extLst>
            <a:ext uri="{FF2B5EF4-FFF2-40B4-BE49-F238E27FC236}">
              <a16:creationId xmlns:a16="http://schemas.microsoft.com/office/drawing/2014/main" xmlns=""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2" name="Text Box 45">
          <a:extLst>
            <a:ext uri="{FF2B5EF4-FFF2-40B4-BE49-F238E27FC236}">
              <a16:creationId xmlns:a16="http://schemas.microsoft.com/office/drawing/2014/main" xmlns=""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3" name="Text Box 46">
          <a:extLst>
            <a:ext uri="{FF2B5EF4-FFF2-40B4-BE49-F238E27FC236}">
              <a16:creationId xmlns:a16="http://schemas.microsoft.com/office/drawing/2014/main" xmlns=""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4" name="Text Box 47">
          <a:extLst>
            <a:ext uri="{FF2B5EF4-FFF2-40B4-BE49-F238E27FC236}">
              <a16:creationId xmlns:a16="http://schemas.microsoft.com/office/drawing/2014/main" xmlns=""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5" name="Text Box 48">
          <a:extLst>
            <a:ext uri="{FF2B5EF4-FFF2-40B4-BE49-F238E27FC236}">
              <a16:creationId xmlns:a16="http://schemas.microsoft.com/office/drawing/2014/main" xmlns=""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156" name="Text Box 44">
          <a:extLst>
            <a:ext uri="{FF2B5EF4-FFF2-40B4-BE49-F238E27FC236}">
              <a16:creationId xmlns:a16="http://schemas.microsoft.com/office/drawing/2014/main" xmlns=""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7" name="Text Box 44">
          <a:extLst>
            <a:ext uri="{FF2B5EF4-FFF2-40B4-BE49-F238E27FC236}">
              <a16:creationId xmlns:a16="http://schemas.microsoft.com/office/drawing/2014/main" xmlns=""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8" name="Text Box 45">
          <a:extLst>
            <a:ext uri="{FF2B5EF4-FFF2-40B4-BE49-F238E27FC236}">
              <a16:creationId xmlns:a16="http://schemas.microsoft.com/office/drawing/2014/main" xmlns=""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59" name="Text Box 46">
          <a:extLst>
            <a:ext uri="{FF2B5EF4-FFF2-40B4-BE49-F238E27FC236}">
              <a16:creationId xmlns:a16="http://schemas.microsoft.com/office/drawing/2014/main" xmlns=""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60" name="Text Box 47">
          <a:extLst>
            <a:ext uri="{FF2B5EF4-FFF2-40B4-BE49-F238E27FC236}">
              <a16:creationId xmlns:a16="http://schemas.microsoft.com/office/drawing/2014/main" xmlns=""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161" name="Text Box 48">
          <a:extLst>
            <a:ext uri="{FF2B5EF4-FFF2-40B4-BE49-F238E27FC236}">
              <a16:creationId xmlns:a16="http://schemas.microsoft.com/office/drawing/2014/main" xmlns=""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162" name="Text Box 44">
          <a:extLst>
            <a:ext uri="{FF2B5EF4-FFF2-40B4-BE49-F238E27FC236}">
              <a16:creationId xmlns:a16="http://schemas.microsoft.com/office/drawing/2014/main" xmlns=""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165</xdr:row>
      <xdr:rowOff>0</xdr:rowOff>
    </xdr:from>
    <xdr:ext cx="83820" cy="152400"/>
    <xdr:sp macro="" textlink="">
      <xdr:nvSpPr>
        <xdr:cNvPr id="163" name="Text Box 44">
          <a:extLst>
            <a:ext uri="{FF2B5EF4-FFF2-40B4-BE49-F238E27FC236}">
              <a16:creationId xmlns:a16="http://schemas.microsoft.com/office/drawing/2014/main" xmlns=""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4" name="Text Box 45">
          <a:extLst>
            <a:ext uri="{FF2B5EF4-FFF2-40B4-BE49-F238E27FC236}">
              <a16:creationId xmlns:a16="http://schemas.microsoft.com/office/drawing/2014/main" xmlns=""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5" name="Text Box 46">
          <a:extLst>
            <a:ext uri="{FF2B5EF4-FFF2-40B4-BE49-F238E27FC236}">
              <a16:creationId xmlns:a16="http://schemas.microsoft.com/office/drawing/2014/main" xmlns=""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6" name="Text Box 47">
          <a:extLst>
            <a:ext uri="{FF2B5EF4-FFF2-40B4-BE49-F238E27FC236}">
              <a16:creationId xmlns:a16="http://schemas.microsoft.com/office/drawing/2014/main" xmlns=""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7" name="Text Box 48">
          <a:extLst>
            <a:ext uri="{FF2B5EF4-FFF2-40B4-BE49-F238E27FC236}">
              <a16:creationId xmlns:a16="http://schemas.microsoft.com/office/drawing/2014/main" xmlns=""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8" name="Text Box 44">
          <a:extLst>
            <a:ext uri="{FF2B5EF4-FFF2-40B4-BE49-F238E27FC236}">
              <a16:creationId xmlns:a16="http://schemas.microsoft.com/office/drawing/2014/main" xmlns=""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69" name="Text Box 45">
          <a:extLst>
            <a:ext uri="{FF2B5EF4-FFF2-40B4-BE49-F238E27FC236}">
              <a16:creationId xmlns:a16="http://schemas.microsoft.com/office/drawing/2014/main" xmlns=""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0" name="Text Box 46">
          <a:extLst>
            <a:ext uri="{FF2B5EF4-FFF2-40B4-BE49-F238E27FC236}">
              <a16:creationId xmlns:a16="http://schemas.microsoft.com/office/drawing/2014/main" xmlns=""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1" name="Text Box 47">
          <a:extLst>
            <a:ext uri="{FF2B5EF4-FFF2-40B4-BE49-F238E27FC236}">
              <a16:creationId xmlns:a16="http://schemas.microsoft.com/office/drawing/2014/main" xmlns=""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2" name="Text Box 48">
          <a:extLst>
            <a:ext uri="{FF2B5EF4-FFF2-40B4-BE49-F238E27FC236}">
              <a16:creationId xmlns:a16="http://schemas.microsoft.com/office/drawing/2014/main" xmlns=""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3" name="Text Box 44">
          <a:extLst>
            <a:ext uri="{FF2B5EF4-FFF2-40B4-BE49-F238E27FC236}">
              <a16:creationId xmlns:a16="http://schemas.microsoft.com/office/drawing/2014/main" xmlns=""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4" name="Text Box 45">
          <a:extLst>
            <a:ext uri="{FF2B5EF4-FFF2-40B4-BE49-F238E27FC236}">
              <a16:creationId xmlns:a16="http://schemas.microsoft.com/office/drawing/2014/main" xmlns=""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5" name="Text Box 46">
          <a:extLst>
            <a:ext uri="{FF2B5EF4-FFF2-40B4-BE49-F238E27FC236}">
              <a16:creationId xmlns:a16="http://schemas.microsoft.com/office/drawing/2014/main" xmlns=""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6" name="Text Box 47">
          <a:extLst>
            <a:ext uri="{FF2B5EF4-FFF2-40B4-BE49-F238E27FC236}">
              <a16:creationId xmlns:a16="http://schemas.microsoft.com/office/drawing/2014/main" xmlns=""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77" name="Text Box 48">
          <a:extLst>
            <a:ext uri="{FF2B5EF4-FFF2-40B4-BE49-F238E27FC236}">
              <a16:creationId xmlns:a16="http://schemas.microsoft.com/office/drawing/2014/main" xmlns=""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178" name="Text Box 44">
          <a:extLst>
            <a:ext uri="{FF2B5EF4-FFF2-40B4-BE49-F238E27FC236}">
              <a16:creationId xmlns:a16="http://schemas.microsoft.com/office/drawing/2014/main" xmlns=""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79" name="Text Box 45">
          <a:extLst>
            <a:ext uri="{FF2B5EF4-FFF2-40B4-BE49-F238E27FC236}">
              <a16:creationId xmlns:a16="http://schemas.microsoft.com/office/drawing/2014/main" xmlns=""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80" name="Text Box 46">
          <a:extLst>
            <a:ext uri="{FF2B5EF4-FFF2-40B4-BE49-F238E27FC236}">
              <a16:creationId xmlns:a16="http://schemas.microsoft.com/office/drawing/2014/main" xmlns=""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9595"/>
    <xdr:sp macro="" textlink="">
      <xdr:nvSpPr>
        <xdr:cNvPr id="181" name="Text Box 48">
          <a:extLst>
            <a:ext uri="{FF2B5EF4-FFF2-40B4-BE49-F238E27FC236}">
              <a16:creationId xmlns:a16="http://schemas.microsoft.com/office/drawing/2014/main" xmlns=""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82" name="Text Box 44">
          <a:extLst>
            <a:ext uri="{FF2B5EF4-FFF2-40B4-BE49-F238E27FC236}">
              <a16:creationId xmlns:a16="http://schemas.microsoft.com/office/drawing/2014/main" xmlns=""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83" name="Text Box 45">
          <a:extLst>
            <a:ext uri="{FF2B5EF4-FFF2-40B4-BE49-F238E27FC236}">
              <a16:creationId xmlns:a16="http://schemas.microsoft.com/office/drawing/2014/main" xmlns=""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84" name="Text Box 46">
          <a:extLst>
            <a:ext uri="{FF2B5EF4-FFF2-40B4-BE49-F238E27FC236}">
              <a16:creationId xmlns:a16="http://schemas.microsoft.com/office/drawing/2014/main" xmlns=""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85" name="Text Box 47">
          <a:extLst>
            <a:ext uri="{FF2B5EF4-FFF2-40B4-BE49-F238E27FC236}">
              <a16:creationId xmlns:a16="http://schemas.microsoft.com/office/drawing/2014/main" xmlns=""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86" name="Text Box 48">
          <a:extLst>
            <a:ext uri="{FF2B5EF4-FFF2-40B4-BE49-F238E27FC236}">
              <a16:creationId xmlns:a16="http://schemas.microsoft.com/office/drawing/2014/main" xmlns=""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7690"/>
    <xdr:sp macro="" textlink="">
      <xdr:nvSpPr>
        <xdr:cNvPr id="187" name="Text Box 48">
          <a:extLst>
            <a:ext uri="{FF2B5EF4-FFF2-40B4-BE49-F238E27FC236}">
              <a16:creationId xmlns:a16="http://schemas.microsoft.com/office/drawing/2014/main" xmlns=""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177165"/>
    <xdr:sp macro="" textlink="">
      <xdr:nvSpPr>
        <xdr:cNvPr id="188" name="Text Box 48">
          <a:extLst>
            <a:ext uri="{FF2B5EF4-FFF2-40B4-BE49-F238E27FC236}">
              <a16:creationId xmlns:a16="http://schemas.microsoft.com/office/drawing/2014/main" xmlns=""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189" name="Text Box 44">
          <a:extLst>
            <a:ext uri="{FF2B5EF4-FFF2-40B4-BE49-F238E27FC236}">
              <a16:creationId xmlns:a16="http://schemas.microsoft.com/office/drawing/2014/main" xmlns=""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90" name="Text Box 45">
          <a:extLst>
            <a:ext uri="{FF2B5EF4-FFF2-40B4-BE49-F238E27FC236}">
              <a16:creationId xmlns:a16="http://schemas.microsoft.com/office/drawing/2014/main" xmlns=""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191" name="Text Box 46">
          <a:extLst>
            <a:ext uri="{FF2B5EF4-FFF2-40B4-BE49-F238E27FC236}">
              <a16:creationId xmlns:a16="http://schemas.microsoft.com/office/drawing/2014/main" xmlns=""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2" name="Text Box 44">
          <a:extLst>
            <a:ext uri="{FF2B5EF4-FFF2-40B4-BE49-F238E27FC236}">
              <a16:creationId xmlns:a16="http://schemas.microsoft.com/office/drawing/2014/main" xmlns=""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3" name="Text Box 45">
          <a:extLst>
            <a:ext uri="{FF2B5EF4-FFF2-40B4-BE49-F238E27FC236}">
              <a16:creationId xmlns:a16="http://schemas.microsoft.com/office/drawing/2014/main" xmlns=""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4" name="Text Box 46">
          <a:extLst>
            <a:ext uri="{FF2B5EF4-FFF2-40B4-BE49-F238E27FC236}">
              <a16:creationId xmlns:a16="http://schemas.microsoft.com/office/drawing/2014/main" xmlns=""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5" name="Text Box 47">
          <a:extLst>
            <a:ext uri="{FF2B5EF4-FFF2-40B4-BE49-F238E27FC236}">
              <a16:creationId xmlns:a16="http://schemas.microsoft.com/office/drawing/2014/main" xmlns=""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6" name="Text Box 48">
          <a:extLst>
            <a:ext uri="{FF2B5EF4-FFF2-40B4-BE49-F238E27FC236}">
              <a16:creationId xmlns:a16="http://schemas.microsoft.com/office/drawing/2014/main" xmlns=""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7" name="Text Box 44">
          <a:extLst>
            <a:ext uri="{FF2B5EF4-FFF2-40B4-BE49-F238E27FC236}">
              <a16:creationId xmlns:a16="http://schemas.microsoft.com/office/drawing/2014/main" xmlns=""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8" name="Text Box 45">
          <a:extLst>
            <a:ext uri="{FF2B5EF4-FFF2-40B4-BE49-F238E27FC236}">
              <a16:creationId xmlns:a16="http://schemas.microsoft.com/office/drawing/2014/main" xmlns=""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199" name="Text Box 46">
          <a:extLst>
            <a:ext uri="{FF2B5EF4-FFF2-40B4-BE49-F238E27FC236}">
              <a16:creationId xmlns:a16="http://schemas.microsoft.com/office/drawing/2014/main" xmlns=""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0" name="Text Box 47">
          <a:extLst>
            <a:ext uri="{FF2B5EF4-FFF2-40B4-BE49-F238E27FC236}">
              <a16:creationId xmlns:a16="http://schemas.microsoft.com/office/drawing/2014/main" xmlns=""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1" name="Text Box 48">
          <a:extLst>
            <a:ext uri="{FF2B5EF4-FFF2-40B4-BE49-F238E27FC236}">
              <a16:creationId xmlns:a16="http://schemas.microsoft.com/office/drawing/2014/main" xmlns=""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2" name="Text Box 44">
          <a:extLst>
            <a:ext uri="{FF2B5EF4-FFF2-40B4-BE49-F238E27FC236}">
              <a16:creationId xmlns:a16="http://schemas.microsoft.com/office/drawing/2014/main" xmlns=""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3" name="Text Box 45">
          <a:extLst>
            <a:ext uri="{FF2B5EF4-FFF2-40B4-BE49-F238E27FC236}">
              <a16:creationId xmlns:a16="http://schemas.microsoft.com/office/drawing/2014/main" xmlns=""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4" name="Text Box 46">
          <a:extLst>
            <a:ext uri="{FF2B5EF4-FFF2-40B4-BE49-F238E27FC236}">
              <a16:creationId xmlns:a16="http://schemas.microsoft.com/office/drawing/2014/main" xmlns=""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5" name="Text Box 47">
          <a:extLst>
            <a:ext uri="{FF2B5EF4-FFF2-40B4-BE49-F238E27FC236}">
              <a16:creationId xmlns:a16="http://schemas.microsoft.com/office/drawing/2014/main" xmlns=""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6" name="Text Box 48">
          <a:extLst>
            <a:ext uri="{FF2B5EF4-FFF2-40B4-BE49-F238E27FC236}">
              <a16:creationId xmlns:a16="http://schemas.microsoft.com/office/drawing/2014/main" xmlns=""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7" name="Text Box 44">
          <a:extLst>
            <a:ext uri="{FF2B5EF4-FFF2-40B4-BE49-F238E27FC236}">
              <a16:creationId xmlns:a16="http://schemas.microsoft.com/office/drawing/2014/main" xmlns=""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8" name="Text Box 45">
          <a:extLst>
            <a:ext uri="{FF2B5EF4-FFF2-40B4-BE49-F238E27FC236}">
              <a16:creationId xmlns:a16="http://schemas.microsoft.com/office/drawing/2014/main" xmlns=""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09" name="Text Box 46">
          <a:extLst>
            <a:ext uri="{FF2B5EF4-FFF2-40B4-BE49-F238E27FC236}">
              <a16:creationId xmlns:a16="http://schemas.microsoft.com/office/drawing/2014/main" xmlns=""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0" name="Text Box 47">
          <a:extLst>
            <a:ext uri="{FF2B5EF4-FFF2-40B4-BE49-F238E27FC236}">
              <a16:creationId xmlns:a16="http://schemas.microsoft.com/office/drawing/2014/main" xmlns=""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1" name="Text Box 48">
          <a:extLst>
            <a:ext uri="{FF2B5EF4-FFF2-40B4-BE49-F238E27FC236}">
              <a16:creationId xmlns:a16="http://schemas.microsoft.com/office/drawing/2014/main" xmlns=""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2" name="Text Box 44">
          <a:extLst>
            <a:ext uri="{FF2B5EF4-FFF2-40B4-BE49-F238E27FC236}">
              <a16:creationId xmlns:a16="http://schemas.microsoft.com/office/drawing/2014/main" xmlns=""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3" name="Text Box 45">
          <a:extLst>
            <a:ext uri="{FF2B5EF4-FFF2-40B4-BE49-F238E27FC236}">
              <a16:creationId xmlns:a16="http://schemas.microsoft.com/office/drawing/2014/main" xmlns=""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4" name="Text Box 46">
          <a:extLst>
            <a:ext uri="{FF2B5EF4-FFF2-40B4-BE49-F238E27FC236}">
              <a16:creationId xmlns:a16="http://schemas.microsoft.com/office/drawing/2014/main" xmlns=""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5" name="Text Box 47">
          <a:extLst>
            <a:ext uri="{FF2B5EF4-FFF2-40B4-BE49-F238E27FC236}">
              <a16:creationId xmlns:a16="http://schemas.microsoft.com/office/drawing/2014/main" xmlns=""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16" name="Text Box 48">
          <a:extLst>
            <a:ext uri="{FF2B5EF4-FFF2-40B4-BE49-F238E27FC236}">
              <a16:creationId xmlns:a16="http://schemas.microsoft.com/office/drawing/2014/main" xmlns=""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17" name="Text Box 44">
          <a:extLst>
            <a:ext uri="{FF2B5EF4-FFF2-40B4-BE49-F238E27FC236}">
              <a16:creationId xmlns:a16="http://schemas.microsoft.com/office/drawing/2014/main" xmlns=""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18" name="Text Box 45">
          <a:extLst>
            <a:ext uri="{FF2B5EF4-FFF2-40B4-BE49-F238E27FC236}">
              <a16:creationId xmlns:a16="http://schemas.microsoft.com/office/drawing/2014/main" xmlns=""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19" name="Text Box 46">
          <a:extLst>
            <a:ext uri="{FF2B5EF4-FFF2-40B4-BE49-F238E27FC236}">
              <a16:creationId xmlns:a16="http://schemas.microsoft.com/office/drawing/2014/main" xmlns=""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890847"/>
    <xdr:sp macro="" textlink="">
      <xdr:nvSpPr>
        <xdr:cNvPr id="220" name="Text Box 48">
          <a:extLst>
            <a:ext uri="{FF2B5EF4-FFF2-40B4-BE49-F238E27FC236}">
              <a16:creationId xmlns:a16="http://schemas.microsoft.com/office/drawing/2014/main" xmlns=""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21" name="Text Box 44">
          <a:extLst>
            <a:ext uri="{FF2B5EF4-FFF2-40B4-BE49-F238E27FC236}">
              <a16:creationId xmlns:a16="http://schemas.microsoft.com/office/drawing/2014/main" xmlns=""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22" name="Text Box 45">
          <a:extLst>
            <a:ext uri="{FF2B5EF4-FFF2-40B4-BE49-F238E27FC236}">
              <a16:creationId xmlns:a16="http://schemas.microsoft.com/office/drawing/2014/main" xmlns=""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23" name="Text Box 46">
          <a:extLst>
            <a:ext uri="{FF2B5EF4-FFF2-40B4-BE49-F238E27FC236}">
              <a16:creationId xmlns:a16="http://schemas.microsoft.com/office/drawing/2014/main" xmlns=""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24" name="Text Box 47">
          <a:extLst>
            <a:ext uri="{FF2B5EF4-FFF2-40B4-BE49-F238E27FC236}">
              <a16:creationId xmlns:a16="http://schemas.microsoft.com/office/drawing/2014/main" xmlns=""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25" name="Text Box 48">
          <a:extLst>
            <a:ext uri="{FF2B5EF4-FFF2-40B4-BE49-F238E27FC236}">
              <a16:creationId xmlns:a16="http://schemas.microsoft.com/office/drawing/2014/main" xmlns=""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765117"/>
    <xdr:sp macro="" textlink="">
      <xdr:nvSpPr>
        <xdr:cNvPr id="226" name="Text Box 48">
          <a:extLst>
            <a:ext uri="{FF2B5EF4-FFF2-40B4-BE49-F238E27FC236}">
              <a16:creationId xmlns:a16="http://schemas.microsoft.com/office/drawing/2014/main" xmlns=""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177165"/>
    <xdr:sp macro="" textlink="">
      <xdr:nvSpPr>
        <xdr:cNvPr id="227" name="Text Box 48">
          <a:extLst>
            <a:ext uri="{FF2B5EF4-FFF2-40B4-BE49-F238E27FC236}">
              <a16:creationId xmlns:a16="http://schemas.microsoft.com/office/drawing/2014/main" xmlns=""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28" name="Text Box 44">
          <a:extLst>
            <a:ext uri="{FF2B5EF4-FFF2-40B4-BE49-F238E27FC236}">
              <a16:creationId xmlns:a16="http://schemas.microsoft.com/office/drawing/2014/main" xmlns=""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29" name="Text Box 45">
          <a:extLst>
            <a:ext uri="{FF2B5EF4-FFF2-40B4-BE49-F238E27FC236}">
              <a16:creationId xmlns:a16="http://schemas.microsoft.com/office/drawing/2014/main" xmlns=""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30" name="Text Box 46">
          <a:extLst>
            <a:ext uri="{FF2B5EF4-FFF2-40B4-BE49-F238E27FC236}">
              <a16:creationId xmlns:a16="http://schemas.microsoft.com/office/drawing/2014/main" xmlns=""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1" name="Text Box 44">
          <a:extLst>
            <a:ext uri="{FF2B5EF4-FFF2-40B4-BE49-F238E27FC236}">
              <a16:creationId xmlns:a16="http://schemas.microsoft.com/office/drawing/2014/main" xmlns=""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2" name="Text Box 45">
          <a:extLst>
            <a:ext uri="{FF2B5EF4-FFF2-40B4-BE49-F238E27FC236}">
              <a16:creationId xmlns:a16="http://schemas.microsoft.com/office/drawing/2014/main" xmlns=""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3" name="Text Box 46">
          <a:extLst>
            <a:ext uri="{FF2B5EF4-FFF2-40B4-BE49-F238E27FC236}">
              <a16:creationId xmlns:a16="http://schemas.microsoft.com/office/drawing/2014/main" xmlns=""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4" name="Text Box 47">
          <a:extLst>
            <a:ext uri="{FF2B5EF4-FFF2-40B4-BE49-F238E27FC236}">
              <a16:creationId xmlns:a16="http://schemas.microsoft.com/office/drawing/2014/main" xmlns=""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5" name="Text Box 48">
          <a:extLst>
            <a:ext uri="{FF2B5EF4-FFF2-40B4-BE49-F238E27FC236}">
              <a16:creationId xmlns:a16="http://schemas.microsoft.com/office/drawing/2014/main" xmlns=""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6" name="Text Box 44">
          <a:extLst>
            <a:ext uri="{FF2B5EF4-FFF2-40B4-BE49-F238E27FC236}">
              <a16:creationId xmlns:a16="http://schemas.microsoft.com/office/drawing/2014/main" xmlns=""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7" name="Text Box 45">
          <a:extLst>
            <a:ext uri="{FF2B5EF4-FFF2-40B4-BE49-F238E27FC236}">
              <a16:creationId xmlns:a16="http://schemas.microsoft.com/office/drawing/2014/main" xmlns=""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8" name="Text Box 46">
          <a:extLst>
            <a:ext uri="{FF2B5EF4-FFF2-40B4-BE49-F238E27FC236}">
              <a16:creationId xmlns:a16="http://schemas.microsoft.com/office/drawing/2014/main" xmlns=""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39" name="Text Box 47">
          <a:extLst>
            <a:ext uri="{FF2B5EF4-FFF2-40B4-BE49-F238E27FC236}">
              <a16:creationId xmlns:a16="http://schemas.microsoft.com/office/drawing/2014/main" xmlns=""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0" name="Text Box 48">
          <a:extLst>
            <a:ext uri="{FF2B5EF4-FFF2-40B4-BE49-F238E27FC236}">
              <a16:creationId xmlns:a16="http://schemas.microsoft.com/office/drawing/2014/main" xmlns=""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1" name="Text Box 44">
          <a:extLst>
            <a:ext uri="{FF2B5EF4-FFF2-40B4-BE49-F238E27FC236}">
              <a16:creationId xmlns:a16="http://schemas.microsoft.com/office/drawing/2014/main" xmlns=""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2" name="Text Box 45">
          <a:extLst>
            <a:ext uri="{FF2B5EF4-FFF2-40B4-BE49-F238E27FC236}">
              <a16:creationId xmlns:a16="http://schemas.microsoft.com/office/drawing/2014/main" xmlns=""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3" name="Text Box 46">
          <a:extLst>
            <a:ext uri="{FF2B5EF4-FFF2-40B4-BE49-F238E27FC236}">
              <a16:creationId xmlns:a16="http://schemas.microsoft.com/office/drawing/2014/main" xmlns=""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4" name="Text Box 47">
          <a:extLst>
            <a:ext uri="{FF2B5EF4-FFF2-40B4-BE49-F238E27FC236}">
              <a16:creationId xmlns:a16="http://schemas.microsoft.com/office/drawing/2014/main" xmlns=""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45" name="Text Box 48">
          <a:extLst>
            <a:ext uri="{FF2B5EF4-FFF2-40B4-BE49-F238E27FC236}">
              <a16:creationId xmlns:a16="http://schemas.microsoft.com/office/drawing/2014/main" xmlns=""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46" name="Text Box 44">
          <a:extLst>
            <a:ext uri="{FF2B5EF4-FFF2-40B4-BE49-F238E27FC236}">
              <a16:creationId xmlns:a16="http://schemas.microsoft.com/office/drawing/2014/main" xmlns=""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50" name="Text Box 44">
          <a:extLst>
            <a:ext uri="{FF2B5EF4-FFF2-40B4-BE49-F238E27FC236}">
              <a16:creationId xmlns:a16="http://schemas.microsoft.com/office/drawing/2014/main" xmlns=""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51" name="Text Box 45">
          <a:extLst>
            <a:ext uri="{FF2B5EF4-FFF2-40B4-BE49-F238E27FC236}">
              <a16:creationId xmlns:a16="http://schemas.microsoft.com/office/drawing/2014/main" xmlns=""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52" name="Text Box 46">
          <a:extLst>
            <a:ext uri="{FF2B5EF4-FFF2-40B4-BE49-F238E27FC236}">
              <a16:creationId xmlns:a16="http://schemas.microsoft.com/office/drawing/2014/main" xmlns=""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53" name="Text Box 47">
          <a:extLst>
            <a:ext uri="{FF2B5EF4-FFF2-40B4-BE49-F238E27FC236}">
              <a16:creationId xmlns:a16="http://schemas.microsoft.com/office/drawing/2014/main" xmlns=""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54" name="Text Box 48">
          <a:extLst>
            <a:ext uri="{FF2B5EF4-FFF2-40B4-BE49-F238E27FC236}">
              <a16:creationId xmlns:a16="http://schemas.microsoft.com/office/drawing/2014/main" xmlns=""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57" name="Text Box 44">
          <a:extLst>
            <a:ext uri="{FF2B5EF4-FFF2-40B4-BE49-F238E27FC236}">
              <a16:creationId xmlns:a16="http://schemas.microsoft.com/office/drawing/2014/main" xmlns=""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0" name="Text Box 44">
          <a:extLst>
            <a:ext uri="{FF2B5EF4-FFF2-40B4-BE49-F238E27FC236}">
              <a16:creationId xmlns:a16="http://schemas.microsoft.com/office/drawing/2014/main" xmlns=""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1" name="Text Box 45">
          <a:extLst>
            <a:ext uri="{FF2B5EF4-FFF2-40B4-BE49-F238E27FC236}">
              <a16:creationId xmlns:a16="http://schemas.microsoft.com/office/drawing/2014/main" xmlns=""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2" name="Text Box 46">
          <a:extLst>
            <a:ext uri="{FF2B5EF4-FFF2-40B4-BE49-F238E27FC236}">
              <a16:creationId xmlns:a16="http://schemas.microsoft.com/office/drawing/2014/main" xmlns=""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3" name="Text Box 47">
          <a:extLst>
            <a:ext uri="{FF2B5EF4-FFF2-40B4-BE49-F238E27FC236}">
              <a16:creationId xmlns:a16="http://schemas.microsoft.com/office/drawing/2014/main" xmlns=""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4" name="Text Box 48">
          <a:extLst>
            <a:ext uri="{FF2B5EF4-FFF2-40B4-BE49-F238E27FC236}">
              <a16:creationId xmlns:a16="http://schemas.microsoft.com/office/drawing/2014/main" xmlns=""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5" name="Text Box 44">
          <a:extLst>
            <a:ext uri="{FF2B5EF4-FFF2-40B4-BE49-F238E27FC236}">
              <a16:creationId xmlns:a16="http://schemas.microsoft.com/office/drawing/2014/main" xmlns=""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6" name="Text Box 45">
          <a:extLst>
            <a:ext uri="{FF2B5EF4-FFF2-40B4-BE49-F238E27FC236}">
              <a16:creationId xmlns:a16="http://schemas.microsoft.com/office/drawing/2014/main" xmlns=""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7" name="Text Box 46">
          <a:extLst>
            <a:ext uri="{FF2B5EF4-FFF2-40B4-BE49-F238E27FC236}">
              <a16:creationId xmlns:a16="http://schemas.microsoft.com/office/drawing/2014/main" xmlns=""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8" name="Text Box 47">
          <a:extLst>
            <a:ext uri="{FF2B5EF4-FFF2-40B4-BE49-F238E27FC236}">
              <a16:creationId xmlns:a16="http://schemas.microsoft.com/office/drawing/2014/main" xmlns=""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69" name="Text Box 48">
          <a:extLst>
            <a:ext uri="{FF2B5EF4-FFF2-40B4-BE49-F238E27FC236}">
              <a16:creationId xmlns:a16="http://schemas.microsoft.com/office/drawing/2014/main" xmlns=""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0" name="Text Box 44">
          <a:extLst>
            <a:ext uri="{FF2B5EF4-FFF2-40B4-BE49-F238E27FC236}">
              <a16:creationId xmlns:a16="http://schemas.microsoft.com/office/drawing/2014/main" xmlns=""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1" name="Text Box 45">
          <a:extLst>
            <a:ext uri="{FF2B5EF4-FFF2-40B4-BE49-F238E27FC236}">
              <a16:creationId xmlns:a16="http://schemas.microsoft.com/office/drawing/2014/main" xmlns=""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2" name="Text Box 46">
          <a:extLst>
            <a:ext uri="{FF2B5EF4-FFF2-40B4-BE49-F238E27FC236}">
              <a16:creationId xmlns:a16="http://schemas.microsoft.com/office/drawing/2014/main" xmlns=""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3" name="Text Box 47">
          <a:extLst>
            <a:ext uri="{FF2B5EF4-FFF2-40B4-BE49-F238E27FC236}">
              <a16:creationId xmlns:a16="http://schemas.microsoft.com/office/drawing/2014/main" xmlns=""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4" name="Text Box 48">
          <a:extLst>
            <a:ext uri="{FF2B5EF4-FFF2-40B4-BE49-F238E27FC236}">
              <a16:creationId xmlns:a16="http://schemas.microsoft.com/office/drawing/2014/main" xmlns=""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75" name="Text Box 44">
          <a:extLst>
            <a:ext uri="{FF2B5EF4-FFF2-40B4-BE49-F238E27FC236}">
              <a16:creationId xmlns:a16="http://schemas.microsoft.com/office/drawing/2014/main" xmlns=""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76" name="Text Box 45">
          <a:extLst>
            <a:ext uri="{FF2B5EF4-FFF2-40B4-BE49-F238E27FC236}">
              <a16:creationId xmlns:a16="http://schemas.microsoft.com/office/drawing/2014/main" xmlns=""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77" name="Text Box 46">
          <a:extLst>
            <a:ext uri="{FF2B5EF4-FFF2-40B4-BE49-F238E27FC236}">
              <a16:creationId xmlns:a16="http://schemas.microsoft.com/office/drawing/2014/main" xmlns=""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890847"/>
    <xdr:sp macro="" textlink="">
      <xdr:nvSpPr>
        <xdr:cNvPr id="278" name="Text Box 48">
          <a:extLst>
            <a:ext uri="{FF2B5EF4-FFF2-40B4-BE49-F238E27FC236}">
              <a16:creationId xmlns:a16="http://schemas.microsoft.com/office/drawing/2014/main" xmlns=""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79" name="Text Box 44">
          <a:extLst>
            <a:ext uri="{FF2B5EF4-FFF2-40B4-BE49-F238E27FC236}">
              <a16:creationId xmlns:a16="http://schemas.microsoft.com/office/drawing/2014/main" xmlns=""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80" name="Text Box 45">
          <a:extLst>
            <a:ext uri="{FF2B5EF4-FFF2-40B4-BE49-F238E27FC236}">
              <a16:creationId xmlns:a16="http://schemas.microsoft.com/office/drawing/2014/main" xmlns=""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81" name="Text Box 46">
          <a:extLst>
            <a:ext uri="{FF2B5EF4-FFF2-40B4-BE49-F238E27FC236}">
              <a16:creationId xmlns:a16="http://schemas.microsoft.com/office/drawing/2014/main" xmlns=""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82" name="Text Box 47">
          <a:extLst>
            <a:ext uri="{FF2B5EF4-FFF2-40B4-BE49-F238E27FC236}">
              <a16:creationId xmlns:a16="http://schemas.microsoft.com/office/drawing/2014/main" xmlns=""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83" name="Text Box 48">
          <a:extLst>
            <a:ext uri="{FF2B5EF4-FFF2-40B4-BE49-F238E27FC236}">
              <a16:creationId xmlns:a16="http://schemas.microsoft.com/office/drawing/2014/main" xmlns=""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765117"/>
    <xdr:sp macro="" textlink="">
      <xdr:nvSpPr>
        <xdr:cNvPr id="284" name="Text Box 48">
          <a:extLst>
            <a:ext uri="{FF2B5EF4-FFF2-40B4-BE49-F238E27FC236}">
              <a16:creationId xmlns:a16="http://schemas.microsoft.com/office/drawing/2014/main" xmlns=""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177165"/>
    <xdr:sp macro="" textlink="">
      <xdr:nvSpPr>
        <xdr:cNvPr id="285" name="Text Box 48">
          <a:extLst>
            <a:ext uri="{FF2B5EF4-FFF2-40B4-BE49-F238E27FC236}">
              <a16:creationId xmlns:a16="http://schemas.microsoft.com/office/drawing/2014/main" xmlns=""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286" name="Text Box 44">
          <a:extLst>
            <a:ext uri="{FF2B5EF4-FFF2-40B4-BE49-F238E27FC236}">
              <a16:creationId xmlns:a16="http://schemas.microsoft.com/office/drawing/2014/main" xmlns=""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87" name="Text Box 45">
          <a:extLst>
            <a:ext uri="{FF2B5EF4-FFF2-40B4-BE49-F238E27FC236}">
              <a16:creationId xmlns:a16="http://schemas.microsoft.com/office/drawing/2014/main" xmlns=""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288" name="Text Box 46">
          <a:extLst>
            <a:ext uri="{FF2B5EF4-FFF2-40B4-BE49-F238E27FC236}">
              <a16:creationId xmlns:a16="http://schemas.microsoft.com/office/drawing/2014/main" xmlns=""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89" name="Text Box 44">
          <a:extLst>
            <a:ext uri="{FF2B5EF4-FFF2-40B4-BE49-F238E27FC236}">
              <a16:creationId xmlns:a16="http://schemas.microsoft.com/office/drawing/2014/main" xmlns=""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0" name="Text Box 45">
          <a:extLst>
            <a:ext uri="{FF2B5EF4-FFF2-40B4-BE49-F238E27FC236}">
              <a16:creationId xmlns:a16="http://schemas.microsoft.com/office/drawing/2014/main" xmlns=""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1" name="Text Box 46">
          <a:extLst>
            <a:ext uri="{FF2B5EF4-FFF2-40B4-BE49-F238E27FC236}">
              <a16:creationId xmlns:a16="http://schemas.microsoft.com/office/drawing/2014/main" xmlns=""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2" name="Text Box 47">
          <a:extLst>
            <a:ext uri="{FF2B5EF4-FFF2-40B4-BE49-F238E27FC236}">
              <a16:creationId xmlns:a16="http://schemas.microsoft.com/office/drawing/2014/main" xmlns=""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3" name="Text Box 48">
          <a:extLst>
            <a:ext uri="{FF2B5EF4-FFF2-40B4-BE49-F238E27FC236}">
              <a16:creationId xmlns:a16="http://schemas.microsoft.com/office/drawing/2014/main" xmlns=""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4" name="Text Box 44">
          <a:extLst>
            <a:ext uri="{FF2B5EF4-FFF2-40B4-BE49-F238E27FC236}">
              <a16:creationId xmlns:a16="http://schemas.microsoft.com/office/drawing/2014/main" xmlns=""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5" name="Text Box 45">
          <a:extLst>
            <a:ext uri="{FF2B5EF4-FFF2-40B4-BE49-F238E27FC236}">
              <a16:creationId xmlns:a16="http://schemas.microsoft.com/office/drawing/2014/main" xmlns=""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6" name="Text Box 46">
          <a:extLst>
            <a:ext uri="{FF2B5EF4-FFF2-40B4-BE49-F238E27FC236}">
              <a16:creationId xmlns:a16="http://schemas.microsoft.com/office/drawing/2014/main" xmlns=""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7" name="Text Box 47">
          <a:extLst>
            <a:ext uri="{FF2B5EF4-FFF2-40B4-BE49-F238E27FC236}">
              <a16:creationId xmlns:a16="http://schemas.microsoft.com/office/drawing/2014/main" xmlns=""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298" name="Text Box 48">
          <a:extLst>
            <a:ext uri="{FF2B5EF4-FFF2-40B4-BE49-F238E27FC236}">
              <a16:creationId xmlns:a16="http://schemas.microsoft.com/office/drawing/2014/main" xmlns=""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165</xdr:row>
      <xdr:rowOff>0</xdr:rowOff>
    </xdr:from>
    <xdr:ext cx="76200" cy="152400"/>
    <xdr:sp macro="" textlink="">
      <xdr:nvSpPr>
        <xdr:cNvPr id="299" name="Text Box 44">
          <a:extLst>
            <a:ext uri="{FF2B5EF4-FFF2-40B4-BE49-F238E27FC236}">
              <a16:creationId xmlns:a16="http://schemas.microsoft.com/office/drawing/2014/main" xmlns=""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0" name="Text Box 45">
          <a:extLst>
            <a:ext uri="{FF2B5EF4-FFF2-40B4-BE49-F238E27FC236}">
              <a16:creationId xmlns:a16="http://schemas.microsoft.com/office/drawing/2014/main" xmlns=""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1" name="Text Box 46">
          <a:extLst>
            <a:ext uri="{FF2B5EF4-FFF2-40B4-BE49-F238E27FC236}">
              <a16:creationId xmlns:a16="http://schemas.microsoft.com/office/drawing/2014/main" xmlns=""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2" name="Text Box 47">
          <a:extLst>
            <a:ext uri="{FF2B5EF4-FFF2-40B4-BE49-F238E27FC236}">
              <a16:creationId xmlns:a16="http://schemas.microsoft.com/office/drawing/2014/main" xmlns=""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3" name="Text Box 48">
          <a:extLst>
            <a:ext uri="{FF2B5EF4-FFF2-40B4-BE49-F238E27FC236}">
              <a16:creationId xmlns:a16="http://schemas.microsoft.com/office/drawing/2014/main" xmlns=""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304" name="Text Box 44">
          <a:extLst>
            <a:ext uri="{FF2B5EF4-FFF2-40B4-BE49-F238E27FC236}">
              <a16:creationId xmlns:a16="http://schemas.microsoft.com/office/drawing/2014/main" xmlns=""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5" name="Text Box 44">
          <a:extLst>
            <a:ext uri="{FF2B5EF4-FFF2-40B4-BE49-F238E27FC236}">
              <a16:creationId xmlns:a16="http://schemas.microsoft.com/office/drawing/2014/main" xmlns=""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6" name="Text Box 45">
          <a:extLst>
            <a:ext uri="{FF2B5EF4-FFF2-40B4-BE49-F238E27FC236}">
              <a16:creationId xmlns:a16="http://schemas.microsoft.com/office/drawing/2014/main" xmlns=""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7" name="Text Box 46">
          <a:extLst>
            <a:ext uri="{FF2B5EF4-FFF2-40B4-BE49-F238E27FC236}">
              <a16:creationId xmlns:a16="http://schemas.microsoft.com/office/drawing/2014/main" xmlns=""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8" name="Text Box 47">
          <a:extLst>
            <a:ext uri="{FF2B5EF4-FFF2-40B4-BE49-F238E27FC236}">
              <a16:creationId xmlns:a16="http://schemas.microsoft.com/office/drawing/2014/main" xmlns=""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165</xdr:row>
      <xdr:rowOff>0</xdr:rowOff>
    </xdr:from>
    <xdr:ext cx="76200" cy="152400"/>
    <xdr:sp macro="" textlink="">
      <xdr:nvSpPr>
        <xdr:cNvPr id="309" name="Text Box 48">
          <a:extLst>
            <a:ext uri="{FF2B5EF4-FFF2-40B4-BE49-F238E27FC236}">
              <a16:creationId xmlns:a16="http://schemas.microsoft.com/office/drawing/2014/main" xmlns=""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165</xdr:row>
      <xdr:rowOff>0</xdr:rowOff>
    </xdr:from>
    <xdr:ext cx="76200" cy="161925"/>
    <xdr:sp macro="" textlink="">
      <xdr:nvSpPr>
        <xdr:cNvPr id="310" name="Text Box 44">
          <a:extLst>
            <a:ext uri="{FF2B5EF4-FFF2-40B4-BE49-F238E27FC236}">
              <a16:creationId xmlns:a16="http://schemas.microsoft.com/office/drawing/2014/main" xmlns=""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165</xdr:row>
      <xdr:rowOff>0</xdr:rowOff>
    </xdr:from>
    <xdr:ext cx="83820" cy="152400"/>
    <xdr:sp macro="" textlink="">
      <xdr:nvSpPr>
        <xdr:cNvPr id="311" name="Text Box 44">
          <a:extLst>
            <a:ext uri="{FF2B5EF4-FFF2-40B4-BE49-F238E27FC236}">
              <a16:creationId xmlns:a16="http://schemas.microsoft.com/office/drawing/2014/main" xmlns=""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2" name="Text Box 45">
          <a:extLst>
            <a:ext uri="{FF2B5EF4-FFF2-40B4-BE49-F238E27FC236}">
              <a16:creationId xmlns:a16="http://schemas.microsoft.com/office/drawing/2014/main" xmlns=""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3" name="Text Box 46">
          <a:extLst>
            <a:ext uri="{FF2B5EF4-FFF2-40B4-BE49-F238E27FC236}">
              <a16:creationId xmlns:a16="http://schemas.microsoft.com/office/drawing/2014/main" xmlns=""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4" name="Text Box 47">
          <a:extLst>
            <a:ext uri="{FF2B5EF4-FFF2-40B4-BE49-F238E27FC236}">
              <a16:creationId xmlns:a16="http://schemas.microsoft.com/office/drawing/2014/main" xmlns=""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5" name="Text Box 48">
          <a:extLst>
            <a:ext uri="{FF2B5EF4-FFF2-40B4-BE49-F238E27FC236}">
              <a16:creationId xmlns:a16="http://schemas.microsoft.com/office/drawing/2014/main" xmlns=""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6" name="Text Box 44">
          <a:extLst>
            <a:ext uri="{FF2B5EF4-FFF2-40B4-BE49-F238E27FC236}">
              <a16:creationId xmlns:a16="http://schemas.microsoft.com/office/drawing/2014/main" xmlns=""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7" name="Text Box 45">
          <a:extLst>
            <a:ext uri="{FF2B5EF4-FFF2-40B4-BE49-F238E27FC236}">
              <a16:creationId xmlns:a16="http://schemas.microsoft.com/office/drawing/2014/main" xmlns=""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8" name="Text Box 46">
          <a:extLst>
            <a:ext uri="{FF2B5EF4-FFF2-40B4-BE49-F238E27FC236}">
              <a16:creationId xmlns:a16="http://schemas.microsoft.com/office/drawing/2014/main" xmlns=""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19" name="Text Box 47">
          <a:extLst>
            <a:ext uri="{FF2B5EF4-FFF2-40B4-BE49-F238E27FC236}">
              <a16:creationId xmlns:a16="http://schemas.microsoft.com/office/drawing/2014/main" xmlns=""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0" name="Text Box 48">
          <a:extLst>
            <a:ext uri="{FF2B5EF4-FFF2-40B4-BE49-F238E27FC236}">
              <a16:creationId xmlns:a16="http://schemas.microsoft.com/office/drawing/2014/main" xmlns=""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1" name="Text Box 44">
          <a:extLst>
            <a:ext uri="{FF2B5EF4-FFF2-40B4-BE49-F238E27FC236}">
              <a16:creationId xmlns:a16="http://schemas.microsoft.com/office/drawing/2014/main" xmlns=""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2" name="Text Box 45">
          <a:extLst>
            <a:ext uri="{FF2B5EF4-FFF2-40B4-BE49-F238E27FC236}">
              <a16:creationId xmlns:a16="http://schemas.microsoft.com/office/drawing/2014/main" xmlns=""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3" name="Text Box 46">
          <a:extLst>
            <a:ext uri="{FF2B5EF4-FFF2-40B4-BE49-F238E27FC236}">
              <a16:creationId xmlns:a16="http://schemas.microsoft.com/office/drawing/2014/main" xmlns=""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4" name="Text Box 47">
          <a:extLst>
            <a:ext uri="{FF2B5EF4-FFF2-40B4-BE49-F238E27FC236}">
              <a16:creationId xmlns:a16="http://schemas.microsoft.com/office/drawing/2014/main" xmlns=""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25" name="Text Box 48">
          <a:extLst>
            <a:ext uri="{FF2B5EF4-FFF2-40B4-BE49-F238E27FC236}">
              <a16:creationId xmlns:a16="http://schemas.microsoft.com/office/drawing/2014/main" xmlns=""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326" name="Text Box 44">
          <a:extLst>
            <a:ext uri="{FF2B5EF4-FFF2-40B4-BE49-F238E27FC236}">
              <a16:creationId xmlns:a16="http://schemas.microsoft.com/office/drawing/2014/main" xmlns=""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327" name="Text Box 45">
          <a:extLst>
            <a:ext uri="{FF2B5EF4-FFF2-40B4-BE49-F238E27FC236}">
              <a16:creationId xmlns:a16="http://schemas.microsoft.com/office/drawing/2014/main" xmlns=""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328" name="Text Box 46">
          <a:extLst>
            <a:ext uri="{FF2B5EF4-FFF2-40B4-BE49-F238E27FC236}">
              <a16:creationId xmlns:a16="http://schemas.microsoft.com/office/drawing/2014/main" xmlns=""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9595"/>
    <xdr:sp macro="" textlink="">
      <xdr:nvSpPr>
        <xdr:cNvPr id="329" name="Text Box 48">
          <a:extLst>
            <a:ext uri="{FF2B5EF4-FFF2-40B4-BE49-F238E27FC236}">
              <a16:creationId xmlns:a16="http://schemas.microsoft.com/office/drawing/2014/main" xmlns=""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30" name="Text Box 44">
          <a:extLst>
            <a:ext uri="{FF2B5EF4-FFF2-40B4-BE49-F238E27FC236}">
              <a16:creationId xmlns:a16="http://schemas.microsoft.com/office/drawing/2014/main" xmlns=""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31" name="Text Box 45">
          <a:extLst>
            <a:ext uri="{FF2B5EF4-FFF2-40B4-BE49-F238E27FC236}">
              <a16:creationId xmlns:a16="http://schemas.microsoft.com/office/drawing/2014/main" xmlns=""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32" name="Text Box 46">
          <a:extLst>
            <a:ext uri="{FF2B5EF4-FFF2-40B4-BE49-F238E27FC236}">
              <a16:creationId xmlns:a16="http://schemas.microsoft.com/office/drawing/2014/main" xmlns=""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33" name="Text Box 47">
          <a:extLst>
            <a:ext uri="{FF2B5EF4-FFF2-40B4-BE49-F238E27FC236}">
              <a16:creationId xmlns:a16="http://schemas.microsoft.com/office/drawing/2014/main" xmlns=""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34" name="Text Box 48">
          <a:extLst>
            <a:ext uri="{FF2B5EF4-FFF2-40B4-BE49-F238E27FC236}">
              <a16:creationId xmlns:a16="http://schemas.microsoft.com/office/drawing/2014/main" xmlns=""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567690"/>
    <xdr:sp macro="" textlink="">
      <xdr:nvSpPr>
        <xdr:cNvPr id="335" name="Text Box 48">
          <a:extLst>
            <a:ext uri="{FF2B5EF4-FFF2-40B4-BE49-F238E27FC236}">
              <a16:creationId xmlns:a16="http://schemas.microsoft.com/office/drawing/2014/main" xmlns=""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165</xdr:row>
      <xdr:rowOff>0</xdr:rowOff>
    </xdr:from>
    <xdr:ext cx="87630" cy="177165"/>
    <xdr:sp macro="" textlink="">
      <xdr:nvSpPr>
        <xdr:cNvPr id="336" name="Text Box 48">
          <a:extLst>
            <a:ext uri="{FF2B5EF4-FFF2-40B4-BE49-F238E27FC236}">
              <a16:creationId xmlns:a16="http://schemas.microsoft.com/office/drawing/2014/main" xmlns=""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165</xdr:row>
      <xdr:rowOff>0</xdr:rowOff>
    </xdr:from>
    <xdr:ext cx="83820" cy="167640"/>
    <xdr:sp macro="" textlink="">
      <xdr:nvSpPr>
        <xdr:cNvPr id="337" name="Text Box 44">
          <a:extLst>
            <a:ext uri="{FF2B5EF4-FFF2-40B4-BE49-F238E27FC236}">
              <a16:creationId xmlns:a16="http://schemas.microsoft.com/office/drawing/2014/main" xmlns=""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338" name="Text Box 45">
          <a:extLst>
            <a:ext uri="{FF2B5EF4-FFF2-40B4-BE49-F238E27FC236}">
              <a16:creationId xmlns:a16="http://schemas.microsoft.com/office/drawing/2014/main" xmlns=""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165</xdr:row>
      <xdr:rowOff>0</xdr:rowOff>
    </xdr:from>
    <xdr:ext cx="81915" cy="167640"/>
    <xdr:sp macro="" textlink="">
      <xdr:nvSpPr>
        <xdr:cNvPr id="339" name="Text Box 46">
          <a:extLst>
            <a:ext uri="{FF2B5EF4-FFF2-40B4-BE49-F238E27FC236}">
              <a16:creationId xmlns:a16="http://schemas.microsoft.com/office/drawing/2014/main" xmlns=""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0" name="Text Box 44">
          <a:extLst>
            <a:ext uri="{FF2B5EF4-FFF2-40B4-BE49-F238E27FC236}">
              <a16:creationId xmlns:a16="http://schemas.microsoft.com/office/drawing/2014/main" xmlns=""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1" name="Text Box 45">
          <a:extLst>
            <a:ext uri="{FF2B5EF4-FFF2-40B4-BE49-F238E27FC236}">
              <a16:creationId xmlns:a16="http://schemas.microsoft.com/office/drawing/2014/main" xmlns=""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2" name="Text Box 46">
          <a:extLst>
            <a:ext uri="{FF2B5EF4-FFF2-40B4-BE49-F238E27FC236}">
              <a16:creationId xmlns:a16="http://schemas.microsoft.com/office/drawing/2014/main" xmlns=""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3" name="Text Box 47">
          <a:extLst>
            <a:ext uri="{FF2B5EF4-FFF2-40B4-BE49-F238E27FC236}">
              <a16:creationId xmlns:a16="http://schemas.microsoft.com/office/drawing/2014/main" xmlns=""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4" name="Text Box 48">
          <a:extLst>
            <a:ext uri="{FF2B5EF4-FFF2-40B4-BE49-F238E27FC236}">
              <a16:creationId xmlns:a16="http://schemas.microsoft.com/office/drawing/2014/main" xmlns=""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5" name="Text Box 44">
          <a:extLst>
            <a:ext uri="{FF2B5EF4-FFF2-40B4-BE49-F238E27FC236}">
              <a16:creationId xmlns:a16="http://schemas.microsoft.com/office/drawing/2014/main" xmlns=""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6" name="Text Box 45">
          <a:extLst>
            <a:ext uri="{FF2B5EF4-FFF2-40B4-BE49-F238E27FC236}">
              <a16:creationId xmlns:a16="http://schemas.microsoft.com/office/drawing/2014/main" xmlns=""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7" name="Text Box 46">
          <a:extLst>
            <a:ext uri="{FF2B5EF4-FFF2-40B4-BE49-F238E27FC236}">
              <a16:creationId xmlns:a16="http://schemas.microsoft.com/office/drawing/2014/main" xmlns=""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8" name="Text Box 47">
          <a:extLst>
            <a:ext uri="{FF2B5EF4-FFF2-40B4-BE49-F238E27FC236}">
              <a16:creationId xmlns:a16="http://schemas.microsoft.com/office/drawing/2014/main" xmlns=""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165</xdr:row>
      <xdr:rowOff>0</xdr:rowOff>
    </xdr:from>
    <xdr:ext cx="83820" cy="152400"/>
    <xdr:sp macro="" textlink="">
      <xdr:nvSpPr>
        <xdr:cNvPr id="349" name="Text Box 48">
          <a:extLst>
            <a:ext uri="{FF2B5EF4-FFF2-40B4-BE49-F238E27FC236}">
              <a16:creationId xmlns:a16="http://schemas.microsoft.com/office/drawing/2014/main" xmlns=""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163</xdr:row>
      <xdr:rowOff>0</xdr:rowOff>
    </xdr:from>
    <xdr:to>
      <xdr:col>2</xdr:col>
      <xdr:colOff>2849880</xdr:colOff>
      <xdr:row>163</xdr:row>
      <xdr:rowOff>152400</xdr:rowOff>
    </xdr:to>
    <xdr:sp macro="" textlink="">
      <xdr:nvSpPr>
        <xdr:cNvPr id="350" name="Text Box 44">
          <a:extLst>
            <a:ext uri="{FF2B5EF4-FFF2-40B4-BE49-F238E27FC236}">
              <a16:creationId xmlns:a16="http://schemas.microsoft.com/office/drawing/2014/main" xmlns=""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1" name="Text Box 45">
          <a:extLst>
            <a:ext uri="{FF2B5EF4-FFF2-40B4-BE49-F238E27FC236}">
              <a16:creationId xmlns:a16="http://schemas.microsoft.com/office/drawing/2014/main" xmlns=""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2" name="Text Box 46">
          <a:extLst>
            <a:ext uri="{FF2B5EF4-FFF2-40B4-BE49-F238E27FC236}">
              <a16:creationId xmlns:a16="http://schemas.microsoft.com/office/drawing/2014/main" xmlns=""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3" name="Text Box 47">
          <a:extLst>
            <a:ext uri="{FF2B5EF4-FFF2-40B4-BE49-F238E27FC236}">
              <a16:creationId xmlns:a16="http://schemas.microsoft.com/office/drawing/2014/main" xmlns=""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4" name="Text Box 48">
          <a:extLst>
            <a:ext uri="{FF2B5EF4-FFF2-40B4-BE49-F238E27FC236}">
              <a16:creationId xmlns:a16="http://schemas.microsoft.com/office/drawing/2014/main" xmlns=""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5" name="Text Box 44">
          <a:extLst>
            <a:ext uri="{FF2B5EF4-FFF2-40B4-BE49-F238E27FC236}">
              <a16:creationId xmlns:a16="http://schemas.microsoft.com/office/drawing/2014/main" xmlns=""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6" name="Text Box 45">
          <a:extLst>
            <a:ext uri="{FF2B5EF4-FFF2-40B4-BE49-F238E27FC236}">
              <a16:creationId xmlns:a16="http://schemas.microsoft.com/office/drawing/2014/main" xmlns=""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7" name="Text Box 46">
          <a:extLst>
            <a:ext uri="{FF2B5EF4-FFF2-40B4-BE49-F238E27FC236}">
              <a16:creationId xmlns:a16="http://schemas.microsoft.com/office/drawing/2014/main" xmlns=""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8" name="Text Box 47">
          <a:extLst>
            <a:ext uri="{FF2B5EF4-FFF2-40B4-BE49-F238E27FC236}">
              <a16:creationId xmlns:a16="http://schemas.microsoft.com/office/drawing/2014/main" xmlns=""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163</xdr:row>
      <xdr:rowOff>0</xdr:rowOff>
    </xdr:from>
    <xdr:to>
      <xdr:col>2</xdr:col>
      <xdr:colOff>2849880</xdr:colOff>
      <xdr:row>163</xdr:row>
      <xdr:rowOff>152400</xdr:rowOff>
    </xdr:to>
    <xdr:sp macro="" textlink="">
      <xdr:nvSpPr>
        <xdr:cNvPr id="359" name="Text Box 48">
          <a:extLst>
            <a:ext uri="{FF2B5EF4-FFF2-40B4-BE49-F238E27FC236}">
              <a16:creationId xmlns:a16="http://schemas.microsoft.com/office/drawing/2014/main" xmlns=""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0" name="Text Box 44">
          <a:extLst>
            <a:ext uri="{FF2B5EF4-FFF2-40B4-BE49-F238E27FC236}">
              <a16:creationId xmlns:a16="http://schemas.microsoft.com/office/drawing/2014/main" xmlns=""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1" name="Text Box 45">
          <a:extLst>
            <a:ext uri="{FF2B5EF4-FFF2-40B4-BE49-F238E27FC236}">
              <a16:creationId xmlns:a16="http://schemas.microsoft.com/office/drawing/2014/main" xmlns=""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2" name="Text Box 46">
          <a:extLst>
            <a:ext uri="{FF2B5EF4-FFF2-40B4-BE49-F238E27FC236}">
              <a16:creationId xmlns:a16="http://schemas.microsoft.com/office/drawing/2014/main" xmlns=""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3" name="Text Box 47">
          <a:extLst>
            <a:ext uri="{FF2B5EF4-FFF2-40B4-BE49-F238E27FC236}">
              <a16:creationId xmlns:a16="http://schemas.microsoft.com/office/drawing/2014/main" xmlns=""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4" name="Text Box 48">
          <a:extLst>
            <a:ext uri="{FF2B5EF4-FFF2-40B4-BE49-F238E27FC236}">
              <a16:creationId xmlns:a16="http://schemas.microsoft.com/office/drawing/2014/main" xmlns=""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157</xdr:row>
      <xdr:rowOff>0</xdr:rowOff>
    </xdr:from>
    <xdr:to>
      <xdr:col>2</xdr:col>
      <xdr:colOff>3482340</xdr:colOff>
      <xdr:row>157</xdr:row>
      <xdr:rowOff>167640</xdr:rowOff>
    </xdr:to>
    <xdr:sp macro="" textlink="">
      <xdr:nvSpPr>
        <xdr:cNvPr id="365" name="Text Box 44">
          <a:extLst>
            <a:ext uri="{FF2B5EF4-FFF2-40B4-BE49-F238E27FC236}">
              <a16:creationId xmlns:a16="http://schemas.microsoft.com/office/drawing/2014/main" xmlns=""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366" name="Text Box 45">
          <a:extLst>
            <a:ext uri="{FF2B5EF4-FFF2-40B4-BE49-F238E27FC236}">
              <a16:creationId xmlns:a16="http://schemas.microsoft.com/office/drawing/2014/main" xmlns="" id="{184EA1F0-B9E7-409F-BA6F-D427756191E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367" name="Text Box 46">
          <a:extLst>
            <a:ext uri="{FF2B5EF4-FFF2-40B4-BE49-F238E27FC236}">
              <a16:creationId xmlns:a16="http://schemas.microsoft.com/office/drawing/2014/main" xmlns="" id="{49AD334D-4930-4809-9F25-63AAF42ECBDD}"/>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157</xdr:row>
      <xdr:rowOff>0</xdr:rowOff>
    </xdr:from>
    <xdr:to>
      <xdr:col>2</xdr:col>
      <xdr:colOff>83820</xdr:colOff>
      <xdr:row>158</xdr:row>
      <xdr:rowOff>36195</xdr:rowOff>
    </xdr:to>
    <xdr:sp macro="" textlink="">
      <xdr:nvSpPr>
        <xdr:cNvPr id="368" name="Text Box 48">
          <a:extLst>
            <a:ext uri="{FF2B5EF4-FFF2-40B4-BE49-F238E27FC236}">
              <a16:creationId xmlns:a16="http://schemas.microsoft.com/office/drawing/2014/main" xmlns="" id="{CE2E7BBE-8E8A-4EF8-81A1-D174046506E7}"/>
            </a:ext>
          </a:extLst>
        </xdr:cNvPr>
        <xdr:cNvSpPr txBox="1">
          <a:spLocks noChangeArrowheads="1"/>
        </xdr:cNvSpPr>
      </xdr:nvSpPr>
      <xdr:spPr bwMode="auto">
        <a:xfrm>
          <a:off x="1196340" y="6648450"/>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69" name="Text Box 44">
          <a:extLst>
            <a:ext uri="{FF2B5EF4-FFF2-40B4-BE49-F238E27FC236}">
              <a16:creationId xmlns:a16="http://schemas.microsoft.com/office/drawing/2014/main" xmlns=""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70" name="Text Box 45">
          <a:extLst>
            <a:ext uri="{FF2B5EF4-FFF2-40B4-BE49-F238E27FC236}">
              <a16:creationId xmlns:a16="http://schemas.microsoft.com/office/drawing/2014/main" xmlns=""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71" name="Text Box 46">
          <a:extLst>
            <a:ext uri="{FF2B5EF4-FFF2-40B4-BE49-F238E27FC236}">
              <a16:creationId xmlns:a16="http://schemas.microsoft.com/office/drawing/2014/main" xmlns=""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72" name="Text Box 47">
          <a:extLst>
            <a:ext uri="{FF2B5EF4-FFF2-40B4-BE49-F238E27FC236}">
              <a16:creationId xmlns:a16="http://schemas.microsoft.com/office/drawing/2014/main" xmlns=""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157</xdr:row>
      <xdr:rowOff>0</xdr:rowOff>
    </xdr:from>
    <xdr:to>
      <xdr:col>2</xdr:col>
      <xdr:colOff>2849880</xdr:colOff>
      <xdr:row>157</xdr:row>
      <xdr:rowOff>152400</xdr:rowOff>
    </xdr:to>
    <xdr:sp macro="" textlink="">
      <xdr:nvSpPr>
        <xdr:cNvPr id="373" name="Text Box 48">
          <a:extLst>
            <a:ext uri="{FF2B5EF4-FFF2-40B4-BE49-F238E27FC236}">
              <a16:creationId xmlns:a16="http://schemas.microsoft.com/office/drawing/2014/main" xmlns=""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157</xdr:row>
      <xdr:rowOff>0</xdr:rowOff>
    </xdr:from>
    <xdr:to>
      <xdr:col>2</xdr:col>
      <xdr:colOff>83820</xdr:colOff>
      <xdr:row>157</xdr:row>
      <xdr:rowOff>767715</xdr:rowOff>
    </xdr:to>
    <xdr:sp macro="" textlink="">
      <xdr:nvSpPr>
        <xdr:cNvPr id="374" name="Text Box 48">
          <a:extLst>
            <a:ext uri="{FF2B5EF4-FFF2-40B4-BE49-F238E27FC236}">
              <a16:creationId xmlns:a16="http://schemas.microsoft.com/office/drawing/2014/main" xmlns="" id="{262211AA-2978-41EF-A9FF-B3D8E44BF0C8}"/>
            </a:ext>
          </a:extLst>
        </xdr:cNvPr>
        <xdr:cNvSpPr txBox="1">
          <a:spLocks noChangeArrowheads="1"/>
        </xdr:cNvSpPr>
      </xdr:nvSpPr>
      <xdr:spPr bwMode="auto">
        <a:xfrm>
          <a:off x="1196340" y="6648450"/>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157</xdr:row>
      <xdr:rowOff>0</xdr:rowOff>
    </xdr:from>
    <xdr:to>
      <xdr:col>2</xdr:col>
      <xdr:colOff>83820</xdr:colOff>
      <xdr:row>157</xdr:row>
      <xdr:rowOff>177165</xdr:rowOff>
    </xdr:to>
    <xdr:sp macro="" textlink="">
      <xdr:nvSpPr>
        <xdr:cNvPr id="375" name="Text Box 48">
          <a:extLst>
            <a:ext uri="{FF2B5EF4-FFF2-40B4-BE49-F238E27FC236}">
              <a16:creationId xmlns:a16="http://schemas.microsoft.com/office/drawing/2014/main" xmlns="" id="{8931ED28-F728-4885-91EE-16A552F2D518}"/>
            </a:ext>
          </a:extLst>
        </xdr:cNvPr>
        <xdr:cNvSpPr txBox="1">
          <a:spLocks noChangeArrowheads="1"/>
        </xdr:cNvSpPr>
      </xdr:nvSpPr>
      <xdr:spPr bwMode="auto">
        <a:xfrm>
          <a:off x="1196340" y="66484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157</xdr:row>
      <xdr:rowOff>0</xdr:rowOff>
    </xdr:from>
    <xdr:to>
      <xdr:col>2</xdr:col>
      <xdr:colOff>3482340</xdr:colOff>
      <xdr:row>157</xdr:row>
      <xdr:rowOff>167640</xdr:rowOff>
    </xdr:to>
    <xdr:sp macro="" textlink="">
      <xdr:nvSpPr>
        <xdr:cNvPr id="376" name="Text Box 44">
          <a:extLst>
            <a:ext uri="{FF2B5EF4-FFF2-40B4-BE49-F238E27FC236}">
              <a16:creationId xmlns:a16="http://schemas.microsoft.com/office/drawing/2014/main" xmlns=""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377" name="Text Box 45">
          <a:extLst>
            <a:ext uri="{FF2B5EF4-FFF2-40B4-BE49-F238E27FC236}">
              <a16:creationId xmlns:a16="http://schemas.microsoft.com/office/drawing/2014/main" xmlns="" id="{414FC026-02CC-4A27-A35F-A7EE75CECD4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157</xdr:row>
      <xdr:rowOff>0</xdr:rowOff>
    </xdr:from>
    <xdr:to>
      <xdr:col>2</xdr:col>
      <xdr:colOff>83820</xdr:colOff>
      <xdr:row>157</xdr:row>
      <xdr:rowOff>167640</xdr:rowOff>
    </xdr:to>
    <xdr:sp macro="" textlink="">
      <xdr:nvSpPr>
        <xdr:cNvPr id="378" name="Text Box 46">
          <a:extLst>
            <a:ext uri="{FF2B5EF4-FFF2-40B4-BE49-F238E27FC236}">
              <a16:creationId xmlns:a16="http://schemas.microsoft.com/office/drawing/2014/main" xmlns="" id="{7C937433-12A0-41DA-9776-CF7AC46723DC}"/>
            </a:ext>
          </a:extLst>
        </xdr:cNvPr>
        <xdr:cNvSpPr txBox="1">
          <a:spLocks noChangeArrowheads="1"/>
        </xdr:cNvSpPr>
      </xdr:nvSpPr>
      <xdr:spPr bwMode="auto">
        <a:xfrm>
          <a:off x="1202055" y="66484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157</xdr:row>
      <xdr:rowOff>0</xdr:rowOff>
    </xdr:from>
    <xdr:ext cx="83820" cy="152400"/>
    <xdr:sp macro="" textlink="">
      <xdr:nvSpPr>
        <xdr:cNvPr id="379" name="Text Box 44">
          <a:extLst>
            <a:ext uri="{FF2B5EF4-FFF2-40B4-BE49-F238E27FC236}">
              <a16:creationId xmlns:a16="http://schemas.microsoft.com/office/drawing/2014/main" xmlns=""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0" name="Text Box 45">
          <a:extLst>
            <a:ext uri="{FF2B5EF4-FFF2-40B4-BE49-F238E27FC236}">
              <a16:creationId xmlns:a16="http://schemas.microsoft.com/office/drawing/2014/main" xmlns=""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1" name="Text Box 46">
          <a:extLst>
            <a:ext uri="{FF2B5EF4-FFF2-40B4-BE49-F238E27FC236}">
              <a16:creationId xmlns:a16="http://schemas.microsoft.com/office/drawing/2014/main" xmlns=""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2" name="Text Box 47">
          <a:extLst>
            <a:ext uri="{FF2B5EF4-FFF2-40B4-BE49-F238E27FC236}">
              <a16:creationId xmlns:a16="http://schemas.microsoft.com/office/drawing/2014/main" xmlns=""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3" name="Text Box 48">
          <a:extLst>
            <a:ext uri="{FF2B5EF4-FFF2-40B4-BE49-F238E27FC236}">
              <a16:creationId xmlns:a16="http://schemas.microsoft.com/office/drawing/2014/main" xmlns=""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4" name="Text Box 44">
          <a:extLst>
            <a:ext uri="{FF2B5EF4-FFF2-40B4-BE49-F238E27FC236}">
              <a16:creationId xmlns:a16="http://schemas.microsoft.com/office/drawing/2014/main" xmlns=""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5" name="Text Box 45">
          <a:extLst>
            <a:ext uri="{FF2B5EF4-FFF2-40B4-BE49-F238E27FC236}">
              <a16:creationId xmlns:a16="http://schemas.microsoft.com/office/drawing/2014/main" xmlns=""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6" name="Text Box 46">
          <a:extLst>
            <a:ext uri="{FF2B5EF4-FFF2-40B4-BE49-F238E27FC236}">
              <a16:creationId xmlns:a16="http://schemas.microsoft.com/office/drawing/2014/main" xmlns=""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7" name="Text Box 47">
          <a:extLst>
            <a:ext uri="{FF2B5EF4-FFF2-40B4-BE49-F238E27FC236}">
              <a16:creationId xmlns:a16="http://schemas.microsoft.com/office/drawing/2014/main" xmlns=""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157</xdr:row>
      <xdr:rowOff>0</xdr:rowOff>
    </xdr:from>
    <xdr:ext cx="83820" cy="152400"/>
    <xdr:sp macro="" textlink="">
      <xdr:nvSpPr>
        <xdr:cNvPr id="388" name="Text Box 48">
          <a:extLst>
            <a:ext uri="{FF2B5EF4-FFF2-40B4-BE49-F238E27FC236}">
              <a16:creationId xmlns:a16="http://schemas.microsoft.com/office/drawing/2014/main" xmlns=""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89" name="Text Box 44">
          <a:extLst>
            <a:ext uri="{FF2B5EF4-FFF2-40B4-BE49-F238E27FC236}">
              <a16:creationId xmlns:a16="http://schemas.microsoft.com/office/drawing/2014/main" xmlns="" id="{E43F70C4-8637-4858-AC08-7B68887BFD62}"/>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0" name="Text Box 45">
          <a:extLst>
            <a:ext uri="{FF2B5EF4-FFF2-40B4-BE49-F238E27FC236}">
              <a16:creationId xmlns:a16="http://schemas.microsoft.com/office/drawing/2014/main" xmlns="" id="{632F0895-AE51-49DB-BAC1-6B29D7B4F28C}"/>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1" name="Text Box 46">
          <a:extLst>
            <a:ext uri="{FF2B5EF4-FFF2-40B4-BE49-F238E27FC236}">
              <a16:creationId xmlns:a16="http://schemas.microsoft.com/office/drawing/2014/main" xmlns="" id="{0ABA0C94-6363-4A11-811E-B2F752C33B64}"/>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2" name="Text Box 47">
          <a:extLst>
            <a:ext uri="{FF2B5EF4-FFF2-40B4-BE49-F238E27FC236}">
              <a16:creationId xmlns:a16="http://schemas.microsoft.com/office/drawing/2014/main" xmlns="" id="{D16427BA-A2E1-4E08-AFCD-7A93A5305FAF}"/>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3" name="Text Box 48">
          <a:extLst>
            <a:ext uri="{FF2B5EF4-FFF2-40B4-BE49-F238E27FC236}">
              <a16:creationId xmlns:a16="http://schemas.microsoft.com/office/drawing/2014/main" xmlns="" id="{C1652FA0-ABB1-41B5-BEFE-D40E34B7B2E1}"/>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160</xdr:row>
      <xdr:rowOff>0</xdr:rowOff>
    </xdr:from>
    <xdr:ext cx="83820" cy="167640"/>
    <xdr:sp macro="" textlink="">
      <xdr:nvSpPr>
        <xdr:cNvPr id="394" name="Text Box 44">
          <a:extLst>
            <a:ext uri="{FF2B5EF4-FFF2-40B4-BE49-F238E27FC236}">
              <a16:creationId xmlns:a16="http://schemas.microsoft.com/office/drawing/2014/main" xmlns="" id="{6F182628-8AE7-45B0-8B2C-0A05519D39FC}"/>
            </a:ext>
          </a:extLst>
        </xdr:cNvPr>
        <xdr:cNvSpPr txBox="1">
          <a:spLocks noChangeArrowheads="1"/>
        </xdr:cNvSpPr>
      </xdr:nvSpPr>
      <xdr:spPr bwMode="auto">
        <a:xfrm>
          <a:off x="4160520" y="82347288"/>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395" name="Text Box 45">
          <a:extLst>
            <a:ext uri="{FF2B5EF4-FFF2-40B4-BE49-F238E27FC236}">
              <a16:creationId xmlns:a16="http://schemas.microsoft.com/office/drawing/2014/main" xmlns="" id="{14723296-7C29-4409-A617-AC3B098D92AF}"/>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396" name="Text Box 46">
          <a:extLst>
            <a:ext uri="{FF2B5EF4-FFF2-40B4-BE49-F238E27FC236}">
              <a16:creationId xmlns:a16="http://schemas.microsoft.com/office/drawing/2014/main" xmlns="" id="{112299BD-7645-4A36-937F-D81FCE0D12A5}"/>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7" name="Text Box 44">
          <a:extLst>
            <a:ext uri="{FF2B5EF4-FFF2-40B4-BE49-F238E27FC236}">
              <a16:creationId xmlns:a16="http://schemas.microsoft.com/office/drawing/2014/main" xmlns="" id="{130F1FEB-FB92-4B32-9F02-07F58170AAB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8" name="Text Box 45">
          <a:extLst>
            <a:ext uri="{FF2B5EF4-FFF2-40B4-BE49-F238E27FC236}">
              <a16:creationId xmlns:a16="http://schemas.microsoft.com/office/drawing/2014/main" xmlns="" id="{92880864-5346-4681-BEF0-6823E75C3DEA}"/>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399" name="Text Box 46">
          <a:extLst>
            <a:ext uri="{FF2B5EF4-FFF2-40B4-BE49-F238E27FC236}">
              <a16:creationId xmlns:a16="http://schemas.microsoft.com/office/drawing/2014/main" xmlns="" id="{A699C1F2-3409-451E-8786-D045DE5509A7}"/>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0" name="Text Box 47">
          <a:extLst>
            <a:ext uri="{FF2B5EF4-FFF2-40B4-BE49-F238E27FC236}">
              <a16:creationId xmlns:a16="http://schemas.microsoft.com/office/drawing/2014/main" xmlns="" id="{8C98A933-CC9D-41C9-8429-8B3FBBE9A7DD}"/>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1" name="Text Box 48">
          <a:extLst>
            <a:ext uri="{FF2B5EF4-FFF2-40B4-BE49-F238E27FC236}">
              <a16:creationId xmlns:a16="http://schemas.microsoft.com/office/drawing/2014/main" xmlns="" id="{C1849CAF-69AB-4BA1-92EB-8D4DCC51D780}"/>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160</xdr:row>
      <xdr:rowOff>0</xdr:rowOff>
    </xdr:from>
    <xdr:ext cx="87630" cy="177165"/>
    <xdr:sp macro="" textlink="">
      <xdr:nvSpPr>
        <xdr:cNvPr id="402" name="Text Box 48">
          <a:extLst>
            <a:ext uri="{FF2B5EF4-FFF2-40B4-BE49-F238E27FC236}">
              <a16:creationId xmlns:a16="http://schemas.microsoft.com/office/drawing/2014/main" xmlns="" id="{66DE1FE0-F1EE-468A-A6DE-385B16608949}"/>
            </a:ext>
          </a:extLst>
        </xdr:cNvPr>
        <xdr:cNvSpPr txBox="1">
          <a:spLocks noChangeArrowheads="1"/>
        </xdr:cNvSpPr>
      </xdr:nvSpPr>
      <xdr:spPr bwMode="auto">
        <a:xfrm>
          <a:off x="758190" y="82347288"/>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160</xdr:row>
      <xdr:rowOff>0</xdr:rowOff>
    </xdr:from>
    <xdr:ext cx="83820" cy="167640"/>
    <xdr:sp macro="" textlink="">
      <xdr:nvSpPr>
        <xdr:cNvPr id="403" name="Text Box 44">
          <a:extLst>
            <a:ext uri="{FF2B5EF4-FFF2-40B4-BE49-F238E27FC236}">
              <a16:creationId xmlns:a16="http://schemas.microsoft.com/office/drawing/2014/main" xmlns="" id="{2C5E75FC-8B01-4639-93B6-EB7E9F8DCCC0}"/>
            </a:ext>
          </a:extLst>
        </xdr:cNvPr>
        <xdr:cNvSpPr txBox="1">
          <a:spLocks noChangeArrowheads="1"/>
        </xdr:cNvSpPr>
      </xdr:nvSpPr>
      <xdr:spPr bwMode="auto">
        <a:xfrm>
          <a:off x="4160520" y="82347288"/>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04" name="Text Box 45">
          <a:extLst>
            <a:ext uri="{FF2B5EF4-FFF2-40B4-BE49-F238E27FC236}">
              <a16:creationId xmlns:a16="http://schemas.microsoft.com/office/drawing/2014/main" xmlns="" id="{71AA328D-44EE-4A83-98BC-B47540688020}"/>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05" name="Text Box 46">
          <a:extLst>
            <a:ext uri="{FF2B5EF4-FFF2-40B4-BE49-F238E27FC236}">
              <a16:creationId xmlns:a16="http://schemas.microsoft.com/office/drawing/2014/main" xmlns="" id="{4B27F08F-84D7-4F5D-A26E-0FB36FEC4F15}"/>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6" name="Text Box 44">
          <a:extLst>
            <a:ext uri="{FF2B5EF4-FFF2-40B4-BE49-F238E27FC236}">
              <a16:creationId xmlns:a16="http://schemas.microsoft.com/office/drawing/2014/main" xmlns="" id="{123314C5-41F4-4300-AF9F-CC08A799F242}"/>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7" name="Text Box 45">
          <a:extLst>
            <a:ext uri="{FF2B5EF4-FFF2-40B4-BE49-F238E27FC236}">
              <a16:creationId xmlns:a16="http://schemas.microsoft.com/office/drawing/2014/main" xmlns="" id="{38656F40-88C2-4077-B46E-A0457E55B694}"/>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8" name="Text Box 46">
          <a:extLst>
            <a:ext uri="{FF2B5EF4-FFF2-40B4-BE49-F238E27FC236}">
              <a16:creationId xmlns:a16="http://schemas.microsoft.com/office/drawing/2014/main" xmlns="" id="{9AA34065-6D66-4FF4-A349-23B1CF085D27}"/>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09" name="Text Box 47">
          <a:extLst>
            <a:ext uri="{FF2B5EF4-FFF2-40B4-BE49-F238E27FC236}">
              <a16:creationId xmlns:a16="http://schemas.microsoft.com/office/drawing/2014/main" xmlns="" id="{C8F2EB40-9574-46E7-9412-F0260B836302}"/>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0" name="Text Box 48">
          <a:extLst>
            <a:ext uri="{FF2B5EF4-FFF2-40B4-BE49-F238E27FC236}">
              <a16:creationId xmlns:a16="http://schemas.microsoft.com/office/drawing/2014/main" xmlns="" id="{67B41257-FC1F-4AE6-B1CE-8CB6A35092B6}"/>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1" name="Text Box 44">
          <a:extLst>
            <a:ext uri="{FF2B5EF4-FFF2-40B4-BE49-F238E27FC236}">
              <a16:creationId xmlns:a16="http://schemas.microsoft.com/office/drawing/2014/main" xmlns="" id="{D89EAA86-7D86-40A2-B158-E987010E5196}"/>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2" name="Text Box 45">
          <a:extLst>
            <a:ext uri="{FF2B5EF4-FFF2-40B4-BE49-F238E27FC236}">
              <a16:creationId xmlns:a16="http://schemas.microsoft.com/office/drawing/2014/main" xmlns="" id="{1E721007-2EAF-4968-906B-C712388A30F2}"/>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3" name="Text Box 46">
          <a:extLst>
            <a:ext uri="{FF2B5EF4-FFF2-40B4-BE49-F238E27FC236}">
              <a16:creationId xmlns:a16="http://schemas.microsoft.com/office/drawing/2014/main" xmlns="" id="{6CB0971C-0DD7-4991-9457-C3E9996F4B05}"/>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4" name="Text Box 47">
          <a:extLst>
            <a:ext uri="{FF2B5EF4-FFF2-40B4-BE49-F238E27FC236}">
              <a16:creationId xmlns:a16="http://schemas.microsoft.com/office/drawing/2014/main" xmlns="" id="{227D2F50-1BE8-44F1-BDA0-C4B5B255F1B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5" name="Text Box 48">
          <a:extLst>
            <a:ext uri="{FF2B5EF4-FFF2-40B4-BE49-F238E27FC236}">
              <a16:creationId xmlns:a16="http://schemas.microsoft.com/office/drawing/2014/main" xmlns="" id="{26564252-579C-48C3-98F8-E0CF1DFA09E1}"/>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6" name="Text Box 44">
          <a:extLst>
            <a:ext uri="{FF2B5EF4-FFF2-40B4-BE49-F238E27FC236}">
              <a16:creationId xmlns:a16="http://schemas.microsoft.com/office/drawing/2014/main" xmlns="" id="{EA6C644E-18C1-49BC-8490-DB4CEB09D13A}"/>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7" name="Text Box 45">
          <a:extLst>
            <a:ext uri="{FF2B5EF4-FFF2-40B4-BE49-F238E27FC236}">
              <a16:creationId xmlns:a16="http://schemas.microsoft.com/office/drawing/2014/main" xmlns="" id="{92AA0199-02D8-4B84-B89A-1646F08212C1}"/>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8" name="Text Box 46">
          <a:extLst>
            <a:ext uri="{FF2B5EF4-FFF2-40B4-BE49-F238E27FC236}">
              <a16:creationId xmlns:a16="http://schemas.microsoft.com/office/drawing/2014/main" xmlns="" id="{207B411A-499A-4EA1-9C80-A1C217D0830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19" name="Text Box 47">
          <a:extLst>
            <a:ext uri="{FF2B5EF4-FFF2-40B4-BE49-F238E27FC236}">
              <a16:creationId xmlns:a16="http://schemas.microsoft.com/office/drawing/2014/main" xmlns="" id="{B64402C5-7470-4453-9837-1143CDE71430}"/>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0" name="Text Box 48">
          <a:extLst>
            <a:ext uri="{FF2B5EF4-FFF2-40B4-BE49-F238E27FC236}">
              <a16:creationId xmlns:a16="http://schemas.microsoft.com/office/drawing/2014/main" xmlns="" id="{CFA87661-2F67-415B-8812-A0BB0EC823B6}"/>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160</xdr:row>
      <xdr:rowOff>0</xdr:rowOff>
    </xdr:from>
    <xdr:ext cx="83820" cy="167640"/>
    <xdr:sp macro="" textlink="">
      <xdr:nvSpPr>
        <xdr:cNvPr id="421" name="Text Box 44">
          <a:extLst>
            <a:ext uri="{FF2B5EF4-FFF2-40B4-BE49-F238E27FC236}">
              <a16:creationId xmlns:a16="http://schemas.microsoft.com/office/drawing/2014/main" xmlns="" id="{AA9DD4B9-EF85-48F5-AF1D-BA6270101BF2}"/>
            </a:ext>
          </a:extLst>
        </xdr:cNvPr>
        <xdr:cNvSpPr txBox="1">
          <a:spLocks noChangeArrowheads="1"/>
        </xdr:cNvSpPr>
      </xdr:nvSpPr>
      <xdr:spPr bwMode="auto">
        <a:xfrm>
          <a:off x="4160520" y="82347288"/>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22" name="Text Box 45">
          <a:extLst>
            <a:ext uri="{FF2B5EF4-FFF2-40B4-BE49-F238E27FC236}">
              <a16:creationId xmlns:a16="http://schemas.microsoft.com/office/drawing/2014/main" xmlns="" id="{79B4BDDD-990D-4315-828D-3BCA02154833}"/>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23" name="Text Box 46">
          <a:extLst>
            <a:ext uri="{FF2B5EF4-FFF2-40B4-BE49-F238E27FC236}">
              <a16:creationId xmlns:a16="http://schemas.microsoft.com/office/drawing/2014/main" xmlns="" id="{49981441-8791-44EA-8A2F-791245C880C9}"/>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4" name="Text Box 44">
          <a:extLst>
            <a:ext uri="{FF2B5EF4-FFF2-40B4-BE49-F238E27FC236}">
              <a16:creationId xmlns:a16="http://schemas.microsoft.com/office/drawing/2014/main" xmlns="" id="{E0DEA6D3-48FB-484D-B5E0-F47E9157C5B8}"/>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5" name="Text Box 45">
          <a:extLst>
            <a:ext uri="{FF2B5EF4-FFF2-40B4-BE49-F238E27FC236}">
              <a16:creationId xmlns:a16="http://schemas.microsoft.com/office/drawing/2014/main" xmlns="" id="{37DE0C3E-025A-4DA5-8C3F-FB250FF8A6BF}"/>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6" name="Text Box 46">
          <a:extLst>
            <a:ext uri="{FF2B5EF4-FFF2-40B4-BE49-F238E27FC236}">
              <a16:creationId xmlns:a16="http://schemas.microsoft.com/office/drawing/2014/main" xmlns="" id="{86F9D1DE-1516-4812-9C85-53B35446C47C}"/>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7" name="Text Box 47">
          <a:extLst>
            <a:ext uri="{FF2B5EF4-FFF2-40B4-BE49-F238E27FC236}">
              <a16:creationId xmlns:a16="http://schemas.microsoft.com/office/drawing/2014/main" xmlns="" id="{47B4023F-E34A-4D3E-A616-9DBD9E54B648}"/>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28" name="Text Box 48">
          <a:extLst>
            <a:ext uri="{FF2B5EF4-FFF2-40B4-BE49-F238E27FC236}">
              <a16:creationId xmlns:a16="http://schemas.microsoft.com/office/drawing/2014/main" xmlns="" id="{5863A355-306D-4121-B88B-E298AE7DBE25}"/>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160</xdr:row>
      <xdr:rowOff>0</xdr:rowOff>
    </xdr:from>
    <xdr:ext cx="87630" cy="177165"/>
    <xdr:sp macro="" textlink="">
      <xdr:nvSpPr>
        <xdr:cNvPr id="429" name="Text Box 48">
          <a:extLst>
            <a:ext uri="{FF2B5EF4-FFF2-40B4-BE49-F238E27FC236}">
              <a16:creationId xmlns:a16="http://schemas.microsoft.com/office/drawing/2014/main" xmlns="" id="{DD6B871C-70C3-44F3-B8D4-25BEAE234861}"/>
            </a:ext>
          </a:extLst>
        </xdr:cNvPr>
        <xdr:cNvSpPr txBox="1">
          <a:spLocks noChangeArrowheads="1"/>
        </xdr:cNvSpPr>
      </xdr:nvSpPr>
      <xdr:spPr bwMode="auto">
        <a:xfrm>
          <a:off x="758190" y="82347288"/>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160</xdr:row>
      <xdr:rowOff>0</xdr:rowOff>
    </xdr:from>
    <xdr:ext cx="83820" cy="167640"/>
    <xdr:sp macro="" textlink="">
      <xdr:nvSpPr>
        <xdr:cNvPr id="430" name="Text Box 44">
          <a:extLst>
            <a:ext uri="{FF2B5EF4-FFF2-40B4-BE49-F238E27FC236}">
              <a16:creationId xmlns:a16="http://schemas.microsoft.com/office/drawing/2014/main" xmlns="" id="{6E795778-329D-4BD5-9BB3-0809DBC0C4C7}"/>
            </a:ext>
          </a:extLst>
        </xdr:cNvPr>
        <xdr:cNvSpPr txBox="1">
          <a:spLocks noChangeArrowheads="1"/>
        </xdr:cNvSpPr>
      </xdr:nvSpPr>
      <xdr:spPr bwMode="auto">
        <a:xfrm>
          <a:off x="4160520" y="82347288"/>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31" name="Text Box 45">
          <a:extLst>
            <a:ext uri="{FF2B5EF4-FFF2-40B4-BE49-F238E27FC236}">
              <a16:creationId xmlns:a16="http://schemas.microsoft.com/office/drawing/2014/main" xmlns="" id="{F2F0AC58-298F-4D26-B8F3-910EA41B6ADD}"/>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160</xdr:row>
      <xdr:rowOff>0</xdr:rowOff>
    </xdr:from>
    <xdr:ext cx="81915" cy="167640"/>
    <xdr:sp macro="" textlink="">
      <xdr:nvSpPr>
        <xdr:cNvPr id="432" name="Text Box 46">
          <a:extLst>
            <a:ext uri="{FF2B5EF4-FFF2-40B4-BE49-F238E27FC236}">
              <a16:creationId xmlns:a16="http://schemas.microsoft.com/office/drawing/2014/main" xmlns="" id="{F19DB0AA-1E4A-4916-BF77-33DB6B339E30}"/>
            </a:ext>
          </a:extLst>
        </xdr:cNvPr>
        <xdr:cNvSpPr txBox="1">
          <a:spLocks noChangeArrowheads="1"/>
        </xdr:cNvSpPr>
      </xdr:nvSpPr>
      <xdr:spPr bwMode="auto">
        <a:xfrm>
          <a:off x="763905" y="82347288"/>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3" name="Text Box 44">
          <a:extLst>
            <a:ext uri="{FF2B5EF4-FFF2-40B4-BE49-F238E27FC236}">
              <a16:creationId xmlns:a16="http://schemas.microsoft.com/office/drawing/2014/main" xmlns="" id="{316323B3-54A9-440D-8360-2FE1F6744AB8}"/>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4" name="Text Box 45">
          <a:extLst>
            <a:ext uri="{FF2B5EF4-FFF2-40B4-BE49-F238E27FC236}">
              <a16:creationId xmlns:a16="http://schemas.microsoft.com/office/drawing/2014/main" xmlns="" id="{F02F275C-C038-463D-BC11-1FD704395D7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5" name="Text Box 46">
          <a:extLst>
            <a:ext uri="{FF2B5EF4-FFF2-40B4-BE49-F238E27FC236}">
              <a16:creationId xmlns:a16="http://schemas.microsoft.com/office/drawing/2014/main" xmlns="" id="{69105DEF-5F8E-48DA-8C2E-5E3999C8FAA1}"/>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6" name="Text Box 47">
          <a:extLst>
            <a:ext uri="{FF2B5EF4-FFF2-40B4-BE49-F238E27FC236}">
              <a16:creationId xmlns:a16="http://schemas.microsoft.com/office/drawing/2014/main" xmlns="" id="{701E7CDC-273B-4E00-B288-F823CA3D8645}"/>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7" name="Text Box 48">
          <a:extLst>
            <a:ext uri="{FF2B5EF4-FFF2-40B4-BE49-F238E27FC236}">
              <a16:creationId xmlns:a16="http://schemas.microsoft.com/office/drawing/2014/main" xmlns="" id="{B728755E-9A94-4D6B-91C0-B490F18B2AF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8" name="Text Box 44">
          <a:extLst>
            <a:ext uri="{FF2B5EF4-FFF2-40B4-BE49-F238E27FC236}">
              <a16:creationId xmlns:a16="http://schemas.microsoft.com/office/drawing/2014/main" xmlns="" id="{0B3C8EBD-7AAF-4C38-B755-C45050458EEE}"/>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39" name="Text Box 45">
          <a:extLst>
            <a:ext uri="{FF2B5EF4-FFF2-40B4-BE49-F238E27FC236}">
              <a16:creationId xmlns:a16="http://schemas.microsoft.com/office/drawing/2014/main" xmlns="" id="{B5694FB3-5061-473E-BE31-84BE215B2F04}"/>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40" name="Text Box 46">
          <a:extLst>
            <a:ext uri="{FF2B5EF4-FFF2-40B4-BE49-F238E27FC236}">
              <a16:creationId xmlns:a16="http://schemas.microsoft.com/office/drawing/2014/main" xmlns="" id="{7A3521C1-A055-4D3A-8DB8-DF461A918D43}"/>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41" name="Text Box 47">
          <a:extLst>
            <a:ext uri="{FF2B5EF4-FFF2-40B4-BE49-F238E27FC236}">
              <a16:creationId xmlns:a16="http://schemas.microsoft.com/office/drawing/2014/main" xmlns="" id="{3D19EC60-5A57-42EA-B561-9D6FEBF7760F}"/>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160</xdr:row>
      <xdr:rowOff>0</xdr:rowOff>
    </xdr:from>
    <xdr:ext cx="83820" cy="152400"/>
    <xdr:sp macro="" textlink="">
      <xdr:nvSpPr>
        <xdr:cNvPr id="442" name="Text Box 48">
          <a:extLst>
            <a:ext uri="{FF2B5EF4-FFF2-40B4-BE49-F238E27FC236}">
              <a16:creationId xmlns:a16="http://schemas.microsoft.com/office/drawing/2014/main" xmlns="" id="{F5526861-2CEE-4371-AE99-5DB40DF6B514}"/>
            </a:ext>
          </a:extLst>
        </xdr:cNvPr>
        <xdr:cNvSpPr txBox="1">
          <a:spLocks noChangeArrowheads="1"/>
        </xdr:cNvSpPr>
      </xdr:nvSpPr>
      <xdr:spPr bwMode="auto">
        <a:xfrm>
          <a:off x="3528060" y="82347288"/>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 transitionEvaluation="1" transitionEntry="1">
    <tabColor indexed="42"/>
    <pageSetUpPr fitToPage="1"/>
  </sheetPr>
  <dimension ref="A1:L188"/>
  <sheetViews>
    <sheetView showGridLines="0" showZeros="0" tabSelected="1" topLeftCell="D1" zoomScale="130" zoomScaleNormal="130" zoomScaleSheetLayoutView="55" workbookViewId="0">
      <selection activeCell="H2" sqref="H2"/>
    </sheetView>
  </sheetViews>
  <sheetFormatPr baseColWidth="10" defaultColWidth="11" defaultRowHeight="1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4.42578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c r="A1" s="1"/>
    </row>
    <row r="2" spans="1:12" ht="22.5" customHeight="1">
      <c r="A2" s="1"/>
      <c r="B2" s="2"/>
      <c r="C2" s="3"/>
      <c r="D2" s="208" t="s">
        <v>168</v>
      </c>
      <c r="E2" s="209"/>
      <c r="F2" s="210"/>
      <c r="G2" s="93"/>
      <c r="H2" s="4"/>
      <c r="I2" s="5"/>
    </row>
    <row r="3" spans="1:12" ht="23.25" customHeight="1">
      <c r="A3" s="1"/>
      <c r="B3" s="6"/>
      <c r="C3" s="7"/>
      <c r="D3" s="211"/>
      <c r="E3" s="212"/>
      <c r="F3" s="213"/>
      <c r="G3" s="94"/>
      <c r="H3" s="8"/>
      <c r="I3" s="5"/>
    </row>
    <row r="4" spans="1:12" ht="19.5" customHeight="1">
      <c r="A4" s="1"/>
      <c r="B4" s="6"/>
      <c r="C4" s="7"/>
      <c r="D4" s="211"/>
      <c r="E4" s="212"/>
      <c r="F4" s="213"/>
      <c r="G4" s="94"/>
      <c r="H4" s="9"/>
    </row>
    <row r="5" spans="1:12" ht="18" customHeight="1">
      <c r="A5" s="1"/>
      <c r="B5" s="10"/>
      <c r="C5" s="7"/>
      <c r="D5" s="211"/>
      <c r="E5" s="212"/>
      <c r="F5" s="213"/>
      <c r="G5" s="94"/>
      <c r="H5" s="9"/>
    </row>
    <row r="6" spans="1:12" ht="12.75">
      <c r="A6" s="1"/>
      <c r="B6" s="10"/>
      <c r="C6" s="11"/>
      <c r="D6" s="211"/>
      <c r="E6" s="212"/>
      <c r="F6" s="213"/>
      <c r="G6" s="96"/>
      <c r="H6" s="77"/>
    </row>
    <row r="7" spans="1:12" ht="13.9" customHeight="1">
      <c r="A7" s="1"/>
      <c r="B7" s="214" t="s">
        <v>44</v>
      </c>
      <c r="C7" s="215"/>
      <c r="D7" s="75" t="s">
        <v>51</v>
      </c>
      <c r="E7" s="12"/>
      <c r="F7" s="13"/>
      <c r="G7" s="95" t="s">
        <v>169</v>
      </c>
      <c r="H7" s="125" t="s">
        <v>0</v>
      </c>
    </row>
    <row r="8" spans="1:12" ht="12.75">
      <c r="A8" s="1"/>
      <c r="B8" s="216"/>
      <c r="C8" s="217"/>
      <c r="D8" s="76" t="s">
        <v>52</v>
      </c>
      <c r="E8" s="14"/>
      <c r="F8" s="15"/>
      <c r="G8" s="74" t="s">
        <v>1</v>
      </c>
      <c r="H8" s="126" t="s">
        <v>2</v>
      </c>
    </row>
    <row r="9" spans="1:12" ht="11.25">
      <c r="A9" s="1"/>
    </row>
    <row r="10" spans="1:12" ht="16.5">
      <c r="A10" s="1"/>
      <c r="C10" s="180" t="s">
        <v>107</v>
      </c>
    </row>
    <row r="11" spans="1:12" ht="11.25">
      <c r="A11" s="1"/>
    </row>
    <row r="12" spans="1:12" s="63" customFormat="1" ht="16.899999999999999" customHeight="1">
      <c r="B12" s="64" t="s">
        <v>3</v>
      </c>
      <c r="C12" s="65" t="s">
        <v>49</v>
      </c>
      <c r="D12" s="66"/>
      <c r="E12" s="66"/>
      <c r="F12" s="66"/>
      <c r="G12" s="66"/>
      <c r="H12" s="66">
        <f>H46</f>
        <v>59</v>
      </c>
      <c r="I12" s="62"/>
      <c r="J12" s="62"/>
      <c r="K12" s="62"/>
      <c r="L12" s="62"/>
    </row>
    <row r="13" spans="1:12" s="63" customFormat="1" ht="16.899999999999999" customHeight="1">
      <c r="B13" s="64" t="s">
        <v>5</v>
      </c>
      <c r="C13" s="120" t="s">
        <v>4</v>
      </c>
      <c r="D13" s="121"/>
      <c r="E13" s="121"/>
      <c r="F13" s="121"/>
      <c r="G13" s="121"/>
      <c r="H13" s="121">
        <f>H79</f>
        <v>1740763.58</v>
      </c>
      <c r="I13" s="62"/>
      <c r="J13" s="62"/>
      <c r="K13" s="62"/>
      <c r="L13" s="62"/>
    </row>
    <row r="14" spans="1:12" s="63" customFormat="1" ht="16.899999999999999" customHeight="1">
      <c r="B14" s="64" t="s">
        <v>7</v>
      </c>
      <c r="C14" s="120" t="s">
        <v>6</v>
      </c>
      <c r="D14" s="121"/>
      <c r="E14" s="121"/>
      <c r="F14" s="121"/>
      <c r="G14" s="122"/>
      <c r="H14" s="121">
        <f>H97</f>
        <v>2940693.74</v>
      </c>
      <c r="I14" s="62"/>
      <c r="J14" s="62"/>
      <c r="K14" s="62"/>
      <c r="L14" s="62"/>
    </row>
    <row r="15" spans="1:12" s="63" customFormat="1" ht="16.899999999999999" customHeight="1">
      <c r="B15" s="64" t="s">
        <v>8</v>
      </c>
      <c r="C15" s="120" t="s">
        <v>9</v>
      </c>
      <c r="D15" s="121"/>
      <c r="E15" s="121"/>
      <c r="F15" s="121"/>
      <c r="G15" s="122"/>
      <c r="H15" s="121">
        <f>H104</f>
        <v>990875.63</v>
      </c>
      <c r="I15" s="62"/>
      <c r="J15" s="62"/>
      <c r="K15" s="62"/>
      <c r="L15" s="62"/>
    </row>
    <row r="16" spans="1:12" s="63" customFormat="1" ht="16.899999999999999" customHeight="1">
      <c r="B16" s="64" t="s">
        <v>10</v>
      </c>
      <c r="C16" s="123" t="s">
        <v>11</v>
      </c>
      <c r="D16" s="121"/>
      <c r="E16" s="121"/>
      <c r="F16" s="121"/>
      <c r="G16" s="121"/>
      <c r="H16" s="121">
        <f>H115</f>
        <v>670507.57000000007</v>
      </c>
      <c r="I16" s="62"/>
      <c r="J16" s="62"/>
      <c r="K16" s="62"/>
      <c r="L16" s="62"/>
    </row>
    <row r="17" spans="1:12" s="62" customFormat="1" ht="16.899999999999999" customHeight="1">
      <c r="B17" s="67" t="s">
        <v>12</v>
      </c>
      <c r="C17" s="123" t="s">
        <v>15</v>
      </c>
      <c r="D17" s="124"/>
      <c r="E17" s="124"/>
      <c r="F17" s="124"/>
      <c r="G17" s="124"/>
      <c r="H17" s="121">
        <f>H125</f>
        <v>46021460.640000001</v>
      </c>
    </row>
    <row r="18" spans="1:12" s="62" customFormat="1" ht="16.899999999999999" customHeight="1">
      <c r="B18" s="67" t="s">
        <v>14</v>
      </c>
      <c r="C18" s="123" t="s">
        <v>17</v>
      </c>
      <c r="D18" s="124"/>
      <c r="E18" s="124"/>
      <c r="F18" s="124"/>
      <c r="G18" s="124"/>
      <c r="H18" s="121">
        <f>H134</f>
        <v>64801300</v>
      </c>
    </row>
    <row r="19" spans="1:12" s="62" customFormat="1" ht="16.899999999999999" customHeight="1">
      <c r="B19" s="67" t="s">
        <v>16</v>
      </c>
      <c r="C19" s="123" t="s">
        <v>18</v>
      </c>
      <c r="D19" s="124"/>
      <c r="E19" s="124"/>
      <c r="F19" s="124"/>
      <c r="G19" s="124"/>
      <c r="H19" s="121">
        <f>H145</f>
        <v>149239</v>
      </c>
    </row>
    <row r="20" spans="1:12" s="62" customFormat="1" ht="16.899999999999999" customHeight="1">
      <c r="B20" s="67" t="s">
        <v>43</v>
      </c>
      <c r="C20" s="123" t="s">
        <v>68</v>
      </c>
      <c r="D20" s="124"/>
      <c r="E20" s="124"/>
      <c r="F20" s="124"/>
      <c r="G20" s="124"/>
      <c r="H20" s="121">
        <f>H151</f>
        <v>5325</v>
      </c>
    </row>
    <row r="21" spans="1:12" s="62" customFormat="1" ht="16.899999999999999" customHeight="1">
      <c r="B21" s="67" t="s">
        <v>69</v>
      </c>
      <c r="C21" s="123" t="s">
        <v>13</v>
      </c>
      <c r="D21" s="124"/>
      <c r="E21" s="124"/>
      <c r="F21" s="124"/>
      <c r="G21" s="124"/>
      <c r="H21" s="121">
        <f>H165</f>
        <v>288800</v>
      </c>
    </row>
    <row r="22" spans="1:12" s="16" customFormat="1" ht="8.1" customHeight="1" thickBot="1">
      <c r="C22" s="17"/>
      <c r="D22" s="17"/>
      <c r="E22" s="181"/>
      <c r="F22" s="181"/>
      <c r="G22" s="181"/>
      <c r="H22" s="17"/>
      <c r="I22" s="1"/>
      <c r="J22" s="1"/>
      <c r="K22" s="1"/>
      <c r="L22" s="1"/>
    </row>
    <row r="23" spans="1:12" s="16" customFormat="1" ht="8.1" customHeight="1" thickTop="1">
      <c r="B23" s="18"/>
      <c r="C23" s="19"/>
      <c r="D23" s="19"/>
      <c r="E23" s="19"/>
      <c r="F23" s="19"/>
      <c r="G23" s="19"/>
      <c r="H23" s="20"/>
      <c r="I23" s="1"/>
      <c r="J23" s="1"/>
      <c r="K23" s="1"/>
      <c r="L23" s="1"/>
    </row>
    <row r="24" spans="1:12" s="16" customFormat="1" ht="16.5">
      <c r="B24" s="18"/>
      <c r="C24" s="17"/>
      <c r="D24" s="17"/>
      <c r="E24" s="17"/>
      <c r="F24" s="21"/>
      <c r="G24" s="21" t="s">
        <v>19</v>
      </c>
      <c r="H24" s="17">
        <f>SUM(H12:H21)</f>
        <v>117609024.16</v>
      </c>
      <c r="I24" s="17">
        <f>I166</f>
        <v>117609024.16</v>
      </c>
      <c r="J24" s="89"/>
      <c r="K24" s="17"/>
      <c r="L24" s="1"/>
    </row>
    <row r="25" spans="1:12" s="16" customFormat="1" ht="8.1" customHeight="1">
      <c r="B25" s="18"/>
      <c r="D25" s="19"/>
      <c r="E25" s="19"/>
      <c r="F25" s="19"/>
      <c r="G25" s="19"/>
      <c r="H25" s="19"/>
      <c r="I25" s="1"/>
      <c r="J25" s="1"/>
      <c r="K25" s="17"/>
      <c r="L25" s="1"/>
    </row>
    <row r="26" spans="1:12" s="16" customFormat="1" ht="8.1" customHeight="1">
      <c r="B26" s="18"/>
      <c r="D26" s="19"/>
      <c r="E26" s="19"/>
      <c r="F26" s="19"/>
      <c r="G26" s="19"/>
      <c r="H26" s="19"/>
      <c r="I26" s="1"/>
      <c r="J26" s="1"/>
      <c r="K26" s="17"/>
      <c r="L26" s="1"/>
    </row>
    <row r="27" spans="1:12" s="16" customFormat="1" ht="8.1" customHeight="1">
      <c r="B27" s="18"/>
      <c r="D27" s="19"/>
      <c r="E27" s="19"/>
      <c r="F27" s="19"/>
      <c r="G27" s="19"/>
      <c r="H27" s="19"/>
      <c r="I27" s="1"/>
      <c r="J27" s="1"/>
      <c r="K27" s="17"/>
      <c r="L27" s="1"/>
    </row>
    <row r="28" spans="1:12" s="16" customFormat="1" ht="18">
      <c r="B28" s="18"/>
      <c r="C28" s="22" t="s">
        <v>108</v>
      </c>
      <c r="D28" s="23"/>
      <c r="E28" s="23"/>
      <c r="F28" s="23"/>
      <c r="G28" s="21"/>
      <c r="H28" s="17"/>
      <c r="I28" s="1"/>
      <c r="J28" s="1"/>
      <c r="K28" s="1"/>
      <c r="L28" s="1"/>
    </row>
    <row r="29" spans="1:12" s="16" customFormat="1" ht="18">
      <c r="B29" s="18"/>
      <c r="C29" s="22"/>
      <c r="D29" s="23"/>
      <c r="E29" s="23"/>
      <c r="F29" s="23"/>
      <c r="G29" s="21"/>
      <c r="H29" s="17"/>
      <c r="I29" s="1"/>
      <c r="J29" s="1"/>
      <c r="K29" s="1"/>
      <c r="L29" s="1"/>
    </row>
    <row r="30" spans="1:12" s="16" customFormat="1" ht="18">
      <c r="B30" s="18"/>
      <c r="C30" s="22"/>
      <c r="D30" s="23"/>
      <c r="E30" s="23"/>
      <c r="F30" s="23"/>
      <c r="G30" s="21"/>
      <c r="H30" s="17"/>
      <c r="I30" s="1"/>
      <c r="J30" s="1"/>
      <c r="K30" s="1"/>
      <c r="L30" s="1"/>
    </row>
    <row r="31" spans="1:12" s="16" customFormat="1" ht="15.75">
      <c r="B31" s="18"/>
      <c r="C31" s="19"/>
      <c r="D31" s="19"/>
      <c r="E31" s="19"/>
      <c r="F31" s="21"/>
      <c r="G31" s="21"/>
      <c r="H31" s="17"/>
      <c r="I31" s="1"/>
      <c r="J31" s="1"/>
      <c r="K31" s="1"/>
      <c r="L31" s="1"/>
    </row>
    <row r="32" spans="1:12" ht="15" customHeight="1">
      <c r="A32" s="1"/>
      <c r="B32" s="2"/>
      <c r="C32" s="3"/>
      <c r="D32" s="218" t="str">
        <f>D2</f>
        <v>OBRA: PAVIMENTACIÓN CON CONCRETO HIDRÁULICO DE LA CALLE OCÉANO ATLÁNTICO, TRAMO MAR CARIBE A AV. GOLFO DE CALIFORNIA EN LA CIUDAD DE LA PAZ, MUNICIPIO DE LA PAZ, BAJA CALIFORNIA SUR</v>
      </c>
      <c r="E32" s="219"/>
      <c r="F32" s="220"/>
      <c r="G32" s="110"/>
      <c r="H32" s="4"/>
    </row>
    <row r="33" spans="1:9" ht="15" customHeight="1">
      <c r="A33" s="1"/>
      <c r="B33" s="6"/>
      <c r="C33" s="7"/>
      <c r="D33" s="221"/>
      <c r="E33" s="222"/>
      <c r="F33" s="223"/>
      <c r="G33" s="111"/>
      <c r="H33" s="8"/>
    </row>
    <row r="34" spans="1:9" ht="15" customHeight="1">
      <c r="A34" s="1"/>
      <c r="B34" s="6"/>
      <c r="C34" s="7"/>
      <c r="D34" s="221"/>
      <c r="E34" s="222"/>
      <c r="F34" s="223"/>
      <c r="G34" s="111"/>
      <c r="H34" s="9"/>
    </row>
    <row r="35" spans="1:9" ht="24.75" customHeight="1">
      <c r="A35" s="1"/>
      <c r="B35" s="10"/>
      <c r="C35" s="7"/>
      <c r="D35" s="221"/>
      <c r="E35" s="222"/>
      <c r="F35" s="223"/>
      <c r="G35" s="111"/>
      <c r="H35" s="9"/>
    </row>
    <row r="36" spans="1:9" ht="33" customHeight="1">
      <c r="A36" s="1"/>
      <c r="B36" s="10"/>
      <c r="C36" s="11"/>
      <c r="D36" s="221"/>
      <c r="E36" s="222"/>
      <c r="F36" s="223"/>
      <c r="G36" s="111"/>
      <c r="H36" s="9"/>
    </row>
    <row r="37" spans="1:9" ht="12.75">
      <c r="A37" s="1"/>
      <c r="B37" s="10"/>
      <c r="C37" s="11"/>
      <c r="D37" s="24">
        <v>0</v>
      </c>
      <c r="E37" s="12"/>
      <c r="F37" s="13"/>
      <c r="G37" s="129"/>
      <c r="H37" s="77"/>
    </row>
    <row r="38" spans="1:9" ht="13.9" customHeight="1">
      <c r="A38" s="1"/>
      <c r="B38" s="214" t="s">
        <v>44</v>
      </c>
      <c r="C38" s="215"/>
      <c r="D38" s="75" t="str">
        <f>D7</f>
        <v>UBICACION : LA PAZ.</v>
      </c>
      <c r="E38" s="12"/>
      <c r="F38" s="13"/>
      <c r="G38" s="127" t="str">
        <f>G7</f>
        <v>LICITACIÓN No LPO-000000007-037-2024</v>
      </c>
      <c r="H38" s="128" t="s">
        <v>0</v>
      </c>
    </row>
    <row r="39" spans="1:9" ht="13.9" customHeight="1">
      <c r="A39" s="1"/>
      <c r="B39" s="216"/>
      <c r="C39" s="217"/>
      <c r="D39" s="76" t="str">
        <f>D8</f>
        <v>MUNICIPIO : LA PAZ, B.C.S.</v>
      </c>
      <c r="E39" s="14"/>
      <c r="F39" s="15"/>
      <c r="G39" s="77" t="str">
        <f>G8</f>
        <v xml:space="preserve">CONCURSO No.  </v>
      </c>
      <c r="H39" s="126" t="s">
        <v>2</v>
      </c>
    </row>
    <row r="40" spans="1:9" ht="11.25">
      <c r="A40" s="1"/>
      <c r="B40" s="25"/>
      <c r="C40" s="26"/>
      <c r="D40" s="27"/>
      <c r="E40" s="26"/>
      <c r="F40" s="28" t="s">
        <v>20</v>
      </c>
      <c r="G40" s="28" t="s">
        <v>21</v>
      </c>
      <c r="H40" s="28"/>
    </row>
    <row r="41" spans="1:9" ht="11.25">
      <c r="A41" s="1"/>
      <c r="B41" s="29" t="s">
        <v>22</v>
      </c>
      <c r="C41" s="30" t="s">
        <v>23</v>
      </c>
      <c r="D41" s="31" t="s">
        <v>24</v>
      </c>
      <c r="E41" s="30" t="s">
        <v>25</v>
      </c>
      <c r="F41" s="32" t="s">
        <v>26</v>
      </c>
      <c r="G41" s="33" t="s">
        <v>27</v>
      </c>
      <c r="H41" s="32" t="s">
        <v>28</v>
      </c>
    </row>
    <row r="42" spans="1:9" s="17" customFormat="1" ht="15.75">
      <c r="A42" s="34"/>
      <c r="B42" s="35"/>
      <c r="C42" s="36" t="s">
        <v>46</v>
      </c>
      <c r="D42" s="37"/>
      <c r="E42" s="38"/>
      <c r="F42" s="39"/>
      <c r="G42" s="39"/>
      <c r="H42" s="40"/>
      <c r="I42" s="41"/>
    </row>
    <row r="43" spans="1:9" s="17" customFormat="1" ht="60" customHeight="1">
      <c r="A43" s="34"/>
      <c r="B43" s="60">
        <v>1</v>
      </c>
      <c r="C43" s="54" t="s">
        <v>92</v>
      </c>
      <c r="D43" s="141" t="s">
        <v>31</v>
      </c>
      <c r="E43" s="182">
        <v>7</v>
      </c>
      <c r="F43" s="155">
        <v>7</v>
      </c>
      <c r="G43" s="68"/>
      <c r="H43" s="183">
        <f>ROUND($E43*F43,2)</f>
        <v>49</v>
      </c>
      <c r="I43" s="119">
        <f>ROUND(E43*F43,2)</f>
        <v>49</v>
      </c>
    </row>
    <row r="44" spans="1:9" s="17" customFormat="1" ht="50.1" customHeight="1">
      <c r="A44" s="34"/>
      <c r="B44" s="60">
        <f>B43+1</f>
        <v>2</v>
      </c>
      <c r="C44" s="54" t="s">
        <v>113</v>
      </c>
      <c r="D44" s="185" t="s">
        <v>31</v>
      </c>
      <c r="E44" s="154">
        <v>1</v>
      </c>
      <c r="F44" s="155">
        <v>1</v>
      </c>
      <c r="G44" s="184"/>
      <c r="H44" s="183">
        <f t="shared" ref="H44:H45" si="0">ROUND($E44*F44,2)</f>
        <v>1</v>
      </c>
      <c r="I44" s="119">
        <f t="shared" ref="I44:I107" si="1">ROUND(E44*F44,2)</f>
        <v>1</v>
      </c>
    </row>
    <row r="45" spans="1:9" s="17" customFormat="1" ht="42" customHeight="1">
      <c r="A45" s="34"/>
      <c r="B45" s="60">
        <f>B44+1</f>
        <v>3</v>
      </c>
      <c r="C45" s="55" t="s">
        <v>93</v>
      </c>
      <c r="D45" s="144" t="s">
        <v>29</v>
      </c>
      <c r="E45" s="145">
        <v>3</v>
      </c>
      <c r="F45" s="155">
        <v>3</v>
      </c>
      <c r="G45" s="69"/>
      <c r="H45" s="183">
        <f t="shared" si="0"/>
        <v>9</v>
      </c>
      <c r="I45" s="119">
        <f t="shared" si="1"/>
        <v>9</v>
      </c>
    </row>
    <row r="46" spans="1:9" s="17" customFormat="1" ht="17.25" customHeight="1">
      <c r="A46" s="34"/>
      <c r="B46" s="45"/>
      <c r="C46" s="46" t="s">
        <v>47</v>
      </c>
      <c r="D46" s="146"/>
      <c r="E46" s="147"/>
      <c r="F46" s="148"/>
      <c r="G46" s="70"/>
      <c r="H46" s="73">
        <f>SUM(H43:H45)</f>
        <v>59</v>
      </c>
      <c r="I46" s="119">
        <f t="shared" si="1"/>
        <v>0</v>
      </c>
    </row>
    <row r="47" spans="1:9" s="17" customFormat="1" ht="15.75">
      <c r="A47" s="34"/>
      <c r="B47" s="35"/>
      <c r="C47" s="36" t="s">
        <v>48</v>
      </c>
      <c r="D47" s="149"/>
      <c r="E47" s="150"/>
      <c r="F47" s="151"/>
      <c r="G47" s="140"/>
      <c r="H47" s="178"/>
      <c r="I47" s="119">
        <f t="shared" si="1"/>
        <v>0</v>
      </c>
    </row>
    <row r="48" spans="1:9" s="17" customFormat="1" ht="89.25" customHeight="1">
      <c r="A48" s="34"/>
      <c r="B48" s="60">
        <v>1</v>
      </c>
      <c r="C48" s="54" t="s">
        <v>76</v>
      </c>
      <c r="D48" s="141" t="s">
        <v>29</v>
      </c>
      <c r="E48" s="142">
        <v>812.59</v>
      </c>
      <c r="F48" s="155">
        <v>812.59</v>
      </c>
      <c r="G48" s="68"/>
      <c r="H48" s="183">
        <f t="shared" ref="H48:H78" si="2">ROUND($E48*F48,2)</f>
        <v>660302.51</v>
      </c>
      <c r="I48" s="119">
        <f t="shared" si="1"/>
        <v>660302.51</v>
      </c>
    </row>
    <row r="49" spans="1:9" s="17" customFormat="1" ht="74.25" customHeight="1">
      <c r="A49" s="34"/>
      <c r="B49" s="60">
        <f>B48+1</f>
        <v>2</v>
      </c>
      <c r="C49" s="55" t="s">
        <v>77</v>
      </c>
      <c r="D49" s="144" t="s">
        <v>29</v>
      </c>
      <c r="E49" s="152">
        <v>203.15</v>
      </c>
      <c r="F49" s="155">
        <v>203.15</v>
      </c>
      <c r="G49" s="69"/>
      <c r="H49" s="183">
        <f t="shared" si="2"/>
        <v>41269.919999999998</v>
      </c>
      <c r="I49" s="119">
        <f t="shared" si="1"/>
        <v>41269.919999999998</v>
      </c>
    </row>
    <row r="50" spans="1:9" s="17" customFormat="1" ht="57" customHeight="1">
      <c r="A50" s="34"/>
      <c r="B50" s="60">
        <f t="shared" ref="B50:B78" si="3">B49+1</f>
        <v>3</v>
      </c>
      <c r="C50" s="55" t="s">
        <v>78</v>
      </c>
      <c r="D50" s="153" t="s">
        <v>29</v>
      </c>
      <c r="E50" s="152">
        <v>29.7</v>
      </c>
      <c r="F50" s="155">
        <v>29.7</v>
      </c>
      <c r="G50" s="69"/>
      <c r="H50" s="183">
        <f t="shared" si="2"/>
        <v>882.09</v>
      </c>
      <c r="I50" s="119">
        <f t="shared" si="1"/>
        <v>882.09</v>
      </c>
    </row>
    <row r="51" spans="1:9" s="17" customFormat="1" ht="128.25" customHeight="1">
      <c r="A51" s="34"/>
      <c r="B51" s="60">
        <f t="shared" si="3"/>
        <v>4</v>
      </c>
      <c r="C51" s="56" t="s">
        <v>155</v>
      </c>
      <c r="D51" s="153" t="s">
        <v>31</v>
      </c>
      <c r="E51" s="154">
        <v>16</v>
      </c>
      <c r="F51" s="143">
        <v>16</v>
      </c>
      <c r="G51" s="69"/>
      <c r="H51" s="183">
        <f t="shared" si="2"/>
        <v>256</v>
      </c>
      <c r="I51" s="119">
        <f t="shared" si="1"/>
        <v>256</v>
      </c>
    </row>
    <row r="52" spans="1:9" s="17" customFormat="1" ht="135" customHeight="1">
      <c r="A52" s="34"/>
      <c r="B52" s="60">
        <f t="shared" si="3"/>
        <v>5</v>
      </c>
      <c r="C52" s="56" t="s">
        <v>131</v>
      </c>
      <c r="D52" s="153" t="s">
        <v>31</v>
      </c>
      <c r="E52" s="154">
        <v>26</v>
      </c>
      <c r="F52" s="143">
        <v>26</v>
      </c>
      <c r="G52" s="69"/>
      <c r="H52" s="183">
        <f t="shared" si="2"/>
        <v>676</v>
      </c>
      <c r="I52" s="119">
        <f t="shared" si="1"/>
        <v>676</v>
      </c>
    </row>
    <row r="53" spans="1:9" s="17" customFormat="1" ht="53.25" customHeight="1">
      <c r="A53" s="34"/>
      <c r="B53" s="60">
        <f t="shared" si="3"/>
        <v>6</v>
      </c>
      <c r="C53" s="54" t="s">
        <v>79</v>
      </c>
      <c r="D53" s="153" t="s">
        <v>29</v>
      </c>
      <c r="E53" s="154">
        <v>969.54</v>
      </c>
      <c r="F53" s="155">
        <v>969.54</v>
      </c>
      <c r="G53" s="69"/>
      <c r="H53" s="183">
        <f t="shared" si="2"/>
        <v>940007.81</v>
      </c>
      <c r="I53" s="119">
        <f t="shared" si="1"/>
        <v>940007.81</v>
      </c>
    </row>
    <row r="54" spans="1:9" s="17" customFormat="1" ht="52.15" customHeight="1">
      <c r="A54" s="34"/>
      <c r="B54" s="60">
        <f t="shared" si="3"/>
        <v>7</v>
      </c>
      <c r="C54" s="132" t="s">
        <v>132</v>
      </c>
      <c r="D54" s="153" t="s">
        <v>30</v>
      </c>
      <c r="E54" s="145">
        <v>20</v>
      </c>
      <c r="F54" s="155">
        <v>20</v>
      </c>
      <c r="G54" s="69"/>
      <c r="H54" s="183">
        <f t="shared" si="2"/>
        <v>400</v>
      </c>
      <c r="I54" s="119">
        <f t="shared" si="1"/>
        <v>400</v>
      </c>
    </row>
    <row r="55" spans="1:9" s="17" customFormat="1" ht="52.15" customHeight="1">
      <c r="A55" s="34"/>
      <c r="B55" s="60">
        <f t="shared" si="3"/>
        <v>8</v>
      </c>
      <c r="C55" s="132" t="s">
        <v>104</v>
      </c>
      <c r="D55" s="153" t="s">
        <v>30</v>
      </c>
      <c r="E55" s="145">
        <v>310</v>
      </c>
      <c r="F55" s="155">
        <v>310</v>
      </c>
      <c r="G55" s="69"/>
      <c r="H55" s="183">
        <f t="shared" si="2"/>
        <v>96100</v>
      </c>
      <c r="I55" s="119">
        <f t="shared" si="1"/>
        <v>96100</v>
      </c>
    </row>
    <row r="56" spans="1:9" s="17" customFormat="1" ht="30" customHeight="1">
      <c r="A56" s="34"/>
      <c r="B56" s="60">
        <f t="shared" si="3"/>
        <v>9</v>
      </c>
      <c r="C56" s="56" t="s">
        <v>133</v>
      </c>
      <c r="D56" s="153" t="s">
        <v>31</v>
      </c>
      <c r="E56" s="145">
        <v>3</v>
      </c>
      <c r="F56" s="155">
        <v>3</v>
      </c>
      <c r="G56" s="69"/>
      <c r="H56" s="183">
        <f t="shared" si="2"/>
        <v>9</v>
      </c>
      <c r="I56" s="119">
        <f t="shared" si="1"/>
        <v>9</v>
      </c>
    </row>
    <row r="57" spans="1:9" s="17" customFormat="1" ht="30" customHeight="1">
      <c r="A57" s="34"/>
      <c r="B57" s="60">
        <f t="shared" si="3"/>
        <v>10</v>
      </c>
      <c r="C57" s="56" t="s">
        <v>136</v>
      </c>
      <c r="D57" s="153" t="s">
        <v>31</v>
      </c>
      <c r="E57" s="145">
        <v>1</v>
      </c>
      <c r="F57" s="155">
        <v>1</v>
      </c>
      <c r="G57" s="69"/>
      <c r="H57" s="183">
        <f t="shared" si="2"/>
        <v>1</v>
      </c>
      <c r="I57" s="119">
        <f t="shared" si="1"/>
        <v>1</v>
      </c>
    </row>
    <row r="58" spans="1:9" s="17" customFormat="1" ht="30" customHeight="1">
      <c r="A58" s="34"/>
      <c r="B58" s="60">
        <f t="shared" si="3"/>
        <v>11</v>
      </c>
      <c r="C58" s="56" t="s">
        <v>152</v>
      </c>
      <c r="D58" s="153" t="s">
        <v>31</v>
      </c>
      <c r="E58" s="145">
        <v>1</v>
      </c>
      <c r="F58" s="155">
        <v>1</v>
      </c>
      <c r="G58" s="69"/>
      <c r="H58" s="183">
        <f t="shared" si="2"/>
        <v>1</v>
      </c>
      <c r="I58" s="119">
        <f t="shared" si="1"/>
        <v>1</v>
      </c>
    </row>
    <row r="59" spans="1:9" s="17" customFormat="1" ht="30" customHeight="1">
      <c r="A59" s="34"/>
      <c r="B59" s="60">
        <f t="shared" si="3"/>
        <v>12</v>
      </c>
      <c r="C59" s="56" t="s">
        <v>134</v>
      </c>
      <c r="D59" s="153" t="s">
        <v>31</v>
      </c>
      <c r="E59" s="156">
        <v>2</v>
      </c>
      <c r="F59" s="155">
        <v>2</v>
      </c>
      <c r="G59" s="69"/>
      <c r="H59" s="183">
        <f t="shared" si="2"/>
        <v>4</v>
      </c>
      <c r="I59" s="119">
        <f t="shared" si="1"/>
        <v>4</v>
      </c>
    </row>
    <row r="60" spans="1:9" s="17" customFormat="1" ht="30" customHeight="1">
      <c r="A60" s="34"/>
      <c r="B60" s="60">
        <f t="shared" si="3"/>
        <v>13</v>
      </c>
      <c r="C60" s="56" t="s">
        <v>60</v>
      </c>
      <c r="D60" s="153" t="s">
        <v>31</v>
      </c>
      <c r="E60" s="145">
        <v>1</v>
      </c>
      <c r="F60" s="155">
        <v>1</v>
      </c>
      <c r="G60" s="69"/>
      <c r="H60" s="183">
        <f t="shared" si="2"/>
        <v>1</v>
      </c>
      <c r="I60" s="119">
        <f t="shared" si="1"/>
        <v>1</v>
      </c>
    </row>
    <row r="61" spans="1:9" s="17" customFormat="1" ht="39.950000000000003" customHeight="1">
      <c r="A61" s="34"/>
      <c r="B61" s="60">
        <f t="shared" si="3"/>
        <v>14</v>
      </c>
      <c r="C61" s="56" t="s">
        <v>135</v>
      </c>
      <c r="D61" s="153" t="s">
        <v>31</v>
      </c>
      <c r="E61" s="154">
        <v>2</v>
      </c>
      <c r="F61" s="155">
        <v>2</v>
      </c>
      <c r="G61" s="196"/>
      <c r="H61" s="183">
        <f t="shared" si="2"/>
        <v>4</v>
      </c>
      <c r="I61" s="119">
        <f t="shared" si="1"/>
        <v>4</v>
      </c>
    </row>
    <row r="62" spans="1:9" s="17" customFormat="1" ht="39.950000000000003" customHeight="1">
      <c r="A62" s="34"/>
      <c r="B62" s="60">
        <f t="shared" si="3"/>
        <v>15</v>
      </c>
      <c r="C62" s="56" t="s">
        <v>71</v>
      </c>
      <c r="D62" s="153" t="s">
        <v>31</v>
      </c>
      <c r="E62" s="156">
        <v>2</v>
      </c>
      <c r="F62" s="155">
        <v>2</v>
      </c>
      <c r="G62" s="69"/>
      <c r="H62" s="183">
        <f t="shared" si="2"/>
        <v>4</v>
      </c>
      <c r="I62" s="119">
        <f t="shared" si="1"/>
        <v>4</v>
      </c>
    </row>
    <row r="63" spans="1:9" s="17" customFormat="1" ht="40.5" customHeight="1">
      <c r="A63" s="34"/>
      <c r="B63" s="60">
        <f t="shared" si="3"/>
        <v>16</v>
      </c>
      <c r="C63" s="56" t="s">
        <v>137</v>
      </c>
      <c r="D63" s="153" t="s">
        <v>31</v>
      </c>
      <c r="E63" s="145">
        <v>1</v>
      </c>
      <c r="F63" s="155">
        <v>1</v>
      </c>
      <c r="G63" s="69"/>
      <c r="H63" s="183">
        <f t="shared" si="2"/>
        <v>1</v>
      </c>
      <c r="I63" s="119">
        <f t="shared" si="1"/>
        <v>1</v>
      </c>
    </row>
    <row r="64" spans="1:9" s="17" customFormat="1" ht="40.5" customHeight="1">
      <c r="A64" s="34"/>
      <c r="B64" s="60">
        <f t="shared" si="3"/>
        <v>17</v>
      </c>
      <c r="C64" s="56" t="s">
        <v>138</v>
      </c>
      <c r="D64" s="153" t="s">
        <v>31</v>
      </c>
      <c r="E64" s="145">
        <v>3</v>
      </c>
      <c r="F64" s="155">
        <v>3</v>
      </c>
      <c r="G64" s="69"/>
      <c r="H64" s="183">
        <f t="shared" si="2"/>
        <v>9</v>
      </c>
      <c r="I64" s="119">
        <f t="shared" si="1"/>
        <v>9</v>
      </c>
    </row>
    <row r="65" spans="1:9" s="17" customFormat="1" ht="30" customHeight="1">
      <c r="A65" s="34"/>
      <c r="B65" s="60">
        <f t="shared" si="3"/>
        <v>18</v>
      </c>
      <c r="C65" s="56" t="s">
        <v>151</v>
      </c>
      <c r="D65" s="153" t="s">
        <v>31</v>
      </c>
      <c r="E65" s="145">
        <v>1</v>
      </c>
      <c r="F65" s="155">
        <v>1</v>
      </c>
      <c r="G65" s="69"/>
      <c r="H65" s="183">
        <f t="shared" si="2"/>
        <v>1</v>
      </c>
      <c r="I65" s="119">
        <f t="shared" si="1"/>
        <v>1</v>
      </c>
    </row>
    <row r="66" spans="1:9" s="17" customFormat="1" ht="30" customHeight="1">
      <c r="A66" s="34"/>
      <c r="B66" s="60">
        <f t="shared" si="3"/>
        <v>19</v>
      </c>
      <c r="C66" s="56" t="s">
        <v>139</v>
      </c>
      <c r="D66" s="153" t="s">
        <v>31</v>
      </c>
      <c r="E66" s="145">
        <v>2</v>
      </c>
      <c r="F66" s="155">
        <v>2</v>
      </c>
      <c r="G66" s="69"/>
      <c r="H66" s="183">
        <f t="shared" si="2"/>
        <v>4</v>
      </c>
      <c r="I66" s="119">
        <f t="shared" si="1"/>
        <v>4</v>
      </c>
    </row>
    <row r="67" spans="1:9" s="17" customFormat="1" ht="30" customHeight="1">
      <c r="A67" s="34"/>
      <c r="B67" s="60">
        <f t="shared" si="3"/>
        <v>20</v>
      </c>
      <c r="C67" s="56" t="s">
        <v>140</v>
      </c>
      <c r="D67" s="153" t="s">
        <v>31</v>
      </c>
      <c r="E67" s="154">
        <v>2</v>
      </c>
      <c r="F67" s="155">
        <v>2</v>
      </c>
      <c r="G67" s="196"/>
      <c r="H67" s="183">
        <f t="shared" si="2"/>
        <v>4</v>
      </c>
      <c r="I67" s="119">
        <f t="shared" si="1"/>
        <v>4</v>
      </c>
    </row>
    <row r="68" spans="1:9" s="17" customFormat="1" ht="30" customHeight="1">
      <c r="A68" s="34"/>
      <c r="B68" s="60">
        <f t="shared" si="3"/>
        <v>21</v>
      </c>
      <c r="C68" s="56" t="s">
        <v>141</v>
      </c>
      <c r="D68" s="153" t="s">
        <v>31</v>
      </c>
      <c r="E68" s="154">
        <v>2</v>
      </c>
      <c r="F68" s="155">
        <v>2</v>
      </c>
      <c r="G68" s="196"/>
      <c r="H68" s="183">
        <f t="shared" si="2"/>
        <v>4</v>
      </c>
      <c r="I68" s="119">
        <f t="shared" si="1"/>
        <v>4</v>
      </c>
    </row>
    <row r="69" spans="1:9" s="17" customFormat="1" ht="30" customHeight="1">
      <c r="A69" s="34"/>
      <c r="B69" s="60">
        <f t="shared" si="3"/>
        <v>22</v>
      </c>
      <c r="C69" s="56" t="s">
        <v>142</v>
      </c>
      <c r="D69" s="153" t="s">
        <v>31</v>
      </c>
      <c r="E69" s="145">
        <v>1</v>
      </c>
      <c r="F69" s="155">
        <v>1</v>
      </c>
      <c r="G69" s="196"/>
      <c r="H69" s="183">
        <f t="shared" si="2"/>
        <v>1</v>
      </c>
      <c r="I69" s="119">
        <f t="shared" si="1"/>
        <v>1</v>
      </c>
    </row>
    <row r="70" spans="1:9" s="17" customFormat="1" ht="30" customHeight="1">
      <c r="A70" s="34"/>
      <c r="B70" s="60">
        <f t="shared" si="3"/>
        <v>23</v>
      </c>
      <c r="C70" s="56" t="s">
        <v>143</v>
      </c>
      <c r="D70" s="153" t="s">
        <v>31</v>
      </c>
      <c r="E70" s="145">
        <v>3</v>
      </c>
      <c r="F70" s="155">
        <v>3</v>
      </c>
      <c r="G70" s="196"/>
      <c r="H70" s="183">
        <f t="shared" si="2"/>
        <v>9</v>
      </c>
      <c r="I70" s="119">
        <f t="shared" si="1"/>
        <v>9</v>
      </c>
    </row>
    <row r="71" spans="1:9" s="17" customFormat="1" ht="38.25" customHeight="1">
      <c r="A71" s="34"/>
      <c r="B71" s="60">
        <f t="shared" si="3"/>
        <v>24</v>
      </c>
      <c r="C71" s="56" t="s">
        <v>144</v>
      </c>
      <c r="D71" s="153" t="s">
        <v>31</v>
      </c>
      <c r="E71" s="145">
        <v>28</v>
      </c>
      <c r="F71" s="155">
        <v>28</v>
      </c>
      <c r="G71" s="196"/>
      <c r="H71" s="183">
        <f t="shared" si="2"/>
        <v>784</v>
      </c>
      <c r="I71" s="119">
        <f t="shared" si="1"/>
        <v>784</v>
      </c>
    </row>
    <row r="72" spans="1:9" s="17" customFormat="1" ht="48.75" customHeight="1">
      <c r="A72" s="34"/>
      <c r="B72" s="60">
        <f t="shared" si="3"/>
        <v>25</v>
      </c>
      <c r="C72" s="56" t="s">
        <v>145</v>
      </c>
      <c r="D72" s="153" t="s">
        <v>31</v>
      </c>
      <c r="E72" s="145">
        <v>2</v>
      </c>
      <c r="F72" s="155">
        <v>2</v>
      </c>
      <c r="G72" s="69"/>
      <c r="H72" s="183">
        <f t="shared" si="2"/>
        <v>4</v>
      </c>
      <c r="I72" s="119">
        <f t="shared" si="1"/>
        <v>4</v>
      </c>
    </row>
    <row r="73" spans="1:9" s="17" customFormat="1" ht="30" customHeight="1">
      <c r="A73" s="34"/>
      <c r="B73" s="60">
        <f t="shared" si="3"/>
        <v>26</v>
      </c>
      <c r="C73" s="56" t="s">
        <v>146</v>
      </c>
      <c r="D73" s="153" t="s">
        <v>31</v>
      </c>
      <c r="E73" s="145">
        <v>2</v>
      </c>
      <c r="F73" s="155">
        <v>2</v>
      </c>
      <c r="G73" s="196"/>
      <c r="H73" s="183">
        <f t="shared" si="2"/>
        <v>4</v>
      </c>
      <c r="I73" s="119">
        <f t="shared" si="1"/>
        <v>4</v>
      </c>
    </row>
    <row r="74" spans="1:9" s="17" customFormat="1" ht="39.950000000000003" customHeight="1">
      <c r="A74" s="34"/>
      <c r="B74" s="60">
        <f t="shared" si="3"/>
        <v>27</v>
      </c>
      <c r="C74" s="56" t="s">
        <v>147</v>
      </c>
      <c r="D74" s="153" t="s">
        <v>31</v>
      </c>
      <c r="E74" s="145">
        <v>3</v>
      </c>
      <c r="F74" s="155">
        <v>3</v>
      </c>
      <c r="G74" s="196"/>
      <c r="H74" s="183">
        <f t="shared" si="2"/>
        <v>9</v>
      </c>
      <c r="I74" s="119">
        <f t="shared" si="1"/>
        <v>9</v>
      </c>
    </row>
    <row r="75" spans="1:9" s="17" customFormat="1" ht="30" customHeight="1">
      <c r="A75" s="34"/>
      <c r="B75" s="60">
        <f t="shared" si="3"/>
        <v>28</v>
      </c>
      <c r="C75" s="56" t="s">
        <v>148</v>
      </c>
      <c r="D75" s="153" t="s">
        <v>31</v>
      </c>
      <c r="E75" s="145">
        <v>3</v>
      </c>
      <c r="F75" s="205">
        <v>3</v>
      </c>
      <c r="G75" s="196"/>
      <c r="H75" s="183">
        <f t="shared" si="2"/>
        <v>9</v>
      </c>
      <c r="I75" s="119">
        <f t="shared" si="1"/>
        <v>9</v>
      </c>
    </row>
    <row r="76" spans="1:9" s="17" customFormat="1" ht="99.95" customHeight="1">
      <c r="A76" s="34"/>
      <c r="B76" s="60">
        <f t="shared" si="3"/>
        <v>29</v>
      </c>
      <c r="C76" s="56" t="s">
        <v>149</v>
      </c>
      <c r="D76" s="153" t="s">
        <v>31</v>
      </c>
      <c r="E76" s="145">
        <v>1</v>
      </c>
      <c r="F76" s="205">
        <v>1</v>
      </c>
      <c r="G76" s="69"/>
      <c r="H76" s="183">
        <f t="shared" si="2"/>
        <v>1</v>
      </c>
      <c r="I76" s="119">
        <f t="shared" si="1"/>
        <v>1</v>
      </c>
    </row>
    <row r="77" spans="1:9" s="17" customFormat="1" ht="99.95" customHeight="1">
      <c r="A77" s="34"/>
      <c r="B77" s="60">
        <f t="shared" si="3"/>
        <v>30</v>
      </c>
      <c r="C77" s="56" t="s">
        <v>150</v>
      </c>
      <c r="D77" s="153" t="s">
        <v>31</v>
      </c>
      <c r="E77" s="145">
        <v>1</v>
      </c>
      <c r="F77" s="155">
        <v>1</v>
      </c>
      <c r="G77" s="69"/>
      <c r="H77" s="183">
        <f t="shared" si="2"/>
        <v>1</v>
      </c>
      <c r="I77" s="119">
        <f t="shared" si="1"/>
        <v>1</v>
      </c>
    </row>
    <row r="78" spans="1:9" s="17" customFormat="1" ht="42.75" customHeight="1">
      <c r="A78" s="34"/>
      <c r="B78" s="60">
        <f t="shared" si="3"/>
        <v>31</v>
      </c>
      <c r="C78" s="56" t="s">
        <v>80</v>
      </c>
      <c r="D78" s="153" t="s">
        <v>29</v>
      </c>
      <c r="E78" s="156">
        <v>0.5</v>
      </c>
      <c r="F78" s="155">
        <v>0.5</v>
      </c>
      <c r="G78" s="69"/>
      <c r="H78" s="183">
        <f t="shared" si="2"/>
        <v>0.25</v>
      </c>
      <c r="I78" s="119">
        <f t="shared" si="1"/>
        <v>0.25</v>
      </c>
    </row>
    <row r="79" spans="1:9" s="17" customFormat="1" ht="17.25" customHeight="1">
      <c r="A79" s="34"/>
      <c r="B79" s="45"/>
      <c r="C79" s="46" t="s">
        <v>32</v>
      </c>
      <c r="D79" s="146"/>
      <c r="E79" s="147"/>
      <c r="F79" s="148"/>
      <c r="G79" s="70"/>
      <c r="H79" s="73">
        <f>SUM(H48:H78)</f>
        <v>1740763.58</v>
      </c>
      <c r="I79" s="119">
        <f t="shared" si="1"/>
        <v>0</v>
      </c>
    </row>
    <row r="80" spans="1:9" s="17" customFormat="1" ht="15.75">
      <c r="A80" s="34"/>
      <c r="B80" s="45"/>
      <c r="C80" s="47" t="s">
        <v>45</v>
      </c>
      <c r="D80" s="146"/>
      <c r="E80" s="147"/>
      <c r="F80" s="148"/>
      <c r="G80" s="70"/>
      <c r="H80" s="178"/>
      <c r="I80" s="119">
        <f t="shared" si="1"/>
        <v>0</v>
      </c>
    </row>
    <row r="81" spans="1:9" s="59" customFormat="1" ht="87.75" customHeight="1">
      <c r="A81" s="57"/>
      <c r="B81" s="58">
        <v>1</v>
      </c>
      <c r="C81" s="56" t="s">
        <v>76</v>
      </c>
      <c r="D81" s="144" t="s">
        <v>29</v>
      </c>
      <c r="E81" s="155">
        <v>1063.04</v>
      </c>
      <c r="F81" s="155">
        <v>1063.04</v>
      </c>
      <c r="G81" s="68"/>
      <c r="H81" s="183">
        <f t="shared" ref="H81:H96" si="4">ROUND($E81*F81,2)</f>
        <v>1130054.04</v>
      </c>
      <c r="I81" s="119">
        <f t="shared" si="1"/>
        <v>1130054.04</v>
      </c>
    </row>
    <row r="82" spans="1:9" s="59" customFormat="1" ht="78.75" customHeight="1">
      <c r="A82" s="57"/>
      <c r="B82" s="58">
        <f>B81+1</f>
        <v>2</v>
      </c>
      <c r="C82" s="56" t="s">
        <v>81</v>
      </c>
      <c r="D82" s="144" t="s">
        <v>29</v>
      </c>
      <c r="E82" s="155">
        <v>265.76</v>
      </c>
      <c r="F82" s="155">
        <v>265.76</v>
      </c>
      <c r="G82" s="69"/>
      <c r="H82" s="183">
        <f t="shared" si="4"/>
        <v>70628.38</v>
      </c>
      <c r="I82" s="119">
        <f t="shared" si="1"/>
        <v>70628.38</v>
      </c>
    </row>
    <row r="83" spans="1:9" s="59" customFormat="1" ht="52.5" customHeight="1">
      <c r="A83" s="57"/>
      <c r="B83" s="58">
        <f t="shared" ref="B83:B96" si="5">B82+1</f>
        <v>3</v>
      </c>
      <c r="C83" s="56" t="s">
        <v>82</v>
      </c>
      <c r="D83" s="144" t="s">
        <v>29</v>
      </c>
      <c r="E83" s="155">
        <v>66.44</v>
      </c>
      <c r="F83" s="155">
        <v>66.44</v>
      </c>
      <c r="G83" s="69"/>
      <c r="H83" s="183">
        <f t="shared" si="4"/>
        <v>4414.2700000000004</v>
      </c>
      <c r="I83" s="119">
        <f t="shared" si="1"/>
        <v>4414.2700000000004</v>
      </c>
    </row>
    <row r="84" spans="1:9" s="59" customFormat="1" ht="54" customHeight="1">
      <c r="A84" s="57"/>
      <c r="B84" s="58">
        <f>B83+1</f>
        <v>4</v>
      </c>
      <c r="C84" s="56" t="s">
        <v>83</v>
      </c>
      <c r="D84" s="144" t="s">
        <v>29</v>
      </c>
      <c r="E84" s="155">
        <v>1244.08</v>
      </c>
      <c r="F84" s="155">
        <v>1244.08</v>
      </c>
      <c r="G84" s="69"/>
      <c r="H84" s="183">
        <f t="shared" si="4"/>
        <v>1547735.05</v>
      </c>
      <c r="I84" s="119">
        <f t="shared" si="1"/>
        <v>1547735.05</v>
      </c>
    </row>
    <row r="85" spans="1:9" s="59" customFormat="1" ht="68.25" customHeight="1">
      <c r="A85" s="57"/>
      <c r="B85" s="58">
        <f>B84+1</f>
        <v>5</v>
      </c>
      <c r="C85" s="179" t="s">
        <v>106</v>
      </c>
      <c r="D85" s="144" t="s">
        <v>30</v>
      </c>
      <c r="E85" s="155">
        <v>310</v>
      </c>
      <c r="F85" s="155">
        <v>310</v>
      </c>
      <c r="G85" s="71"/>
      <c r="H85" s="183">
        <f t="shared" si="4"/>
        <v>96100</v>
      </c>
      <c r="I85" s="119">
        <f t="shared" si="1"/>
        <v>96100</v>
      </c>
    </row>
    <row r="86" spans="1:9" s="59" customFormat="1" ht="58.5" customHeight="1">
      <c r="A86" s="57"/>
      <c r="B86" s="58">
        <f t="shared" si="5"/>
        <v>6</v>
      </c>
      <c r="C86" s="56" t="s">
        <v>58</v>
      </c>
      <c r="D86" s="144" t="s">
        <v>30</v>
      </c>
      <c r="E86" s="155">
        <v>294</v>
      </c>
      <c r="F86" s="155">
        <v>294</v>
      </c>
      <c r="G86" s="71"/>
      <c r="H86" s="183">
        <f t="shared" si="4"/>
        <v>86436</v>
      </c>
      <c r="I86" s="119">
        <f t="shared" si="1"/>
        <v>86436</v>
      </c>
    </row>
    <row r="87" spans="1:9" s="59" customFormat="1" ht="48.75" customHeight="1">
      <c r="A87" s="57"/>
      <c r="B87" s="58">
        <f t="shared" si="5"/>
        <v>7</v>
      </c>
      <c r="C87" s="56" t="s">
        <v>84</v>
      </c>
      <c r="D87" s="144" t="s">
        <v>31</v>
      </c>
      <c r="E87" s="155">
        <v>42</v>
      </c>
      <c r="F87" s="155">
        <v>42</v>
      </c>
      <c r="G87" s="71"/>
      <c r="H87" s="183">
        <f t="shared" si="4"/>
        <v>1764</v>
      </c>
      <c r="I87" s="119">
        <f t="shared" si="1"/>
        <v>1764</v>
      </c>
    </row>
    <row r="88" spans="1:9" s="59" customFormat="1" ht="32.25" customHeight="1">
      <c r="A88" s="57"/>
      <c r="B88" s="58">
        <f t="shared" si="5"/>
        <v>8</v>
      </c>
      <c r="C88" s="56" t="s">
        <v>85</v>
      </c>
      <c r="D88" s="144" t="s">
        <v>31</v>
      </c>
      <c r="E88" s="155">
        <v>42</v>
      </c>
      <c r="F88" s="155">
        <v>42</v>
      </c>
      <c r="G88" s="71"/>
      <c r="H88" s="183">
        <f t="shared" si="4"/>
        <v>1764</v>
      </c>
      <c r="I88" s="119">
        <f t="shared" si="1"/>
        <v>1764</v>
      </c>
    </row>
    <row r="89" spans="1:9" s="59" customFormat="1" ht="157.5">
      <c r="A89" s="57"/>
      <c r="B89" s="58">
        <f t="shared" si="5"/>
        <v>9</v>
      </c>
      <c r="C89" s="139" t="s">
        <v>105</v>
      </c>
      <c r="D89" s="144" t="s">
        <v>31</v>
      </c>
      <c r="E89" s="155">
        <v>42</v>
      </c>
      <c r="F89" s="155">
        <v>42</v>
      </c>
      <c r="G89" s="71"/>
      <c r="H89" s="183">
        <f t="shared" si="4"/>
        <v>1764</v>
      </c>
      <c r="I89" s="119">
        <f t="shared" si="1"/>
        <v>1764</v>
      </c>
    </row>
    <row r="90" spans="1:9" s="59" customFormat="1" ht="51.75" customHeight="1">
      <c r="A90" s="57"/>
      <c r="B90" s="58">
        <f t="shared" si="5"/>
        <v>10</v>
      </c>
      <c r="C90" s="56" t="s">
        <v>86</v>
      </c>
      <c r="D90" s="144" t="s">
        <v>31</v>
      </c>
      <c r="E90" s="155">
        <v>3</v>
      </c>
      <c r="F90" s="155">
        <v>3</v>
      </c>
      <c r="G90" s="71"/>
      <c r="H90" s="183">
        <f t="shared" si="4"/>
        <v>9</v>
      </c>
      <c r="I90" s="119">
        <f t="shared" si="1"/>
        <v>9</v>
      </c>
    </row>
    <row r="91" spans="1:9" s="59" customFormat="1" ht="34.5" customHeight="1">
      <c r="A91" s="57"/>
      <c r="B91" s="58">
        <f t="shared" si="5"/>
        <v>11</v>
      </c>
      <c r="C91" s="56" t="s">
        <v>87</v>
      </c>
      <c r="D91" s="144" t="s">
        <v>31</v>
      </c>
      <c r="E91" s="155">
        <v>3</v>
      </c>
      <c r="F91" s="155">
        <v>3</v>
      </c>
      <c r="G91" s="71"/>
      <c r="H91" s="183">
        <f t="shared" si="4"/>
        <v>9</v>
      </c>
      <c r="I91" s="119">
        <f t="shared" si="1"/>
        <v>9</v>
      </c>
    </row>
    <row r="92" spans="1:9" s="59" customFormat="1" ht="96.75" customHeight="1">
      <c r="A92" s="57"/>
      <c r="B92" s="58">
        <f t="shared" si="5"/>
        <v>12</v>
      </c>
      <c r="C92" s="56" t="s">
        <v>94</v>
      </c>
      <c r="D92" s="144" t="s">
        <v>31</v>
      </c>
      <c r="E92" s="155">
        <v>3</v>
      </c>
      <c r="F92" s="155">
        <v>3</v>
      </c>
      <c r="G92" s="71"/>
      <c r="H92" s="183">
        <f t="shared" si="4"/>
        <v>9</v>
      </c>
      <c r="I92" s="119">
        <f t="shared" si="1"/>
        <v>9</v>
      </c>
    </row>
    <row r="93" spans="1:9" s="59" customFormat="1" ht="125.25" customHeight="1">
      <c r="A93" s="57"/>
      <c r="B93" s="58">
        <f t="shared" si="5"/>
        <v>13</v>
      </c>
      <c r="C93" s="56" t="s">
        <v>101</v>
      </c>
      <c r="D93" s="144" t="s">
        <v>31</v>
      </c>
      <c r="E93" s="155">
        <v>1</v>
      </c>
      <c r="F93" s="155">
        <v>1</v>
      </c>
      <c r="G93" s="71"/>
      <c r="H93" s="183">
        <f t="shared" si="4"/>
        <v>1</v>
      </c>
      <c r="I93" s="119">
        <f t="shared" si="1"/>
        <v>1</v>
      </c>
    </row>
    <row r="94" spans="1:9" s="59" customFormat="1" ht="125.25" customHeight="1">
      <c r="A94" s="57"/>
      <c r="B94" s="58">
        <f t="shared" si="5"/>
        <v>14</v>
      </c>
      <c r="C94" s="56" t="s">
        <v>59</v>
      </c>
      <c r="D94" s="144" t="s">
        <v>31</v>
      </c>
      <c r="E94" s="155">
        <v>2</v>
      </c>
      <c r="F94" s="155">
        <v>2</v>
      </c>
      <c r="G94" s="71"/>
      <c r="H94" s="183">
        <f t="shared" si="4"/>
        <v>4</v>
      </c>
      <c r="I94" s="119">
        <f t="shared" si="1"/>
        <v>4</v>
      </c>
    </row>
    <row r="95" spans="1:9" s="17" customFormat="1" ht="135" customHeight="1">
      <c r="A95" s="34"/>
      <c r="B95" s="58">
        <f t="shared" si="5"/>
        <v>15</v>
      </c>
      <c r="C95" s="138" t="s">
        <v>102</v>
      </c>
      <c r="D95" s="153" t="s">
        <v>31</v>
      </c>
      <c r="E95" s="154">
        <v>1</v>
      </c>
      <c r="F95" s="143">
        <v>1</v>
      </c>
      <c r="G95" s="69"/>
      <c r="H95" s="183">
        <f t="shared" si="4"/>
        <v>1</v>
      </c>
      <c r="I95" s="119">
        <f t="shared" si="1"/>
        <v>1</v>
      </c>
    </row>
    <row r="96" spans="1:9" s="17" customFormat="1" ht="135" customHeight="1">
      <c r="A96" s="34"/>
      <c r="B96" s="58">
        <f t="shared" si="5"/>
        <v>16</v>
      </c>
      <c r="C96" s="138" t="s">
        <v>103</v>
      </c>
      <c r="D96" s="153" t="s">
        <v>31</v>
      </c>
      <c r="E96" s="154">
        <v>1</v>
      </c>
      <c r="F96" s="155">
        <v>1</v>
      </c>
      <c r="G96" s="69"/>
      <c r="H96" s="183">
        <f t="shared" si="4"/>
        <v>1</v>
      </c>
      <c r="I96" s="119">
        <f t="shared" si="1"/>
        <v>1</v>
      </c>
    </row>
    <row r="97" spans="1:12" s="17" customFormat="1" ht="15.75">
      <c r="A97" s="34"/>
      <c r="B97" s="45"/>
      <c r="C97" s="46" t="s">
        <v>33</v>
      </c>
      <c r="D97" s="146"/>
      <c r="E97" s="146"/>
      <c r="F97" s="148"/>
      <c r="G97" s="70"/>
      <c r="H97" s="73">
        <f>SUM(H81:H96)</f>
        <v>2940693.74</v>
      </c>
      <c r="I97" s="119">
        <f t="shared" si="1"/>
        <v>0</v>
      </c>
    </row>
    <row r="98" spans="1:12" s="17" customFormat="1" ht="15.75">
      <c r="A98" s="34"/>
      <c r="B98" s="45"/>
      <c r="C98" s="47" t="s">
        <v>34</v>
      </c>
      <c r="D98" s="146"/>
      <c r="E98" s="146"/>
      <c r="F98" s="148"/>
      <c r="G98" s="70"/>
      <c r="H98" s="178"/>
      <c r="I98" s="119">
        <f t="shared" si="1"/>
        <v>0</v>
      </c>
    </row>
    <row r="99" spans="1:12" s="17" customFormat="1" ht="52.5" customHeight="1">
      <c r="A99" s="34"/>
      <c r="B99" s="61">
        <v>1</v>
      </c>
      <c r="C99" s="42" t="s">
        <v>88</v>
      </c>
      <c r="D99" s="153" t="s">
        <v>29</v>
      </c>
      <c r="E99" s="157">
        <v>114.82</v>
      </c>
      <c r="F99" s="155">
        <v>114.82</v>
      </c>
      <c r="G99" s="69"/>
      <c r="H99" s="183">
        <f t="shared" ref="H99:H103" si="6">ROUND($E99*F99,2)</f>
        <v>13183.63</v>
      </c>
      <c r="I99" s="119">
        <f t="shared" si="1"/>
        <v>13183.63</v>
      </c>
    </row>
    <row r="100" spans="1:12" s="17" customFormat="1" ht="64.5" customHeight="1">
      <c r="A100" s="34"/>
      <c r="B100" s="61">
        <f>B99+1</f>
        <v>2</v>
      </c>
      <c r="C100" s="131" t="s">
        <v>61</v>
      </c>
      <c r="D100" s="153" t="s">
        <v>30</v>
      </c>
      <c r="E100" s="154">
        <v>567</v>
      </c>
      <c r="F100" s="155">
        <v>567</v>
      </c>
      <c r="G100" s="69"/>
      <c r="H100" s="183">
        <f t="shared" si="6"/>
        <v>321489</v>
      </c>
      <c r="I100" s="119">
        <f t="shared" si="1"/>
        <v>321489</v>
      </c>
    </row>
    <row r="101" spans="1:12" s="17" customFormat="1" ht="38.25" customHeight="1">
      <c r="A101" s="34"/>
      <c r="B101" s="61">
        <f t="shared" ref="B101:B102" si="7">B100+1</f>
        <v>3</v>
      </c>
      <c r="C101" s="42" t="s">
        <v>89</v>
      </c>
      <c r="D101" s="153" t="s">
        <v>30</v>
      </c>
      <c r="E101" s="154">
        <v>567</v>
      </c>
      <c r="F101" s="155">
        <v>567</v>
      </c>
      <c r="G101" s="69"/>
      <c r="H101" s="183">
        <f t="shared" si="6"/>
        <v>321489</v>
      </c>
      <c r="I101" s="119">
        <f t="shared" si="1"/>
        <v>321489</v>
      </c>
    </row>
    <row r="102" spans="1:12" s="17" customFormat="1" ht="51.75" customHeight="1">
      <c r="A102" s="34"/>
      <c r="B102" s="61">
        <f t="shared" si="7"/>
        <v>4</v>
      </c>
      <c r="C102" s="42" t="s">
        <v>62</v>
      </c>
      <c r="D102" s="153" t="s">
        <v>30</v>
      </c>
      <c r="E102" s="154">
        <v>567</v>
      </c>
      <c r="F102" s="155">
        <v>567</v>
      </c>
      <c r="G102" s="69"/>
      <c r="H102" s="183">
        <f t="shared" si="6"/>
        <v>321489</v>
      </c>
      <c r="I102" s="119">
        <f t="shared" si="1"/>
        <v>321489</v>
      </c>
    </row>
    <row r="103" spans="1:12" s="17" customFormat="1" ht="53.25" customHeight="1">
      <c r="A103" s="34"/>
      <c r="B103" s="61">
        <f>B102+1</f>
        <v>5</v>
      </c>
      <c r="C103" s="42" t="s">
        <v>90</v>
      </c>
      <c r="D103" s="153" t="s">
        <v>30</v>
      </c>
      <c r="E103" s="157">
        <v>115</v>
      </c>
      <c r="F103" s="207">
        <v>115</v>
      </c>
      <c r="G103" s="69"/>
      <c r="H103" s="183">
        <f t="shared" si="6"/>
        <v>13225</v>
      </c>
      <c r="I103" s="119">
        <f t="shared" si="1"/>
        <v>13225</v>
      </c>
      <c r="L103" s="17">
        <f>K103-J103</f>
        <v>0</v>
      </c>
    </row>
    <row r="104" spans="1:12" s="17" customFormat="1" ht="15.75">
      <c r="A104" s="34"/>
      <c r="B104" s="45"/>
      <c r="C104" s="46" t="s">
        <v>35</v>
      </c>
      <c r="D104" s="146"/>
      <c r="E104" s="146"/>
      <c r="F104" s="206"/>
      <c r="G104" s="70"/>
      <c r="H104" s="73">
        <f>SUM(H99:H103)</f>
        <v>990875.63</v>
      </c>
      <c r="I104" s="119">
        <f t="shared" si="1"/>
        <v>0</v>
      </c>
    </row>
    <row r="105" spans="1:12" s="17" customFormat="1" ht="15.75">
      <c r="A105" s="34"/>
      <c r="B105" s="45"/>
      <c r="C105" s="47" t="s">
        <v>36</v>
      </c>
      <c r="D105" s="146"/>
      <c r="E105" s="146"/>
      <c r="F105" s="148"/>
      <c r="G105" s="70"/>
      <c r="H105" s="178"/>
      <c r="I105" s="119">
        <f t="shared" si="1"/>
        <v>0</v>
      </c>
    </row>
    <row r="106" spans="1:12" s="59" customFormat="1" ht="163.5" customHeight="1">
      <c r="A106" s="57"/>
      <c r="B106" s="133">
        <v>1</v>
      </c>
      <c r="C106" s="134" t="s">
        <v>109</v>
      </c>
      <c r="D106" s="159" t="s">
        <v>37</v>
      </c>
      <c r="E106" s="160">
        <v>608.25</v>
      </c>
      <c r="F106" s="161">
        <v>608.25</v>
      </c>
      <c r="G106" s="91"/>
      <c r="H106" s="183">
        <f t="shared" ref="H106:H114" si="8">ROUND($E106*F106,2)</f>
        <v>369968.06</v>
      </c>
      <c r="I106" s="119">
        <f t="shared" si="1"/>
        <v>369968.06</v>
      </c>
    </row>
    <row r="107" spans="1:12" s="59" customFormat="1" ht="166.5" customHeight="1">
      <c r="A107" s="57"/>
      <c r="B107" s="80">
        <f>B106+1</f>
        <v>2</v>
      </c>
      <c r="C107" s="81" t="s">
        <v>110</v>
      </c>
      <c r="D107" s="159" t="s">
        <v>37</v>
      </c>
      <c r="E107" s="162">
        <v>259</v>
      </c>
      <c r="F107" s="161">
        <v>259</v>
      </c>
      <c r="G107" s="91"/>
      <c r="H107" s="183">
        <f t="shared" si="8"/>
        <v>67081</v>
      </c>
      <c r="I107" s="119">
        <f t="shared" si="1"/>
        <v>67081</v>
      </c>
    </row>
    <row r="108" spans="1:12" s="59" customFormat="1" ht="187.5" customHeight="1">
      <c r="A108" s="57"/>
      <c r="B108" s="80">
        <f t="shared" ref="B108:B114" si="9">B107+1</f>
        <v>3</v>
      </c>
      <c r="C108" s="81" t="s">
        <v>111</v>
      </c>
      <c r="D108" s="159" t="s">
        <v>37</v>
      </c>
      <c r="E108" s="162">
        <v>48</v>
      </c>
      <c r="F108" s="161">
        <v>48</v>
      </c>
      <c r="G108" s="90"/>
      <c r="H108" s="183">
        <f t="shared" si="8"/>
        <v>2304</v>
      </c>
      <c r="I108" s="119">
        <f t="shared" ref="I108:I164" si="10">ROUND(E108*F108,2)</f>
        <v>2304</v>
      </c>
    </row>
    <row r="109" spans="1:12" s="59" customFormat="1" ht="55.5" customHeight="1">
      <c r="A109" s="57"/>
      <c r="B109" s="80">
        <f t="shared" si="9"/>
        <v>4</v>
      </c>
      <c r="C109" s="79" t="s">
        <v>53</v>
      </c>
      <c r="D109" s="159" t="s">
        <v>29</v>
      </c>
      <c r="E109" s="160">
        <v>64.069999999999993</v>
      </c>
      <c r="F109" s="161">
        <v>64.069999999999993</v>
      </c>
      <c r="G109" s="90"/>
      <c r="H109" s="183">
        <f t="shared" si="8"/>
        <v>4104.96</v>
      </c>
      <c r="I109" s="119">
        <f t="shared" si="10"/>
        <v>4104.96</v>
      </c>
    </row>
    <row r="110" spans="1:12" s="59" customFormat="1" ht="64.5" customHeight="1">
      <c r="A110" s="57"/>
      <c r="B110" s="80">
        <f t="shared" si="9"/>
        <v>5</v>
      </c>
      <c r="C110" s="82" t="s">
        <v>54</v>
      </c>
      <c r="D110" s="159" t="s">
        <v>29</v>
      </c>
      <c r="E110" s="160">
        <v>27.46</v>
      </c>
      <c r="F110" s="161">
        <v>27.46</v>
      </c>
      <c r="G110" s="90"/>
      <c r="H110" s="183">
        <f t="shared" si="8"/>
        <v>754.05</v>
      </c>
      <c r="I110" s="119">
        <f t="shared" si="10"/>
        <v>754.05</v>
      </c>
    </row>
    <row r="111" spans="1:12" s="17" customFormat="1" ht="54" customHeight="1">
      <c r="A111" s="34"/>
      <c r="B111" s="80">
        <f t="shared" si="9"/>
        <v>6</v>
      </c>
      <c r="C111" s="42" t="s">
        <v>91</v>
      </c>
      <c r="D111" s="153" t="s">
        <v>37</v>
      </c>
      <c r="E111" s="157">
        <v>474.99</v>
      </c>
      <c r="F111" s="161">
        <v>474.99</v>
      </c>
      <c r="G111" s="69"/>
      <c r="H111" s="183">
        <f t="shared" si="8"/>
        <v>225615.5</v>
      </c>
      <c r="I111" s="119">
        <f t="shared" si="10"/>
        <v>225615.5</v>
      </c>
    </row>
    <row r="112" spans="1:12" s="17" customFormat="1" ht="84.95" customHeight="1">
      <c r="A112" s="34"/>
      <c r="B112" s="80">
        <f t="shared" si="9"/>
        <v>7</v>
      </c>
      <c r="C112" s="85" t="s">
        <v>114</v>
      </c>
      <c r="D112" s="153" t="s">
        <v>30</v>
      </c>
      <c r="E112" s="157">
        <v>24</v>
      </c>
      <c r="F112" s="161">
        <v>24</v>
      </c>
      <c r="G112" s="69"/>
      <c r="H112" s="183">
        <f t="shared" si="8"/>
        <v>576</v>
      </c>
      <c r="I112" s="119">
        <f t="shared" si="10"/>
        <v>576</v>
      </c>
    </row>
    <row r="113" spans="1:11" s="136" customFormat="1" ht="110.1" customHeight="1">
      <c r="A113" s="135"/>
      <c r="B113" s="80">
        <f t="shared" si="9"/>
        <v>8</v>
      </c>
      <c r="C113" s="85" t="s">
        <v>112</v>
      </c>
      <c r="D113" s="153" t="s">
        <v>31</v>
      </c>
      <c r="E113" s="157">
        <v>10</v>
      </c>
      <c r="F113" s="155">
        <v>10</v>
      </c>
      <c r="G113" s="69"/>
      <c r="H113" s="183">
        <f t="shared" si="8"/>
        <v>100</v>
      </c>
      <c r="I113" s="119">
        <f t="shared" si="10"/>
        <v>100</v>
      </c>
    </row>
    <row r="114" spans="1:11" s="136" customFormat="1" ht="85.5" customHeight="1">
      <c r="A114" s="135"/>
      <c r="B114" s="80">
        <f t="shared" si="9"/>
        <v>9</v>
      </c>
      <c r="C114" s="85" t="s">
        <v>116</v>
      </c>
      <c r="D114" s="153" t="s">
        <v>31</v>
      </c>
      <c r="E114" s="157">
        <v>2</v>
      </c>
      <c r="F114" s="155">
        <v>2</v>
      </c>
      <c r="G114" s="69"/>
      <c r="H114" s="183">
        <f t="shared" si="8"/>
        <v>4</v>
      </c>
      <c r="I114" s="119">
        <f t="shared" si="10"/>
        <v>4</v>
      </c>
    </row>
    <row r="115" spans="1:11" s="17" customFormat="1" ht="15.75">
      <c r="A115" s="34"/>
      <c r="B115" s="45"/>
      <c r="C115" s="46" t="s">
        <v>38</v>
      </c>
      <c r="D115" s="146"/>
      <c r="E115" s="146"/>
      <c r="F115" s="148"/>
      <c r="G115" s="70"/>
      <c r="H115" s="73">
        <f>SUM(H106:H114)</f>
        <v>670507.57000000007</v>
      </c>
      <c r="I115" s="119">
        <f t="shared" si="10"/>
        <v>0</v>
      </c>
    </row>
    <row r="116" spans="1:11" s="17" customFormat="1" ht="15.75">
      <c r="A116" s="34"/>
      <c r="B116" s="45"/>
      <c r="C116" s="47" t="s">
        <v>70</v>
      </c>
      <c r="D116" s="146"/>
      <c r="E116" s="146"/>
      <c r="F116" s="148"/>
      <c r="G116" s="70"/>
      <c r="H116" s="178"/>
      <c r="I116" s="119">
        <f t="shared" si="10"/>
        <v>0</v>
      </c>
    </row>
    <row r="117" spans="1:11" s="17" customFormat="1" ht="80.099999999999994" customHeight="1">
      <c r="A117" s="34"/>
      <c r="B117" s="61">
        <v>1</v>
      </c>
      <c r="C117" s="44" t="s">
        <v>115</v>
      </c>
      <c r="D117" s="153" t="s">
        <v>37</v>
      </c>
      <c r="E117" s="163">
        <v>3600</v>
      </c>
      <c r="F117" s="164">
        <v>3600</v>
      </c>
      <c r="G117" s="69"/>
      <c r="H117" s="183">
        <f t="shared" ref="H117:H124" si="11">ROUND($E117*F117,2)</f>
        <v>12960000</v>
      </c>
      <c r="I117" s="119">
        <f t="shared" si="10"/>
        <v>12960000</v>
      </c>
    </row>
    <row r="118" spans="1:11" s="59" customFormat="1" ht="88.5" customHeight="1">
      <c r="A118" s="57"/>
      <c r="B118" s="83">
        <f>B117+1</f>
        <v>2</v>
      </c>
      <c r="C118" s="44" t="s">
        <v>154</v>
      </c>
      <c r="D118" s="159" t="s">
        <v>37</v>
      </c>
      <c r="E118" s="198">
        <v>360.8</v>
      </c>
      <c r="F118" s="199">
        <v>360.8</v>
      </c>
      <c r="G118" s="200"/>
      <c r="H118" s="183">
        <f t="shared" si="11"/>
        <v>130176.64</v>
      </c>
      <c r="I118" s="119">
        <f t="shared" si="10"/>
        <v>130176.64</v>
      </c>
      <c r="J118" s="78"/>
    </row>
    <row r="119" spans="1:11" s="59" customFormat="1" ht="88.5" customHeight="1">
      <c r="A119" s="57"/>
      <c r="B119" s="83">
        <f>B118+1</f>
        <v>3</v>
      </c>
      <c r="C119" s="86" t="s">
        <v>153</v>
      </c>
      <c r="D119" s="159" t="s">
        <v>37</v>
      </c>
      <c r="E119" s="197">
        <v>126</v>
      </c>
      <c r="F119" s="164">
        <v>126</v>
      </c>
      <c r="G119" s="92"/>
      <c r="H119" s="183">
        <f t="shared" si="11"/>
        <v>15876</v>
      </c>
      <c r="I119" s="119">
        <f t="shared" si="10"/>
        <v>15876</v>
      </c>
      <c r="J119" s="78"/>
    </row>
    <row r="120" spans="1:11" s="59" customFormat="1" ht="51" customHeight="1">
      <c r="A120" s="57"/>
      <c r="B120" s="83">
        <f>B119+1</f>
        <v>4</v>
      </c>
      <c r="C120" s="86" t="s">
        <v>64</v>
      </c>
      <c r="D120" s="159" t="s">
        <v>29</v>
      </c>
      <c r="E120" s="165">
        <v>560</v>
      </c>
      <c r="F120" s="164">
        <v>560</v>
      </c>
      <c r="G120" s="92"/>
      <c r="H120" s="183">
        <f t="shared" si="11"/>
        <v>313600</v>
      </c>
      <c r="I120" s="119">
        <f t="shared" si="10"/>
        <v>313600</v>
      </c>
      <c r="J120" s="78"/>
    </row>
    <row r="121" spans="1:11" s="59" customFormat="1" ht="31.5" customHeight="1">
      <c r="A121" s="57"/>
      <c r="B121" s="83">
        <f t="shared" ref="B121:B124" si="12">B120+1</f>
        <v>5</v>
      </c>
      <c r="C121" s="87" t="s">
        <v>65</v>
      </c>
      <c r="D121" s="159" t="s">
        <v>29</v>
      </c>
      <c r="E121" s="165">
        <v>728</v>
      </c>
      <c r="F121" s="164">
        <v>728</v>
      </c>
      <c r="G121" s="92"/>
      <c r="H121" s="183">
        <f t="shared" si="11"/>
        <v>529984</v>
      </c>
      <c r="I121" s="119">
        <f t="shared" si="10"/>
        <v>529984</v>
      </c>
      <c r="J121" s="78"/>
    </row>
    <row r="122" spans="1:11" s="59" customFormat="1" ht="30.75" customHeight="1">
      <c r="A122" s="57"/>
      <c r="B122" s="83">
        <f t="shared" si="12"/>
        <v>6</v>
      </c>
      <c r="C122" s="86" t="s">
        <v>156</v>
      </c>
      <c r="D122" s="159" t="s">
        <v>50</v>
      </c>
      <c r="E122" s="165">
        <v>4368</v>
      </c>
      <c r="F122" s="164">
        <v>4368</v>
      </c>
      <c r="G122" s="92"/>
      <c r="H122" s="183">
        <f t="shared" si="11"/>
        <v>19079424</v>
      </c>
      <c r="I122" s="119">
        <f t="shared" si="10"/>
        <v>19079424</v>
      </c>
      <c r="J122" s="78"/>
    </row>
    <row r="123" spans="1:11" s="59" customFormat="1" ht="65.099999999999994" customHeight="1">
      <c r="A123" s="57"/>
      <c r="B123" s="83">
        <f t="shared" si="12"/>
        <v>7</v>
      </c>
      <c r="C123" s="86" t="s">
        <v>162</v>
      </c>
      <c r="D123" s="159" t="s">
        <v>29</v>
      </c>
      <c r="E123" s="165">
        <v>180</v>
      </c>
      <c r="F123" s="155">
        <v>180</v>
      </c>
      <c r="G123" s="92"/>
      <c r="H123" s="183">
        <f t="shared" si="11"/>
        <v>32400</v>
      </c>
      <c r="I123" s="119">
        <f t="shared" si="10"/>
        <v>32400</v>
      </c>
      <c r="J123" s="78"/>
    </row>
    <row r="124" spans="1:11" s="17" customFormat="1" ht="74.25" customHeight="1">
      <c r="A124" s="34"/>
      <c r="B124" s="83">
        <f t="shared" si="12"/>
        <v>8</v>
      </c>
      <c r="C124" s="44" t="s">
        <v>95</v>
      </c>
      <c r="D124" s="153" t="s">
        <v>37</v>
      </c>
      <c r="E124" s="166">
        <v>3600</v>
      </c>
      <c r="F124" s="143">
        <v>3600</v>
      </c>
      <c r="G124" s="69"/>
      <c r="H124" s="183">
        <f t="shared" si="11"/>
        <v>12960000</v>
      </c>
      <c r="I124" s="119">
        <f t="shared" si="10"/>
        <v>12960000</v>
      </c>
    </row>
    <row r="125" spans="1:11" s="17" customFormat="1" ht="15.75">
      <c r="A125" s="34"/>
      <c r="B125" s="45"/>
      <c r="C125" s="46" t="s">
        <v>40</v>
      </c>
      <c r="D125" s="146"/>
      <c r="E125" s="146"/>
      <c r="F125" s="148"/>
      <c r="G125" s="70"/>
      <c r="H125" s="73">
        <f>SUM(H117:H124)</f>
        <v>46021460.640000001</v>
      </c>
      <c r="I125" s="119">
        <f t="shared" si="10"/>
        <v>0</v>
      </c>
    </row>
    <row r="126" spans="1:11" s="17" customFormat="1" ht="15.75">
      <c r="A126" s="34"/>
      <c r="B126" s="45"/>
      <c r="C126" s="47" t="s">
        <v>99</v>
      </c>
      <c r="D126" s="146"/>
      <c r="E126" s="146"/>
      <c r="F126" s="148"/>
      <c r="G126" s="70"/>
      <c r="H126" s="178"/>
      <c r="I126" s="119">
        <f t="shared" si="10"/>
        <v>0</v>
      </c>
    </row>
    <row r="127" spans="1:11" s="17" customFormat="1" ht="72.75" customHeight="1">
      <c r="A127" s="34"/>
      <c r="B127" s="61">
        <v>1</v>
      </c>
      <c r="C127" s="42" t="s">
        <v>63</v>
      </c>
      <c r="D127" s="153" t="s">
        <v>37</v>
      </c>
      <c r="E127" s="154">
        <v>3600</v>
      </c>
      <c r="F127" s="205">
        <v>3600</v>
      </c>
      <c r="G127" s="69"/>
      <c r="H127" s="183">
        <f t="shared" ref="H127:H133" si="13">ROUND($E127*F127,2)</f>
        <v>12960000</v>
      </c>
      <c r="I127" s="119">
        <f t="shared" si="10"/>
        <v>12960000</v>
      </c>
    </row>
    <row r="128" spans="1:11" s="17" customFormat="1" ht="63" customHeight="1">
      <c r="A128" s="34"/>
      <c r="B128" s="61">
        <f t="shared" ref="B128:B129" si="14">B127+1</f>
        <v>2</v>
      </c>
      <c r="C128" s="44" t="s">
        <v>55</v>
      </c>
      <c r="D128" s="153" t="s">
        <v>37</v>
      </c>
      <c r="E128" s="154">
        <v>3600</v>
      </c>
      <c r="F128" s="205">
        <v>3600</v>
      </c>
      <c r="G128" s="69"/>
      <c r="H128" s="183">
        <f t="shared" si="13"/>
        <v>12960000</v>
      </c>
      <c r="I128" s="119">
        <f t="shared" si="10"/>
        <v>12960000</v>
      </c>
      <c r="J128" s="1"/>
      <c r="K128" s="1"/>
    </row>
    <row r="129" spans="1:11" s="17" customFormat="1" ht="119.25" customHeight="1">
      <c r="A129" s="34"/>
      <c r="B129" s="61">
        <f t="shared" si="14"/>
        <v>3</v>
      </c>
      <c r="C129" s="50" t="s">
        <v>56</v>
      </c>
      <c r="D129" s="153" t="s">
        <v>37</v>
      </c>
      <c r="E129" s="154">
        <v>3600</v>
      </c>
      <c r="F129" s="205">
        <v>3600</v>
      </c>
      <c r="G129" s="69"/>
      <c r="H129" s="183">
        <f t="shared" si="13"/>
        <v>12960000</v>
      </c>
      <c r="I129" s="119">
        <f t="shared" si="10"/>
        <v>12960000</v>
      </c>
      <c r="J129" s="1"/>
      <c r="K129" s="1"/>
    </row>
    <row r="130" spans="1:11" s="17" customFormat="1" ht="332.25" customHeight="1">
      <c r="A130" s="34"/>
      <c r="B130" s="61">
        <f>B129+1</f>
        <v>4</v>
      </c>
      <c r="C130" s="84" t="s">
        <v>118</v>
      </c>
      <c r="D130" s="167" t="s">
        <v>37</v>
      </c>
      <c r="E130" s="154">
        <v>3600</v>
      </c>
      <c r="F130" s="155">
        <v>3600</v>
      </c>
      <c r="G130" s="69"/>
      <c r="H130" s="183">
        <f t="shared" si="13"/>
        <v>12960000</v>
      </c>
      <c r="I130" s="119">
        <f t="shared" si="10"/>
        <v>12960000</v>
      </c>
      <c r="J130" s="1"/>
      <c r="K130" s="1"/>
    </row>
    <row r="131" spans="1:11" s="17" customFormat="1" ht="60" customHeight="1">
      <c r="A131" s="34"/>
      <c r="B131" s="61">
        <f>B130+1</f>
        <v>5</v>
      </c>
      <c r="C131" s="44" t="s">
        <v>96</v>
      </c>
      <c r="D131" s="167" t="s">
        <v>30</v>
      </c>
      <c r="E131" s="154">
        <v>30</v>
      </c>
      <c r="F131" s="205">
        <v>30</v>
      </c>
      <c r="G131" s="69"/>
      <c r="H131" s="183">
        <f t="shared" si="13"/>
        <v>900</v>
      </c>
      <c r="I131" s="119">
        <f t="shared" si="10"/>
        <v>900</v>
      </c>
      <c r="J131" s="1"/>
      <c r="K131" s="1"/>
    </row>
    <row r="132" spans="1:11" s="17" customFormat="1" ht="60" customHeight="1">
      <c r="A132" s="34"/>
      <c r="B132" s="61">
        <f>B131+1</f>
        <v>6</v>
      </c>
      <c r="C132" s="137" t="s">
        <v>97</v>
      </c>
      <c r="D132" s="153" t="s">
        <v>31</v>
      </c>
      <c r="E132" s="154">
        <v>20</v>
      </c>
      <c r="F132" s="205">
        <v>20</v>
      </c>
      <c r="G132" s="69"/>
      <c r="H132" s="183">
        <f t="shared" si="13"/>
        <v>400</v>
      </c>
      <c r="I132" s="119">
        <f t="shared" si="10"/>
        <v>400</v>
      </c>
      <c r="J132" s="1"/>
      <c r="K132" s="1"/>
    </row>
    <row r="133" spans="1:11" s="17" customFormat="1" ht="48.75" customHeight="1">
      <c r="A133" s="34"/>
      <c r="B133" s="61">
        <f t="shared" ref="B133" si="15">B132+1</f>
        <v>7</v>
      </c>
      <c r="C133" s="50" t="s">
        <v>98</v>
      </c>
      <c r="D133" s="153" t="s">
        <v>37</v>
      </c>
      <c r="E133" s="154">
        <v>3600</v>
      </c>
      <c r="F133" s="205">
        <v>3600</v>
      </c>
      <c r="G133" s="69"/>
      <c r="H133" s="183">
        <f t="shared" si="13"/>
        <v>12960000</v>
      </c>
      <c r="I133" s="119">
        <f t="shared" si="10"/>
        <v>12960000</v>
      </c>
      <c r="J133" s="1"/>
      <c r="K133" s="1"/>
    </row>
    <row r="134" spans="1:11" s="17" customFormat="1" ht="15.75">
      <c r="A134" s="34"/>
      <c r="B134" s="48"/>
      <c r="C134" s="52" t="s">
        <v>41</v>
      </c>
      <c r="D134" s="168"/>
      <c r="E134" s="168"/>
      <c r="F134" s="148"/>
      <c r="G134" s="72"/>
      <c r="H134" s="73">
        <f>SUM(H127:H133)</f>
        <v>64801300</v>
      </c>
      <c r="I134" s="119">
        <f t="shared" si="10"/>
        <v>0</v>
      </c>
      <c r="J134" s="1"/>
      <c r="K134" s="1"/>
    </row>
    <row r="135" spans="1:11" s="17" customFormat="1" ht="15.75">
      <c r="A135" s="34"/>
      <c r="B135" s="48"/>
      <c r="C135" s="53" t="s">
        <v>100</v>
      </c>
      <c r="D135" s="146"/>
      <c r="E135" s="146"/>
      <c r="F135" s="148"/>
      <c r="G135" s="70"/>
      <c r="H135" s="178"/>
      <c r="I135" s="119">
        <f t="shared" si="10"/>
        <v>0</v>
      </c>
      <c r="J135" s="1"/>
      <c r="K135" s="1"/>
    </row>
    <row r="136" spans="1:11" s="17" customFormat="1" ht="84.95" customHeight="1">
      <c r="A136" s="34"/>
      <c r="B136" s="61">
        <f t="shared" ref="B136:B144" si="16">B135+1</f>
        <v>1</v>
      </c>
      <c r="C136" s="51" t="s">
        <v>57</v>
      </c>
      <c r="D136" s="169" t="s">
        <v>31</v>
      </c>
      <c r="E136" s="154">
        <v>5</v>
      </c>
      <c r="F136" s="155">
        <v>5</v>
      </c>
      <c r="G136" s="69"/>
      <c r="H136" s="183">
        <f t="shared" ref="H136:H144" si="17">ROUND($E136*F136,2)</f>
        <v>25</v>
      </c>
      <c r="I136" s="119">
        <f t="shared" si="10"/>
        <v>25</v>
      </c>
      <c r="J136" s="1"/>
      <c r="K136" s="1"/>
    </row>
    <row r="137" spans="1:11" s="17" customFormat="1" ht="97.5" customHeight="1">
      <c r="A137" s="34"/>
      <c r="B137" s="61">
        <f>B136+1</f>
        <v>2</v>
      </c>
      <c r="C137" s="201" t="s">
        <v>157</v>
      </c>
      <c r="D137" s="153" t="s">
        <v>31</v>
      </c>
      <c r="E137" s="154">
        <v>3</v>
      </c>
      <c r="F137" s="155">
        <v>3</v>
      </c>
      <c r="G137" s="69"/>
      <c r="H137" s="183">
        <f t="shared" si="17"/>
        <v>9</v>
      </c>
      <c r="I137" s="119">
        <f t="shared" si="10"/>
        <v>9</v>
      </c>
      <c r="J137" s="1"/>
      <c r="K137" s="1"/>
    </row>
    <row r="138" spans="1:11" s="17" customFormat="1" ht="96.75" customHeight="1">
      <c r="A138" s="34"/>
      <c r="B138" s="61">
        <f t="shared" si="16"/>
        <v>3</v>
      </c>
      <c r="C138" s="51" t="s">
        <v>158</v>
      </c>
      <c r="D138" s="169" t="s">
        <v>31</v>
      </c>
      <c r="E138" s="154">
        <v>5</v>
      </c>
      <c r="F138" s="155">
        <v>5</v>
      </c>
      <c r="G138" s="69"/>
      <c r="H138" s="183">
        <f t="shared" si="17"/>
        <v>25</v>
      </c>
      <c r="I138" s="119">
        <f t="shared" si="10"/>
        <v>25</v>
      </c>
      <c r="J138" s="1"/>
      <c r="K138" s="1"/>
    </row>
    <row r="139" spans="1:11" s="17" customFormat="1" ht="95.1" customHeight="1">
      <c r="A139" s="34"/>
      <c r="B139" s="61">
        <f t="shared" si="16"/>
        <v>4</v>
      </c>
      <c r="C139" s="51" t="s">
        <v>159</v>
      </c>
      <c r="D139" s="169" t="s">
        <v>31</v>
      </c>
      <c r="E139" s="154">
        <v>4</v>
      </c>
      <c r="F139" s="155">
        <v>4</v>
      </c>
      <c r="G139" s="69"/>
      <c r="H139" s="183">
        <f t="shared" si="17"/>
        <v>16</v>
      </c>
      <c r="I139" s="119">
        <f t="shared" si="10"/>
        <v>16</v>
      </c>
      <c r="J139" s="1"/>
      <c r="K139" s="1"/>
    </row>
    <row r="140" spans="1:11" s="17" customFormat="1" ht="98.25" customHeight="1">
      <c r="A140" s="34"/>
      <c r="B140" s="61">
        <f t="shared" si="16"/>
        <v>5</v>
      </c>
      <c r="C140" s="202" t="s">
        <v>160</v>
      </c>
      <c r="D140" s="169" t="s">
        <v>31</v>
      </c>
      <c r="E140" s="158">
        <v>2</v>
      </c>
      <c r="F140" s="155">
        <v>2</v>
      </c>
      <c r="G140" s="43"/>
      <c r="H140" s="183">
        <f t="shared" si="17"/>
        <v>4</v>
      </c>
      <c r="I140" s="119">
        <f t="shared" si="10"/>
        <v>4</v>
      </c>
      <c r="J140" s="1"/>
      <c r="K140" s="1"/>
    </row>
    <row r="141" spans="1:11" s="17" customFormat="1" ht="98.25" customHeight="1">
      <c r="A141" s="34"/>
      <c r="B141" s="61">
        <f>B140+1</f>
        <v>6</v>
      </c>
      <c r="C141" s="202" t="s">
        <v>161</v>
      </c>
      <c r="D141" s="169" t="s">
        <v>31</v>
      </c>
      <c r="E141" s="158">
        <v>2</v>
      </c>
      <c r="F141" s="155">
        <v>2</v>
      </c>
      <c r="G141" s="43"/>
      <c r="H141" s="183">
        <f t="shared" si="17"/>
        <v>4</v>
      </c>
      <c r="I141" s="119">
        <f t="shared" si="10"/>
        <v>4</v>
      </c>
      <c r="J141" s="1"/>
      <c r="K141" s="1"/>
    </row>
    <row r="142" spans="1:11" s="17" customFormat="1" ht="65.099999999999994" customHeight="1">
      <c r="A142" s="34"/>
      <c r="B142" s="61">
        <f>B141+1</f>
        <v>7</v>
      </c>
      <c r="C142" s="130" t="s">
        <v>73</v>
      </c>
      <c r="D142" s="170" t="s">
        <v>30</v>
      </c>
      <c r="E142" s="171">
        <v>260</v>
      </c>
      <c r="F142" s="155">
        <v>260</v>
      </c>
      <c r="G142" s="69"/>
      <c r="H142" s="183">
        <f t="shared" si="17"/>
        <v>67600</v>
      </c>
      <c r="I142" s="119">
        <f t="shared" si="10"/>
        <v>67600</v>
      </c>
      <c r="J142" s="1"/>
      <c r="K142" s="1"/>
    </row>
    <row r="143" spans="1:11" s="17" customFormat="1" ht="75" customHeight="1">
      <c r="A143" s="34"/>
      <c r="B143" s="61">
        <f>B142+1</f>
        <v>8</v>
      </c>
      <c r="C143" s="130" t="s">
        <v>74</v>
      </c>
      <c r="D143" s="153" t="s">
        <v>30</v>
      </c>
      <c r="E143" s="154">
        <v>284</v>
      </c>
      <c r="F143" s="155">
        <v>284</v>
      </c>
      <c r="G143" s="69"/>
      <c r="H143" s="183">
        <f t="shared" si="17"/>
        <v>80656</v>
      </c>
      <c r="I143" s="119">
        <f t="shared" si="10"/>
        <v>80656</v>
      </c>
      <c r="J143" s="1"/>
      <c r="K143" s="1"/>
    </row>
    <row r="144" spans="1:11" s="17" customFormat="1" ht="83.25" customHeight="1">
      <c r="A144" s="34"/>
      <c r="B144" s="61">
        <f t="shared" si="16"/>
        <v>9</v>
      </c>
      <c r="C144" s="130" t="s">
        <v>75</v>
      </c>
      <c r="D144" s="153" t="s">
        <v>30</v>
      </c>
      <c r="E144" s="154">
        <v>30</v>
      </c>
      <c r="F144" s="155">
        <v>30</v>
      </c>
      <c r="G144" s="69"/>
      <c r="H144" s="183">
        <f t="shared" si="17"/>
        <v>900</v>
      </c>
      <c r="I144" s="119">
        <f t="shared" si="10"/>
        <v>900</v>
      </c>
      <c r="J144" s="1"/>
      <c r="K144" s="1"/>
    </row>
    <row r="145" spans="1:11" ht="15.75">
      <c r="B145" s="48"/>
      <c r="C145" s="49" t="s">
        <v>42</v>
      </c>
      <c r="D145" s="149"/>
      <c r="E145" s="172"/>
      <c r="F145" s="173"/>
      <c r="G145" s="88"/>
      <c r="H145" s="73">
        <f>SUM(H136:H144)</f>
        <v>149239</v>
      </c>
      <c r="I145" s="119">
        <f t="shared" si="10"/>
        <v>0</v>
      </c>
    </row>
    <row r="146" spans="1:11" s="98" customFormat="1" ht="15.75">
      <c r="A146" s="97"/>
      <c r="B146" s="104"/>
      <c r="C146" s="105" t="s">
        <v>66</v>
      </c>
      <c r="D146" s="174"/>
      <c r="E146" s="175"/>
      <c r="F146" s="148"/>
      <c r="G146" s="70"/>
      <c r="H146" s="178"/>
      <c r="I146" s="119">
        <f t="shared" si="10"/>
        <v>0</v>
      </c>
      <c r="J146" s="106"/>
      <c r="K146" s="106"/>
    </row>
    <row r="147" spans="1:11" s="17" customFormat="1" ht="50.1" customHeight="1">
      <c r="A147" s="34"/>
      <c r="B147" s="61">
        <v>1</v>
      </c>
      <c r="C147" s="204" t="s">
        <v>163</v>
      </c>
      <c r="D147" s="153" t="s">
        <v>37</v>
      </c>
      <c r="E147" s="154">
        <v>50</v>
      </c>
      <c r="F147" s="155">
        <v>50</v>
      </c>
      <c r="G147" s="69"/>
      <c r="H147" s="183">
        <f t="shared" ref="H147:H150" si="18">ROUND($E147*F147,2)</f>
        <v>2500</v>
      </c>
      <c r="I147" s="119">
        <f t="shared" si="10"/>
        <v>2500</v>
      </c>
      <c r="J147" s="1"/>
      <c r="K147" s="1"/>
    </row>
    <row r="148" spans="1:11" s="17" customFormat="1" ht="50.1" customHeight="1">
      <c r="A148" s="34"/>
      <c r="B148" s="80">
        <f t="shared" ref="B148:B150" si="19">B147+1</f>
        <v>2</v>
      </c>
      <c r="C148" s="44" t="s">
        <v>164</v>
      </c>
      <c r="D148" s="153" t="s">
        <v>37</v>
      </c>
      <c r="E148" s="157">
        <v>50</v>
      </c>
      <c r="F148" s="155">
        <v>50</v>
      </c>
      <c r="G148" s="69"/>
      <c r="H148" s="183">
        <f t="shared" si="18"/>
        <v>2500</v>
      </c>
      <c r="I148" s="119">
        <f t="shared" si="10"/>
        <v>2500</v>
      </c>
      <c r="J148" s="1"/>
      <c r="K148" s="1"/>
    </row>
    <row r="149" spans="1:11" s="17" customFormat="1" ht="65.099999999999994" customHeight="1">
      <c r="A149" s="34"/>
      <c r="B149" s="80">
        <f t="shared" si="19"/>
        <v>3</v>
      </c>
      <c r="C149" s="85" t="s">
        <v>165</v>
      </c>
      <c r="D149" s="169" t="s">
        <v>31</v>
      </c>
      <c r="E149" s="154">
        <v>15</v>
      </c>
      <c r="F149" s="155">
        <v>15</v>
      </c>
      <c r="G149" s="69"/>
      <c r="H149" s="183">
        <f t="shared" si="18"/>
        <v>225</v>
      </c>
      <c r="I149" s="119">
        <f t="shared" si="10"/>
        <v>225</v>
      </c>
      <c r="J149" s="1"/>
      <c r="K149" s="1"/>
    </row>
    <row r="150" spans="1:11" s="17" customFormat="1" ht="65.099999999999994" customHeight="1">
      <c r="A150" s="34"/>
      <c r="B150" s="80">
        <f t="shared" si="19"/>
        <v>4</v>
      </c>
      <c r="C150" s="85" t="s">
        <v>166</v>
      </c>
      <c r="D150" s="169" t="s">
        <v>31</v>
      </c>
      <c r="E150" s="154">
        <v>10</v>
      </c>
      <c r="F150" s="155">
        <v>10</v>
      </c>
      <c r="G150" s="69"/>
      <c r="H150" s="183">
        <f t="shared" si="18"/>
        <v>100</v>
      </c>
      <c r="I150" s="119">
        <f t="shared" si="10"/>
        <v>100</v>
      </c>
      <c r="J150" s="1"/>
      <c r="K150" s="1"/>
    </row>
    <row r="151" spans="1:11" s="106" customFormat="1" ht="15.75">
      <c r="A151" s="97"/>
      <c r="B151" s="107"/>
      <c r="C151" s="108" t="s">
        <v>67</v>
      </c>
      <c r="D151" s="176"/>
      <c r="E151" s="177"/>
      <c r="F151" s="173"/>
      <c r="G151" s="88"/>
      <c r="H151" s="73">
        <f>SUM(H147:H150)</f>
        <v>5325</v>
      </c>
      <c r="I151" s="119">
        <f t="shared" si="10"/>
        <v>0</v>
      </c>
    </row>
    <row r="152" spans="1:11" s="17" customFormat="1" ht="15.75">
      <c r="A152" s="34"/>
      <c r="B152" s="45"/>
      <c r="C152" s="47" t="s">
        <v>117</v>
      </c>
      <c r="D152" s="147"/>
      <c r="E152" s="147"/>
      <c r="F152" s="148"/>
      <c r="G152" s="70"/>
      <c r="H152" s="178"/>
      <c r="I152" s="119">
        <f t="shared" si="10"/>
        <v>0</v>
      </c>
    </row>
    <row r="153" spans="1:11" s="17" customFormat="1" ht="90">
      <c r="A153" s="34"/>
      <c r="B153" s="61">
        <v>1</v>
      </c>
      <c r="C153" s="186" t="s">
        <v>120</v>
      </c>
      <c r="D153" s="187" t="s">
        <v>31</v>
      </c>
      <c r="E153" s="188">
        <v>10</v>
      </c>
      <c r="F153" s="155">
        <v>10</v>
      </c>
      <c r="G153" s="69"/>
      <c r="H153" s="183">
        <f t="shared" ref="H153:H164" si="20">ROUND($E153*F153,2)</f>
        <v>100</v>
      </c>
      <c r="I153" s="119">
        <f t="shared" si="10"/>
        <v>100</v>
      </c>
    </row>
    <row r="154" spans="1:11" s="17" customFormat="1" ht="135">
      <c r="A154" s="34"/>
      <c r="B154" s="61">
        <f>B153+1</f>
        <v>2</v>
      </c>
      <c r="C154" s="186" t="s">
        <v>167</v>
      </c>
      <c r="D154" s="189" t="s">
        <v>31</v>
      </c>
      <c r="E154" s="190">
        <v>10</v>
      </c>
      <c r="F154" s="205">
        <v>10</v>
      </c>
      <c r="G154" s="69"/>
      <c r="H154" s="183">
        <f t="shared" si="20"/>
        <v>100</v>
      </c>
      <c r="I154" s="119">
        <f t="shared" si="10"/>
        <v>100</v>
      </c>
    </row>
    <row r="155" spans="1:11" s="17" customFormat="1" ht="78.75">
      <c r="A155" s="34"/>
      <c r="B155" s="61">
        <f t="shared" ref="B155:B164" si="21">B154+1</f>
        <v>3</v>
      </c>
      <c r="C155" s="186" t="s">
        <v>121</v>
      </c>
      <c r="D155" s="189" t="s">
        <v>30</v>
      </c>
      <c r="E155" s="190">
        <v>300</v>
      </c>
      <c r="F155" s="155">
        <v>300</v>
      </c>
      <c r="G155" s="69"/>
      <c r="H155" s="183">
        <f t="shared" si="20"/>
        <v>90000</v>
      </c>
      <c r="I155" s="119">
        <f t="shared" si="10"/>
        <v>90000</v>
      </c>
    </row>
    <row r="156" spans="1:11" s="17" customFormat="1" ht="67.5">
      <c r="A156" s="34"/>
      <c r="B156" s="61">
        <f t="shared" si="21"/>
        <v>4</v>
      </c>
      <c r="C156" s="186" t="s">
        <v>122</v>
      </c>
      <c r="D156" s="189" t="s">
        <v>30</v>
      </c>
      <c r="E156" s="190">
        <v>315</v>
      </c>
      <c r="F156" s="155">
        <v>315</v>
      </c>
      <c r="G156" s="69"/>
      <c r="H156" s="183">
        <f t="shared" si="20"/>
        <v>99225</v>
      </c>
      <c r="I156" s="119">
        <f t="shared" si="10"/>
        <v>99225</v>
      </c>
    </row>
    <row r="157" spans="1:11" s="17" customFormat="1" ht="146.25">
      <c r="A157" s="34"/>
      <c r="B157" s="61">
        <f t="shared" si="21"/>
        <v>5</v>
      </c>
      <c r="C157" s="186" t="s">
        <v>123</v>
      </c>
      <c r="D157" s="189" t="s">
        <v>31</v>
      </c>
      <c r="E157" s="190">
        <v>12</v>
      </c>
      <c r="F157" s="155">
        <v>12</v>
      </c>
      <c r="G157" s="69"/>
      <c r="H157" s="183">
        <f t="shared" si="20"/>
        <v>144</v>
      </c>
      <c r="I157" s="119">
        <f t="shared" si="10"/>
        <v>144</v>
      </c>
    </row>
    <row r="158" spans="1:11" s="17" customFormat="1" ht="67.5">
      <c r="A158" s="34"/>
      <c r="B158" s="61">
        <f t="shared" si="21"/>
        <v>6</v>
      </c>
      <c r="C158" s="191" t="s">
        <v>124</v>
      </c>
      <c r="D158" s="192" t="s">
        <v>30</v>
      </c>
      <c r="E158" s="193">
        <v>315</v>
      </c>
      <c r="F158" s="155">
        <v>315</v>
      </c>
      <c r="G158" s="69"/>
      <c r="H158" s="183">
        <f t="shared" si="20"/>
        <v>99225</v>
      </c>
      <c r="I158" s="119">
        <f t="shared" si="10"/>
        <v>99225</v>
      </c>
    </row>
    <row r="159" spans="1:11" s="17" customFormat="1" ht="22.5">
      <c r="A159" s="34"/>
      <c r="B159" s="61">
        <f t="shared" si="21"/>
        <v>7</v>
      </c>
      <c r="C159" s="195" t="s">
        <v>125</v>
      </c>
      <c r="D159" s="192" t="s">
        <v>31</v>
      </c>
      <c r="E159" s="193">
        <v>1</v>
      </c>
      <c r="F159" s="155">
        <v>1</v>
      </c>
      <c r="G159" s="69"/>
      <c r="H159" s="183">
        <f t="shared" si="20"/>
        <v>1</v>
      </c>
      <c r="I159" s="119">
        <f t="shared" si="10"/>
        <v>1</v>
      </c>
    </row>
    <row r="160" spans="1:11" s="17" customFormat="1" ht="90">
      <c r="A160" s="34"/>
      <c r="B160" s="61">
        <f t="shared" si="21"/>
        <v>8</v>
      </c>
      <c r="C160" s="186" t="s">
        <v>126</v>
      </c>
      <c r="D160" s="189" t="s">
        <v>31</v>
      </c>
      <c r="E160" s="190">
        <v>1</v>
      </c>
      <c r="F160" s="155">
        <v>1</v>
      </c>
      <c r="G160" s="69"/>
      <c r="H160" s="183">
        <f t="shared" si="20"/>
        <v>1</v>
      </c>
      <c r="I160" s="119">
        <f t="shared" si="10"/>
        <v>1</v>
      </c>
    </row>
    <row r="161" spans="1:9" s="17" customFormat="1" ht="67.5">
      <c r="A161" s="34"/>
      <c r="B161" s="61">
        <f t="shared" si="21"/>
        <v>9</v>
      </c>
      <c r="C161" s="191" t="s">
        <v>127</v>
      </c>
      <c r="D161" s="192" t="s">
        <v>31</v>
      </c>
      <c r="E161" s="193">
        <v>1</v>
      </c>
      <c r="F161" s="155">
        <v>1</v>
      </c>
      <c r="G161" s="69"/>
      <c r="H161" s="183">
        <f t="shared" si="20"/>
        <v>1</v>
      </c>
      <c r="I161" s="119">
        <f t="shared" si="10"/>
        <v>1</v>
      </c>
    </row>
    <row r="162" spans="1:9" s="17" customFormat="1" ht="56.25">
      <c r="A162" s="34"/>
      <c r="B162" s="61">
        <f t="shared" si="21"/>
        <v>10</v>
      </c>
      <c r="C162" s="195" t="s">
        <v>128</v>
      </c>
      <c r="D162" s="192" t="s">
        <v>31</v>
      </c>
      <c r="E162" s="193">
        <v>1</v>
      </c>
      <c r="F162" s="155">
        <v>1</v>
      </c>
      <c r="G162" s="69"/>
      <c r="H162" s="183">
        <f t="shared" si="20"/>
        <v>1</v>
      </c>
      <c r="I162" s="119">
        <f t="shared" si="10"/>
        <v>1</v>
      </c>
    </row>
    <row r="163" spans="1:9" s="17" customFormat="1" ht="56.25">
      <c r="A163" s="34"/>
      <c r="B163" s="61">
        <f t="shared" si="21"/>
        <v>11</v>
      </c>
      <c r="C163" s="186" t="s">
        <v>129</v>
      </c>
      <c r="D163" s="189" t="s">
        <v>31</v>
      </c>
      <c r="E163" s="194">
        <v>1</v>
      </c>
      <c r="F163" s="155">
        <v>1</v>
      </c>
      <c r="G163" s="69"/>
      <c r="H163" s="183">
        <f t="shared" si="20"/>
        <v>1</v>
      </c>
      <c r="I163" s="119">
        <f t="shared" si="10"/>
        <v>1</v>
      </c>
    </row>
    <row r="164" spans="1:9" s="17" customFormat="1" ht="22.5">
      <c r="A164" s="34"/>
      <c r="B164" s="61">
        <f t="shared" si="21"/>
        <v>12</v>
      </c>
      <c r="C164" s="186" t="s">
        <v>130</v>
      </c>
      <c r="D164" s="189" t="s">
        <v>119</v>
      </c>
      <c r="E164" s="194">
        <v>1</v>
      </c>
      <c r="F164" s="155">
        <v>1</v>
      </c>
      <c r="G164" s="69"/>
      <c r="H164" s="183">
        <f t="shared" si="20"/>
        <v>1</v>
      </c>
      <c r="I164" s="119">
        <f t="shared" si="10"/>
        <v>1</v>
      </c>
    </row>
    <row r="165" spans="1:9" ht="15.75" customHeight="1">
      <c r="B165" s="99"/>
      <c r="C165" s="203" t="s">
        <v>39</v>
      </c>
      <c r="D165" s="100"/>
      <c r="E165" s="101"/>
      <c r="F165" s="102"/>
      <c r="G165" s="103"/>
      <c r="H165" s="112">
        <f>SUM(H153:H164)</f>
        <v>288800</v>
      </c>
    </row>
    <row r="166" spans="1:9" ht="18">
      <c r="B166" s="113"/>
      <c r="C166" s="114" t="s">
        <v>72</v>
      </c>
      <c r="D166" s="115"/>
      <c r="E166" s="109"/>
      <c r="F166" s="116"/>
      <c r="G166" s="117"/>
      <c r="H166" s="118">
        <f>H145+H134+H125+H165+H151+H115+H104+H97+H79+H46</f>
        <v>117609024.15999998</v>
      </c>
      <c r="I166" s="17">
        <f>SUM(I43:I164)</f>
        <v>117609024.16</v>
      </c>
    </row>
    <row r="167" spans="1:9" ht="12" customHeight="1"/>
    <row r="169" spans="1:9" ht="12" customHeight="1"/>
    <row r="171" spans="1:9" ht="12" customHeight="1"/>
    <row r="188" ht="33" customHeight="1"/>
  </sheetData>
  <protectedRanges>
    <protectedRange sqref="C159 C162" name="Rango1_44_1_4_12_2_1_1_1_1"/>
    <protectedRange sqref="C158 C161" name="Rango1_44_1_4_12_2_1_1_1"/>
  </protectedRanges>
  <mergeCells count="4">
    <mergeCell ref="D2:F6"/>
    <mergeCell ref="B7:C8"/>
    <mergeCell ref="D32:F36"/>
    <mergeCell ref="B38:C39"/>
  </mergeCells>
  <phoneticPr fontId="60"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97" min="1" max="7" man="1"/>
    <brk id="107" min="1" max="7" man="1"/>
    <brk id="115" min="1" max="7" man="1"/>
    <brk id="129" min="1" max="7" man="1"/>
    <brk id="143" min="1" max="7" man="1"/>
    <brk id="156"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2024-02-29T16:49:34Z</cp:lastPrinted>
  <dcterms:created xsi:type="dcterms:W3CDTF">2018-10-25T15:42:20Z</dcterms:created>
  <dcterms:modified xsi:type="dcterms:W3CDTF">2024-06-25T20:51:27Z</dcterms:modified>
</cp:coreProperties>
</file>