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G:\ZATA\MUNICIPIO 2024\BOMBEROS ZACATAL 06-10-23\06-10-23\"/>
    </mc:Choice>
  </mc:AlternateContent>
  <xr:revisionPtr revIDLastSave="0" documentId="13_ncr:1_{0432ADF6-5092-4C1F-8BC2-0016B49A46B3}" xr6:coauthVersionLast="47" xr6:coauthVersionMax="47" xr10:uidLastSave="{00000000-0000-0000-0000-000000000000}"/>
  <bookViews>
    <workbookView xWindow="-120" yWindow="-120" windowWidth="29040" windowHeight="17520" tabRatio="928" activeTab="1" xr2:uid="{00000000-000D-0000-FFFF-FFFF00000000}"/>
  </bookViews>
  <sheets>
    <sheet name="RESUMEN DE CATALOGO" sheetId="35" r:id="rId1"/>
    <sheet name="CATALOGO DE CONCEPTOS" sheetId="34" r:id="rId2"/>
    <sheet name="PROGRAMA DE OBRA EXP AGUA" sheetId="14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c" localSheetId="1">#REF!</definedName>
    <definedName name="\c" localSheetId="0">#REF!</definedName>
    <definedName name="\c">#REF!</definedName>
    <definedName name="\g" localSheetId="1">#REF!</definedName>
    <definedName name="\g" localSheetId="0">#REF!</definedName>
    <definedName name="\g">#REF!</definedName>
    <definedName name="\l" localSheetId="1">#REF!</definedName>
    <definedName name="\l" localSheetId="0">#REF!</definedName>
    <definedName name="\l">#REF!</definedName>
    <definedName name="\p" localSheetId="1">#REF!</definedName>
    <definedName name="\p" localSheetId="0">#REF!</definedName>
    <definedName name="\p">#REF!</definedName>
    <definedName name="\v" localSheetId="1">#REF!</definedName>
    <definedName name="\v" localSheetId="0">#REF!</definedName>
    <definedName name="\v">#REF!</definedName>
    <definedName name="_31_May_99">"Fin_de_ periodo"</definedName>
    <definedName name="a" localSheetId="1">#REF!</definedName>
    <definedName name="a" localSheetId="0">#REF!</definedName>
    <definedName name="a">#REF!</definedName>
    <definedName name="A_IMPRESIÓN_IM" localSheetId="1">#REF!</definedName>
    <definedName name="A_IMPRESIÓN_IM" localSheetId="0">#REF!</definedName>
    <definedName name="A_IMPRESIÓN_IM">#REF!</definedName>
    <definedName name="ABSCASCKA" localSheetId="1">#REF!</definedName>
    <definedName name="ABSCASCKA" localSheetId="0">#REF!</definedName>
    <definedName name="ABSCASCKA">#REF!</definedName>
    <definedName name="AD" localSheetId="1">#REF!</definedName>
    <definedName name="AD" localSheetId="0">#REF!</definedName>
    <definedName name="AD">#REF!</definedName>
    <definedName name="ADO" localSheetId="1">#REF!</definedName>
    <definedName name="ADO" localSheetId="0">#REF!</definedName>
    <definedName name="ADO">#REF!</definedName>
    <definedName name="ANADAMIAJE" localSheetId="1">#REF!</definedName>
    <definedName name="ANADAMIAJE" localSheetId="0">#REF!</definedName>
    <definedName name="ANADAMIAJE">#REF!</definedName>
    <definedName name="ANDA">'[1]ANALISIS DE PRECIOS'!$K$12</definedName>
    <definedName name="ANDAMIAJE" localSheetId="1">#REF!</definedName>
    <definedName name="ANDAMIAJE" localSheetId="0">#REF!</definedName>
    <definedName name="ANDAMIAJE">#REF!</definedName>
    <definedName name="APECONOMICA" localSheetId="1">[2]CCALIF!#REF!</definedName>
    <definedName name="APECONOMICA" localSheetId="0">[2]CCALIF!#REF!</definedName>
    <definedName name="APECONOMICA">[2]CCALIF!#REF!</definedName>
    <definedName name="APERTURA" localSheetId="1">[2]REGP01!#REF!</definedName>
    <definedName name="APERTURA" localSheetId="0">[2]REGP01!#REF!</definedName>
    <definedName name="APERTURA">[2]REGP01!#REF!</definedName>
    <definedName name="APTECNICA" localSheetId="1">[2]CCALIF!#REF!</definedName>
    <definedName name="APTECNICA" localSheetId="0">[2]CCALIF!#REF!</definedName>
    <definedName name="APTECNICA">[2]CCALIF!#REF!</definedName>
    <definedName name="_xlnm.Print_Area" localSheetId="1">'CATALOGO DE CONCEPTOS'!$A$1:$G$250</definedName>
    <definedName name="_xlnm.Print_Area" localSheetId="0">'RESUMEN DE CATALOGO'!$A$1:$G$250</definedName>
    <definedName name="_xlnm.Print_Area">#REF!</definedName>
    <definedName name="Avance" localSheetId="1">#REF!</definedName>
    <definedName name="Avance" localSheetId="0">#REF!</definedName>
    <definedName name="Avance">#REF!</definedName>
    <definedName name="Cantidad" localSheetId="1">#REF!</definedName>
    <definedName name="Cantidad" localSheetId="0">#REF!</definedName>
    <definedName name="Cantidad">#REF!</definedName>
    <definedName name="Cantidad01" localSheetId="1">#REF!</definedName>
    <definedName name="Cantidad01" localSheetId="0">#REF!</definedName>
    <definedName name="Cantidad01">#REF!</definedName>
    <definedName name="Cantidad02" localSheetId="1">#REF!</definedName>
    <definedName name="Cantidad02" localSheetId="0">#REF!</definedName>
    <definedName name="Cantidad02">#REF!</definedName>
    <definedName name="Cantidad03" localSheetId="1">#REF!</definedName>
    <definedName name="Cantidad03" localSheetId="0">#REF!</definedName>
    <definedName name="Cantidad03">#REF!</definedName>
    <definedName name="Cantidad04" localSheetId="1">#REF!</definedName>
    <definedName name="Cantidad04" localSheetId="0">#REF!</definedName>
    <definedName name="Cantidad04">#REF!</definedName>
    <definedName name="Cantidad05" localSheetId="1">#REF!</definedName>
    <definedName name="Cantidad05" localSheetId="0">#REF!</definedName>
    <definedName name="Cantidad05">#REF!</definedName>
    <definedName name="Cantidad06" localSheetId="1">#REF!</definedName>
    <definedName name="Cantidad06" localSheetId="0">#REF!</definedName>
    <definedName name="Cantidad06">#REF!</definedName>
    <definedName name="CANTIDAD07" localSheetId="1">#REF!</definedName>
    <definedName name="CANTIDAD07" localSheetId="0">#REF!</definedName>
    <definedName name="CANTIDAD07">#REF!</definedName>
    <definedName name="Cantidad11" localSheetId="1">#REF!</definedName>
    <definedName name="Cantidad11" localSheetId="0">#REF!</definedName>
    <definedName name="Cantidad11">#REF!</definedName>
    <definedName name="Cantidad12" localSheetId="1">#REF!</definedName>
    <definedName name="Cantidad12" localSheetId="0">#REF!</definedName>
    <definedName name="Cantidad12">#REF!</definedName>
    <definedName name="Cantidad31" localSheetId="1">#REF!</definedName>
    <definedName name="Cantidad31" localSheetId="0">#REF!</definedName>
    <definedName name="Cantidad31">#REF!</definedName>
    <definedName name="Colchon" localSheetId="1">#REF!</definedName>
    <definedName name="Colchon" localSheetId="0">#REF!</definedName>
    <definedName name="Colchon">#REF!</definedName>
    <definedName name="Colchon2">[3]DrenajeB!$B$14</definedName>
    <definedName name="Con_Sanción" localSheetId="1">#REF!</definedName>
    <definedName name="Con_Sanción" localSheetId="0">#REF!</definedName>
    <definedName name="Con_Sanción">#REF!</definedName>
    <definedName name="Contrato_No" localSheetId="1">#REF!</definedName>
    <definedName name="Contrato_No" localSheetId="0">#REF!</definedName>
    <definedName name="Contrato_No">#REF!</definedName>
    <definedName name="Convenio" localSheetId="1">#REF!</definedName>
    <definedName name="Convenio" localSheetId="0">#REF!</definedName>
    <definedName name="Convenio">#REF!</definedName>
    <definedName name="CUADRILLA" localSheetId="1">#REF!</definedName>
    <definedName name="CUADRILLA" localSheetId="0">#REF!</definedName>
    <definedName name="CUADRILLA">#REF!</definedName>
    <definedName name="cuadrilla1">[4]CUADRILLA!$J$22</definedName>
    <definedName name="CULO" localSheetId="1">#REF!</definedName>
    <definedName name="CULO" localSheetId="0">#REF!</definedName>
    <definedName name="CULO">#REF!</definedName>
    <definedName name="DF" localSheetId="1">#REF!</definedName>
    <definedName name="DF" localSheetId="0">#REF!</definedName>
    <definedName name="DF">#REF!</definedName>
    <definedName name="Ebase">'[5]BLVD. PERLA DEL GOLFO'!$C$8</definedName>
    <definedName name="Ecarpeta">'[5]BLVD. PERLA DEL GOLFO'!$C$9</definedName>
    <definedName name="Estimación" localSheetId="1">#REF!</definedName>
    <definedName name="Estimación" localSheetId="0">#REF!</definedName>
    <definedName name="Estimación">#REF!</definedName>
    <definedName name="ESTRUC">'[6]Anexo Descarga San'!$Q$13</definedName>
    <definedName name="estructura" localSheetId="1">#REF!</definedName>
    <definedName name="estructura" localSheetId="0">#REF!</definedName>
    <definedName name="estructura">#REF!</definedName>
    <definedName name="FALLO" localSheetId="1">[2]REGP01!#REF!</definedName>
    <definedName name="FALLO" localSheetId="0">[2]REGP01!#REF!</definedName>
    <definedName name="FALLO">[2]REGP01!#REF!</definedName>
    <definedName name="Fecha" localSheetId="1">#REF!</definedName>
    <definedName name="Fecha" localSheetId="0">#REF!</definedName>
    <definedName name="Fecha">#REF!</definedName>
    <definedName name="Fin_de_periodo" localSheetId="1">#REF!</definedName>
    <definedName name="Fin_de_periodo" localSheetId="0">#REF!</definedName>
    <definedName name="Fin_de_periodo">#REF!</definedName>
    <definedName name="HERRA">'[1]ANALISIS DE PRECIOS'!$J$12</definedName>
    <definedName name="HERRAMIENTA" localSheetId="1">#REF!</definedName>
    <definedName name="HERRAMIENTA" localSheetId="0">#REF!</definedName>
    <definedName name="HERRAMIENTA">#REF!</definedName>
    <definedName name="INDIREC">'[1]ANALISIS DE PRECIOS'!$M$12</definedName>
    <definedName name="INDIRECTO" localSheetId="1">#REF!</definedName>
    <definedName name="INDIRECTO" localSheetId="0">#REF!</definedName>
    <definedName name="INDIRECTO">#REF!</definedName>
    <definedName name="Inicio" localSheetId="1">#REF!</definedName>
    <definedName name="Inicio" localSheetId="0">#REF!</definedName>
    <definedName name="Inicio">#REF!</definedName>
    <definedName name="No_Est" localSheetId="1">#REF!</definedName>
    <definedName name="No_Est" localSheetId="0">#REF!</definedName>
    <definedName name="No_Est">#REF!</definedName>
    <definedName name="NUMERO" localSheetId="1">#REF!</definedName>
    <definedName name="NUMERO" localSheetId="0">#REF!</definedName>
    <definedName name="NUMERO">#REF!</definedName>
    <definedName name="Penalización" localSheetId="1">#REF!</definedName>
    <definedName name="Penalización" localSheetId="0">#REF!</definedName>
    <definedName name="Penalización">#REF!</definedName>
    <definedName name="Periodo" localSheetId="1">#REF!</definedName>
    <definedName name="Periodo" localSheetId="0">#REF!</definedName>
    <definedName name="Periodo">#REF!</definedName>
    <definedName name="plantilla" localSheetId="1">#REF!</definedName>
    <definedName name="plantilla" localSheetId="0">#REF!</definedName>
    <definedName name="plantilla">#REF!</definedName>
    <definedName name="plantilla2">[3]DrenajeB!$B$13</definedName>
    <definedName name="POZARICA" localSheetId="1">#REF!</definedName>
    <definedName name="POZARICA" localSheetId="0">#REF!</definedName>
    <definedName name="POZARICA">#REF!</definedName>
    <definedName name="relojes04" localSheetId="1">#REF!</definedName>
    <definedName name="relojes04" localSheetId="0">#REF!</definedName>
    <definedName name="relojes04">#REF!</definedName>
    <definedName name="Revalidación" localSheetId="1">#REF!</definedName>
    <definedName name="Revalidación" localSheetId="0">#REF!</definedName>
    <definedName name="Revalidación">#REF!</definedName>
    <definedName name="SUPER" localSheetId="1">#REF!</definedName>
    <definedName name="SUPER" localSheetId="0">#REF!</definedName>
    <definedName name="SUPER">#REF!</definedName>
    <definedName name="Terminacion" localSheetId="1">#REF!</definedName>
    <definedName name="Terminacion" localSheetId="0">#REF!</definedName>
    <definedName name="Terminacion">#REF!</definedName>
    <definedName name="_xlnm.Print_Titles" localSheetId="1">'CATALOGO DE CONCEPTOS'!$1:$10</definedName>
    <definedName name="_xlnm.Print_Titles" localSheetId="0">'RESUMEN DE CATALOGO'!$1:$10</definedName>
    <definedName name="_xlnm.Print_Titles">#N/A</definedName>
    <definedName name="UTILID">'[1]ANALISIS DE PRECIOS'!$N$12</definedName>
    <definedName name="UTILIDAD" localSheetId="1">#REF!</definedName>
    <definedName name="UTILIDAD" localSheetId="0">#REF!</definedName>
    <definedName name="UTILIDAD">#REF!</definedName>
    <definedName name="VILLAHERMOSA" localSheetId="1">#REF!</definedName>
    <definedName name="VILLAHERMOSA" localSheetId="0">#REF!</definedName>
    <definedName name="VILLAHERMOSA">#REF!</definedName>
    <definedName name="Z" localSheetId="1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1" i="35" l="1"/>
  <c r="G162" i="35"/>
  <c r="G161" i="34"/>
  <c r="G162" i="34"/>
  <c r="G239" i="35"/>
  <c r="G239" i="34"/>
  <c r="G246" i="35" l="1"/>
  <c r="G245" i="35"/>
  <c r="G244" i="35" s="1"/>
  <c r="G243" i="35"/>
  <c r="G242" i="35"/>
  <c r="G240" i="35"/>
  <c r="G238" i="35"/>
  <c r="G237" i="35"/>
  <c r="G236" i="35"/>
  <c r="G234" i="35"/>
  <c r="G233" i="35"/>
  <c r="G232" i="35"/>
  <c r="G231" i="35"/>
  <c r="G230" i="35"/>
  <c r="G229" i="35"/>
  <c r="G228" i="35"/>
  <c r="G227" i="35"/>
  <c r="G225" i="35"/>
  <c r="G224" i="35"/>
  <c r="G223" i="35" s="1"/>
  <c r="G219" i="35"/>
  <c r="G218" i="35"/>
  <c r="G217" i="35"/>
  <c r="G216" i="35"/>
  <c r="G215" i="35"/>
  <c r="G214" i="35"/>
  <c r="G213" i="35"/>
  <c r="G212" i="35"/>
  <c r="G211" i="35"/>
  <c r="G210" i="35"/>
  <c r="G209" i="35"/>
  <c r="G208" i="35"/>
  <c r="G207" i="35"/>
  <c r="G205" i="35"/>
  <c r="G204" i="35"/>
  <c r="G203" i="35"/>
  <c r="G202" i="35"/>
  <c r="G201" i="35"/>
  <c r="G200" i="35"/>
  <c r="G199" i="35"/>
  <c r="G198" i="35"/>
  <c r="G197" i="35"/>
  <c r="G196" i="35"/>
  <c r="G195" i="35"/>
  <c r="G194" i="35"/>
  <c r="G192" i="35"/>
  <c r="G191" i="35"/>
  <c r="G190" i="35"/>
  <c r="G188" i="35"/>
  <c r="G187" i="35"/>
  <c r="G186" i="35"/>
  <c r="G185" i="35"/>
  <c r="G183" i="35"/>
  <c r="G182" i="35"/>
  <c r="G181" i="35"/>
  <c r="G180" i="35" s="1"/>
  <c r="G178" i="35"/>
  <c r="G177" i="35"/>
  <c r="G176" i="35"/>
  <c r="G175" i="35"/>
  <c r="G173" i="35"/>
  <c r="G172" i="35"/>
  <c r="G170" i="35"/>
  <c r="G169" i="35"/>
  <c r="G168" i="35"/>
  <c r="G167" i="35"/>
  <c r="G166" i="35"/>
  <c r="G165" i="35"/>
  <c r="G163" i="35"/>
  <c r="G160" i="35"/>
  <c r="G159" i="35"/>
  <c r="G158" i="35"/>
  <c r="G157" i="35"/>
  <c r="G156" i="35"/>
  <c r="G155" i="35"/>
  <c r="G154" i="35"/>
  <c r="G153" i="35"/>
  <c r="G148" i="35"/>
  <c r="G147" i="35"/>
  <c r="G146" i="35"/>
  <c r="G145" i="35"/>
  <c r="G144" i="35"/>
  <c r="G143" i="35"/>
  <c r="G142" i="35"/>
  <c r="G141" i="35"/>
  <c r="G140" i="35"/>
  <c r="G139" i="35"/>
  <c r="G138" i="35"/>
  <c r="G137" i="35"/>
  <c r="G135" i="35"/>
  <c r="G134" i="35"/>
  <c r="G133" i="35"/>
  <c r="G132" i="35"/>
  <c r="G131" i="35"/>
  <c r="G130" i="35"/>
  <c r="G129" i="35"/>
  <c r="G128" i="35"/>
  <c r="G127" i="35"/>
  <c r="G126" i="35"/>
  <c r="G124" i="35"/>
  <c r="G123" i="35"/>
  <c r="G122" i="35"/>
  <c r="G120" i="35"/>
  <c r="G119" i="35"/>
  <c r="G118" i="35"/>
  <c r="G117" i="35"/>
  <c r="G116" i="35"/>
  <c r="G115" i="35"/>
  <c r="G114" i="35"/>
  <c r="G113" i="35"/>
  <c r="G111" i="35"/>
  <c r="G110" i="35" s="1"/>
  <c r="G109" i="35"/>
  <c r="G108" i="35"/>
  <c r="G107" i="35"/>
  <c r="G104" i="35"/>
  <c r="G103" i="35"/>
  <c r="G102" i="35"/>
  <c r="G101" i="35"/>
  <c r="G99" i="35"/>
  <c r="G98" i="35"/>
  <c r="G97" i="35"/>
  <c r="G96" i="35"/>
  <c r="G91" i="35"/>
  <c r="G90" i="35"/>
  <c r="G89" i="35"/>
  <c r="G88" i="35"/>
  <c r="G87" i="35"/>
  <c r="G86" i="35"/>
  <c r="G85" i="35"/>
  <c r="G84" i="35"/>
  <c r="G83" i="35"/>
  <c r="G82" i="35"/>
  <c r="G81" i="35"/>
  <c r="G80" i="35"/>
  <c r="G79" i="35"/>
  <c r="G78" i="35"/>
  <c r="G77" i="35"/>
  <c r="G76" i="35"/>
  <c r="G74" i="35"/>
  <c r="G73" i="35"/>
  <c r="G72" i="35"/>
  <c r="G71" i="35"/>
  <c r="G69" i="35"/>
  <c r="G68" i="35"/>
  <c r="G67" i="35"/>
  <c r="G66" i="35" s="1"/>
  <c r="G65" i="35"/>
  <c r="G64" i="35"/>
  <c r="G63" i="35"/>
  <c r="G61" i="35"/>
  <c r="G60" i="35"/>
  <c r="G59" i="35"/>
  <c r="G58" i="35"/>
  <c r="G57" i="35"/>
  <c r="G56" i="35"/>
  <c r="G54" i="35"/>
  <c r="G53" i="35"/>
  <c r="G52" i="35"/>
  <c r="G51" i="35"/>
  <c r="G50" i="35"/>
  <c r="G48" i="35"/>
  <c r="G47" i="35"/>
  <c r="G42" i="35"/>
  <c r="G41" i="35"/>
  <c r="G40" i="35"/>
  <c r="G39" i="35"/>
  <c r="G38" i="35"/>
  <c r="G37" i="35"/>
  <c r="G35" i="35"/>
  <c r="G34" i="35"/>
  <c r="G33" i="35"/>
  <c r="G32" i="35"/>
  <c r="G31" i="35"/>
  <c r="G30" i="35"/>
  <c r="G29" i="35"/>
  <c r="G28" i="35"/>
  <c r="G27" i="35"/>
  <c r="G26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92" i="34"/>
  <c r="G85" i="34"/>
  <c r="G70" i="35" l="1"/>
  <c r="G121" i="35"/>
  <c r="G112" i="35"/>
  <c r="G193" i="35"/>
  <c r="G36" i="35"/>
  <c r="G106" i="35"/>
  <c r="G171" i="35"/>
  <c r="G95" i="35"/>
  <c r="G152" i="35"/>
  <c r="G184" i="35"/>
  <c r="G189" i="35"/>
  <c r="G46" i="35"/>
  <c r="G62" i="35"/>
  <c r="G136" i="35"/>
  <c r="G25" i="35"/>
  <c r="G235" i="35"/>
  <c r="G75" i="35"/>
  <c r="G164" i="35"/>
  <c r="G55" i="35"/>
  <c r="G206" i="35"/>
  <c r="G125" i="35"/>
  <c r="G226" i="35"/>
  <c r="G100" i="35"/>
  <c r="G241" i="35"/>
  <c r="G174" i="35"/>
  <c r="G49" i="35"/>
  <c r="G12" i="35"/>
  <c r="G183" i="34"/>
  <c r="G179" i="35" l="1"/>
  <c r="G220" i="35" s="1"/>
  <c r="G247" i="35"/>
  <c r="G92" i="35"/>
  <c r="G43" i="35"/>
  <c r="G149" i="35"/>
  <c r="G178" i="34"/>
  <c r="G109" i="34"/>
  <c r="G248" i="35" l="1"/>
  <c r="G249" i="35" s="1"/>
  <c r="G250" i="35" s="1"/>
  <c r="G188" i="34"/>
  <c r="G139" i="34"/>
  <c r="G140" i="34"/>
  <c r="G141" i="34"/>
  <c r="G142" i="34"/>
  <c r="G143" i="34"/>
  <c r="G144" i="34"/>
  <c r="G145" i="34"/>
  <c r="G146" i="34"/>
  <c r="G147" i="34"/>
  <c r="G148" i="34"/>
  <c r="G138" i="34"/>
  <c r="G137" i="34"/>
  <c r="G127" i="34"/>
  <c r="G128" i="34"/>
  <c r="G129" i="34"/>
  <c r="G130" i="34"/>
  <c r="G131" i="34"/>
  <c r="G132" i="34"/>
  <c r="G133" i="34"/>
  <c r="G134" i="34"/>
  <c r="G135" i="34"/>
  <c r="G126" i="34"/>
  <c r="G124" i="34"/>
  <c r="G123" i="34"/>
  <c r="G122" i="34"/>
  <c r="G114" i="34"/>
  <c r="G115" i="34"/>
  <c r="G116" i="34"/>
  <c r="G117" i="34"/>
  <c r="G118" i="34"/>
  <c r="G119" i="34"/>
  <c r="G120" i="34"/>
  <c r="G113" i="34"/>
  <c r="G229" i="34"/>
  <c r="G230" i="34"/>
  <c r="G231" i="34"/>
  <c r="G232" i="34"/>
  <c r="G233" i="34"/>
  <c r="G234" i="34"/>
  <c r="G228" i="34"/>
  <c r="G227" i="34"/>
  <c r="G225" i="34"/>
  <c r="G224" i="34"/>
  <c r="G246" i="34"/>
  <c r="G245" i="34"/>
  <c r="G236" i="34"/>
  <c r="G237" i="34"/>
  <c r="G238" i="34"/>
  <c r="G240" i="34"/>
  <c r="G235" i="34" s="1"/>
  <c r="G242" i="34"/>
  <c r="G243" i="34"/>
  <c r="G219" i="34"/>
  <c r="G218" i="34"/>
  <c r="G217" i="34"/>
  <c r="G216" i="34"/>
  <c r="G215" i="34"/>
  <c r="G214" i="34"/>
  <c r="G213" i="34"/>
  <c r="G212" i="34"/>
  <c r="G211" i="34"/>
  <c r="G210" i="34"/>
  <c r="G209" i="34"/>
  <c r="G208" i="34"/>
  <c r="G207" i="34"/>
  <c r="G205" i="34"/>
  <c r="G204" i="34"/>
  <c r="G203" i="34"/>
  <c r="G202" i="34"/>
  <c r="G181" i="34"/>
  <c r="G182" i="34"/>
  <c r="G185" i="34"/>
  <c r="G186" i="34"/>
  <c r="G187" i="34"/>
  <c r="G190" i="34"/>
  <c r="G191" i="34"/>
  <c r="G194" i="34"/>
  <c r="G195" i="34"/>
  <c r="G196" i="34"/>
  <c r="G197" i="34"/>
  <c r="G198" i="34"/>
  <c r="G199" i="34"/>
  <c r="G200" i="34"/>
  <c r="G175" i="34"/>
  <c r="G176" i="34"/>
  <c r="G177" i="34"/>
  <c r="G172" i="34"/>
  <c r="G173" i="34"/>
  <c r="G165" i="34"/>
  <c r="G166" i="34"/>
  <c r="G167" i="34"/>
  <c r="G168" i="34"/>
  <c r="G169" i="34"/>
  <c r="G170" i="34"/>
  <c r="G153" i="34"/>
  <c r="G154" i="34"/>
  <c r="G155" i="34"/>
  <c r="G156" i="34"/>
  <c r="G157" i="34"/>
  <c r="G158" i="34"/>
  <c r="G159" i="34"/>
  <c r="G160" i="34"/>
  <c r="G163" i="34"/>
  <c r="G111" i="34"/>
  <c r="G99" i="34"/>
  <c r="G104" i="34"/>
  <c r="G98" i="34"/>
  <c r="G97" i="34"/>
  <c r="G103" i="34"/>
  <c r="G108" i="34"/>
  <c r="G107" i="34"/>
  <c r="G102" i="34"/>
  <c r="G101" i="34"/>
  <c r="G96" i="34"/>
  <c r="G136" i="34" l="1"/>
  <c r="G189" i="34"/>
  <c r="G106" i="34"/>
  <c r="G180" i="34"/>
  <c r="G184" i="34"/>
  <c r="G174" i="34"/>
  <c r="G100" i="34"/>
  <c r="G193" i="34"/>
  <c r="G179" i="34"/>
  <c r="G121" i="34"/>
  <c r="G125" i="34"/>
  <c r="G112" i="34"/>
  <c r="G226" i="34"/>
  <c r="G223" i="34"/>
  <c r="G241" i="34"/>
  <c r="G244" i="34"/>
  <c r="G206" i="34"/>
  <c r="G201" i="34"/>
  <c r="G171" i="34"/>
  <c r="G247" i="34" l="1"/>
  <c r="G91" i="34"/>
  <c r="G90" i="34"/>
  <c r="G89" i="34"/>
  <c r="G88" i="34"/>
  <c r="G87" i="34"/>
  <c r="G84" i="34"/>
  <c r="G83" i="34"/>
  <c r="G82" i="34"/>
  <c r="G81" i="34"/>
  <c r="G79" i="34"/>
  <c r="G78" i="34"/>
  <c r="G77" i="34"/>
  <c r="G76" i="34"/>
  <c r="G80" i="34"/>
  <c r="G54" i="34"/>
  <c r="G53" i="34"/>
  <c r="G52" i="34"/>
  <c r="G51" i="34"/>
  <c r="G50" i="34"/>
  <c r="G61" i="34"/>
  <c r="G60" i="34"/>
  <c r="G59" i="34"/>
  <c r="G58" i="34"/>
  <c r="G57" i="34"/>
  <c r="G56" i="34"/>
  <c r="G65" i="34"/>
  <c r="G64" i="34"/>
  <c r="G63" i="34"/>
  <c r="G69" i="34"/>
  <c r="G68" i="34"/>
  <c r="G67" i="34"/>
  <c r="G74" i="34"/>
  <c r="G73" i="34"/>
  <c r="G72" i="34"/>
  <c r="G71" i="34"/>
  <c r="G75" i="34" l="1"/>
  <c r="G86" i="34"/>
  <c r="G62" i="34"/>
  <c r="G70" i="34"/>
  <c r="G49" i="34"/>
  <c r="G48" i="34" l="1"/>
  <c r="G47" i="34"/>
  <c r="G42" i="34"/>
  <c r="G41" i="34"/>
  <c r="G40" i="34"/>
  <c r="G39" i="34"/>
  <c r="G38" i="34"/>
  <c r="G37" i="34"/>
  <c r="G35" i="34"/>
  <c r="G34" i="34"/>
  <c r="G33" i="34"/>
  <c r="G32" i="34"/>
  <c r="G31" i="34"/>
  <c r="G30" i="34"/>
  <c r="G29" i="34"/>
  <c r="G28" i="34"/>
  <c r="G27" i="34"/>
  <c r="G26" i="34"/>
  <c r="G24" i="34"/>
  <c r="G23" i="34"/>
  <c r="G22" i="34"/>
  <c r="G21" i="34"/>
  <c r="G20" i="34"/>
  <c r="G19" i="34"/>
  <c r="G18" i="34"/>
  <c r="G17" i="34"/>
  <c r="G16" i="34"/>
  <c r="G15" i="34"/>
  <c r="G14" i="34"/>
  <c r="G13" i="34"/>
  <c r="G25" i="34" l="1"/>
  <c r="G12" i="34"/>
  <c r="L9" i="14" l="1"/>
  <c r="L5" i="14"/>
  <c r="D9" i="14"/>
  <c r="D8" i="14"/>
  <c r="D6" i="14"/>
  <c r="B14" i="14"/>
  <c r="L19" i="14"/>
  <c r="I20" i="14"/>
  <c r="H20" i="14"/>
  <c r="L17" i="14"/>
  <c r="L14" i="14" s="1"/>
  <c r="L21" i="14"/>
  <c r="I22" i="14" s="1"/>
  <c r="L23" i="14"/>
  <c r="I24" i="14" s="1"/>
  <c r="G20" i="14"/>
  <c r="J24" i="14"/>
  <c r="J22" i="14"/>
  <c r="H22" i="14"/>
  <c r="I19" i="14" l="1"/>
  <c r="J23" i="14"/>
  <c r="H19" i="14"/>
  <c r="H21" i="14"/>
  <c r="G19" i="14"/>
  <c r="I23" i="14"/>
  <c r="J21" i="14"/>
  <c r="J34" i="14"/>
  <c r="I21" i="14"/>
  <c r="H18" i="14"/>
  <c r="J18" i="14"/>
  <c r="J17" i="14" s="1"/>
  <c r="I18" i="14"/>
  <c r="I17" i="14" s="1"/>
  <c r="F18" i="14"/>
  <c r="G18" i="14"/>
  <c r="G17" i="14" s="1"/>
  <c r="G110" i="34"/>
  <c r="F17" i="14" l="1"/>
  <c r="F34" i="14"/>
  <c r="G34" i="14"/>
  <c r="I34" i="14"/>
  <c r="H17" i="14"/>
  <c r="H34" i="14"/>
  <c r="G95" i="34"/>
  <c r="G66" i="34"/>
  <c r="G36" i="34"/>
  <c r="G35" i="14" l="1"/>
  <c r="H35" i="14" s="1"/>
  <c r="I35" i="14" s="1"/>
  <c r="J35" i="14" s="1"/>
  <c r="L34" i="14"/>
  <c r="J36" i="14" s="1"/>
  <c r="F36" i="14"/>
  <c r="F37" i="14" s="1"/>
  <c r="F35" i="14"/>
  <c r="G152" i="34"/>
  <c r="G43" i="34"/>
  <c r="G164" i="34"/>
  <c r="G220" i="34" l="1"/>
  <c r="G149" i="34"/>
  <c r="H36" i="14"/>
  <c r="G36" i="14"/>
  <c r="G37" i="14" s="1"/>
  <c r="H37" i="14" s="1"/>
  <c r="I37" i="14" s="1"/>
  <c r="J37" i="14" s="1"/>
  <c r="I36" i="14"/>
  <c r="G55" i="34"/>
  <c r="G46" i="34" l="1"/>
  <c r="G92" i="34" s="1"/>
  <c r="G248" i="34" s="1"/>
  <c r="G249" i="34" l="1"/>
  <c r="G250" i="3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02" authorId="0" shapeId="0" xr:uid="{8363074C-97C8-4773-81D6-3B5F21682A76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<sst xmlns="http://schemas.openxmlformats.org/spreadsheetml/2006/main" count="1289" uniqueCount="480">
  <si>
    <t>IMPORTE</t>
  </si>
  <si>
    <t>ML</t>
  </si>
  <si>
    <t>PZA</t>
  </si>
  <si>
    <t>CLAVE</t>
  </si>
  <si>
    <t xml:space="preserve"> </t>
  </si>
  <si>
    <t xml:space="preserve">OBRA: </t>
  </si>
  <si>
    <t xml:space="preserve"> LOCALIDAD: </t>
  </si>
  <si>
    <t xml:space="preserve">   UBICACIÓN :</t>
  </si>
  <si>
    <t>I</t>
  </si>
  <si>
    <t>RED DE AGUA POTABLE</t>
  </si>
  <si>
    <t>TERRACERÍAS</t>
  </si>
  <si>
    <t>TUBERÍA Y PIEZAS ESPECIALES</t>
  </si>
  <si>
    <t>TOMAS DOMICILIARIAS</t>
  </si>
  <si>
    <t>CAJAS DE OPERACIÓN DE VÀLVULAS</t>
  </si>
  <si>
    <t>I.1.0</t>
  </si>
  <si>
    <t>I.2.0</t>
  </si>
  <si>
    <t>PROGRAMA DE OBRA</t>
  </si>
  <si>
    <t>FECHA DE INICIO:</t>
  </si>
  <si>
    <t xml:space="preserve">FECHA DE TERMINACIÓN: </t>
  </si>
  <si>
    <t>No</t>
  </si>
  <si>
    <t>DESCRIPCIÓN</t>
  </si>
  <si>
    <t>C A L E N D A R I O   F I N A N C I E R O</t>
  </si>
  <si>
    <t>SEPTIEMBRE</t>
  </si>
  <si>
    <t>OCTUBRE</t>
  </si>
  <si>
    <t>NOVIEMBRE</t>
  </si>
  <si>
    <t>($)</t>
  </si>
  <si>
    <t>SUMA PARCIAL:</t>
  </si>
  <si>
    <t>SUMA ACUMULADA :</t>
  </si>
  <si>
    <t>PORCENTAJE PARCIAL MENSUAL</t>
  </si>
  <si>
    <t>PORCENTAJE MENSUAL ACUMULADO</t>
  </si>
  <si>
    <t>UBICACIÓN DE LA OBRA</t>
  </si>
  <si>
    <t>DESCRIPCION DE LA OBRA</t>
  </si>
  <si>
    <t>C O N C E P TO</t>
  </si>
  <si>
    <t>UNIDAD</t>
  </si>
  <si>
    <t>CANTIDAD</t>
  </si>
  <si>
    <t>IVA 16%</t>
  </si>
  <si>
    <t>TOTAL C/ IVA</t>
  </si>
  <si>
    <t>M3</t>
  </si>
  <si>
    <t xml:space="preserve">      SEÑALIZACIÓN</t>
  </si>
  <si>
    <t xml:space="preserve">      INSTALACIÓN ELÉCTRICA</t>
  </si>
  <si>
    <t>M2</t>
  </si>
  <si>
    <t>CATALOGO DE CONCEPTOS Y CANTIDADES DE OBRA</t>
  </si>
  <si>
    <t>P.U.</t>
  </si>
  <si>
    <t>P.U. CON LETRA</t>
  </si>
  <si>
    <t>IMPORTE TOTAL SIN INCLUIR EL I.V.A.</t>
  </si>
  <si>
    <t>DIRECCIÓN GENERAL DE</t>
  </si>
  <si>
    <t>OBRAS PÚBLICAS Y ASENTAMIENTOS HUMANOS</t>
  </si>
  <si>
    <t>PRE-01</t>
  </si>
  <si>
    <t>TRAZO Y NIVELACIÓN CON EQUIPO TOPOGRÁFICO O MANUAL EN EL TERRENO (ÁREA A CONSTRUIR), ESTABLECIENDO DE EJES DE REFERENCIA, COLOCACIÓN DE NIVELETAS Y BANCOS DE NIVEL. INCLUYE: MATERIAL, MANO DE OBRA, EQUIPO Y HERRAMIENTA.</t>
  </si>
  <si>
    <t>PRE-02</t>
  </si>
  <si>
    <t>DESMONTAJE Y RETIRO DE MURO PANEL DE TABLAROCA DE 13 MM. DE ESPESOR, INCLUYE: RETIRO DE PANEL Y BASTIDORES, ACARREOS, ELEVACIONES, CORTES, DESPERDICIOS, MANO DE OBRA, EQUIPO Y HERRAMIENTA.</t>
  </si>
  <si>
    <t>PRE-03</t>
  </si>
  <si>
    <t>DESMONTAJE DE LAVABO SIN RECUPERACIÓN, INCLUYE: RETIRO DE LLAVES, CÉSPOL, ACARREO, MANO DE OBRA, EQUIPO Y HERRAMIENTA.</t>
  </si>
  <si>
    <t>PRE-04</t>
  </si>
  <si>
    <t>DESMONTAJE DE WC SIN RECUPERACIÓN, INCLUYE: RETIRO DE LLAVE, ACARREO, MANO DE OBRA, EQUIPO Y HERRAMIENTA.</t>
  </si>
  <si>
    <t>PRE-05</t>
  </si>
  <si>
    <t>DESMONTAJE DE MINGITORIO SIN RECUPERACIÓN, INCLUYE: RETIRO DE LLAVE, ACARREO, MANO DE OBRA, EQUIPO Y HERRAMIENTA.</t>
  </si>
  <si>
    <t>PRE-06</t>
  </si>
  <si>
    <t>DESMONTAJE DE ÁREA DE REGADERA (REGADERA, BRAZO, MANERALES Y COLADERA DE PISO) SIN RECUPERACIÓN, INCLUYE: RETIRO, ACARREO, MANO DE OBRA, EQUIPO Y HERRAMIENTA.</t>
  </si>
  <si>
    <t>PRE-07</t>
  </si>
  <si>
    <t>DESMONTAJE DE PUERTA ABATIBLE DE DISTINTAS MEDIDAS DE ALTURA MAX. 2.20 SIN RECUPERACIÓN, INCLUYE: RETIRO, ACARREO, ANDAMIOS, MANO DE OBRA, EQUIPO Y HERRAMIENTA.</t>
  </si>
  <si>
    <t>PRE-08</t>
  </si>
  <si>
    <t>DESMONTAJE DE VENTANAS DE DISTINTAS MEDIDAS DE ALTURA MAX. 2.20 SIN RECUPERACIÓN, INCLUYE: RETIRO, ACARREO, ANDAMIOS, MANO DE OBRA, EQUIPO Y HERRAMIENTA.</t>
  </si>
  <si>
    <t>PRE-09</t>
  </si>
  <si>
    <t>DEMOLICIÓN DE FIRME DE CONCRETO DE 10 CM DE ESPESOR, CON DEMOLEDOR ELÉCTRICO DE 30 KGS. INCLUYE: MATERIALES, ACARREOS, MANO DE OBRA, EQUIPO Y HERRAMIENTA.</t>
  </si>
  <si>
    <t>PRE-10</t>
  </si>
  <si>
    <t>DEMOLICIÓN DE CANAL DE CONCRETO DE 10 CM DE ESPESOR, CON DEMOLEDOR ELÉCTRICO DE 30 KGS. INCLUYE: MATERIALES, ACARREOS, MANO DE OBRA, EQUIPO Y HERRAMIENTA.</t>
  </si>
  <si>
    <t>PRE-11</t>
  </si>
  <si>
    <t>DEMOLICIÓN DE MURO 20 CM DE ESPESOR A BASE DE BLOCK, A MANO CON MARRO, INCLUYE: DEMOLICIÓN EN CADENAS Y CASTILLOS, MATERIALES, ACARREOS, MANO DE OBRA, ANDAMIOS, EQUIPO Y HERRAMIENTA.</t>
  </si>
  <si>
    <t>PRE-12</t>
  </si>
  <si>
    <t>DEMOLICIÓN DE LOSA NERVADA DE 20 CM DE ESPESOR, ARMADA CON MALLA ELECTROSOLDADA 6-6/10-10 CON   NERVADURAS SECCIÓN 15X25CM EN AMBOS SENTIDOS CON 4 VARILLAS DEL NÚMERO 3 Y BASTONES DE 3/8" DE DIÁMETRO, CONCRETO F'C= 250KG/CM2. INCLUYE: ACARREOS DENTRO DE LA OBRA, ANDAMIOS, MANO DE OBRA, EQUIPO Y HERRAMIENTA.</t>
  </si>
  <si>
    <t>CIM-01</t>
  </si>
  <si>
    <t>EXCAVACIÓN DE TERRENO EN OBRA PARA DESPLANTE DE CIMENTACIÓN POR MEDIOS MECÁNICOS A CIELO ABIERTO, HASTA UNA PROFUNDIDAD DE 0.00 A – 2.00 MTS. INCLUYE: RETROEXCAVADORA, DESPLAZAMIENTOS DENTRO DE LA OBRA, MANO DE OBRA, EQUIPO, EQUIPO DE SEGURIDAD Y HERRAMIENTA.</t>
  </si>
  <si>
    <t>CIM-02</t>
  </si>
  <si>
    <t>PLANTILLA DE CONCRETO DE FC=150 KG/CM2 HECHO EN OBRA, DE 5 CM DE ESPESOR. INCLUYE: MATERIALES, VIBRADO, REVOLVEDORA, MANO DE OBRA, EQUIPO Y HERRAMIENTA.</t>
  </si>
  <si>
    <t>CIM-03</t>
  </si>
  <si>
    <t>CONSOLIDACIÓN O COMPACTACIÓN MANUAL DE FONDO DE CEPA, ZAPATAS, CONTRATRABES O DALAS DE DESPLANTE, CON COMPACTADOR BAILARINA, HUMEDECIENDO Y COMPACTANDO AL 90% DE SU PESO VOLUMÉTRICO SECO MÁXIMO PROCTOR ESTÁNDAR. INCLUYE: PRUEBAS DE LABORATORIO SEGÚN NORMA, MATERIALES, MANO DE OBRA, EQUIPO Y HERRAMIENTA.</t>
  </si>
  <si>
    <t>CIM-04</t>
  </si>
  <si>
    <t>IMPERMEABILIZANTE ASFÁLTICO VAPORTITE 550 EN CIMENTACIÓN, MARCA FESTER O SIMILAR, APLICADO EN CIMENTACIÓN, APLICANDO DOS MANOS A RAZÓN DE 1 LT/M2 POR MANO Y UNA APLICACIÓN PREVIA DE HIDROPRIMER. INCLUYE: PREPARACIÓN DE LA SUPERFICIE, MALLA DE REFUERZO FESTERFLEX EN PUNTOS CRÍTICOS, MATERIALES, ACARREOS, DESPERDICIOS, MANO DE OBRA, EQUIPO Y HERRAMIENTA.</t>
  </si>
  <si>
    <t>CIM-05</t>
  </si>
  <si>
    <t>ZAPATA CORRIDA TIPO ZCC-01 DE 50X60 CM CON CONCRETO FC=250 KG/CM2 HECHO EN OBRA, ARMADA CON VARILLAS DEL #4 (1/2) @20 CM AMBOS SENTIDOS, INCLUYE: MEMBRANA PLÁSTICA CALIBRE 600 CIMBRA, DESCIMBRA, CURADO, VIBRADO, MATERIALES, MANO DE OBRA, EQUIPO Y HERRAMIENTA.</t>
  </si>
  <si>
    <t>CIM-06</t>
  </si>
  <si>
    <t>CONTRATRABE TIPO CT-2 DE 20X40 CM CON CONCRETO DE FC=200 KG/CM2 HECHO EN OBRA, ARMADA CON 4 VARILLAS DEL #4 (1/2) + 2 VARILLAS DEL #3 (3/8”) Y ESTRIBOS DEL #2 (1/4") @ 20 CM. INCLUYE: CIMBRA, DESCIMBRA, CURADO, VIBRADO, MATERIALES, MANO DE OBRA, EQUIPO Y HERRAMIENTA.</t>
  </si>
  <si>
    <t>CIM-07</t>
  </si>
  <si>
    <t>MURO DE ENRASE CON 3 HILADAS DE BLOCK DE 20X20X40 CM ASENTADO CON MORTERO CEMENTO-ARENA 1:4 Y CELDAS RELLENAS CON CONCRETO DE FC=150 KG/CM2 HECHO EN OBRA, REFORZADO CON 1 VARILLA #3 (3/8") @ 20 CM DE 1.26 MTS DE LARGO, INCLUYE: MATERIALES, MANO DE OBRA, EQUIPO Y HERRAMIENTA.</t>
  </si>
  <si>
    <t>CIM-08</t>
  </si>
  <si>
    <t>DALA DE DESPLANTE TIPO D-01 DE 20X20 CM CON CONCRETO DE FC=250 KG/CM2 HECHO EN OBRA, ARMADA CON 4 VARILLAS DEL #4 (1/2) Y ESTRIBOS DEL #2 (1/4") @ 15 CM. INCLUYE: CIMBRA, DESCIMBRA, CURADO, VIBRADO, MATERIALES, MANO DE OBRA, EQUIPO Y HERRAMIENTA.</t>
  </si>
  <si>
    <t>CIM-09</t>
  </si>
  <si>
    <t>RELLENO CON MATERIAL PRODUCTO DE BANCO, COMPACTADO CON BAILARINA AL 90% PROCTOR, ADICIONANDO AGUA, INCLUYE: MANO DE OBRA, EQUIPO Y HERRAMIENTA.</t>
  </si>
  <si>
    <t>CIM-10</t>
  </si>
  <si>
    <t>CARGA Y RETIRO DE MATERIAL PRODUCTO DE EXCAVACIÓN (MIXTO), SOBRANTE NO UTILIZABLE FUERA DE LA OBRA, HASTA EL LUGAR INDICADO POR SUPERVISIÓN, INCLUYE: CAMIÓN DE VOLTEO DE 14 M3, MATERIALES, MANO DE OBRA, MAQUINARIA, EQUIPO, EQUIPO DE SEGURIDAD Y HERRAMIENTA.</t>
  </si>
  <si>
    <t xml:space="preserve">      CIMENTACIÓN</t>
  </si>
  <si>
    <t xml:space="preserve">      PRELIMINARES</t>
  </si>
  <si>
    <t xml:space="preserve">      ESTRUCTURA</t>
  </si>
  <si>
    <t>EST-01</t>
  </si>
  <si>
    <t>FIRME DE CONCRETO DE 10CM DE ESPESOR, ACABADO RUSTICO, ARMADA CON MALLA ELECTROSOLDADA 6X6 10/10, EN AMBOS SENTIDOS Y CONCRETO F'C=150KG/CM2 HECHO EN OBRA. INCLUYE: PREPARACIÓN DE SUPERFICIE, ACARREOS, COLADO, VIBRADOR, CURADO, REVOLVEDORA, MATERIALES, MANO DE OBRA, EQUIPO, EQUIPO DE SEGURIDAD Y HERRAMIENTA.</t>
  </si>
  <si>
    <t>EST-02</t>
  </si>
  <si>
    <t>FIRME DE CONCRETO DE 15 CM DE ESPESOR, ACABADO PULIDO, ARMADO CON CANASTILLA EN UN SENTIDO, JUNTA EN CUADRANTES CON 2 VARILLAS # 6 (3/4”) DE 80 CM DE LARGO, COLADO CON CONCRETO MR=42 KG/CM2, TIRO DIRECTO. INCLUYE: PREPARACIÓN DE SUPERFICIE, VIBRADO, CURADO, MATERIALES, MANO DE OBRA, EQUIPO Y HERRAMIENTA.</t>
  </si>
  <si>
    <t>EST-03</t>
  </si>
  <si>
    <t>ELABORACIÓN DE ESCALONES DE 30 CM DE HUELLA X 18 CM DE ALTO, DE CONCRETO F'C=200 KG/CM2 HECHO EN OBRA, ARMADOS CON VARILLA DEL #3 (3/8”) @ 20 CM CON AMARRE A MURO Y RAMPA DE 10 CM DE ESPESOR ARMADA CON MALLA ELECTROSOLDADA 6X6 - 10/10. INCLUYE: CIMBRA, ACARREOS, COLADO, MATERIALES, MANO DE OBRA, EQUIPO Y HERRAMIENTA.</t>
  </si>
  <si>
    <t>EST-04</t>
  </si>
  <si>
    <t>DALA DE CERRAMIENTO TIPO CR-01 DE 15X20 CM CON CONCRETO DE FC=200 KG/CM2 HECHO EN OBRA, ARMADA CON 4 VARILLAS DEL #3 (3/8) Y ESTRIBOS DEL #2 (1/4") @ 20 CM. INCLUYE: CIMBRA, DESCIMBRA, CURADO, VIBRADO, MATERIALES, MANO DE OBRA, EQUIPO Y HERRAMIENTA.</t>
  </si>
  <si>
    <t>EST-05</t>
  </si>
  <si>
    <t>LOSA NERVADA DE 10 CM DE ESPESOR, ARMADA CON MALLA ELECTROSOLDADA 6-6/10-10 CON NERVADURAS, SECCIÓN 15X25CM EN AMBOS SENTIDOS CON 4 VARILLAS DEL # 3 Y BASTONES DE 3/8" DE DIÁMETRO, CONCRETO F'C= 250KG/CM2, HECHO EN OBRA. INCLUYE: COLOCACIÓN DE CASETÓN DE POLIESTIRENO DE 0.60X0.60X 0.20MTS, MATERIALES, ACARREOS, ANDAMIOS, MANO DE OBRA, EQUIPO Y HERRAMIENTA.</t>
  </si>
  <si>
    <t>EST-06</t>
  </si>
  <si>
    <t>BASE DE 1.50X1.00 MTS DE 20 CM DE ESPESOR, CON CONCRETO F´C=250 KG/CM2 HECHO EN OBRA (PARA TANQUE ESTACIONARIO DE 300 LTS), REFORZADO CON VARILLA #4 @ 20 CM EN AMBOS SENTIDOS. INCLUYE: CIMBRADO, DESCIMBRADO, COLADO, VIBRADO, ACABADO PULIDO, MATERIALES, ACARREOS, MANO DE OBRA, EQUIPO Y HERRAMIENTA.</t>
  </si>
  <si>
    <t>OBRA CIVIL</t>
  </si>
  <si>
    <t>TOTAL OBRA CIVIL</t>
  </si>
  <si>
    <t>ALBAÑILERIA</t>
  </si>
  <si>
    <t xml:space="preserve">      MUROS DE BLOCK</t>
  </si>
  <si>
    <t xml:space="preserve">      CASTILLOS Y CASTILLOS AHOGADOS</t>
  </si>
  <si>
    <t>ALB-01</t>
  </si>
  <si>
    <t>MURO DE 20 CM A BASE DE BLOCK DE CONCRETO DE 20X20X40 CM. PARA JARDINERAS, ASENTADO CON MEZCLA CEMENTO ARENA 1:5, ACABADO COMÚN, CON REFUERZOS HORIZONTALES A BASE DE ESCALERILLA A CADA 2 HILADAS. INCLUYE: MATERIALES, ACARREOS, ANDAMIOS, MANO DE OBRA, EQUIPO Y HERRAMIENTA.</t>
  </si>
  <si>
    <t>ALB-02</t>
  </si>
  <si>
    <t>MURO DE 20 CM. DE BLOCK DE CONCRETO DE 20X20X40 CM. ASENTADO CON MEZCLA CEMENTO ARENA 1:5, ACABADO COMÚN, CON REFUERZOS HORIZONTALES A BASE DE ESCALERILLA A CADA 2 HILADAS. INCLUYE: MATERIALES, ACARREOS, ANDAMIOS, MANO DE OBRA, EQUIPO Y HERRAMIENTA.</t>
  </si>
  <si>
    <t>ALB-03</t>
  </si>
  <si>
    <t>CASTILLO TIPO K-01 DE 15X15 CM CON CONCRETO DE FC=200 KG/CM2 HECHO EN OBRA, ARMADA CON 4 VARILLAS DEL #3 (3/8) Y ESTRIBOS DEL #2 (1/4") @ 20 CM. INCLUYE: CIMBRA, DESCIMBRA, CURADO, VIBRADO, MATERIALES, ANDAMIOS, MANO DE OBRA, EQUIPO Y HERRAMIENTA.</t>
  </si>
  <si>
    <t>ALB-04</t>
  </si>
  <si>
    <t>CASTILLO AHOGADO “CA” CELDA DE 12X12 CM. DE CONCRETO HECHO EN OBRA DE F'C=150 KG/CM2., CON UNA VARILLA DE #3 (3/8"). INCLUYE: COLADO DE 1 CELDA, VIBRADO, REVOLVEDORA, MATERIALES, ACARREOS, ANDAMIOS, MANO DE OBRA, EQUIPO Y HERRAMIENTA. (EN ÁREA DE MURO A BASE DE LADRILLO TIPO 2V).</t>
  </si>
  <si>
    <t>ALB-05</t>
  </si>
  <si>
    <t>CASTILLO AHOGADO “CA-1” CELDA DE 12X12 CM. DE CONCRETO HECHO EN OBRA DE F'C=150 KG/CM2., CON UNA VARILLA DE #3 (3/8"). INCLUYE: COLADO DE 2 CELDAS Y GRAPA DE #2 (1/4”) @ 20 CM, VIBRADO, REVOLVEDORA, MATERIALES, ACARREOS, ANDAMIOS, MANO DE OBRA, EQUIPO Y HERRAMIENTA. (EN ÁREA DE MURO A BASE DE LADRILLO TIPO 2V).</t>
  </si>
  <si>
    <t>ALB-06</t>
  </si>
  <si>
    <t>CASTILLO AHOGADO “CA-2” CELDA DE 12X12 CM. DE CONCRETO HECHO EN OBRA DE F'C=150 KG/CM2., CON UNA VARILLA DE #3 (3/8"). INCLUYE: COLADO DE 3 CELDAS Y GRAPA DE #2 (1/4”) @ 20 CM, VIBRADO, REVOLVEDORA, MATERIALES, ACARREOS, ANDAMIOS, MANO DE OBRA, EQUIPO Y HERRAMIENTA. (EN ÁREA DE MURO A BASE DE LADRILLO TIPO 2V).</t>
  </si>
  <si>
    <t>ALB-07</t>
  </si>
  <si>
    <t>CASTILLO AHOGADO “CA-3” CELDA DE 12X12 CM. DE CONCRETO HECHO EN OBRA DE F'C=150 KG/CM2., CON UNA VARILLA DE #3 (3/8"). INCLUYE: COLADO DE 3 CELDAS EN (L) Y GRAPA DE #2 (1/4”) @ 20 CM, VIBRADO, REVOLVEDORA, ACARREOS, ANDAMIOS, MATERIALES, MANO DE OBRA, EQUIPO Y HERRAMIENTA. (EN ÁREA DE MURO A BASE DE LADRILLO TIPO 2V).</t>
  </si>
  <si>
    <t xml:space="preserve">      ELEMENTOS DE LADRILLO </t>
  </si>
  <si>
    <t>ALB-08</t>
  </si>
  <si>
    <t>MURO DE 12 CM A BASE DE LADRILLO TIPO 2V DE 12X06X24 CM., ASENTADO CON MEZCLA CEMENTO ARENA 1:5, ACABADO APARENTE, CON REFUERZO DE CASTILLOS AHOGADOS. INCLUYE: MATERIALES, CORTES, DESPERDICIOS, ACARREOS, ANDAMIOS, MANO DE OBRA, EQUIPO Y HERRAMIENTA. (NOTA: NO INCLUYE CASTILLOS AHOGADOS, SE COBRARÁ EN OTRO CONCEPTO).</t>
  </si>
  <si>
    <t>ALB-09</t>
  </si>
  <si>
    <t>CELOSÍA A BASE DE LADRILLO TIPO 2V DE 12X06X24 CM., ASENTADO CON MEZCLA CEMENTO ARENA 1:5, ACABADO APARENTE + SELLADOR. INCLUYE: SUMINISTRO DE MATERIALES, ACARREOS, CORTES, DESPERDICIOS, MANO DE OBRA, ANDAMIOS, EQUIPO Y HERRAMIENTA.</t>
  </si>
  <si>
    <t>ALB-10</t>
  </si>
  <si>
    <t>FABRICACIÓN DE MOLDURA DE 38 CM DE ALTO A BASE DE LADRILLO TIPO 2V DE 12X06X24 CM., ASENTADO CON MEZCLA CEMENTO ARENA 1:5, ACABADO APARENTE + SELLADOR. INCLUYE: MATERIALES, CORTES, DESPERDICIOS, ACARREOS, ANDAMIOS, MANO DE OBRA, EQUIPO Y HERRAMIENTA.</t>
  </si>
  <si>
    <t>ALB-10.1</t>
  </si>
  <si>
    <t>FABRICACIÓN DE MOLDURA PARA ANTEPECHO DE 12 CM DE ALTO A BASE DE LADRILLO TIPO 2V DE 12X06X24 CM., ASENTADO CON MEZCLA CEMENTO ARENA 1:5, ACABADO APARENTE + SELLADOR. INCLUYE: MATERIALES, CORTES, DESPERDICIOS, ACARREOS, ANDAMIOS, MANO DE OBRA, EQUIPO Y HERRAMIENTA.</t>
  </si>
  <si>
    <t>ALB-11</t>
  </si>
  <si>
    <t>ELABORACIÓN DE LAMPARA ARBOTANTE “TIPO [“ DE 6 CM DE ANCHO X 18 CM DE ALTO A BASE DE LADRILLO TIPO 2V DE 12X06X24 CM., ASENTADO CON MEZCLA CEMENTO ARENA 1:5, ACABADO APARENTE + SELLADOR. DE ACUERDO A DETALLE EN PLANO. INCLUYE: MATERIALES, CORTES, DESPERDICIOS, ACARREOS, ANDAMIOS, MANO DE OBRA, EQUIPO Y HERRAMIENTA.</t>
  </si>
  <si>
    <t>ALB-12</t>
  </si>
  <si>
    <t>FABRICACIÓN DE RODAPIÉ DE 21 CM DE ALTO PARA BASE DE LADRILLOS, COLADO CON CONCRETO F´C=200 KG/CM2 HECHO EN OBRA, INCLUYE: PREPARACIÓN DE SUPERFICIE, COLADO, VIBRADO, REVOLVEDORA, MATERIAL, MANO DE OBRA, EQUIPO Y HERRAMIENTA.</t>
  </si>
  <si>
    <t xml:space="preserve">      BARRAS/POYOS</t>
  </si>
  <si>
    <t>ALB-13</t>
  </si>
  <si>
    <t>ELABORACIÓN DE BARRA DE 60 CM DE ANCHO, DE 15 CM DE ESPESOR, CON CONCRETO F'C=200 KG/CM2 HECHO EN OBRA, ARMADA CON VARILLA DEL #3 (3/8") @ 15 CM. EN AMBOS SENTIDOS, ANCLADA A MURO CON 10 CM DE PROFUNDIDAD, LISTO PARA RECIBIR ACABADO. INCLUYE: MATERIALES, ACARREOS, CIMBRA, ARMADO, COLADO, VIBRADO, DESCIMBRADO, MANO DE OBRA, EQUIPO Y HERRAMIENTA.</t>
  </si>
  <si>
    <t>ALB-14</t>
  </si>
  <si>
    <t>ELABORACIÓN DE POYO DE 60 CM DE ANCHO CON ESPESOR DE 5 CM, CON CONCRETO F´C=200 KG/CM2 HECHO EN OBRA CON MALLA ELECTROSOLDADA DE 6-6/10-10. INCLUYE: CIMBRADO, DESCIMBRADO, COLADO, VIBRADO, ACABADO PULIDO, MATERIALES, ACARREOS, MANO DE OBRA, EQUIPO Y HERRAMIENTA.</t>
  </si>
  <si>
    <t>ALB-15</t>
  </si>
  <si>
    <t>ELABORACIÓN DE POYO DE 60 CM DE ANCHO CON ESPESOR DE 5 CM, CON CONCRETO F´C=200 KG/CM2 HECHO EN OBRA, REFORZADO CON VARILLA #3 @ 20 CM EN AMBOS SENTIDOS. INCLUYE: CIMBRADO, DESCIMBRADO, COLADO, VIBRADO, ACABADO PULIDO, MATERIALES, ACARREOS, MANO DE OBRA, EQUIPO Y HERRAMIENTA. (LISTO PARA RECIBIR EQUIPOS)</t>
  </si>
  <si>
    <t xml:space="preserve">      NICHOS/GAROLAS</t>
  </si>
  <si>
    <t>ALB-16</t>
  </si>
  <si>
    <t>NICHO PARA RECIBIR CAJA DE SALIDA DE LAVADORA, MEDIAS DE 23.5X8.9X20.3 CM. INCLUYE: CORTE CON DISCO, APLANADO REPELLADO Y FINO PARA IGUALAR ACABADO EN MUROS, ACARREOS, LIMPIEZA, MANO DE OBRA, EQUIPO Y HERRAMIENTA.</t>
  </si>
  <si>
    <t>ALB-17</t>
  </si>
  <si>
    <t>NICHO PARA RESGUARDO DE BOMBAS, MEDIDAS DE 0.60X0.80X2.22 MTS. CON MURO DIVISORIO DE 20 CM DE ESPESOR A BASE DE BLOCK. INCLUYE: APLANADO REPELLADO Y FINO PARA IGUALAR ACABADO EN MUROS, MATERIALES, ACARREOS, MANO DE OBRA, EQUIPO Y HERRAMIENTA.</t>
  </si>
  <si>
    <t>ALB-18</t>
  </si>
  <si>
    <t>ELABORACIÓN DE GÁRGOLA DE 0.20X0.70 MTS CON UN ALTO DE 0.30 MTS, A BASE DE CONCRETO F´C=200 KG/CM2 HECHO EN OBRA. INCLUYE: CIMBRADO, DESCIMBRADO, COLADO, ACABADO APARANTE, MATERIALES, ACARREOS, ANDAMIOS, MANO DE OBRA, EQUIPO, EQUIPO DE SEGURIDAD Y HERRAMIENTA</t>
  </si>
  <si>
    <t xml:space="preserve">      REGISTROS</t>
  </si>
  <si>
    <t>ALB-19</t>
  </si>
  <si>
    <t>REGISTRO SANITARIO DE 0.60X0.40X1.00 MTS A BASE DE BLOCK DE CEMENTO, ACABADO PULIDO EN INTERIOR, FIRME DE 10 CM DE ESPESOR CON MALLA ELECTROSOLDADA 6-6/10-10, TAPA DE REGISTRO 0.60X0.40 MTS CON MARCO Y CONTRAMARCO A BASE DE ÁNGULO ESTRUCTURAL DE ACERO DE 1 1/4” CON CONCRETO, AZA DE ACERO. INCLUYE: CIMBRA, DESCIMBRADO, COLADO CON CONCRETO F´C=200 KG/CM2 HECHO EN OBRA, REVOLVEDORA, MATERIALES, ACARREOS, MANO DE OBRA, EQUIPO Y HERRAMIENTA.</t>
  </si>
  <si>
    <t>ALB-20</t>
  </si>
  <si>
    <t>REGISTRO PLUVIAL DE 3.00X0.30X0.50 MTS A BASE DE BLOCK DE CEMENTO, ACABADO PULIDO EN INTERIOR, FIRME DE 10 CM DE ESPESOR CON MALLA ELECTROSOLDADA 6-6/10-10, MARCO A BASE DE ÁNGULO ESTRUCTURAL DE ACERO DE 1 1/4” DE 3.00X0.30 MTS LISTO PARA RECIBIR REJILLA TIPO IRVING. INCLUYE: CIMBRA, DESCIMBRADO, COLADO CON CONCRETO F´C=200 KG/CM2 HECHO EN OBRA, REVOLVEDORA, MATERIALES, ACARREOS, MANO DE OBRA, EQUIPO Y HERRAMIENTA. (NOTA: NO INCLUYE REJILLA)</t>
  </si>
  <si>
    <t>ALB-21</t>
  </si>
  <si>
    <t>REGISTRO ELÉCTRICO DE 0.33X0.33X0.40 MTS PREFABRICADO (CONCRETO F´C=250 KG/CM2) DE ESPESOR DE 4 CM, ACABADO PULIDO EN INTERIOR, FIRME CON MALLA ELECTROSOLDADA 6-6/10-10, TAPA DE REGISTRO 0.33X0.33 MTS CON MARCO Y CONTRAMARCO A BASE DE ÁNGULO ESTRUCTURAL DE ACERO DE 1 1/4” CON CONCRETO, AZA DE ACERO. INCLUYE: MATERIALES, ACARREOS, MANO DE OBRA, EQUIPO Y HERRAMIENTA.</t>
  </si>
  <si>
    <t>ALB-22</t>
  </si>
  <si>
    <t>MURETE DE MEDICIÓN (NORMA CFE) DE 0.60X0.60X2.00 MTS CON DOBLE FONDO, A BASE DE BLOCK DE CEMENTO, ACABADO FINO EN INTERIOR Y EXTERIOR, PINTURA S.M.A., FIRME DE 10 CM DE ESPESOR CON MALLA ELECTROSOLDADA 6-6/10-10, LOSA TAPA 0.60X0.80 MTS CON VARILLA #3 @ 20 CM CON CONCRETO. INCLUYE: CIMBRA, DESCIMBRADO, COLADO CON CONCRETO F´C=200 KG/CM2 HECHO EN OBRA, REVOLVEDORA, MATERIALES, ACARREOS, MANO DE OBRA, EQUIPO Y HERRAMIENTA.</t>
  </si>
  <si>
    <t>ALB-23</t>
  </si>
  <si>
    <t>ESCARIFICADO A BASE DE MARRO Y CINCEL EN ELEMENTOS DE CONCRETO. INCLUYE: MATERIALES, MANO DE OBRA, ACARREOS DENTRO DE LA OBRA, LIMPIEZA, ANDAMIOS, EQUIPO Y HERRAMIENTA.</t>
  </si>
  <si>
    <t>ALB-24</t>
  </si>
  <si>
    <t>ESCARIFICADO A BASE DE MARRO Y CINCEL EN LOSA NERVADA. INCLUYE: MATERIALES, MANO DE OBRA, ACARREOS DENTRO DE LA OBRA, LIMPIEZA, ANDAMIOS, EQUIPO Y HERRAMIENTA.</t>
  </si>
  <si>
    <t>ALB-25</t>
  </si>
  <si>
    <t>APLANADO ACABADO REPELLADO SOBRE MUROS, CON MEZCLA CEMENTO ARENA EN PROPORCIÓN DE 1:5 CON ESPESOR MAX. DE 2 CM, REGLADO, PLANEADO, PLOMEADO Y RASTREADO. INCLUYE: MATERIALES, ACARREOS, ANDAMIOS, LIMPIEZA, MANO DE OBRA, EQUIPO Y HERRAMIENTA. NOTA: NO INCLUYE ACABADO FINO.</t>
  </si>
  <si>
    <t>ALB-26</t>
  </si>
  <si>
    <t>APLANADO ACABADO REPELLADO EN LOSA O PLAFÓN, CON MEZCLA CEMENTO ARENA EN PROPORCIÓN DE 1:5 CON ESPESOR MAX. DE 2 CM, REGLADO, PLANEADO, PLOMEADO Y RASTREADO. INCLUYE: MATERIALES, ACARREOS, ANDAMIOS, LIMPIEZA, MANO DE OBRA, EQUIPO Y HERRAMIENTA. NOTA: NO INCLUYE ACABADO FINO.</t>
  </si>
  <si>
    <t>ALB-27</t>
  </si>
  <si>
    <t>APLANADO ACABADO FINO SOBRE MUROS PREVIAMENTE REPELLADOS CON ESPESOR MAX. DE 0.5 CM, CON MEZCLA CEMENTO ARENA EN PROPORCIÓN DE 1:1, INCLUYE: MATERIALES, ACARREOS, ANDAMIOS, LIMPIEZA, MANO DE OBRA, EQUIPO Y HERRAMIENTA.</t>
  </si>
  <si>
    <t>ALB-28</t>
  </si>
  <si>
    <t>APLANADO ACABADO FINO EN LOSA O PLAFÓN PREVIAMENTE REPELLADOS CON ESPESOR MAX. DE 0.5 CM, CON MEZCLA CEMENTO ARENA EN PROPORCIÓN DE 1:1, INCLUYE: MATERIALES, ACARREOS, ANDAMIOS, LIMPIEZA, MANO DE OBRA, EQUIPO Y HERRAMIENTA.</t>
  </si>
  <si>
    <t>ALB-29</t>
  </si>
  <si>
    <t>PERFILADO DE BOQUILLAS IGUALANDO EL ACABADO FINAL, CON MEZCLA CEMENTO ARENA EN PROPORCIÓN DE 1:5, CON ARISTAS BOLEADAS. INCLUYE: MATERIALES, ACARREOS, ANDAMIOS, DESPERDICIOS, MANO DE OBRA, EQUIPO Y HERRAMIENTA.</t>
  </si>
  <si>
    <t>ALB-30</t>
  </si>
  <si>
    <t>CHULEADO DE ELEMENTOS DE CONCRETO, ACABADO APARENTE. INCLUYE: MATERIAL, MANO DE OBRA, EQUIPO Y HERRAMIENTA.</t>
  </si>
  <si>
    <t>ALB-31</t>
  </si>
  <si>
    <t>APLANADO ACABADO PULIDO SOBRE ELEMENTOS DE CONCRETO, CON MEZCLA CEMENTO ARENA EN PROPORCIÓN DE 1:4, INCLUYE: MATERIALES, ACARREOS, ANDAMIOS, DESPERDICIOS, MANO DE OBRA, EQUIPO Y HERRAMIENTA.</t>
  </si>
  <si>
    <t xml:space="preserve">      APLANADOS</t>
  </si>
  <si>
    <t xml:space="preserve">      AZOTEA</t>
  </si>
  <si>
    <t>ALB-32</t>
  </si>
  <si>
    <t>RESANE EN CHAFLAN EN ÁREA DE AZOTEA DE 10 CM DE ANCHO, APLICANDO SELLADOR ELÁSTICO Y ADHESIVO FESTER FT 201 MAX. 15 MM DE PROFUNDIDAD Y 2 CAPAS DE FESTER ACRITON RESANADOR HASTA 5 MM MAX. INCLUYE: PREPARACIÓN DE SUPERFICIE, LIMPIEZA, MATERIALES, ACARREOS, ELEVACIÓN, DESPERDICIO, ANDAMIOS, MANO DE OBRA, EQUIPO Y HERRAMIENTA. (TRABAJOS PREVIOS PARA RECIBIR IMPERMEABILIZANTE).</t>
  </si>
  <si>
    <t>ALB-33</t>
  </si>
  <si>
    <t>RESANE DE GRIETAS Y FISURAS EN AZOTEA, APLICANDO SELLADOR ELÁSTICO Y ADHESIVO FESTER FT 201 MAX. 15 MM DE PROFUNDIDAD Y 2 CAPAS DE FESTER ACRITON RESANADOR SOBRE LA GRIETA O FISURA 5 MM MAX. INCLUYE: PREPARACIÓN DE SUPERFICIE, LIMPIEZA, MATERIALES, ACARREOS, ELEVACIÓN, DESPERDICIO, ANDAMIOS, MANO DE OBRA, EQUIPO Y HERRAMIENTA. (TRABAJOS PREVIOS PARA RECIBIR IMPERMEABILIZANTE).</t>
  </si>
  <si>
    <t>ALB-34</t>
  </si>
  <si>
    <t>CHAFLAN DE 10 CM. DE MEZCLA CEMENTO-ARENA 1:5. INCLUYE: MATERIALES, ACARREOS, MANO DE OBRA, EQUIPO Y HERRAMIENTA</t>
  </si>
  <si>
    <t>ALB-35</t>
  </si>
  <si>
    <t>ENTORTADO EN AZOTEA DE 4 CM. DE ESPESOR A BASE DE MEZCLA CEMENTO-CAL-ARENA EN PROPORCIÓN 1:1:8, LISTO PARA RECIBIR IMPERMEABILIZANTE. INCLUYE: PREPARACIÓN DE SUPERFICIE, LIMPIEZA, MATERIALES, ACARREOS, ELEVACIÓN, MANO DE OBRA, EQUIPO Y HERRAMIENTA.</t>
  </si>
  <si>
    <t>ALB-36</t>
  </si>
  <si>
    <t>IMPERMEABILIZANTE ACRÍLICO ELASTOMÉRICO BASE AGUA EN AZOTEA DE SECADO RÁPIDO, COLOR BLANCO, DURACIÓN DE 7 AÑOS, APLICACIÓN DE 2 CAPAS DE FESTER A7, UNA CAPA DE FESTER ACRIFLEX O FESTER REVOFLEX MALLA Y UNA CAPA DE FESTER A7 FINAL. INCLUYE: PREPARACIÓN DE SUPERFICIE, LIMPIEZA, MATERIALES, ACARREOS, ELEVACIÓN, DESPERDICIO, ANDAMIOS, MANO DE OBRA, EQUIPO Y HERRAMIENTA.</t>
  </si>
  <si>
    <t>TOTAL ALBAÑILERIA</t>
  </si>
  <si>
    <t>ACABADOS</t>
  </si>
  <si>
    <t xml:space="preserve">      PISOS</t>
  </si>
  <si>
    <t xml:space="preserve">      MUROS</t>
  </si>
  <si>
    <t xml:space="preserve">      LOSA/PLAFÓN</t>
  </si>
  <si>
    <t>AC-01</t>
  </si>
  <si>
    <t>ELABORACIÓN DE ACABADO EN PISO TIPO CANTERA, A BASE DE DESBASTE DE FIRME EXISTENTE, RESANE Y PULIDO. PROCESO DE ACABADO:  1. LIMPIEZA DE SUPERFICIE, 2. DESBASTE DE SUPERFICIE, 3. RESANE DE ÁREA, 4. DESBASTE DE 1 MM., 5. LIMPIEZA FINA, 6. ACABADO PULIDO. INCLUYE: PEGACRETO, PEGADURO, CEMENTO BLANCO, CEMENTO GRIS, DISCO DE DESBASTE, MÁQUINA DE DESBASTES MARCA MAKITA O SIMILAR, MATERIALES, ACARREOS, CORTES, DESPERDICIOS, MANO DE OBRA, EQUIPO Y HERRAMIENTA.</t>
  </si>
  <si>
    <t>AC-02</t>
  </si>
  <si>
    <t>MURO DE 8.9 CM. DE ESPESOR, COMPUESTO POR 2 PANELES TIPO DUROCK DE 13 MM. DE ESPESOR, BASTIDOR ARMADO A BASE CANALES Y POSTES DE LÁMINA GALVANIZADA CAL. 20 DE 6.3 CM. DE ANCHO, A CADA 0.406 M. DE SEPARACIÓN, INCLUYE: MATERIALES, ACARREOS, ELEVACIONES, CORTES, DESPERDICIOS, FIJACIÓN, PASTA Y CINTA DE REFUERZO DE ACUERDO AL TIPO DE PANEL, MANO DE OBRA, EQUIPO Y HERRAMIENTA.</t>
  </si>
  <si>
    <t>AC-03</t>
  </si>
  <si>
    <t>SUMINISTRO Y APLICACIÓN DE PINTURA EN MUROS, ACABADO SATINADO, COLOR S.M.A., MARCA OSEL O SIMILAR. CON UNA MANO DE SELLADOR Y DOS DE PINTURA, INCLUYE: PREPARACIÓN DE SUPERFICIE, MATERIALES, ANDAMIOS, DESPERDICIOS, MANO DE OBRA, EQUIPO Y HERRAMIENTA.</t>
  </si>
  <si>
    <t>AC-04</t>
  </si>
  <si>
    <t>SUMINISTRO Y APLICACIÓN DE PINTURA EN LOSA/PLAFÓN PARA ÁREA DE HANGAR, ACABADO SATINADO, COLOR S.M.A., MARCA OSEL O SIMILAR. CON UNA MANO DE SELLADOR Y DOS DE PINTURA, INCLUYE: PREPARACIÓN DE SUPERFICIE, MATERIALES, ANDAMIOS, DESPERDICIOS, MANO DE OBRA, EQUIPO Y HERRAMIENTA.</t>
  </si>
  <si>
    <t>AC-05</t>
  </si>
  <si>
    <t>SUMINISTRO Y APLICACIÓN DE PINTURA EN LOSA/PLAFÓN, ACABADO SATINADO, COLOR S.M.A., MARCA OSEL O SIMILAR. CON UNA MANO DE SELLADOR Y DOS DE PINTURA, INCLUYE: PREPARACIÓN DE SUPERFICIE, MATERIALES, ANDAMIOS, DESPERDICIOS, MANO DE OBRA, EQUIPO Y HERRAMIENTA.</t>
  </si>
  <si>
    <t>AC-06</t>
  </si>
  <si>
    <t>SUMINISTRO Y APLICACIÓN DE SELLADOR SOBRE MUROS DE LADRILLO TIPO 2V, EN AMBAS CARAS, APLICANDO 2 MANOS DE SELLADOR. INCLUYE: MATERIALES, DESPERDICIOS, LIMPIEZA, MANO DE OBRA, EQUIPO Y HERRAMIENTA.</t>
  </si>
  <si>
    <t>AC-07</t>
  </si>
  <si>
    <t>SUMINISTRO Y APLICACIÓN DE SELLADOR SOBRE PISO TIPO CANTERA (PREVIAMENTE DESBASTADO CON ACABADO FINAL PULIDO), APLICANDO 2 CAPAS DE SELLADOR. INCLUYE: MATERIALES, DESPERDICIOS, LIMPIEZA, MANO DE OBRA, EQUIPO Y HERRAMIENTA.</t>
  </si>
  <si>
    <t>AC-08</t>
  </si>
  <si>
    <t>SUMINISTRO Y COLOCACIÓN DE AZULEJO EN BARRA DE 60 CM DE ANCHO, CON ZOCLO DE 10 CM DE ALTO Y FALDÓN DE 15 CM DE ALTO, EN FORMATO DE 30X60 CM (COLOR S.M.A.), ASENTADO CON PEGAZULEJO MARCA NIASA O SIMILAR, JUNTEADA CON LECHADA DE CEMENTO BLANCO, BOQUILLA SIN ARENA MARCA INTERCERAMIC O SIMILAR. INCLUYE: NIVELACIÓN, MATERIALES, ACARREOS, CORTES, DESPERDICIOS, MANO DE OBRA, EQUIPO Y HERRAMIENTA.</t>
  </si>
  <si>
    <t>AC-09</t>
  </si>
  <si>
    <t>SUMINISTRO Y COLOCACIÓN DE PISO ANTIDERRAPANTE, EN FORMATO DE 40X40 CM (COLOR S.M.A.), ASENTADO CON ADHESIVO CREST BLANCO O SIMILAR, JUNTEADO, BOQUILLA SIN ARENA MARCA INTERCERAMIC O SIMILAR. INCLUYE: NIVELACIÓN, MATERIALES, ACARREOS, CORTES, DESPERDICIOS, MANO DE OBRA, EQUIPO Y HERRAMIENTA.</t>
  </si>
  <si>
    <t>AC-10</t>
  </si>
  <si>
    <t>SUMINISTRO Y COLOCACIÓN DE AZULEJO EN MUROS, EN FORMATO DE 20X50 CM (COLOR S.M.A.), ASENTADO CON PEGAZULEJO MARCA NIASA O SIMILAR, JUNTEADA CON LECHADA DE CEMENTO BLANCO, BOQUILLA SIN ARENA MARCA INTERCERAMIC O SIMILAR. INCLUYE: NIVELACIÓN, MATERIALES, ACARREOS, CORTES, DESPERDICIOS, ANDAMIOS, MANO DE OBRA, EQUIPO Y HERRAMIENTA.</t>
  </si>
  <si>
    <t>AC-11</t>
  </si>
  <si>
    <t>SUMINISTRO Y COLOCACIÓN DE ZOCLO DE 8 CM PARA PISO ANTIDERRAPANTE, EN FORMATO DE 40X40 CM (COLOR S.M.A.), ASENTADO CON ADHESIVO CREST BLANCO O SIMILAR, JUNTEADO, BOQUILLA SIN ARENA MARCA INTERCERAMIC O SIMILAR. INCLUYE: NIVELACIÓN, MATERIALES, ACARREOS, CORTES, DESPERDICIOS, MANO DE OBRA, EQUIPO Y HERRAMIENTA.</t>
  </si>
  <si>
    <t>TOTAL ACABADOS</t>
  </si>
  <si>
    <t>INSTALACIONES</t>
  </si>
  <si>
    <t xml:space="preserve">      INSTALACIONES HIDRÁULICAS</t>
  </si>
  <si>
    <t>IH-01</t>
  </si>
  <si>
    <t>SALIDA HIDRÁULICA DE 2” A 4” DE MOBILIARIO/EQUIPO. INCLUYE: CONEXIONES, CODOS, TEE, YEE, COPLES, REDUCCIONES, TUBO DE PVC HIDRÁULICO ANGER O SIMILAR, MATERIALES, ACARREOS, MANO DE OBRA, EQUIPO Y HERRAMIENTA.</t>
  </si>
  <si>
    <t>SAL</t>
  </si>
  <si>
    <t>IH-02</t>
  </si>
  <si>
    <t>SUMINISTRO Y COLOCACIÓN DE MEZCLADORA (MONOMANDO) DE ACERO INOXIDABLE PARA LAVABO. INCLUYE: CONEXIONES DE MANGUERAS, LLAVES COLOR NÍQUEL SATINADO O SIMILAR, MATERIALES, MANO DE OBRA, EQUIPO Y HERRAMIENTA.</t>
  </si>
  <si>
    <t>IH-03</t>
  </si>
  <si>
    <t>SUMINISTRO Y COLOCACIÓN DE LLAVE MEZCLADORA (EMPOTRABLE) DE BRONCE PARA REGADERA. INCLUYE: CONEXIONES, MANERALES COLOR NÍQUEL SATINADO O SIMILAR, CHAPETONES, MATERIALES, MANO DE OBRA, EQUIPO Y HERRAMIENTA.</t>
  </si>
  <si>
    <t>IH-04</t>
  </si>
  <si>
    <t>SUMINISTRO Y COLOCACIÓN DE MEZCLADORA (MONOMANDO) DE ACERO INOXIDABLE PARA TARJA/FREGADERO. INCLUYE: CONEXIONES DE MANGUERAS, LLAVES COLOR NÍQUEL SATINADO O SIMILAR, MATERIALES, MANO DE OBRA, EQUIPO Y HERRAMIENTA.</t>
  </si>
  <si>
    <t>IH-05</t>
  </si>
  <si>
    <t>SUMINISTRO E INSTALACIÓN DE REJILLA TIPO IRVING PARA AGUA PLUVIAL DE 0.30X3.00 MTS. INCLUYE: MARCO A BASE DE ÁNGULO PARA RECIBIR REJILLA, MATERIALES, ACARREOS, CORTES, DESPERDICIOS, FIJACIÓN, LIMPIEZA, MANO DE OBRA, EQUIPO Y HERRAMIENTA.</t>
  </si>
  <si>
    <t>IH-06</t>
  </si>
  <si>
    <t>SUMINISTRO E INSTALACIÓN DE BOMBA PARA CISTERNA DE 10,000 LTS. (SEGÚN ESPECIFICACIONES DE PLANO) INCLUYE: MOTOBOMBA INDUSTRIAL MONOFÁSICO CON MOTOR DE 3 HP CON MOTOR ELÉCTRICO 127/220 V, MOD. 5IME300, MARCA EVANS O SIMILAR, CONEXIONES, CODOS, TEE, COPLES, TUERCAS DE UNIÓN, VÁLVULA DE ESFERA, VÁLVULA CHECK, FILTRO, ELECTRONIVEL, RESPIRADERO, VÁLVULA DE LLENADO, MATERIALES, MANO DE OBRA, EQUIPO Y HERRAMIENTA.</t>
  </si>
  <si>
    <t>IH-07</t>
  </si>
  <si>
    <t>SUMINISTRO E INSTALACIÓN DE BOMBA PARA CISTERNA DE 5,000 LTS. (SEGÚN ESPECIFICACIONES DE PLANO) INCLUYE: BOMBA PRESURIZADA DOMESTICA DE MOTOR DE 1 HP MONOFÁSICA, CON MOTOR ELÉCTRICO 110 V, MOD. SEP-JX2100, MARCA EVANS O SIMILAR, CONEXIONES, CODOS, TEE, COPLES, TUERCAS DE UNIÓN, VÁLVULA DE ESFERA, VÁLVULA CHECK, FILTRO, ELECTRONIVEL, RESPIRADERO, VÁLVULA DE LLENADO, MATERIALES, MANO DE OBRA, EQUIPO Y HERRAMIENTA.</t>
  </si>
  <si>
    <t>IH-08</t>
  </si>
  <si>
    <t>SUMINISTRO E INSTALACIÓN DE BOMBA PARA TINACO DE 1,000 LTS. (SEGÚN ESPECIFICACIONES DE PLANO) INCLUYE: BOMBA RESIDENCIAL PARA BOMBEO DE AGUA LIMPIA DE TINACO MOTOR DE 1/2 HP (DOMÉSTICA), CON MOTOR ELÉCTRICO 127 V, MOD. 2HME050, MARCA EVANS O SIMILAR, CONEXIONES, CODOS, TEE, COPLES, TUERCAS DE UNIÓN, VÁLVULA DE ESFERA, VÁLVULA CHECK, FILTRO, ELECTRONIVEL, RESPIRADERO, VÁLVULA DE LLENADO, MATERIALES, MANO DE OBRA, EQUIPO Y HERRAMIENTA.</t>
  </si>
  <si>
    <t>IH-09</t>
  </si>
  <si>
    <t>SUMINISTRO E INSTALACIÓN DE TUBERÍA HIDRÁULICA PVC DE 2"  Y 4" DE DIÁMETRO. INCLUYE: EXCAVACIÓN, CAMA DE ARENA, RELLENO Y COMPACTACIÓN CON MATERIAL DE BANCO, CONEXIONES, CODOS, TEE, YEE, COPLES, REDUCCIONES, TUBO DE PVC HIDRÁULICO ANGER (RD-32.5) O SIMILAR, MATERIALES, ACARREOS, MANO DE OBRA, EQUIPO Y HERRAMIENTA.</t>
  </si>
  <si>
    <t xml:space="preserve">      INSTALACIÓN SANITARIA</t>
  </si>
  <si>
    <t>ISS-01</t>
  </si>
  <si>
    <t>SALIDA SANITARIA DE 2” A 4” DE MOBILIARIO/EQUIPO CON PRORRATEO DE DUCTO DE VENTILACÓN HACIA AZOTEA. INCLUYE: CONEXIONES, CODOS, TEE, YEE, COPLES, REDUCCIONES, TUBO DE PVC SANITARIO ANGER O SIMILAR, MATERIALES, ACARREOS, MANO DE OBRA, EQUIPO Y HERRAMIENTA.</t>
  </si>
  <si>
    <t>SALIDA</t>
  </si>
  <si>
    <t>ISS-02</t>
  </si>
  <si>
    <t>SUMINISTRO E INSTALACIÓN DE COLADERA DE PISO. INCLUYE: MATERIALES, MANO DE OBRA, EQUIPO Y HERRAMIENTA.</t>
  </si>
  <si>
    <t>ISS-03</t>
  </si>
  <si>
    <t>SUMINISTRO E INSTALACIÓN DE TARJA DE ACERO INOXIDABLE DOBLE TINA. INCLUYE: CÉSPOL, 2 CONTRACANASTAS, 2 LLAVES ANGULAR, CHUPÓN PARA FREGADERO, MATERIALES, MANO DE OBRA, EQUIPO Y HERRAMIENTA.</t>
  </si>
  <si>
    <t>ISS-04</t>
  </si>
  <si>
    <t>SUMINISTRO E INSTALACIÓN DE COLADERA TRAMPA DE OLORES PARA CTO. DE SERVICIO. INCLUYE: MATERIALES, MANO DE OBRA, EQUIPO Y HERRAMIENTA.</t>
  </si>
  <si>
    <t>ISS-05</t>
  </si>
  <si>
    <t>SUMINISTRO E INSTALACIÓN DE TUBERÍA SANITARIA PVC DE 4" DE DIÁMETRO. INCLUYE: EXCAVACIÓN, CAMA DE ARENA, RELLENO Y COMPACTACIÓN CON MATERIAL DE BANCO, CONEXIONES, CODOS, TEE, YEE, COPLES, REDUCCIONES, TUBO DE PVC SANITARIA ANGER O SIMILAR, MATERIALES, ACARREOS, MANO DE OBRA, EQUIPO Y HERRAMIENTA.</t>
  </si>
  <si>
    <t>ISS-06</t>
  </si>
  <si>
    <t>SUMINISTRO E INSTALACIÓN DE TUBERÍA SANITARIA PVC DE 2" DE DIÁMETRO. INCLUYE: EXCAVACIÓN, CAMA DE ARENA, RELLENO Y COMPACTACIÓN CON MATERIAL DE BANCO, CONEXIONES, CODOS, TEE, YEE, COPLES, REDUCCIONES, TUBO DE PVC SANITARIA ANGER O SIMILAR, MATERIALES, ACARREOS, MANO DE OBRA, EQUIPO Y HERRAMIENTA.</t>
  </si>
  <si>
    <t xml:space="preserve">      INSTALACIÓN PLUVIAL</t>
  </si>
  <si>
    <t>INP-01</t>
  </si>
  <si>
    <t>SUMINISTRO Y COLOCACIÓN DE BAJADA DE AGUA PLUVIAL CON COLADERA HELVEX TIPO CAPUCHÓN CON REJILLA REMO 444 PARA AZOTEA CON ROSCA ESTÁNDAR, INCLUYE: FIELD, ADAPTADOR, GAL., ESPIGA DE FO. A PVC, TUBO PVC 4", DESDE CONEXIÓN EN COLADERA HASTA ÁREA DE JARDÍN, CODO, TEE, MATERIALES, LIMPIEZA, MANO DE ORA, EQUIPO Y HERRAMIENTA MENOR.</t>
  </si>
  <si>
    <t>INP-02</t>
  </si>
  <si>
    <t>BAJANTE PLUVIAL CON TUBERÍA DE 4". INCLUYE: TUBERÍA, CODO, TEE, MATERIALES, LIMPIEZA, MANO DE OBRA, EQUIPO Y HERRAMIENTA MENOR.</t>
  </si>
  <si>
    <t xml:space="preserve">      INSTALACIÓN DE GAS</t>
  </si>
  <si>
    <t>ING-01</t>
  </si>
  <si>
    <t>SUMINISTRO E INSTALACIÓN DE TUBERÍA DE COBRE PARA GAS DE 3/4" INCLUYE: CODO, TEE, COPLE, VÁLVULAS, REGULADOR 10-080, VARILLA DE COBRE DE 5/8 PARA TIERRA, CABLE DE CAL. 8, MATERIALES, PRUEBAS, LIMPIEZA, MANO DE OBRA, EQUIPO, EQUIPO DE SEGURIDAD Y HERRAMIENTA. (CONEXIÓN A TANQUE ESTACIONARIO)</t>
  </si>
  <si>
    <t>LOTE</t>
  </si>
  <si>
    <t>ING-02</t>
  </si>
  <si>
    <t>SUMINISTRO Y COLOCACIÓN DE TANQUE ESTACIONARIO DE 300 LTS. INCLUYE: MATERIALES, PRUEBAS, LIMPIEZA, MANO DE OBRA, EQUIPO, EQUIPO DE SEGURIDAD Y HERRAMIENTA.</t>
  </si>
  <si>
    <t>ING-03</t>
  </si>
  <si>
    <t>SUMINISTRO E INSTALACIÓN DE REGULADOR DE BAJA PRESIÓN. INCLUYE: MATERIALES, PRUEBAS, LIMPIEZA, MANO DE OBRA, EQUIPO, EQUIPO DE SEGURIDAD Y HERRAMIENTA.</t>
  </si>
  <si>
    <t>ILUMINACIÓN</t>
  </si>
  <si>
    <t>INE-01</t>
  </si>
  <si>
    <t>SUMINISTRO Y COLOCACIÓN DE LUMINARIA DE TECHO PARA SOBREPONER (LED INTEGRADO) DE 6500K Y 12W. INCLUYE: CONEXIÓN HASTA 15 MTS CON CABLE CALIBRE 12 FASE NEUTRO Y CONEXIÓN A TIERRA HASTA 30 MTS, MATERIALES, ACARREOS, ANDAMIOS, PRUEBAS, LIMPIEZA, MANO DE OBRA, EQUIPO Y HERRAMIENTA.</t>
  </si>
  <si>
    <t>INE-02</t>
  </si>
  <si>
    <t>SUMINISTRO Y COLOCACIÓN DE LAMPARA DE CAMPANA (LED INTEGRADO) DE 6500K Y 200 W, TIPO UFO (COLGANTE), MEDIDAS DE 32 CM DE DIÁMETRO X 15 CM DE ALTO, CADENA DE 100 CM DE LARGO. INCLUYE: TUBO A CARBÓN TIPO MOFLE CAL. 14 PARA ANCLAJE A TECHO MAX. 60 CM, CONEXIÓN HASTA 15 MTS CON CABLE CAL. 12 FASE NEUTRO Y CONEXIÓN A TIERRA HASTA 30 MTS, MATERIALES, CORTES, DESPERDICIOS, FIJACIÓN, ACARREOS, ANDAMIOS, PRUEBAS, MANO DE OBRA, EQUIPO Y HERRAMIENTA.</t>
  </si>
  <si>
    <t>ACCESORIOS</t>
  </si>
  <si>
    <t>INE-03</t>
  </si>
  <si>
    <t>SALIDA DE APAGADOR DE 1 Y 2 MÓDULOS E INTERRUPTOR. INCLUYE: CONEXIÓN HASTA 10 MTS CON TUBERÍA DE PVC TIPO PESADO DE ½” CON CABLE CALIBRE 12 FASE NEUTRO Y CONEXIÓN A TIERRA HASTA 30 MTS, CAJA CHALUPA DE 2”X4”, LEVITÓN, TAPA, MATERIALES, ACARREOS, ANDAMIOS, PRUEBAS, LIMPIEZA, MANO DE OBRA, EQUIPO Y HERRAMIENTA.</t>
  </si>
  <si>
    <t>INE-04</t>
  </si>
  <si>
    <t>SALIDA DE CONTACTO DE 1 Y 2 MÓDULOS/POLOS + TIERRA. INCLUYE: CONEXIÓN HASTA 10 MTS CON TUBERÍA DE PVC TIPO PESADO DE ½” CON CABLE CALIBRE 12 FASE NEUTRO Y CONEXIÓN A TIERRA HASTA 30 MTS, CAJA CHALUPA DE 2”X4”, LEVITÓN, TAPA, MATERIALES, ACARREOS, ANDAMIOS, PRUEBAS, LIMPIEZA, MANO DE OBRA, EQUIPO Y HERRAMIENTA.</t>
  </si>
  <si>
    <t>INE-05</t>
  </si>
  <si>
    <t>CENTROS DE CARGAS Y TABLEROS DE CONTROL</t>
  </si>
  <si>
    <t>INE-06</t>
  </si>
  <si>
    <t>INE-07</t>
  </si>
  <si>
    <t>SUMINISTRO Y COLOCACIÓN DE SISTEMAS DE MEDICIÓN M-2 NORMA CFE 220V AÉREA, 1250AMPS, 2 FASES, 3 HILOS, INCLUYE: CABLEADO, MEDICIÓN 110/220V NORMA CFE DE 125 AMPERES, SISTEMA DE TIERRAS, INTERRUPTOR TERMOMAGNÉTICO PPAL DE 2X70AMP, CABLE CALIBRE 2AWG DE COBRE (FASES Y NEUTRO) CONEXIÓN, MATERIALES, ACARREOS, MANO DE OBRA, EQUIPO Y HERRAMIENTA.</t>
  </si>
  <si>
    <t>INE-08</t>
  </si>
  <si>
    <t>SUMINISTRO Y COLOCACIÓN DE CABLE DE ALUMINIO TRIPLEX CALIBRE 2. INCLUYE: CONEXIÓN, DESPERDICIO Y EL SEÑALAMIENTO DE OBRA NECESARIO.</t>
  </si>
  <si>
    <t>INE-09</t>
  </si>
  <si>
    <t>SUMINISTRO E INSTALACIÓN DE TUBO DE PVC DE 2" O TIPO PESADO. INCLUYE: CEMENTO Y ACOPLAMIENTO.</t>
  </si>
  <si>
    <t>INE-10</t>
  </si>
  <si>
    <t>SUMINISTRO Y COLOCACIÓN DE CABLE DE ALUMINIO TRIPLEX CALIBRE 4. INCLUYE: CONEXIÓN, DESPERDICIO Y EL SEÑALAMIENTO DE OBRA NECESARIO.</t>
  </si>
  <si>
    <t>INE-11</t>
  </si>
  <si>
    <t>SUMINISTRO E INSTALACIÓN DE TUBO DE PVC DE 1 1/2" O TIPO PESADO. INCLUYE: CEMENTO Y ACOPLAMIENTO.</t>
  </si>
  <si>
    <t>INE-12</t>
  </si>
  <si>
    <t>SUMINISTRO E INSTALACIONES DE CABLEADO Y TUBO PARA CONEXIÓN DE BOMBA DE CISTERNA 5,000 LTS. A TABLERO HASTA 10 MTS Y CONEXIÓN A TIERRA HASTA 30 MTS, INCLUYE: MATERIALES, ACARREOS, MANO DE OBRA, EQUIPO Y HERRAMIENTA.</t>
  </si>
  <si>
    <t>INE-13</t>
  </si>
  <si>
    <t>SUMINISTRO E INSTALACIONES DE CABLEADO Y TUBO PARA CONEXIÓN DE BOMBA DE CISTERNA 10,000 LTS. A TABLERO HASTA 10 MTS Y CONEXIÓN A TIERRA HASTA 30 MTS, INCLUYE: MATERIALES, ACARREOS, MANO DE OBRA, EQUIPO Y HERRAMIENTA.</t>
  </si>
  <si>
    <t>INE-14</t>
  </si>
  <si>
    <t>SUMINISTRO E INSTALACIONES DE CABLEADO Y TUBO PARA CONEXIÓN DE BOMBA DE TINACO 1,000 LTS. A TABLERO HASTA 10 MTS Y CONEXIÓN A TIERRA HASTA 30 MTS, INCLUYE: MATERIALES, ACARREOS, MANO DE OBRA, EQUIPO Y HERRAMIENTA.</t>
  </si>
  <si>
    <t>HVAC-01</t>
  </si>
  <si>
    <t>HVAC-02</t>
  </si>
  <si>
    <t>SUMINISTRO E INSTALACIÓN DE AIRE ACONDICIONADO TIPO MINI SPLIT, MARCA TRANE DE 2 T.R, 220V, TIPO INVERTER, INCLUYE: DUCTERÍA Y CANALIZACIONES, INSTALACIÓN ELÉCTRICA CABLE CALIBRE 10AWG FASES Y TIERRA HASTA 20 MTS POR CADA HILO, CANALIZACIÓN DE TUBO PVC CED. 40 HASTA 20 MTS, MATERIALES, ACARREOS, ANDAMIOS, MANO DE OBRA, PRUEBAS, EQUIPO Y HERRAMIENTA.</t>
  </si>
  <si>
    <t>HVAC-03</t>
  </si>
  <si>
    <t>HVAC-04</t>
  </si>
  <si>
    <t>SUMINISTRO E INSTALACIÓN DE INTERRUPTOR DE SEGURIDAD CON PORTA FUSIBLE DE 40 AMPERES. INCLUYE: CONEXIONES, MATERIALES, ACARREOS, PRUEBAS, MANO DE OBRA, EQUIPO Y HERRAMIENTA</t>
  </si>
  <si>
    <t>INES-01</t>
  </si>
  <si>
    <t>SALIDA PARA INTERNET. INCLUYE: CABLE DE DATOS UTP CATEGORÍA 6 HASTA 5 MTS, TUBERÍA DE 3/4", CAJA CHALUPA, ACCESORIO DE CONTACTO JACK PARA INTERNET CON SU TAPA, CONEXIONES, MATERIALES, ACARREOS, ANDAMIOS, MANO DE OBRA, EQUIPO Y HERRAMIENTA.</t>
  </si>
  <si>
    <t>INES-02</t>
  </si>
  <si>
    <t>SALIDA PARA TELEFONÍA. INCLUYE: CABLE DE TELEFONÍA HASTA 5 MTS, CAJA CHALUPA, ACCESORIO DE CONTACTO JACK CON SU TAPA, CONEXIONES, MATERIALES, ACARREOS, MANO DE OBRA, EQUIPO Y HERRAMIENTA.</t>
  </si>
  <si>
    <t>INES-03</t>
  </si>
  <si>
    <t>SUMINISTRO E INSTALACIÓN DE TUBERÍA DE PVC CONDUIT DE 1 1/2" PARA ALIMENTACIÓN DE INTERNET Y TELEFONÍA. INCLUYE: MATERIALES, ACARREOS, FIJACIÓN, MANO DE OBRA, EQUIPO Y HERRAMIENTA.</t>
  </si>
  <si>
    <t>INES-04</t>
  </si>
  <si>
    <t>SUMINISTRO E INSTALACIÓN DE CABLE DE DATOS UTP CATEGORÍA 6. INCLUYE: ACCESORIOS PARA CONEXIÓN EN JACKS, MATERIALES, ACARREOS, MANO DE OBRA, EQUIPO Y HERRAMIENTA.</t>
  </si>
  <si>
    <t>INES-05</t>
  </si>
  <si>
    <t>SUMINISTRO E INSTALACIÓN DE CABLE DE TELEFONÍA. INCLUYE: ACCESORIOS PARA CONEXIÓN EN JACKS, MATERIALES, ACARREOS, MANO DE OBRA, EQUIPO Y HERRAMIENTA.</t>
  </si>
  <si>
    <t>INES-06</t>
  </si>
  <si>
    <t>SUMINISTRO E INSTALACIÓN DE SWITCH PARA INTERNET CON 12 PUERTOS, INCLUYE: MATERIALES, FIJACIÓN, CONEXIONES, ACARREOS, PRUEBAS, MANO DE OBRA, EQUIPO Y HERRAMIENTA.</t>
  </si>
  <si>
    <t>INES-07</t>
  </si>
  <si>
    <t>SUMINISTRO E INSTALACIÓN DE SISTEMA DE ALARMA VECINAL TIPO CORNETA COLOR ROJO Y BLANCO, DE USO EXTERIOR. INCLUYE: SIRENA 30 WATTS, ESTROBO DE PÁNICO, ANTENA, ACTIVACIÓN DE 100 A 500 MTS, CONTROL REMOTO, MATERIALES, FIJACIÓN, CONEXIONES, ACARREOS, PRUEBAS, MANO DE OBRA, EQUIPO Y HERRAMIENTA.</t>
  </si>
  <si>
    <t>INES-08</t>
  </si>
  <si>
    <t>SALIDA PARA CÁMARA CCTV. INCLUYE: CABLE HASTA 5 MTS, CAJA CHALUPA, ACCESORIO DE CONTACTO JACK CON SU TAPA, CONEXIONES, MATERIALES, ACARREOS, MANO DE OBRA, EQUIPO Y HERRAMIENTA.</t>
  </si>
  <si>
    <t>INES-09</t>
  </si>
  <si>
    <t>SALIDA PARA AUDIO EN MURO O PLAFÓN. INCLUYE: CABLE HASTA 5 MTS, CAJA CHALUPA, ACCESORIO DE CONTACTO JACK CON SU TAPA, CONEXIONES, MATERIALES, ACARREOS, MANO DE OBRA, EQUIPO Y HERRAMIENTA.</t>
  </si>
  <si>
    <t>INES-10</t>
  </si>
  <si>
    <t>SALIDA PARA TELEVISIÓN. INCLUYE: CABLE HASTA 5 MTS, CAJA CHALUPA, ACCESORIO DE CONTACTO JACK CON SU TAPA, CONEXIONES, MATERIALES, ACARREOS, MANO DE OBRA, EQUIPO Y HERRAMIENTA.</t>
  </si>
  <si>
    <t>INES-11</t>
  </si>
  <si>
    <t>CANALIZACIÓN PARA INSTALACIONES ESPECIALES CON TUBERÍA DE PVC LIGERO DE 3/4" A SALIDA DE CÁMARA CCTV. INCLUYE: SUMINISTRO DE MATERIALES, ACARREOS, ANDAMIOS, MANO DE OBRA, EQUIPO Y HERRAMIENTA.</t>
  </si>
  <si>
    <t>INES-12</t>
  </si>
  <si>
    <t>CANALIZACIÓN PARA INSTALACIONES ESPECIALES CON TUBERÍA DE PVC LIGERO DE 3/4" A SALIDA DE AUDIO EN MURO O PLAFÓN. INCLUYE: SUMINISTRO DE MATERIALES, ACARREOS, ANDAMIOS, MANO DE OBRA, EQUIPO Y HERRAMIENTA.</t>
  </si>
  <si>
    <t>INES-13</t>
  </si>
  <si>
    <t>CANALIZACIÓN PARA INSTALACIONES ESPECIALES CON TUBERÍA DE PVC LIGERO DE 3/4" A SALIDA DE TELEVISIÓN. INCLUYE: SUMINISTRO DE MATERIALES, ACARREOS, ANDAMIOS, MANO DE OBRA, EQUIPO Y HERRAMIENTA.</t>
  </si>
  <si>
    <t>TOTAL INSTALACIONES</t>
  </si>
  <si>
    <t xml:space="preserve">      INSTALACIÓN ESPECIALES</t>
  </si>
  <si>
    <t xml:space="preserve">      INSTALACIÓN HVAC</t>
  </si>
  <si>
    <t>OTROS</t>
  </si>
  <si>
    <t xml:space="preserve">      JARDINERIA</t>
  </si>
  <si>
    <t xml:space="preserve">      LIMPIEZA GENERAL</t>
  </si>
  <si>
    <t xml:space="preserve">      TRAMITES</t>
  </si>
  <si>
    <r>
      <t>CONTRATo: ---</t>
    </r>
    <r>
      <rPr>
        <b/>
        <sz val="10"/>
        <rFont val="Arial"/>
        <family val="2"/>
      </rPr>
      <t>/--/---/---/__-__-23</t>
    </r>
  </si>
  <si>
    <t>JAR-01</t>
  </si>
  <si>
    <t>SUMINISTRO Y COLOCACIÓN DE ÁRBOL "PALO BLANCO" HASTA 3 MTS DE ALTURA. INCLUYE: MATERIALES, ACARREOS DENTRO Y FUERA DE LA OBRA, PLANTACIÓN, MANO DE OBRA, EQUIPO Y HERRAMIENTA.</t>
  </si>
  <si>
    <t>JAR-02</t>
  </si>
  <si>
    <t>SUMINISTRO Y COLOCACIÓN DE CACTUS "ÓRGANO" HASTA 2 MTS DE ALTURA. INCLUYE: MATERIALES, ACARREOS DENTRO Y FUERA DE LA OBRA, PLANTACIÓN, MANO DE OBRA, EQUIPO Y HERRAMIENTA.</t>
  </si>
  <si>
    <t>JAR-03</t>
  </si>
  <si>
    <t>SUMINISTRO Y COLOCACIÓN DE PASTO "COLA DE ZORRO VERDE" HASTA 0.60 MTS DE ALTURA. INCLUYE: MATERIALES, ACARREOS DENTRO Y FUERA DE LA OBRA, PLANTACIÓN, MANO DE OBRA, EQUIPO Y HERRAMIENTA.</t>
  </si>
  <si>
    <t>JAR-04</t>
  </si>
  <si>
    <t>SUMINISTRO Y COLOCACIÓN DE TIERRA VEGETAL PREPARADA PARA JARDINERÍA. INCLUYE: MATERIALES, ACARREO A SITIO, MANO DE OBRA, EQUIPO Y HERRAMIENTA.</t>
  </si>
  <si>
    <t>LIM-01</t>
  </si>
  <si>
    <t>LIMPIEZA GRUESA DE OBRA. INCLUYE: MATERIALES, MANO DE OBRA, EQUIPO Y HERRAMIENTA.</t>
  </si>
  <si>
    <t>MES</t>
  </si>
  <si>
    <t>LIM-02</t>
  </si>
  <si>
    <t>LIMPIEZA FINA DE OBRA. INCLUYE: MATERIAL, MANO DE OBRA, EQUIPO DE SEGURIDAD Y HERRAMIENTA.</t>
  </si>
  <si>
    <t>SEMANA</t>
  </si>
  <si>
    <t>TRAMITES</t>
  </si>
  <si>
    <t>SERV-02</t>
  </si>
  <si>
    <t>TRÁMITE ANTE CFE PARA SUMINISTRO DE ENERGÍA ELÉCTRICA, INCLUYE: GESTIONES NECESARIAS PARA LA OBTENCIÓN DEL SERVICIO DE ENERGÍA A NOMBRE DEL H. AYUNTAMIENTO DE LOS CABOS, PAGOS, PERMISOS, IMPRESIONES, COPIAS, TRANSPORTE IDA Y VUELTA.</t>
  </si>
  <si>
    <t>SERV-03</t>
  </si>
  <si>
    <t>TRÁMITE ANTE PERITO DE INSTALACIONES ELÉCTRICAS CERTIFICADO POR LA UVIE UNIDAD DE VERIFICACIÓN DE INSTALACIONES ELÉCTRICAS, INCLUYE: GESTIONES ANTE PERITO, PAGOS, PERMISOS, IMPRESIONES, COPIAS, TRANSPORTE IDA Y VUELTA.</t>
  </si>
  <si>
    <t>TOTAL DE OBRA DE ESTACIÓN DE BOMBEROS</t>
  </si>
  <si>
    <t>TOTAL OTROS</t>
  </si>
  <si>
    <t xml:space="preserve">      SISTEMAS CONTRA INCENDIOS</t>
  </si>
  <si>
    <t>SCI-01</t>
  </si>
  <si>
    <t>SUMINISTRO Y COLOCACIÓN DE EXTINTOR DE POLVO QUÍMICO SECO ABC DE 9 KG, INCLUYE: MATERIALES, MANO DE OBRA, EQUIPO Y HERRAMIENTA MENOR.</t>
  </si>
  <si>
    <t>SCI-02</t>
  </si>
  <si>
    <t>SUMINISTRO Y COLOCACIÓN DE GABINETE PARA EXTINTOR: INCLUYE: PUERTA CON VIDRIO, MATERIALES, LIMPIEZA, MANO DE OBRA, EQUIPO Y HERRAMIENTA.</t>
  </si>
  <si>
    <t>SÑL-01</t>
  </si>
  <si>
    <t>SUMINISTRO Y COLOCACIÓN DE SEÑALAMIENTO DE SOLO PERSONAL AUTORIZADO SOBRE MURO, CON MEDIDAS DE 20 X 30 CM. A BASE DE PANEL DE POLIETILENO DE ALTA DENSIDAD RESISTENTE CON GROSOR DE .055" CON ORIFICIOS DE INSTALACIÓN PERFORADOS, ROTULADO CON LETRAS ROJAS Y FONDO BLANCO. INCLUYE: LIMPIEZA, MATERIALES, MANO DE OBRA, EQUIPO DE SEGURIDAD Y HERRAMIENTA MENOR.</t>
  </si>
  <si>
    <t>SÑL-02</t>
  </si>
  <si>
    <t>LOGO EN PISO DEL PUNTO DE REUNIÓN DE 2.00 X 2.00 M. CON PINTURA COMEX O EQUIVALENTE EN CALIDAD Y PRECIO, DE SECADO RÁPIDO, COLORES VERDE Y BLANCO, PUNTO, FLECHAS Y LEYENDA "PUNTO DE REUNIÓN". INCLUYE: LIMPIEZA, MATERIALES, MANO DE OBRA, EQUIPO DE SEGURIDAD Y HERRAMIENTA MENOR.</t>
  </si>
  <si>
    <t>SÑL-03</t>
  </si>
  <si>
    <t>SUMINISTRO Y COLOCACIÓN DE SEÑALAMIENTO EN PUERTAS DE SANITARIOS, CON MEDIDAS DE 25 X 35 CM; A BASE DE PANEL DE POLIETILENO DE BAJA DENSIDAD NO TÓXICO, ROTULADO CON LETRAS BLANCAS Y FONDO AZUL. INCLUYE: LIMPIEZA, MATERIALES A EMPLEAR, MANO DE OBRA, EQUIPO DE SEGURIDAD Y HERRAMIENTA MENOR.</t>
  </si>
  <si>
    <t>SÑL-04</t>
  </si>
  <si>
    <t>SUMINISTRO Y COLOCACIÓN DE SEÑALAMIENTO DE RUTA DE EVACUACIÓN, CON MEDIDAS DE 15 X 30 CM.  INCLUYE: LIMPIEZA, MATERIALES A EMPLEAR, MANO DE OBRA, EQUIPO DE SEGURIDAD Y HERRAMIENTA MENOR.</t>
  </si>
  <si>
    <t>SÑL-05</t>
  </si>
  <si>
    <t>SUMINISTRO Y COLOCACIÓN DE SEÑALAMIENTO DE SALIDA DE EMERGENCIA, CON MEDIDAS DE 30 X 40 CM. INCLUYE: LIMPIEZA, MATERIALES A EMPLEAR, MANO DE OBRA, EQUIPO DE SEGURIDAD Y HERRAMIENTA MENOR.</t>
  </si>
  <si>
    <t>SÑL-06</t>
  </si>
  <si>
    <t>SUMINISTRO Y COLOCACIÓN DE LETRERO DE EXTINTOR, CON MEDIDAS DE 25 X 35 CM. INCLUYE: LIMPIEZA, MATERIALES A EMPLEAR, MANO DE OBRA, EQUIPO DE SEGURIDAD Y HERRAMIENTA MENOR.</t>
  </si>
  <si>
    <t>SÑL-07</t>
  </si>
  <si>
    <t>SÑL-08</t>
  </si>
  <si>
    <t>SUMINISTRO Y COLOCACIÓN DE LETRERO DE PROTECCIÓN CIVIL "SISMOS E INCENDIOS", CON MEDIDAS DE 30 X 40 CM. INCLUYE: LIMPIEZA, MATERIALES A EMPLEAR, MANO DE OBRA, EQUIPO DE SEGURIDAD Y HERRAMIENTA MENOR.</t>
  </si>
  <si>
    <t>SUMINISTRO Y COLOCACIÓN DE LETRAS EN FACHADA CON EL NOMBRE DE LA INSTITUCIÓN "ESTACIÓN DE BOMBEROS ROGELIO WILKES", INCLUYE: LETRAS DE ACUERDO A DETALLE DE PROYECTO, MATERIALES, MANO DE OBRA, EQUIPO Y HERRAMIENTA.</t>
  </si>
  <si>
    <t xml:space="preserve">      CANCELERÍA</t>
  </si>
  <si>
    <t>CNC-01</t>
  </si>
  <si>
    <t>SUMINISTRO Y COLOCACIÓN DE VENTANA DE 2.50X0.40 MTS, DE PERFILES DE ALUMINIO 3" DE GROSOR, COLOR BLANCO, CON CRISTAL FILTRA SOL DE 6 MM. INCLUYE: MATERIALES, ACARREOS, FIJACIÓN, SELLADO, LIMPIEZA, MANO DE OBRA, EQUIPO Y HERRAMIENTA.</t>
  </si>
  <si>
    <t>CNC-04</t>
  </si>
  <si>
    <t>SUMINISTRO Y COLOCACIÓN DE VENTANA DE 1.00X0.40 MTS, DE PERFILES DE ALUMINIO 3" DE GROSOR, COLOR BLANCO, CON CRISTAL FILTRA SOL DE 6 MM. INCLUYE: MATERIALES, ACARREOS, FIJACIÓN, SELLADO, LIMPIEZA, MANO DE OBRA, EQUIPO Y HERRAMIENTA.</t>
  </si>
  <si>
    <t>CNC-05</t>
  </si>
  <si>
    <t>SUMINISTRO Y COLOCACIÓN DE VENTANA DE 1.75X1.00 MTS, DE PERFILES DE ALUMINIO 3" DE GROSOR, COLOR BLANCO, CON CRISTAL FILTRA SOL DE 6 MM. INCLUYE: MATERIALES, ACARREOS, FIJACIÓN, SELLADO, LIMPIEZA, MANO DE OBRA, EQUIPO Y HERRAMIENTA.</t>
  </si>
  <si>
    <t>CNC-06</t>
  </si>
  <si>
    <t>CNC-07</t>
  </si>
  <si>
    <t>SUMINISTRO Y COLOCACIÓN DE VENTANA DE 1.20X1.00 MTS, DE PERFILES DE ALUMINIO 3" DE GROSOR, COLOR BLANCO, CON CRISTAL FILTRA SOL DE 6 MM. INCLUYE: MATERIALES, ACARREOS, FIJACIÓN, SELLADO, LIMPIEZA, MANO DE OBRA, EQUIPO Y HERRAMIENTA.</t>
  </si>
  <si>
    <t>CNC-08</t>
  </si>
  <si>
    <t>SUMINISTRO Y COLOCACIÓN DE VENTANA DE 1.00X1.00 MTS, DE PERFILES DE ALUMINIO 3" DE GROSOR, COLOR BLANCO, CON CRISTAL FILTRA SOL DE 6 MM. INCLUYE: MATERIALES, ACARREOS, FIJACIÓN, SELLADO, LIMPIEZA, MANO DE OBRA, EQUIPO Y HERRAMIENTA.</t>
  </si>
  <si>
    <t>CNC-09</t>
  </si>
  <si>
    <t>SUMINISTRO Y COLOCACIÓN DE TRAGALUZ DE 0.30X1.00 MTS. INCLUYE: MATERIALES, ACARREOS, ANDAMIOS, MANO DE OBRA, EQUIPO DE SEGURIDAD Y HERRAMIENTA.</t>
  </si>
  <si>
    <t>CNC-10</t>
  </si>
  <si>
    <t>ESPEJO DE 1.80X1.00 MTS CON MARCO DE MADERA ALDER, COLOR WENGUÉ O SIMILAR, DE 1" DE GROSOR. INCLUYE: MATERIALES, ACARREOS, MANO DE OBRA, EQUIPO DE SEGURIDAD Y HERRAMIENTA.</t>
  </si>
  <si>
    <t xml:space="preserve">      PUERTAS</t>
  </si>
  <si>
    <t>PRT-01</t>
  </si>
  <si>
    <t>PUERTA DE MAMPARA DE ALUMINIO PARA BAÑO DE 0.75 X 2.10 MTS. INCLUYE: SUMINISTRO DE MATERIALES, MARCO, CORTES, DESPERDICIOS, FIJACIÓN, SELLADO, LIMPIEZA, MANO DE OBRA, EQUIPO Y HERRAMIENTA.</t>
  </si>
  <si>
    <t>PRT-02</t>
  </si>
  <si>
    <t>SUMINISTRO E INSTALACIÓN DE JUEGO DE 3 MAMPARAS PARA INODORO DE 1.33X1.80 MTS, PANEL DE ACERO INOXIDABLE 3 MM. DE ESPESOR, ACABADO ESMALTADO, MODELO 4200 ESTÁNDAR O SIMILAR. INCLUYE: HERRAJES, PIJAS, TORNILLOS, VIÁTICOS, MATERIALES, ACARREOS, MANO DE OBRA, EQUIPO Y HERRAMIENTA.</t>
  </si>
  <si>
    <t>JGO</t>
  </si>
  <si>
    <t>PRT-03</t>
  </si>
  <si>
    <t>MAMPARA PARA MINGITORIO DE 0.70X1.22 MTS, PANEL DE ACERO INOXIDABLE 3 MM. DE ESPESOR, ACABADO ESMALTADO, MODELO 4200 ESTÁNDAR O SIMILAR. INCLUYE: INSTALACIÓN Y VIÁTICOS, MATERIALES, ACARREOS, MANO DE OBRA, EQUIPO Y HERRAMIENTA.</t>
  </si>
  <si>
    <t>HE-01</t>
  </si>
  <si>
    <t>PERGOLA PARA ÁREA DE USOS MULTIPLES DE 4.75 X 5.10 MTS, A BASE DE ACERO CON VIGAS IPR DE 4”X4” @ 30 CM, MARCO CON PTR Y 3 COLUMNAS DE PTR DE 5”X5”. INCLUYE: SUMINISTRO, HABILITADO, FORJADO, ELABORACIÓN Y COLOCACIÓN, ANCLAJE A MURO, MATERIALES, ACARREOS, ANDAMIOS, MANO DE OBRA, EQUIPO, EQUIPO DE SEGURIDAD Y HERRAMIENTA.</t>
  </si>
  <si>
    <t>HE-02</t>
  </si>
  <si>
    <t>PERGOLA PARA ÁREA DE AMBULANCIA DE 3.90 X 5.40 MTS, A BASE DE ACERO CON VIGAS IPR DE 4”X4” @ 30 CM, MARCO CON PTR DE 5”X5”. INCLUYE: SUMINISTRO, HABILITADO, FORJADO, ELABORACIÓN Y COLOCACIÓN, ANCLAJE EN L SOBRE MURO, MATERIALES, ACARREOS, ANDAMIOS, MANO DE OBRA, EQUIPO, EQUIPO DE SEGURIDAD Y HERRAMIENTA.</t>
  </si>
  <si>
    <t>HE-03</t>
  </si>
  <si>
    <t>PUERTA DE HERRERÍA DE 1.00X2.10 MTS. INCLUYE: SUMINISTRO DE MATERIALES, MARCO, CORTES, DESPERDICIOS, FIJACIÓN, SELLADO, LIMPIEZA, MANO DE OBRA, EQUIPO Y HERRAMIENTA.</t>
  </si>
  <si>
    <t>HE-04</t>
  </si>
  <si>
    <t>PUERTA DE HERRERÍA DE 0.90X2.10 MTS INCLUYE: SUMINISTRO DE MATERIALES, MARCO, CORTES, DESPERDICIOS, FIJACIÓN, SELLADO, LIMPIEZA, MANO DE OBRA, EQUIPO Y HERRAMIENTA.</t>
  </si>
  <si>
    <t>HE-05</t>
  </si>
  <si>
    <t>HE-06</t>
  </si>
  <si>
    <t>PUERTA DE HERRERÍA PARA MURETE DE MEDICIÓN DE 0.60X2.00 MTS INCLUYE: SUMINISTRO DE MATERIALES, CERROJO O CERRADURA, MARCO, CORTES, DESPERDICIOS, FIJACIÓN, SELLADO, LIMPIEZA, MANO DE OBRA, EQUIPO Y HERRAMIENTA.</t>
  </si>
  <si>
    <t>HE-07</t>
  </si>
  <si>
    <t>HE-08</t>
  </si>
  <si>
    <t>BOLARDO DE 1.20 MTS DE ALTO, A BASE DE TUBO ACERO A CARBÓN DE 3" CED. 40, COLADO CON CONCRETO F'C=250 KG/CM2 HECHO EN OBRA, REFORZADO CON 1 VARILLA #6 (1"). INCLUYE: FORJADO, CORTES, DESPERDICIOS, COLOCACIÓN, VIBRADO, REVOLVEDORA, MATERIALES, ACARREOS, MANO DE OBRA, EQUIPO Y HERRAMIENTA.</t>
  </si>
  <si>
    <t>HE-09</t>
  </si>
  <si>
    <t>SUMINISTRO Y COLOCACIÓN DE ESCALERA METÁLICA RECTA CON 14 ESCALONES Y UN DESCANSO DE 125X90 CM, HUELLA DE 90X25 CM, PERALTE DE 18 CM, ALTURA MAX. DE 4.70 MTS. INCLUYE: MATERIALES, ACARREOS, ANDAMIOS, CORTES, DESPERDICIOS, MANO DE OBRA, EQUIPO Y HERRAMIENTA.</t>
  </si>
  <si>
    <t>HE-10</t>
  </si>
  <si>
    <t>SUMINISTRO Y COLOCACIÓN DE BARRA DE PÁNICO DE 65 CM, A BASE DE ACERO INOXIDABLE PARA PUERTAS DE SALIDA, BARRA DE EMPUJE PARA PUERTA DE 28” A 36”. INCLUYE: CERRADURA, BISAGRAS, FIJACIÓN, MATERIALES, ACARREOS, MANO DE OBRA, EQUIPO Y HERRAMIENTA.</t>
  </si>
  <si>
    <t xml:space="preserve">      HERRERÍA</t>
  </si>
  <si>
    <t xml:space="preserve">      MOBILIARIO/EQUIPAMIENTO </t>
  </si>
  <si>
    <t>EQU-01</t>
  </si>
  <si>
    <t>SUMINISTRO Y COLOCACIÓN DE WC, MARCA INTERCERAMIC O SIMILAR, COLOR BLANCO, TANQUE CON DOBLE DESCARGA DE 3 Y 4.8 LTS. INCLUYE: MATERIALES, ACARREOS, MANO DE OBRA, EQUIPO Y HERRAMIENTA MENOR.</t>
  </si>
  <si>
    <t>EQU-02</t>
  </si>
  <si>
    <t>SUMINISTRO Y COLOCACIÓN DE MINGITORIO MAYBROOK, MARCA AMERICAN STANDARD O SIMILAR, CERÁMICA PORCENALIZADA BLANCO, DESCARGA DE 3.8 LTS. INCLUYE: KIT DE INSTALACIÓN, LLAVE TEMPORIZADORA 36X12 CM Y BRIDA FLEXIBLE DE 2”, MATERIALES, ACARREOS, MANO DE OBRA, EQUIPO Y HERRAMIENTA MENOR.</t>
  </si>
  <si>
    <t>EQU-03</t>
  </si>
  <si>
    <t>SUMINISTRO Y COLOCACIÓN DE LAVAMANOS EMPOTRABLE, DE MATERIAL CERÁMICO, COLOR BLANCO O SIMILAR. INCLUYE: CÉSPOL, MATERIALES, ACARREOS, MANO DE OBRA EQUIPO Y HERRAMIENTA.</t>
  </si>
  <si>
    <t>EQU-04</t>
  </si>
  <si>
    <t>SUMINISTRO Y COLOCACIÓN DE REGADERA (CHORRO FIJO) DE ACERO INOXIDABLE. INCLUYE: BRAZO Y CHAPETÓN, MATERIALES, ACARREOS, MANO DE OBRA, EQUIPO Y HERRAMIENTA.</t>
  </si>
  <si>
    <t>EQU-05</t>
  </si>
  <si>
    <t>SUMINISTRO Y COLOCACIÓN DE DISPENSADOR DE TOALLA DE MANO PARA ROLLO DE 180 MTS, MARCA TORK O SIMILAR, COLOR BLANCO/HUMO. INCLUYE: MATERIALES, ACARREOS, MANO DE OBRA, EQUIPO Y HERRAMIENTA MENOR.</t>
  </si>
  <si>
    <t>EQU-06</t>
  </si>
  <si>
    <t>SUMINISTRO Y COLOCACIÓN DE DOSIFICADOR MANUAL DE JABÓN LÍQUIDO DE 1 LT, MARCA JOFEL O SIMILAR, COLOR BLANCO/HUMO. INCLUYE: MATERIALES, ACARREOS, MANO DE OBRA, EQUIPO Y HERRAMIENTA MENOR.</t>
  </si>
  <si>
    <t>EQU-07</t>
  </si>
  <si>
    <t>SUMINISTRO Y COLOCACIÓN DE DISPENSADOR DE PAPEL EN ROLLO (PORTARROLLOS DE 9”), MARCA JOFEL O SIMILAR, COLOR BLANCO/HUMO. INCLUYE: MATERIALES, ACARREOS, MANO DE OBRA, EQUIPO Y HERRAMIENTA MENOR.</t>
  </si>
  <si>
    <t>EQU-08</t>
  </si>
  <si>
    <t>SUMINISTRO Y COLOCACIÓN DE CISTERNA DE 10,000 LTS. MEDIDAS DE 2.43X2.38 MTS, MARCA ROTOPLAS O SIMILAR. INCLUYE: CONEXIÓN A SALIDAS, MATERIALES, ACARREOS, MANO DE OBRA, EQUIPO Y HERRAMIENTA.</t>
  </si>
  <si>
    <t>EQU-09</t>
  </si>
  <si>
    <t>SUMINISTRO Y COLOCACIÓN DE CISTERNA DE 5,000 LTS. MEDIDAS DE 1.33X2.38 MTS, MARCA ROTOPLAS O SIMILAR. INCLUYE: CONEXIÓN A SALIDAS, MATERIALES, ACARREOS, MANO DE OBRA, EQUIPO Y HERRAMIENTA.</t>
  </si>
  <si>
    <t>EQU-10</t>
  </si>
  <si>
    <t>SUMINISTRO Y COLOCACIÓN DE TINACO DE 1,100 LTS. MEDIDAS DE 1.10X1.40 MTS, MARCA ROTOPLAS O SIMILAR. INCLUYE: CONEXIÓN A SALIDAS, MATERIALES, ACARREOS, MANO DE OBRA, EQUIPO Y HERRAMIENTA.</t>
  </si>
  <si>
    <t>EQU-11</t>
  </si>
  <si>
    <t>EQU-12</t>
  </si>
  <si>
    <t>SUMINISTRO Y COLOCACIÓN DE CALENTADOR DE AGUA ELÉCTRICO DE 114 LTS, MARCA RHEEM O SIMILAR, COLOR GRIS, DEPOSITO DE 3 SERVICIOS, 220 V, INCLUYE: INSTALACIÓN DE VÁLVULA DE ALIVIO, VÁLVULA DE DRENADO, MATERIALES, ACARREOS, MANO DE OBRA, EQUIPO Y HERRAMIENTA.</t>
  </si>
  <si>
    <t xml:space="preserve">      CUBIERTAS</t>
  </si>
  <si>
    <t>SUMINISTRO E INSTALACIÓN DE AIRE ACONDICIONADO TIPO MINI SPLIT, MARCA TRANE DE 2.5 T.R, 220V, TIPO INVERTER, INCLUYE: DUCTERÍA Y CANALIZACIONES, INSTALACIÓN ELÉCTRICA CABLE CALIBRE 10AWG FASES Y TIERRA HASTA 20 MTS POR CADA HILO, CANALIZACIÓN DE TUBO PVC CED. 40 HASTA 20 MTS, MATERIALES, ACARREOS, ANDAMIOS, MANO DE OBRA, PRUEBAS, EQUIPO Y HERRAMIENTA.</t>
  </si>
  <si>
    <t>FOTOCELDA DE OJILLO DE 110/240V SOBRE MURO, COMPATIBLE CON LÁMPARAS (LED, HALÓGENAS, FLUORESCENTES). INCLUYE: CONEXIÓN HASTA 10 MTS CON TUBERÍA DE PVC TIPO PESADO DE ½” CON CABLE CALIBRE 12 FASE NEUTRO Y CONEXIÓN A TIERRA HASTA 30 MTS, MATERIALES, ACARREOS, ANDAMIOS, PRUEBAS, LIMPIEZA, MANO DE OBRA, EQUIPO Y HERRAMIENTA.</t>
  </si>
  <si>
    <t>INE-15</t>
  </si>
  <si>
    <t>SUMINISTRO E INSTALACIÓN DE VENTILADOR DE TECHO DE 5 ASPAS. INCLUYE: CONEXIÓN HASTA 5 MTS CON TUBERÍA DE PVC TIPO PESADO DE ½” CON CABLE CALIBRE 12 FASE NEUTRO Y CONEXIÓN A TIERRA, MATERIALES, ACARREOS, ANDAMIOS, PRUEBAS, LIMPIEZA, MANO DE OBRA, EQUIPO Y HERRAMIENTA.</t>
  </si>
  <si>
    <r>
      <rPr>
        <b/>
        <sz val="10"/>
        <rFont val="Arial"/>
        <family val="2"/>
      </rPr>
      <t>ESTACIÓN DE BOMBEROS ROGELIO WILKES</t>
    </r>
    <r>
      <rPr>
        <sz val="10"/>
        <rFont val="Arial"/>
        <family val="2"/>
      </rPr>
      <t xml:space="preserve"> - CONSTRUCCIÓN DE LA SEGUNDA ETAPA 2</t>
    </r>
  </si>
  <si>
    <t>PUERTA DE HERRERÍA DE 0.75X2.10 MTS INCLUYE: SUMINISTRO DE MATERIALES, MARCO, CORTES, DESPERDICIOS, FIJACIÓN, SELLADO, LIMPIEZA, MANO DE OBRA, EQUIPO Y HERRAMIENTA.</t>
  </si>
  <si>
    <r>
      <rPr>
        <sz val="10"/>
        <rFont val="Arial"/>
        <family val="2"/>
      </rPr>
      <t xml:space="preserve">CALLE </t>
    </r>
    <r>
      <rPr>
        <b/>
        <sz val="10"/>
        <rFont val="Arial"/>
        <family val="2"/>
      </rPr>
      <t xml:space="preserve">BRAULIO MALDONADO Y </t>
    </r>
    <r>
      <rPr>
        <sz val="10"/>
        <rFont val="Arial"/>
        <family val="2"/>
      </rPr>
      <t xml:space="preserve">CALLE </t>
    </r>
    <r>
      <rPr>
        <b/>
        <sz val="10"/>
        <rFont val="Arial"/>
        <family val="2"/>
      </rPr>
      <t>JOAQUIN PALACIOS MAGRO</t>
    </r>
    <r>
      <rPr>
        <sz val="10"/>
        <rFont val="Arial"/>
        <family val="2"/>
      </rPr>
      <t>, UBICADA EN COL. EL ZACATAL DE SAN JOSÉ DEL CABO, MUICIPIO DE LOS CABOS, BCS.</t>
    </r>
  </si>
  <si>
    <t>AC-12</t>
  </si>
  <si>
    <t>SUMINISTRO Y APLICACIÓN DE SELLADOR 5X1 SOBRE MUROS ANTES DE REPELLAR APLICANDO 2 CAPAS DE SELLADOR. INCLUYE: MATERIALES, DESPERDICIOS, LIMPIEZA, ANDAMIOS, MANO DE OBRA, EQUIPO Y HERRAMIENTA.</t>
  </si>
  <si>
    <t>AC-13</t>
  </si>
  <si>
    <t>SUMINISTRO Y APLICACIÓN DE SELLADOR 5X1 SOBRE LOSA/PLAFÓN ANTES DE REPELLAR APLICANDO 2 CAPAS DE SELLADOR. INCLUYE: MATERIALES, DESPERDICIOS, LIMPIEZA, ANDAMIOS, MANO DE OBRA, EQUIPO Y HERRAMIENTA.</t>
  </si>
  <si>
    <t>ING-04</t>
  </si>
  <si>
    <t>SUMINISTRO Y COLOCACIÓN DE CORTINAS METÁLICAS ENROLLABLES DE 5 MTS DE LARGO, A BASE DE TUBULAR DE 5/8” CAL. 16 Y ESLABONES DE ALUMINIO, MOTOR AUTOMÁTICO DE 110 V. CON CADENA, MARCA MANARAS O SIMILAR. INCLUYE: MATERIALES, CONEXIONES, ACARREOS, ANDAMIOS, MANO DE OBRA, EQUIPO, EQUIPO DE SEGURIDAD Y HERRAMIENTA.</t>
  </si>
  <si>
    <t>SUMINISTRO Y COLOCACIÓN DE PUERTA DOBLE TIPO LOUVER DE HERRERÍA PARA PROTECCIÓN DE BOMBAS, MEDIDAS DE 0.70X1.08 MTS. DE ACERO GALVANIZADO CAL. 24, COLOR S.M.A. INCLUYE: BISAGRAS, CHAPA, ÁNGULO, MATERIALES, ACARREOS, MANO DE OBRA, EQUIPO Y HERRAMIENTA.</t>
  </si>
  <si>
    <t>INE-16</t>
  </si>
  <si>
    <t>SUMINISTRO Y COLOCACIÓN DE REFLECTOR PARA EXTERIOR (LED INTEGRADO) DE 6500K Y 150W. INCLUYE: CONEXIÓN HASTA 15 MTS CON CABLE CALIBRE 12 FASE NEUTRO Y CONEXIÓN A TIERRA HASTA 30 MTS, MATERIALES, ACARREOS, ANDAMIOS, PRUEBAS, LIMPIEZA, MANO DE OBRA, EQUIPO Y HERRAMIENTA.</t>
  </si>
  <si>
    <t>ALB-37</t>
  </si>
  <si>
    <t>RANURA PARA ALOJAR TUBERÍA HASTA DE 3/4" DE DIÁMETRO, EN MUROS Y LOSA. INCLUYE: CORTE CON DISCO, RESANE CON MORTERO CEMENTO ARENA 1:5 CON APLANADO REPELLADO Y FINO PARA IGUALAR ACABADO, ACARREOS, ANDAMIOS, MANO DE OBRA, EQUIPO Y HERRAMIENTA.</t>
  </si>
  <si>
    <t>CONDUCTORES Y TUBERÍA</t>
  </si>
  <si>
    <t>SUMINISTRO E INSTALACIÓN DE CENTRO DE CARGA, MARCA SQUARE D O SIMILAR PARA EMPOTRAR DE 12 CIRCUITOS 1F-3H, 125 AMP. INCLUYE: 12 INTERRUPTORES TERMOMAGNÉTICOS DE 2X30A, CIERRE DE CONEXIONES CON CIRCUITOS SEGÚN PROYECTO, TORNILLERÍA, MANO DE OBRA, ACARREOS, EQUIPO Y HERRAMIENTA.</t>
  </si>
  <si>
    <t>SUMINISTRO Y COLOCACIÓN DE TABLERO DE CONTROL PARA EMBUTIR, MARCA SQUARE D O SIMILAR DE 24 CIRCUITOS, 110/220V, 125AMPERES; INCLUYE: FIJACIÓN EN MURO, 10 INTERRUPTORES TERMOMAGNÉTICOS DE 1X20A, CIERRE DE CONEXIONES CON CIRCUITOS SEGÚN PROYECTO, TORNILLERÍA, PEINADO DE TABLERO, TIERRAS, MANO DE OBRA, ACARREOS, EQUIPO Y HERRAMIENTA.</t>
  </si>
  <si>
    <t>SUMINISTRO E INSTALACIÓN DE CENTRO DE CARGA, MARCA SQUARE D O SIMILAR PARA INTEMPERIE DE 12 CIRCUITOS, 125 AMP. INCLUYE: 10 INTERRUPTORES TERMOMAGNÉTICOS DE 2X30A, CIERRE DE CONEXIONES BALANCEO DE CIRCUITOS DE AIRES ACONDICIONADOS, MATERIALES, ACARREOS, MANO DE OBRA, EQUIPO Y HERRAMIENTA.</t>
  </si>
  <si>
    <t>INE-17</t>
  </si>
  <si>
    <t>SUMINISTRO Y APLICACIÓN DE PINTURA EPOXI DE 2 COMPONENTES (BASE EPOXI + CATALIZADOR) EN TUBERÍA DE GAS, COLOR S.M.A., MARCA BEREL O SIMILAR. CON DOS MANOS DE PINTURA, INCLUYE: PREPARACIÓN DE SUPERFICIE, MATERIALES, ANDAMIOS, DESPERDICIOS, MANO DE OBRA, EQUIPO Y HERRAMIENTA.</t>
  </si>
  <si>
    <t>SUMINISTRO Y COLOCACIÓN DE VENTANA DE 1.30X1.00 MTS, DE PERFILES DE ALUMINIO 3" DE GROSOR, COLOR BLANCO, CON CRISTAL FILTRA SOL DE 6 MM. INCLUYE: MATERIALES, ACARREOS, FIJACIÓN, SELLADO, LIMPIEZA, MANO DE OBRA, EQUIPO Y HERRAMIENTA.</t>
  </si>
  <si>
    <r>
      <t xml:space="preserve">FECHA: </t>
    </r>
    <r>
      <rPr>
        <b/>
        <sz val="10"/>
        <rFont val="Arial"/>
        <family val="2"/>
      </rPr>
      <t>XXX/2023</t>
    </r>
  </si>
  <si>
    <t>SUMINISTRO Y COLOCACIÓN DE GRAVILLA AGREGADO FINO PARA JARDINERÍA CON ESPESOR MAX. 10 CM. INCLUYE: MATERIALES, ACARREO A SITIO, MANO DE OBRA, EQUIPO Y HERRAMIENTA.</t>
  </si>
  <si>
    <t>JAR-05</t>
  </si>
  <si>
    <t>IH-10</t>
  </si>
  <si>
    <t>IH-11</t>
  </si>
  <si>
    <t>SUMINISTRO E INSTALACIÓN DE SISTEMA DE CONTROL DE BOMBEO PARA LLENADO EN CISTERNA O TINACO (MEDIDOR DE NIVEL DE AGUA) CON SENSOR. INCLUYE: CONEXIÓN HASTA 15 MTS CON CABLE CALIBRE 12 FASE NEUTRO Y CONEXIÓN A TIERRA HASTA 30 MTS, MATERIALES, ACARREOS, ANDAMIOS, PRUEBAS, LIMPIEZA, MANO DE OBRA, EQUIPO Y HERRAMIENTA.</t>
  </si>
  <si>
    <t>SISTEMA DE CONTROL DE BOMBEO ALTERNADOR SIMULTANEADO CBDT-AS PARA LLENADO DE CISTERNA O TINACO “CBST”, PERMITE AUTOMATIZAR LA OPERACIÓN DE 2 BOMBAS ALTERNANDO O SIMULTANEANDO EL ARRANQUE DE AMBAS BOMBAS, VOLTAJE DE ALIMENTACIÓN 127 VCA, VOLTAJE MÁXIMO DE SALIDA DE 250 VCA, POTENCIA MÁXIMA DE SALIDA 1 HP A 2 HP, CON 6 ENTRADAS, SALIDAS DE CONTACTO SECO 1 CBST Y 2 CBDT-AS. INCLUYE: CONEXIÓN HASTA 15 MTS CON CABLE CALIBRE 12 FASE NEUTRO Y CONEXIÓN A TIERRA HASTA 30 MTS, MATERIALES, ACARREOS, ANDAMIOS, PRUEBAS, LIMPIEZA, MANO DE OBRA, EQUIPO Y HERRAMIENTA.</t>
  </si>
  <si>
    <r>
      <t>CONTRATo: ---</t>
    </r>
    <r>
      <rPr>
        <b/>
        <sz val="10"/>
        <rFont val="Arial"/>
        <family val="2"/>
      </rPr>
      <t>/--/---/---/__-__-24</t>
    </r>
  </si>
  <si>
    <r>
      <t xml:space="preserve">FECHA: </t>
    </r>
    <r>
      <rPr>
        <b/>
        <sz val="10"/>
        <rFont val="Arial"/>
        <family val="2"/>
      </rPr>
      <t>XXX/2024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</si>
</sst>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_);_(* \(#,##0.0\);_(* &quot;-&quot;??_);_(@_)"/>
    <numFmt numFmtId="167" formatCode="[$-80A]dddd\,\ dd&quot; de &quot;mmmm&quot; de &quot;yyyy"/>
    <numFmt numFmtId="168" formatCode="_(* #,##0_);_(* \(#,##0\);_(* &quot;-&quot;??_);_(@_)"/>
    <numFmt numFmtId="169" formatCode="_-* #,##0.00000_-;\-* #,##0.00000_-;_-* &quot;-&quot;??_-;_-@_-"/>
    <numFmt numFmtId="170" formatCode="0.0%"/>
    <numFmt numFmtId="171" formatCode="#,##0.0000"/>
    <numFmt numFmtId="172" formatCode="&quot;%&quot;\ ##0.00"/>
    <numFmt numFmtId="173" formatCode="&quot;$&quot;#,##0.00"/>
  </numFmts>
  <fonts count="4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Tahoma"/>
      <family val="2"/>
    </font>
    <font>
      <b/>
      <sz val="15"/>
      <name val="Tahoma"/>
      <family val="2"/>
    </font>
    <font>
      <b/>
      <sz val="13"/>
      <name val="Tahoma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7"/>
      <name val="Arial"/>
      <family val="2"/>
    </font>
    <font>
      <b/>
      <sz val="10"/>
      <color indexed="16"/>
      <name val="Arial"/>
      <family val="2"/>
    </font>
    <font>
      <b/>
      <sz val="10"/>
      <color indexed="60"/>
      <name val="Arial"/>
      <family val="2"/>
    </font>
    <font>
      <b/>
      <sz val="10"/>
      <color indexed="8"/>
      <name val="Arial"/>
      <family val="2"/>
    </font>
    <font>
      <sz val="8"/>
      <name val="Courier New"/>
      <family val="3"/>
    </font>
    <font>
      <sz val="7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b/>
      <sz val="8"/>
      <color indexed="62"/>
      <name val="Arial Narrow"/>
      <family val="2"/>
    </font>
    <font>
      <b/>
      <sz val="9"/>
      <color indexed="62"/>
      <name val="Arial"/>
      <family val="2"/>
    </font>
    <font>
      <b/>
      <sz val="8"/>
      <color indexed="62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0"/>
      <color theme="0"/>
      <name val="Swis721 Ex BT"/>
      <family val="2"/>
    </font>
    <font>
      <b/>
      <sz val="16"/>
      <name val="Calibri"/>
      <family val="2"/>
      <scheme val="minor"/>
    </font>
    <font>
      <b/>
      <sz val="12"/>
      <color theme="0"/>
      <name val="Swis721 Ex BT"/>
      <family val="2"/>
    </font>
    <font>
      <b/>
      <sz val="17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Arial"/>
      <family val="2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A20033"/>
        <bgColor indexed="64"/>
      </patternFill>
    </fill>
    <fill>
      <patternFill patternType="solid">
        <fgColor rgb="FFFBD79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2">
    <xf numFmtId="0" fontId="0" fillId="0" borderId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7" fillId="0" borderId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8" fontId="1" fillId="0" borderId="0" applyFont="0" applyFill="0" applyProtection="0"/>
    <xf numFmtId="12" fontId="1" fillId="0" borderId="0" applyFont="0" applyFill="0" applyProtection="0"/>
    <xf numFmtId="0" fontId="7" fillId="0" borderId="0"/>
    <xf numFmtId="0" fontId="1" fillId="0" borderId="0"/>
    <xf numFmtId="8" fontId="7" fillId="0" borderId="0" applyFont="0" applyFill="0" applyProtection="0"/>
    <xf numFmtId="12" fontId="7" fillId="0" borderId="0" applyFont="0" applyFill="0" applyProtection="0"/>
    <xf numFmtId="0" fontId="7" fillId="0" borderId="0"/>
  </cellStyleXfs>
  <cellXfs count="237">
    <xf numFmtId="0" fontId="0" fillId="0" borderId="0" xfId="0"/>
    <xf numFmtId="4" fontId="3" fillId="0" borderId="0" xfId="0" applyNumberFormat="1" applyFont="1"/>
    <xf numFmtId="0" fontId="3" fillId="0" borderId="0" xfId="0" applyFont="1"/>
    <xf numFmtId="164" fontId="0" fillId="0" borderId="0" xfId="0" applyNumberFormat="1"/>
    <xf numFmtId="43" fontId="0" fillId="0" borderId="0" xfId="0" applyNumberForma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1" xfId="0" applyBorder="1"/>
    <xf numFmtId="0" fontId="5" fillId="0" borderId="0" xfId="0" applyFont="1" applyAlignment="1">
      <alignment horizontal="left"/>
    </xf>
    <xf numFmtId="17" fontId="6" fillId="0" borderId="0" xfId="0" applyNumberFormat="1" applyFont="1"/>
    <xf numFmtId="0" fontId="2" fillId="0" borderId="2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/>
    <xf numFmtId="0" fontId="2" fillId="0" borderId="5" xfId="0" applyFont="1" applyBorder="1" applyAlignment="1">
      <alignment horizontal="centerContinuous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168" fontId="15" fillId="0" borderId="10" xfId="7" applyNumberFormat="1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 wrapText="1"/>
    </xf>
    <xf numFmtId="4" fontId="3" fillId="0" borderId="9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164" fontId="16" fillId="0" borderId="11" xfId="9" applyFont="1" applyBorder="1" applyAlignment="1">
      <alignment vertical="center"/>
    </xf>
    <xf numFmtId="164" fontId="3" fillId="0" borderId="0" xfId="9" applyFont="1"/>
    <xf numFmtId="169" fontId="3" fillId="0" borderId="0" xfId="0" applyNumberFormat="1" applyFont="1"/>
    <xf numFmtId="169" fontId="0" fillId="0" borderId="0" xfId="0" applyNumberFormat="1"/>
    <xf numFmtId="168" fontId="17" fillId="0" borderId="5" xfId="7" applyNumberFormat="1" applyFont="1" applyFill="1" applyBorder="1" applyAlignment="1">
      <alignment horizontal="center" vertical="top"/>
    </xf>
    <xf numFmtId="0" fontId="15" fillId="0" borderId="8" xfId="0" applyFont="1" applyBorder="1" applyAlignment="1">
      <alignment horizontal="center" vertical="top" wrapText="1"/>
    </xf>
    <xf numFmtId="164" fontId="16" fillId="0" borderId="7" xfId="9" applyFont="1" applyBorder="1" applyAlignment="1">
      <alignment vertical="center"/>
    </xf>
    <xf numFmtId="168" fontId="15" fillId="0" borderId="5" xfId="7" applyNumberFormat="1" applyFont="1" applyBorder="1" applyAlignment="1">
      <alignment horizontal="center" vertical="top"/>
    </xf>
    <xf numFmtId="168" fontId="6" fillId="0" borderId="12" xfId="7" applyNumberFormat="1" applyFont="1" applyBorder="1" applyAlignment="1">
      <alignment horizontal="center" vertical="top"/>
    </xf>
    <xf numFmtId="170" fontId="3" fillId="2" borderId="9" xfId="14" applyNumberFormat="1" applyFont="1" applyFill="1" applyBorder="1" applyAlignment="1">
      <alignment horizontal="center"/>
    </xf>
    <xf numFmtId="168" fontId="6" fillId="0" borderId="5" xfId="7" applyNumberFormat="1" applyFont="1" applyBorder="1" applyAlignment="1">
      <alignment horizontal="center" vertical="top"/>
    </xf>
    <xf numFmtId="4" fontId="3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horizontal="justify" vertical="top"/>
    </xf>
    <xf numFmtId="0" fontId="0" fillId="0" borderId="8" xfId="0" applyBorder="1"/>
    <xf numFmtId="165" fontId="6" fillId="0" borderId="10" xfId="7" applyFont="1" applyBorder="1" applyAlignment="1">
      <alignment horizontal="center" vertical="top"/>
    </xf>
    <xf numFmtId="9" fontId="3" fillId="0" borderId="8" xfId="14" applyFont="1" applyFill="1" applyBorder="1" applyAlignment="1">
      <alignment horizontal="center"/>
    </xf>
    <xf numFmtId="170" fontId="3" fillId="2" borderId="8" xfId="14" applyNumberFormat="1" applyFont="1" applyFill="1" applyBorder="1" applyAlignment="1">
      <alignment horizontal="center"/>
    </xf>
    <xf numFmtId="168" fontId="6" fillId="0" borderId="10" xfId="7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justify" vertical="top"/>
    </xf>
    <xf numFmtId="4" fontId="3" fillId="0" borderId="9" xfId="0" applyNumberFormat="1" applyFont="1" applyBorder="1" applyAlignment="1">
      <alignment horizontal="right"/>
    </xf>
    <xf numFmtId="171" fontId="18" fillId="0" borderId="8" xfId="0" applyNumberFormat="1" applyFont="1" applyBorder="1"/>
    <xf numFmtId="4" fontId="3" fillId="0" borderId="8" xfId="0" applyNumberFormat="1" applyFont="1" applyBorder="1"/>
    <xf numFmtId="168" fontId="3" fillId="0" borderId="5" xfId="7" applyNumberFormat="1" applyFont="1" applyFill="1" applyBorder="1" applyAlignment="1">
      <alignment horizontal="center" vertical="top"/>
    </xf>
    <xf numFmtId="0" fontId="3" fillId="0" borderId="9" xfId="0" applyFont="1" applyBorder="1" applyAlignment="1">
      <alignment horizontal="justify" vertical="top"/>
    </xf>
    <xf numFmtId="9" fontId="3" fillId="0" borderId="9" xfId="14" applyFont="1" applyFill="1" applyBorder="1" applyAlignment="1">
      <alignment horizontal="center"/>
    </xf>
    <xf numFmtId="164" fontId="3" fillId="0" borderId="0" xfId="9" applyFont="1" applyFill="1"/>
    <xf numFmtId="168" fontId="3" fillId="0" borderId="12" xfId="7" applyNumberFormat="1" applyFont="1" applyFill="1" applyBorder="1" applyAlignment="1">
      <alignment horizontal="center" vertical="top"/>
    </xf>
    <xf numFmtId="165" fontId="3" fillId="0" borderId="13" xfId="7" applyFont="1" applyFill="1" applyBorder="1" applyAlignment="1">
      <alignment horizontal="center" vertical="top"/>
    </xf>
    <xf numFmtId="0" fontId="3" fillId="0" borderId="14" xfId="0" applyFont="1" applyBorder="1" applyAlignment="1">
      <alignment horizontal="justify" vertical="top"/>
    </xf>
    <xf numFmtId="4" fontId="3" fillId="0" borderId="14" xfId="0" applyNumberFormat="1" applyFont="1" applyBorder="1" applyAlignment="1">
      <alignment horizontal="right"/>
    </xf>
    <xf numFmtId="165" fontId="12" fillId="0" borderId="0" xfId="7" applyFont="1" applyBorder="1" applyAlignment="1">
      <alignment horizontal="center" vertical="top"/>
    </xf>
    <xf numFmtId="0" fontId="12" fillId="0" borderId="0" xfId="0" applyFont="1"/>
    <xf numFmtId="4" fontId="19" fillId="0" borderId="0" xfId="0" applyNumberFormat="1" applyFont="1"/>
    <xf numFmtId="165" fontId="12" fillId="0" borderId="15" xfId="7" applyFont="1" applyBorder="1" applyAlignment="1">
      <alignment horizontal="center" vertical="top"/>
    </xf>
    <xf numFmtId="0" fontId="12" fillId="0" borderId="16" xfId="0" applyFont="1" applyBorder="1"/>
    <xf numFmtId="0" fontId="4" fillId="0" borderId="16" xfId="0" applyFont="1" applyBorder="1" applyAlignment="1">
      <alignment horizontal="right"/>
    </xf>
    <xf numFmtId="0" fontId="5" fillId="0" borderId="16" xfId="0" applyFont="1" applyBorder="1"/>
    <xf numFmtId="4" fontId="20" fillId="0" borderId="17" xfId="0" applyNumberFormat="1" applyFont="1" applyBorder="1"/>
    <xf numFmtId="164" fontId="21" fillId="0" borderId="18" xfId="9" applyFont="1" applyBorder="1"/>
    <xf numFmtId="165" fontId="12" fillId="0" borderId="19" xfId="7" applyFont="1" applyBorder="1" applyAlignment="1">
      <alignment horizontal="center" vertical="top"/>
    </xf>
    <xf numFmtId="0" fontId="12" fillId="0" borderId="20" xfId="0" applyFont="1" applyBorder="1"/>
    <xf numFmtId="0" fontId="4" fillId="0" borderId="21" xfId="0" applyFont="1" applyBorder="1" applyAlignment="1">
      <alignment horizontal="right"/>
    </xf>
    <xf numFmtId="4" fontId="20" fillId="0" borderId="22" xfId="0" applyNumberFormat="1" applyFont="1" applyBorder="1"/>
    <xf numFmtId="4" fontId="20" fillId="0" borderId="9" xfId="0" applyNumberFormat="1" applyFont="1" applyBorder="1"/>
    <xf numFmtId="4" fontId="3" fillId="0" borderId="23" xfId="0" applyNumberFormat="1" applyFont="1" applyBorder="1"/>
    <xf numFmtId="0" fontId="0" fillId="0" borderId="4" xfId="0" applyBorder="1"/>
    <xf numFmtId="0" fontId="22" fillId="0" borderId="24" xfId="0" applyFont="1" applyBorder="1"/>
    <xf numFmtId="9" fontId="23" fillId="0" borderId="8" xfId="14" applyFont="1" applyBorder="1" applyAlignment="1">
      <alignment horizontal="center"/>
    </xf>
    <xf numFmtId="0" fontId="22" fillId="0" borderId="25" xfId="0" applyFont="1" applyBorder="1"/>
    <xf numFmtId="10" fontId="24" fillId="0" borderId="8" xfId="14" applyNumberFormat="1" applyFont="1" applyBorder="1" applyAlignment="1">
      <alignment horizontal="center"/>
    </xf>
    <xf numFmtId="10" fontId="3" fillId="0" borderId="26" xfId="14" applyNumberFormat="1" applyFont="1" applyBorder="1"/>
    <xf numFmtId="10" fontId="3" fillId="0" borderId="0" xfId="14" applyNumberFormat="1" applyFont="1" applyBorder="1"/>
    <xf numFmtId="10" fontId="19" fillId="0" borderId="0" xfId="14" applyNumberFormat="1" applyFont="1" applyBorder="1"/>
    <xf numFmtId="0" fontId="0" fillId="0" borderId="27" xfId="0" applyBorder="1"/>
    <xf numFmtId="0" fontId="0" fillId="0" borderId="28" xfId="0" applyBorder="1"/>
    <xf numFmtId="10" fontId="3" fillId="0" borderId="28" xfId="14" applyNumberFormat="1" applyFont="1" applyBorder="1"/>
    <xf numFmtId="10" fontId="19" fillId="0" borderId="28" xfId="14" applyNumberFormat="1" applyFont="1" applyBorder="1"/>
    <xf numFmtId="10" fontId="3" fillId="0" borderId="29" xfId="14" applyNumberFormat="1" applyFont="1" applyBorder="1"/>
    <xf numFmtId="0" fontId="3" fillId="2" borderId="9" xfId="14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4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31" xfId="0" applyFont="1" applyBorder="1" applyAlignment="1">
      <alignment horizontal="justify" vertical="top"/>
    </xf>
    <xf numFmtId="44" fontId="7" fillId="0" borderId="0" xfId="0" applyNumberFormat="1" applyFont="1" applyAlignment="1">
      <alignment vertical="center"/>
    </xf>
    <xf numFmtId="44" fontId="27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4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4" fontId="11" fillId="0" borderId="0" xfId="0" applyNumberFormat="1" applyFont="1" applyAlignment="1">
      <alignment vertical="center"/>
    </xf>
    <xf numFmtId="0" fontId="4" fillId="5" borderId="31" xfId="0" applyFont="1" applyFill="1" applyBorder="1" applyAlignment="1">
      <alignment horizontal="center" vertical="center"/>
    </xf>
    <xf numFmtId="4" fontId="4" fillId="5" borderId="31" xfId="0" applyNumberFormat="1" applyFont="1" applyFill="1" applyBorder="1" applyAlignment="1">
      <alignment horizontal="center" vertical="center"/>
    </xf>
    <xf numFmtId="44" fontId="4" fillId="5" borderId="31" xfId="0" applyNumberFormat="1" applyFont="1" applyFill="1" applyBorder="1" applyAlignment="1">
      <alignment horizontal="center" vertical="center"/>
    </xf>
    <xf numFmtId="172" fontId="28" fillId="5" borderId="0" xfId="0" applyNumberFormat="1" applyFont="1" applyFill="1" applyAlignment="1">
      <alignment horizontal="center" vertical="center"/>
    </xf>
    <xf numFmtId="4" fontId="28" fillId="5" borderId="0" xfId="0" applyNumberFormat="1" applyFont="1" applyFill="1" applyAlignment="1">
      <alignment horizontal="center" vertical="center"/>
    </xf>
    <xf numFmtId="44" fontId="28" fillId="5" borderId="0" xfId="0" applyNumberFormat="1" applyFont="1" applyFill="1" applyAlignment="1">
      <alignment horizontal="center" vertical="center"/>
    </xf>
    <xf numFmtId="0" fontId="7" fillId="0" borderId="31" xfId="0" applyFont="1" applyBorder="1" applyAlignment="1">
      <alignment horizontal="center" vertical="top"/>
    </xf>
    <xf numFmtId="0" fontId="28" fillId="8" borderId="31" xfId="0" applyFont="1" applyFill="1" applyBorder="1" applyAlignment="1">
      <alignment horizontal="justify" vertical="top" wrapText="1"/>
    </xf>
    <xf numFmtId="44" fontId="28" fillId="8" borderId="31" xfId="0" applyNumberFormat="1" applyFont="1" applyFill="1" applyBorder="1" applyAlignment="1">
      <alignment horizontal="justify" vertical="top" wrapText="1"/>
    </xf>
    <xf numFmtId="0" fontId="7" fillId="0" borderId="31" xfId="0" applyFont="1" applyBorder="1" applyAlignment="1">
      <alignment horizontal="center" vertical="top" wrapText="1"/>
    </xf>
    <xf numFmtId="172" fontId="30" fillId="9" borderId="31" xfId="0" applyNumberFormat="1" applyFont="1" applyFill="1" applyBorder="1" applyAlignment="1">
      <alignment vertical="top"/>
    </xf>
    <xf numFmtId="172" fontId="30" fillId="9" borderId="31" xfId="0" applyNumberFormat="1" applyFont="1" applyFill="1" applyBorder="1" applyAlignment="1">
      <alignment horizontal="right" vertical="top"/>
    </xf>
    <xf numFmtId="44" fontId="30" fillId="9" borderId="31" xfId="0" applyNumberFormat="1" applyFont="1" applyFill="1" applyBorder="1" applyAlignment="1">
      <alignment vertical="top"/>
    </xf>
    <xf numFmtId="172" fontId="28" fillId="5" borderId="31" xfId="0" applyNumberFormat="1" applyFont="1" applyFill="1" applyBorder="1" applyAlignment="1">
      <alignment horizontal="center" vertical="top"/>
    </xf>
    <xf numFmtId="4" fontId="28" fillId="5" borderId="31" xfId="0" applyNumberFormat="1" applyFont="1" applyFill="1" applyBorder="1" applyAlignment="1">
      <alignment horizontal="center" vertical="top"/>
    </xf>
    <xf numFmtId="44" fontId="28" fillId="5" borderId="31" xfId="0" applyNumberFormat="1" applyFont="1" applyFill="1" applyBorder="1" applyAlignment="1">
      <alignment horizontal="center" vertical="top"/>
    </xf>
    <xf numFmtId="172" fontId="30" fillId="10" borderId="31" xfId="0" applyNumberFormat="1" applyFont="1" applyFill="1" applyBorder="1" applyAlignment="1">
      <alignment vertical="top"/>
    </xf>
    <xf numFmtId="172" fontId="30" fillId="10" borderId="31" xfId="0" applyNumberFormat="1" applyFont="1" applyFill="1" applyBorder="1" applyAlignment="1">
      <alignment horizontal="right" vertical="top"/>
    </xf>
    <xf numFmtId="44" fontId="30" fillId="10" borderId="31" xfId="0" applyNumberFormat="1" applyFont="1" applyFill="1" applyBorder="1" applyAlignment="1">
      <alignment vertical="top"/>
    </xf>
    <xf numFmtId="172" fontId="30" fillId="11" borderId="31" xfId="0" applyNumberFormat="1" applyFont="1" applyFill="1" applyBorder="1" applyAlignment="1">
      <alignment vertical="top"/>
    </xf>
    <xf numFmtId="172" fontId="30" fillId="11" borderId="31" xfId="0" applyNumberFormat="1" applyFont="1" applyFill="1" applyBorder="1" applyAlignment="1">
      <alignment horizontal="right" vertical="top"/>
    </xf>
    <xf numFmtId="44" fontId="30" fillId="11" borderId="31" xfId="0" applyNumberFormat="1" applyFont="1" applyFill="1" applyBorder="1" applyAlignment="1">
      <alignment vertical="top"/>
    </xf>
    <xf numFmtId="172" fontId="30" fillId="12" borderId="31" xfId="0" applyNumberFormat="1" applyFont="1" applyFill="1" applyBorder="1" applyAlignment="1">
      <alignment vertical="top"/>
    </xf>
    <xf numFmtId="172" fontId="30" fillId="12" borderId="31" xfId="0" applyNumberFormat="1" applyFont="1" applyFill="1" applyBorder="1" applyAlignment="1">
      <alignment horizontal="right" vertical="top"/>
    </xf>
    <xf numFmtId="44" fontId="30" fillId="12" borderId="31" xfId="0" applyNumberFormat="1" applyFont="1" applyFill="1" applyBorder="1" applyAlignment="1">
      <alignment vertical="top"/>
    </xf>
    <xf numFmtId="0" fontId="36" fillId="8" borderId="31" xfId="0" applyFont="1" applyFill="1" applyBorder="1" applyAlignment="1">
      <alignment horizontal="center" vertical="top" wrapText="1"/>
    </xf>
    <xf numFmtId="0" fontId="36" fillId="8" borderId="31" xfId="0" applyFont="1" applyFill="1" applyBorder="1" applyAlignment="1">
      <alignment horizontal="justify" vertical="top" wrapText="1"/>
    </xf>
    <xf numFmtId="4" fontId="36" fillId="8" borderId="31" xfId="0" applyNumberFormat="1" applyFont="1" applyFill="1" applyBorder="1" applyAlignment="1">
      <alignment horizontal="justify" vertical="top" wrapText="1"/>
    </xf>
    <xf numFmtId="44" fontId="36" fillId="8" borderId="31" xfId="0" applyNumberFormat="1" applyFont="1" applyFill="1" applyBorder="1" applyAlignment="1">
      <alignment horizontal="justify" vertical="top" wrapText="1"/>
    </xf>
    <xf numFmtId="4" fontId="7" fillId="0" borderId="31" xfId="0" applyNumberFormat="1" applyFont="1" applyBorder="1" applyAlignment="1">
      <alignment horizontal="center" vertical="top" wrapText="1"/>
    </xf>
    <xf numFmtId="44" fontId="7" fillId="0" borderId="31" xfId="0" applyNumberFormat="1" applyFont="1" applyBorder="1" applyAlignment="1">
      <alignment horizontal="center" vertical="top"/>
    </xf>
    <xf numFmtId="44" fontId="37" fillId="0" borderId="31" xfId="8" applyNumberFormat="1" applyFont="1" applyFill="1" applyBorder="1" applyAlignment="1">
      <alignment horizontal="center" vertical="top"/>
    </xf>
    <xf numFmtId="172" fontId="28" fillId="5" borderId="33" xfId="0" applyNumberFormat="1" applyFont="1" applyFill="1" applyBorder="1" applyAlignment="1">
      <alignment horizontal="center" vertical="top"/>
    </xf>
    <xf numFmtId="4" fontId="28" fillId="5" borderId="33" xfId="0" applyNumberFormat="1" applyFont="1" applyFill="1" applyBorder="1" applyAlignment="1">
      <alignment horizontal="center" vertical="top"/>
    </xf>
    <xf numFmtId="44" fontId="28" fillId="5" borderId="33" xfId="0" applyNumberFormat="1" applyFont="1" applyFill="1" applyBorder="1" applyAlignment="1">
      <alignment horizontal="center" vertical="top"/>
    </xf>
    <xf numFmtId="0" fontId="29" fillId="7" borderId="55" xfId="0" applyFont="1" applyFill="1" applyBorder="1" applyAlignment="1">
      <alignment vertical="top" wrapText="1"/>
    </xf>
    <xf numFmtId="0" fontId="29" fillId="7" borderId="56" xfId="0" applyFont="1" applyFill="1" applyBorder="1" applyAlignment="1">
      <alignment vertical="top" wrapText="1"/>
    </xf>
    <xf numFmtId="0" fontId="31" fillId="7" borderId="56" xfId="0" applyFont="1" applyFill="1" applyBorder="1" applyAlignment="1">
      <alignment horizontal="right" vertical="top"/>
    </xf>
    <xf numFmtId="44" fontId="31" fillId="7" borderId="57" xfId="0" applyNumberFormat="1" applyFont="1" applyFill="1" applyBorder="1" applyAlignment="1">
      <alignment vertical="top" wrapText="1"/>
    </xf>
    <xf numFmtId="44" fontId="28" fillId="6" borderId="31" xfId="0" applyNumberFormat="1" applyFont="1" applyFill="1" applyBorder="1" applyAlignment="1">
      <alignment vertical="top"/>
    </xf>
    <xf numFmtId="44" fontId="32" fillId="5" borderId="31" xfId="8" applyNumberFormat="1" applyFont="1" applyFill="1" applyBorder="1" applyAlignment="1">
      <alignment horizontal="right" vertical="top" wrapText="1"/>
    </xf>
    <xf numFmtId="0" fontId="33" fillId="5" borderId="31" xfId="0" applyFont="1" applyFill="1" applyBorder="1" applyAlignment="1">
      <alignment horizontal="center" vertical="top" wrapText="1"/>
    </xf>
    <xf numFmtId="164" fontId="33" fillId="5" borderId="31" xfId="8" applyFont="1" applyFill="1" applyBorder="1" applyAlignment="1">
      <alignment horizontal="center" vertical="top" wrapText="1"/>
    </xf>
    <xf numFmtId="0" fontId="1" fillId="0" borderId="31" xfId="0" applyFont="1" applyBorder="1" applyAlignment="1">
      <alignment horizontal="justify" vertical="top"/>
    </xf>
    <xf numFmtId="0" fontId="1" fillId="0" borderId="48" xfId="0" applyFont="1" applyBorder="1" applyAlignment="1">
      <alignment horizontal="center" vertical="center" wrapText="1"/>
    </xf>
    <xf numFmtId="173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26" fillId="0" borderId="43" xfId="0" applyFont="1" applyBorder="1" applyAlignment="1">
      <alignment vertical="center" wrapText="1"/>
    </xf>
    <xf numFmtId="0" fontId="26" fillId="0" borderId="36" xfId="0" applyFont="1" applyBorder="1" applyAlignment="1">
      <alignment vertical="center" wrapText="1"/>
    </xf>
    <xf numFmtId="0" fontId="26" fillId="0" borderId="44" xfId="0" applyFont="1" applyBorder="1" applyAlignment="1">
      <alignment vertical="center" wrapText="1"/>
    </xf>
    <xf numFmtId="0" fontId="26" fillId="0" borderId="45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46" xfId="0" applyFont="1" applyBorder="1" applyAlignment="1">
      <alignment vertical="center"/>
    </xf>
    <xf numFmtId="0" fontId="7" fillId="5" borderId="0" xfId="17" applyFill="1" applyAlignment="1">
      <alignment vertical="center"/>
    </xf>
    <xf numFmtId="0" fontId="25" fillId="0" borderId="0" xfId="17" applyFont="1" applyAlignment="1">
      <alignment vertical="center"/>
    </xf>
    <xf numFmtId="0" fontId="7" fillId="0" borderId="31" xfId="17" applyBorder="1" applyAlignment="1">
      <alignment horizontal="justify" vertical="top" wrapText="1"/>
    </xf>
    <xf numFmtId="0" fontId="7" fillId="5" borderId="31" xfId="17" applyFill="1" applyBorder="1" applyAlignment="1">
      <alignment horizontal="justify" vertical="top" wrapText="1"/>
    </xf>
    <xf numFmtId="0" fontId="7" fillId="0" borderId="0" xfId="17" applyAlignment="1">
      <alignment vertical="center"/>
    </xf>
    <xf numFmtId="0" fontId="36" fillId="13" borderId="31" xfId="0" applyFont="1" applyFill="1" applyBorder="1" applyAlignment="1">
      <alignment horizontal="center" vertical="top" wrapText="1"/>
    </xf>
    <xf numFmtId="0" fontId="28" fillId="13" borderId="31" xfId="0" applyFont="1" applyFill="1" applyBorder="1" applyAlignment="1">
      <alignment horizontal="justify" vertical="top" wrapText="1"/>
    </xf>
    <xf numFmtId="0" fontId="36" fillId="13" borderId="31" xfId="0" applyFont="1" applyFill="1" applyBorder="1" applyAlignment="1">
      <alignment horizontal="justify" vertical="top" wrapText="1"/>
    </xf>
    <xf numFmtId="4" fontId="36" fillId="13" borderId="31" xfId="0" applyNumberFormat="1" applyFont="1" applyFill="1" applyBorder="1" applyAlignment="1">
      <alignment horizontal="justify" vertical="top" wrapText="1"/>
    </xf>
    <xf numFmtId="44" fontId="36" fillId="13" borderId="31" xfId="0" applyNumberFormat="1" applyFont="1" applyFill="1" applyBorder="1" applyAlignment="1">
      <alignment horizontal="justify" vertical="top" wrapText="1"/>
    </xf>
    <xf numFmtId="44" fontId="33" fillId="13" borderId="31" xfId="0" applyNumberFormat="1" applyFont="1" applyFill="1" applyBorder="1" applyAlignment="1">
      <alignment horizontal="justify" vertical="top" wrapText="1"/>
    </xf>
    <xf numFmtId="172" fontId="30" fillId="10" borderId="31" xfId="0" applyNumberFormat="1" applyFont="1" applyFill="1" applyBorder="1" applyAlignment="1">
      <alignment horizontal="centerContinuous" vertical="top"/>
    </xf>
    <xf numFmtId="172" fontId="30" fillId="11" borderId="31" xfId="0" applyNumberFormat="1" applyFont="1" applyFill="1" applyBorder="1" applyAlignment="1">
      <alignment horizontal="centerContinuous" vertical="top"/>
    </xf>
    <xf numFmtId="172" fontId="30" fillId="12" borderId="31" xfId="0" applyNumberFormat="1" applyFont="1" applyFill="1" applyBorder="1" applyAlignment="1">
      <alignment horizontal="centerContinuous" vertical="top"/>
    </xf>
    <xf numFmtId="172" fontId="30" fillId="9" borderId="31" xfId="0" applyNumberFormat="1" applyFont="1" applyFill="1" applyBorder="1" applyAlignment="1">
      <alignment horizontal="centerContinuous" vertical="top"/>
    </xf>
    <xf numFmtId="0" fontId="1" fillId="0" borderId="31" xfId="0" applyFont="1" applyBorder="1" applyAlignment="1">
      <alignment horizontal="center" vertical="top"/>
    </xf>
    <xf numFmtId="4" fontId="7" fillId="0" borderId="31" xfId="17" applyNumberForma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top" wrapText="1"/>
    </xf>
    <xf numFmtId="4" fontId="1" fillId="0" borderId="31" xfId="0" applyNumberFormat="1" applyFont="1" applyBorder="1" applyAlignment="1">
      <alignment horizontal="center" vertical="top" wrapText="1"/>
    </xf>
    <xf numFmtId="0" fontId="35" fillId="7" borderId="51" xfId="0" applyFont="1" applyFill="1" applyBorder="1" applyAlignment="1">
      <alignment horizontal="center" vertical="center" wrapText="1"/>
    </xf>
    <xf numFmtId="0" fontId="35" fillId="7" borderId="8" xfId="0" applyFont="1" applyFill="1" applyBorder="1" applyAlignment="1">
      <alignment horizontal="center" vertical="center" wrapText="1"/>
    </xf>
    <xf numFmtId="0" fontId="35" fillId="7" borderId="25" xfId="0" applyFont="1" applyFill="1" applyBorder="1" applyAlignment="1">
      <alignment horizontal="center" vertical="center" wrapText="1"/>
    </xf>
    <xf numFmtId="0" fontId="35" fillId="7" borderId="52" xfId="0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0" fillId="0" borderId="58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" fillId="0" borderId="45" xfId="0" applyFont="1" applyBorder="1" applyAlignment="1">
      <alignment horizontal="right" wrapText="1"/>
    </xf>
    <xf numFmtId="0" fontId="7" fillId="0" borderId="0" xfId="0" applyFont="1" applyAlignment="1">
      <alignment horizontal="right"/>
    </xf>
    <xf numFmtId="0" fontId="7" fillId="0" borderId="46" xfId="0" applyFont="1" applyBorder="1" applyAlignment="1">
      <alignment horizontal="right"/>
    </xf>
    <xf numFmtId="0" fontId="34" fillId="0" borderId="4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5" fillId="7" borderId="49" xfId="0" applyFont="1" applyFill="1" applyBorder="1" applyAlignment="1">
      <alignment horizontal="center" vertical="center" wrapText="1"/>
    </xf>
    <xf numFmtId="0" fontId="35" fillId="7" borderId="17" xfId="0" applyFont="1" applyFill="1" applyBorder="1" applyAlignment="1">
      <alignment horizontal="center" vertical="center" wrapText="1"/>
    </xf>
    <xf numFmtId="0" fontId="35" fillId="7" borderId="59" xfId="0" applyFont="1" applyFill="1" applyBorder="1" applyAlignment="1">
      <alignment horizontal="center" vertical="center" wrapText="1"/>
    </xf>
    <xf numFmtId="0" fontId="35" fillId="7" borderId="50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top"/>
    </xf>
    <xf numFmtId="164" fontId="3" fillId="0" borderId="39" xfId="9" applyFont="1" applyBorder="1" applyAlignment="1">
      <alignment vertical="center"/>
    </xf>
    <xf numFmtId="164" fontId="3" fillId="0" borderId="11" xfId="9" applyFont="1" applyBorder="1" applyAlignment="1">
      <alignment vertical="center"/>
    </xf>
    <xf numFmtId="0" fontId="3" fillId="0" borderId="8" xfId="0" applyFont="1" applyBorder="1" applyAlignment="1">
      <alignment horizontal="justify" vertical="top"/>
    </xf>
    <xf numFmtId="164" fontId="3" fillId="0" borderId="39" xfId="9" applyFont="1" applyFill="1" applyBorder="1" applyAlignment="1">
      <alignment vertical="center"/>
    </xf>
    <xf numFmtId="164" fontId="3" fillId="0" borderId="11" xfId="9" applyFont="1" applyFill="1" applyBorder="1" applyAlignment="1">
      <alignment vertical="center"/>
    </xf>
    <xf numFmtId="0" fontId="3" fillId="0" borderId="14" xfId="0" applyFont="1" applyBorder="1" applyAlignment="1">
      <alignment horizontal="justify" vertical="top"/>
    </xf>
    <xf numFmtId="164" fontId="3" fillId="0" borderId="40" xfId="9" applyFont="1" applyFill="1" applyBorder="1" applyAlignment="1">
      <alignment vertical="center"/>
    </xf>
    <xf numFmtId="0" fontId="6" fillId="0" borderId="38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14" fillId="4" borderId="25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32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</cellXfs>
  <cellStyles count="22">
    <cellStyle name="Millares 2" xfId="1" xr:uid="{00000000-0005-0000-0000-000001000000}"/>
    <cellStyle name="Millares 3" xfId="2" xr:uid="{00000000-0005-0000-0000-000002000000}"/>
    <cellStyle name="Millares 3 2" xfId="3" xr:uid="{00000000-0005-0000-0000-000003000000}"/>
    <cellStyle name="Millares 4" xfId="4" xr:uid="{00000000-0005-0000-0000-000004000000}"/>
    <cellStyle name="Millares 5" xfId="5" xr:uid="{00000000-0005-0000-0000-000005000000}"/>
    <cellStyle name="Millares 6" xfId="6" xr:uid="{00000000-0005-0000-0000-000006000000}"/>
    <cellStyle name="Millares 7" xfId="7" xr:uid="{00000000-0005-0000-0000-000007000000}"/>
    <cellStyle name="Millares 8" xfId="15" xr:uid="{00000000-0005-0000-0000-000008000000}"/>
    <cellStyle name="Millares 9" xfId="19" xr:uid="{00000000-0005-0000-0000-000009000000}"/>
    <cellStyle name="Moneda" xfId="8" builtinId="4"/>
    <cellStyle name="Moneda 2" xfId="9" xr:uid="{00000000-0005-0000-0000-00000B000000}"/>
    <cellStyle name="Moneda 3" xfId="10" xr:uid="{00000000-0005-0000-0000-00000C000000}"/>
    <cellStyle name="Moneda 4" xfId="16" xr:uid="{00000000-0005-0000-0000-00000D000000}"/>
    <cellStyle name="Moneda 5" xfId="20" xr:uid="{00000000-0005-0000-0000-00000E000000}"/>
    <cellStyle name="Normal" xfId="0" builtinId="0"/>
    <cellStyle name="Normal 2" xfId="11" xr:uid="{00000000-0005-0000-0000-000010000000}"/>
    <cellStyle name="Normal 2 2" xfId="17" xr:uid="{00000000-0005-0000-0000-000011000000}"/>
    <cellStyle name="Normal 3" xfId="12" xr:uid="{00000000-0005-0000-0000-000012000000}"/>
    <cellStyle name="Normal 3 2" xfId="18" xr:uid="{00000000-0005-0000-0000-000013000000}"/>
    <cellStyle name="Normal 3 2 2" xfId="21" xr:uid="{00000000-0005-0000-0000-000014000000}"/>
    <cellStyle name="Porcentual 2" xfId="13" xr:uid="{00000000-0005-0000-0000-000016000000}"/>
    <cellStyle name="Porcentual 3" xfId="14" xr:uid="{00000000-0005-0000-0000-000017000000}"/>
  </cellStyles>
  <dxfs count="0"/>
  <tableStyles count="0" defaultTableStyle="TableStyleMedium9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112059</xdr:colOff>
      <xdr:row>0</xdr:row>
      <xdr:rowOff>22411</xdr:rowOff>
    </xdr:from>
    <xdr:to>
      <xdr:col>1</xdr:col>
      <xdr:colOff>211119</xdr:colOff>
      <xdr:row>3</xdr:row>
      <xdr:rowOff>165698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5879820-BA85-47DD-BF72-D8AB95BBB90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85" t="2809" r="83495" b="84734"/>
        <a:stretch/>
      </xdr:blipFill>
      <xdr:spPr>
        <a:xfrm>
          <a:off x="112059" y="22411"/>
          <a:ext cx="670560" cy="1086262"/>
        </a:xfrm>
        <a:prstGeom prst="rect">
          <a:avLst/>
        </a:prstGeom>
      </xdr:spPr>
    </xdr:pic>
    <xdr:clientData/>
  </xdr:twoCellAnchor>
  <xdr:twoCellAnchor>
    <xdr:from>
      <xdr:col>5</xdr:col>
      <xdr:colOff>358589</xdr:colOff>
      <xdr:row>0</xdr:row>
      <xdr:rowOff>22412</xdr:rowOff>
    </xdr:from>
    <xdr:to>
      <xdr:col>5</xdr:col>
      <xdr:colOff>1224050</xdr:colOff>
      <xdr:row>2</xdr:row>
      <xdr:rowOff>134471</xdr:rowOff>
    </xdr:to>
    <xdr:pic>
      <xdr:nvPicPr>
        <xdr:cNvPr id="3" name="Imagen 2" descr="Logo XIV admon">
          <a:extLst>
            <a:ext uri="{FF2B5EF4-FFF2-40B4-BE49-F238E27FC236}">
              <a16:creationId xmlns:a16="http://schemas.microsoft.com/office/drawing/2014/main" id="{3873B525-8FC6-4269-8D84-199395F6C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50" b="6267"/>
        <a:stretch>
          <a:fillRect/>
        </a:stretch>
      </xdr:blipFill>
      <xdr:spPr bwMode="auto">
        <a:xfrm>
          <a:off x="8235764" y="22412"/>
          <a:ext cx="865461" cy="740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1260174</xdr:colOff>
      <xdr:row>0</xdr:row>
      <xdr:rowOff>147808</xdr:rowOff>
    </xdr:from>
    <xdr:to>
      <xdr:col>6</xdr:col>
      <xdr:colOff>1580031</xdr:colOff>
      <xdr:row>1</xdr:row>
      <xdr:rowOff>302120</xdr:rowOff>
    </xdr:to>
    <xdr:sp macro="" textlink="">
      <xdr:nvSpPr>
        <xdr:cNvPr id="4" name="CuadroTexto 7">
          <a:extLst>
            <a:ext uri="{FF2B5EF4-FFF2-40B4-BE49-F238E27FC236}">
              <a16:creationId xmlns:a16="http://schemas.microsoft.com/office/drawing/2014/main" id="{E93586BF-4FA5-46EB-AE2E-B01D7E26272B}"/>
            </a:ext>
          </a:extLst>
        </xdr:cNvPr>
        <xdr:cNvSpPr txBox="1"/>
      </xdr:nvSpPr>
      <xdr:spPr>
        <a:xfrm>
          <a:off x="9137349" y="147808"/>
          <a:ext cx="1777182" cy="46863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spcAft>
              <a:spcPts val="0"/>
            </a:spcAft>
          </a:pPr>
          <a:r>
            <a:rPr lang="es-MX" sz="600">
              <a:solidFill>
                <a:srgbClr val="99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ESTE PROGRAMA ES PUBLICO , AJENO A CUALQUIER PARTIDO POLITICO. QUEDA PROHIBIDO EL USO PARA FINES DISTINTOS A LOS ESTABLECIDOS EN EL PROGRAMA"</a:t>
          </a:r>
          <a:endParaRPr lang="es-MX" sz="105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112059</xdr:colOff>
      <xdr:row>0</xdr:row>
      <xdr:rowOff>22411</xdr:rowOff>
    </xdr:from>
    <xdr:to>
      <xdr:col>1</xdr:col>
      <xdr:colOff>211119</xdr:colOff>
      <xdr:row>3</xdr:row>
      <xdr:rowOff>165698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4BB6F2-DB79-4AB3-836B-5F7F3866620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85" t="2809" r="83495" b="84734"/>
        <a:stretch/>
      </xdr:blipFill>
      <xdr:spPr>
        <a:xfrm>
          <a:off x="112059" y="22411"/>
          <a:ext cx="670560" cy="1084581"/>
        </a:xfrm>
        <a:prstGeom prst="rect">
          <a:avLst/>
        </a:prstGeom>
      </xdr:spPr>
    </xdr:pic>
    <xdr:clientData/>
  </xdr:twoCellAnchor>
  <xdr:twoCellAnchor>
    <xdr:from>
      <xdr:col>5</xdr:col>
      <xdr:colOff>358589</xdr:colOff>
      <xdr:row>0</xdr:row>
      <xdr:rowOff>22412</xdr:rowOff>
    </xdr:from>
    <xdr:to>
      <xdr:col>5</xdr:col>
      <xdr:colOff>1224050</xdr:colOff>
      <xdr:row>2</xdr:row>
      <xdr:rowOff>134471</xdr:rowOff>
    </xdr:to>
    <xdr:pic>
      <xdr:nvPicPr>
        <xdr:cNvPr id="4" name="Imagen 2" descr="Logo XIV admon">
          <a:extLst>
            <a:ext uri="{FF2B5EF4-FFF2-40B4-BE49-F238E27FC236}">
              <a16:creationId xmlns:a16="http://schemas.microsoft.com/office/drawing/2014/main" id="{D3C7B88F-FF63-41BB-90C0-CF853C452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50" b="6267"/>
        <a:stretch>
          <a:fillRect/>
        </a:stretch>
      </xdr:blipFill>
      <xdr:spPr bwMode="auto">
        <a:xfrm>
          <a:off x="8236324" y="22412"/>
          <a:ext cx="865461" cy="73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1260174</xdr:colOff>
      <xdr:row>0</xdr:row>
      <xdr:rowOff>147808</xdr:rowOff>
    </xdr:from>
    <xdr:to>
      <xdr:col>6</xdr:col>
      <xdr:colOff>1580031</xdr:colOff>
      <xdr:row>1</xdr:row>
      <xdr:rowOff>302120</xdr:rowOff>
    </xdr:to>
    <xdr:sp macro="" textlink="">
      <xdr:nvSpPr>
        <xdr:cNvPr id="6" name="CuadroTexto 7">
          <a:extLst>
            <a:ext uri="{FF2B5EF4-FFF2-40B4-BE49-F238E27FC236}">
              <a16:creationId xmlns:a16="http://schemas.microsoft.com/office/drawing/2014/main" id="{61DF02A5-0AAF-45AC-9281-9B7B39A44155}"/>
            </a:ext>
          </a:extLst>
        </xdr:cNvPr>
        <xdr:cNvSpPr txBox="1"/>
      </xdr:nvSpPr>
      <xdr:spPr>
        <a:xfrm>
          <a:off x="9137909" y="147808"/>
          <a:ext cx="1776622" cy="46807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spcAft>
              <a:spcPts val="0"/>
            </a:spcAft>
          </a:pPr>
          <a:r>
            <a:rPr lang="es-MX" sz="600">
              <a:solidFill>
                <a:srgbClr val="99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ESTE PROGRAMA ES PUBLICO , AJENO A CUALQUIER PARTIDO POLITICO. QUEDA PROHIBIDO EL USO PARA FINES DISTINTOS A LOS ESTABLECIDOS EN EL PROGRAMA"</a:t>
          </a:r>
          <a:endParaRPr lang="es-MX" sz="105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37</xdr:row>
      <xdr:rowOff>85724</xdr:rowOff>
    </xdr:from>
    <xdr:to>
      <xdr:col>7</xdr:col>
      <xdr:colOff>371475</xdr:colOff>
      <xdr:row>39</xdr:row>
      <xdr:rowOff>161924</xdr:rowOff>
    </xdr:to>
    <xdr:sp macro="" textlink="">
      <xdr:nvSpPr>
        <xdr:cNvPr id="2" name="Text Box 1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04775" y="7238999"/>
          <a:ext cx="55435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OBSERVACIONES: LOS MONTOS ESTÁN CON I.V.A.</a:t>
          </a:r>
        </a:p>
        <a:p>
          <a:pPr algn="l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561975</xdr:colOff>
      <xdr:row>0</xdr:row>
      <xdr:rowOff>104775</xdr:rowOff>
    </xdr:from>
    <xdr:to>
      <xdr:col>10</xdr:col>
      <xdr:colOff>809625</xdr:colOff>
      <xdr:row>2</xdr:row>
      <xdr:rowOff>209550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638300" y="104775"/>
          <a:ext cx="6829425" cy="581025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ORGANISMO OPERADOR MUNICIPAL DEL SISTEMA DE AGUA POTABLE, ALCANTARILLADO Y SANEAMIENTO  DE LOS CABOS</a:t>
          </a:r>
        </a:p>
      </xdr:txBody>
    </xdr:sp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438150</xdr:colOff>
      <xdr:row>4</xdr:row>
      <xdr:rowOff>76200</xdr:rowOff>
    </xdr:to>
    <xdr:pic>
      <xdr:nvPicPr>
        <xdr:cNvPr id="25635" name="Picture 377">
          <a:extLst>
            <a:ext uri="{FF2B5EF4-FFF2-40B4-BE49-F238E27FC236}">
              <a16:creationId xmlns:a16="http://schemas.microsoft.com/office/drawing/2014/main" id="{00000000-0008-0000-0900-000023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17" t="12097" r="26328" b="15323"/>
        <a:stretch>
          <a:fillRect/>
        </a:stretch>
      </xdr:blipFill>
      <xdr:spPr bwMode="auto">
        <a:xfrm>
          <a:off x="228600" y="142875"/>
          <a:ext cx="1285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RRACERIAS%20CYO\O%20B%20R%20A%20S%20%20%20E%20N%20%20%20P%20R%20O%20C%20E%20S%20O\VIALIDADES%20LOS%20CABOS%202016\Nueva%20carpeta\OBRAS\best%20buy\PRESUPUESTO_BEST_BUY_MUNDO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ase\concurso%20publico%202001%20recursos%20propios\LIC%2006%20Guadalupe%20victoria%20fco%20i%20madero%20a%20ignacio%20ramirez\RV%20OBRAS%20LIC%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ose%20Abel%20Moreno\Generador%20Villas%20Ellite%20IV_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RRACERIAS%20CYO\O%20B%20R%20A%20S%20%20%20E%20N%20%20%20P%20R%20O%20C%20E%20S%20O\VIALIDADES%20LOS%20CABOS%202016\Users\Consisa7\Desktop\O%20B%20R%20A%20S%20%20%20%20E%20N%20%20%20%20P%20R%20O%20C%20E%20S%20O\MISIONES\Users\GUSTAVO\Desktop\PRESUPUESTO%20TEPIC2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TERRACERIAS%20CYO\O%20B%20R%20A%20S%20%20%20E%20N%20%20%20P%20R%20O%20C%20E%20S%20O\VIALIDADES%20LOS%20CABOS%202016\Users\fausto\Documents\O%20B%20R%20A%20S_%20I%20B%20S\MISION%20SAPI%20SA%20DE%20CV\U%20R%20B%20-%201%20R%20A%20-%20E%20T%20A%20P%20A\REPORTE%20DE%20VOLUMENES\Semana%2021\URB-1ERA%20ETAPA-ESTIMACION%2021.xls?363099D7" TargetMode="External"/><Relationship Id="rId1" Type="http://schemas.openxmlformats.org/officeDocument/2006/relationships/externalLinkPath" Target="file:///\\363099D7\URB-1ERA%20ETAPA-ESTIMACION%2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RRACERIAS%20CYO\O%20B%20R%20A%20S%20%20%20E%20N%20%20%20P%20R%20O%20C%20E%20S%20O\VIALIDADES%20LOS%20CABOS%202016\1.-PSUR%20RIO%202011%20Gen%20Autorizado%20Alcantarillado%20y%20Descargas%20Etapa%20I%20Parte%20II%20(17Oct201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RESUPUESTO"/>
      <sheetName val="ANALISIS DE PRECIOS"/>
      <sheetName val="CUADRILLA"/>
    </sheetNames>
    <sheetDataSet>
      <sheetData sheetId="0"/>
      <sheetData sheetId="1"/>
      <sheetData sheetId="2">
        <row r="12">
          <cell r="J12">
            <v>0.05</v>
          </cell>
          <cell r="K12">
            <v>0.05</v>
          </cell>
          <cell r="M12">
            <v>0.05</v>
          </cell>
          <cell r="N12">
            <v>0.05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DATOS"/>
      <sheetName val="RELCONCU"/>
      <sheetName val="REGP01"/>
      <sheetName val="REC_PAQUETE"/>
      <sheetName val="CCALIF"/>
      <sheetName val="REC GARANTIA"/>
      <sheetName val="REVIS"/>
      <sheetName val="REVIS (2)"/>
      <sheetName val="REVIS (4)"/>
      <sheetName val="DICTAMEN"/>
      <sheetName val="by Martin Lopez E 55765 259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liminares"/>
      <sheetName val="Plataformas"/>
      <sheetName val="Vialidades"/>
      <sheetName val="Guarniciones y Banquetas"/>
      <sheetName val="DrenajeA"/>
      <sheetName val="DrenajeB"/>
      <sheetName val="DescargaA"/>
      <sheetName val="Descarg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B13">
            <v>0.1</v>
          </cell>
        </row>
        <row r="14">
          <cell r="B14">
            <v>0.3</v>
          </cell>
        </row>
      </sheetData>
      <sheetData sheetId="6" refreshError="1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RESUPUESTO "/>
      <sheetName val="ANALISIS DE PRECIOS"/>
      <sheetName val="CUADRILLA"/>
    </sheetNames>
    <sheetDataSet>
      <sheetData sheetId="0" refreshError="1"/>
      <sheetData sheetId="1" refreshError="1"/>
      <sheetData sheetId="2" refreshError="1"/>
      <sheetData sheetId="3">
        <row r="22">
          <cell r="J22">
            <v>2164.6856522857142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-S1"/>
      <sheetName val="V-01 "/>
      <sheetName val="V-02"/>
      <sheetName val="V-03"/>
      <sheetName val="REPORTE AJUSTE"/>
      <sheetName val="BLVD. PERLA DEL GOLFO"/>
      <sheetName val="BAHIA SANTA M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C8">
            <v>0.2</v>
          </cell>
        </row>
        <row r="9">
          <cell r="C9">
            <v>0.05</v>
          </cell>
        </row>
      </sheetData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cantarillado"/>
      <sheetName val="Anexo Alcantarillado"/>
      <sheetName val="Pozos de Visita"/>
      <sheetName val="Descargas Sanitarias"/>
      <sheetName val="Anexo Descarga San"/>
    </sheetNames>
    <sheetDataSet>
      <sheetData sheetId="0"/>
      <sheetData sheetId="1"/>
      <sheetData sheetId="2" refreshError="1"/>
      <sheetData sheetId="3" refreshError="1"/>
      <sheetData sheetId="4">
        <row r="13">
          <cell r="Q13">
            <v>0.37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82445-B260-4F38-B7E7-B94EE6B27448}">
  <sheetPr>
    <outlinePr summaryBelow="0"/>
    <pageSetUpPr fitToPage="1"/>
  </sheetPr>
  <dimension ref="A1:CW272"/>
  <sheetViews>
    <sheetView view="pageBreakPreview" topLeftCell="A136" zoomScale="70" zoomScaleNormal="80" zoomScaleSheetLayoutView="70" workbookViewId="0">
      <selection activeCell="B245" sqref="B245"/>
    </sheetView>
  </sheetViews>
  <sheetFormatPr baseColWidth="10" defaultColWidth="11.42578125" defaultRowHeight="12.75" outlineLevelRow="2" x14ac:dyDescent="0.2"/>
  <cols>
    <col min="1" max="1" width="8.5703125" style="88" customWidth="1"/>
    <col min="2" max="2" width="71.42578125" style="88" customWidth="1"/>
    <col min="3" max="3" width="10.28515625" style="88" customWidth="1"/>
    <col min="4" max="4" width="12.28515625" style="90" bestFit="1" customWidth="1"/>
    <col min="5" max="5" width="15.5703125" style="91" customWidth="1"/>
    <col min="6" max="6" width="21.85546875" style="91" customWidth="1"/>
    <col min="7" max="7" width="24.42578125" style="91" customWidth="1"/>
    <col min="8" max="8" width="15.140625" style="94" customWidth="1"/>
    <col min="9" max="9" width="0" style="88" hidden="1" customWidth="1"/>
    <col min="10" max="10" width="12.28515625" style="88" bestFit="1" customWidth="1"/>
    <col min="11" max="11" width="22.140625" style="88" bestFit="1" customWidth="1"/>
    <col min="12" max="12" width="16.28515625" style="88" bestFit="1" customWidth="1"/>
    <col min="13" max="13" width="20.85546875" style="88" customWidth="1"/>
    <col min="14" max="14" width="18.5703125" style="88" customWidth="1"/>
    <col min="15" max="16384" width="11.42578125" style="88"/>
  </cols>
  <sheetData>
    <row r="1" spans="1:101" s="87" customFormat="1" ht="24.75" customHeight="1" x14ac:dyDescent="0.2">
      <c r="A1" s="149"/>
      <c r="B1" s="188" t="s">
        <v>45</v>
      </c>
      <c r="C1" s="189"/>
      <c r="D1" s="189"/>
      <c r="E1" s="189"/>
      <c r="F1" s="150"/>
      <c r="G1" s="151"/>
      <c r="H1" s="98"/>
    </row>
    <row r="2" spans="1:101" s="87" customFormat="1" ht="24.75" customHeight="1" x14ac:dyDescent="0.2">
      <c r="A2" s="152"/>
      <c r="B2" s="190" t="s">
        <v>46</v>
      </c>
      <c r="C2" s="191"/>
      <c r="D2" s="191"/>
      <c r="E2" s="191"/>
      <c r="F2" s="153"/>
      <c r="G2" s="154"/>
      <c r="H2" s="98"/>
    </row>
    <row r="3" spans="1:101" s="87" customFormat="1" ht="24.75" customHeight="1" x14ac:dyDescent="0.2">
      <c r="A3" s="192" t="s">
        <v>335</v>
      </c>
      <c r="B3" s="193"/>
      <c r="C3" s="193"/>
      <c r="D3" s="193"/>
      <c r="E3" s="193"/>
      <c r="F3" s="193"/>
      <c r="G3" s="194"/>
      <c r="H3" s="98"/>
    </row>
    <row r="4" spans="1:101" ht="24.75" customHeight="1" thickBot="1" x14ac:dyDescent="0.25">
      <c r="A4" s="195" t="s">
        <v>41</v>
      </c>
      <c r="B4" s="196"/>
      <c r="C4" s="196"/>
      <c r="D4" s="196"/>
      <c r="E4" s="196"/>
      <c r="F4" s="196"/>
      <c r="G4" s="146" t="s">
        <v>471</v>
      </c>
    </row>
    <row r="5" spans="1:101" s="89" customFormat="1" ht="16.5" customHeight="1" x14ac:dyDescent="0.2">
      <c r="A5" s="197" t="s">
        <v>30</v>
      </c>
      <c r="B5" s="198"/>
      <c r="C5" s="198"/>
      <c r="D5" s="198"/>
      <c r="E5" s="198"/>
      <c r="F5" s="199"/>
      <c r="G5" s="200"/>
      <c r="H5" s="94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</row>
    <row r="6" spans="1:101" s="89" customFormat="1" ht="33" customHeight="1" x14ac:dyDescent="0.2">
      <c r="A6" s="201" t="s">
        <v>452</v>
      </c>
      <c r="B6" s="202"/>
      <c r="C6" s="202"/>
      <c r="D6" s="202"/>
      <c r="E6" s="202"/>
      <c r="F6" s="203"/>
      <c r="G6" s="204"/>
      <c r="H6" s="94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</row>
    <row r="7" spans="1:101" s="89" customFormat="1" ht="15.75" customHeight="1" x14ac:dyDescent="0.2">
      <c r="A7" s="174" t="s">
        <v>31</v>
      </c>
      <c r="B7" s="175"/>
      <c r="C7" s="175"/>
      <c r="D7" s="175"/>
      <c r="E7" s="175"/>
      <c r="F7" s="176"/>
      <c r="G7" s="177"/>
      <c r="H7" s="94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</row>
    <row r="8" spans="1:101" s="89" customFormat="1" ht="33" customHeight="1" x14ac:dyDescent="0.2">
      <c r="A8" s="178" t="s">
        <v>450</v>
      </c>
      <c r="B8" s="179"/>
      <c r="C8" s="179"/>
      <c r="D8" s="179"/>
      <c r="E8" s="179"/>
      <c r="F8" s="180"/>
      <c r="G8" s="181"/>
      <c r="H8" s="94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</row>
    <row r="9" spans="1:101" s="89" customFormat="1" ht="14.25" customHeight="1" x14ac:dyDescent="0.2">
      <c r="A9" s="102" t="s">
        <v>3</v>
      </c>
      <c r="B9" s="102" t="s">
        <v>32</v>
      </c>
      <c r="C9" s="102" t="s">
        <v>33</v>
      </c>
      <c r="D9" s="103" t="s">
        <v>34</v>
      </c>
      <c r="E9" s="104" t="s">
        <v>42</v>
      </c>
      <c r="F9" s="104" t="s">
        <v>43</v>
      </c>
      <c r="G9" s="104" t="s">
        <v>0</v>
      </c>
      <c r="H9" s="94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</row>
    <row r="10" spans="1:101" s="89" customFormat="1" ht="5.0999999999999996" customHeight="1" x14ac:dyDescent="0.2">
      <c r="A10" s="105"/>
      <c r="B10" s="105"/>
      <c r="C10" s="105"/>
      <c r="D10" s="106"/>
      <c r="E10" s="107"/>
      <c r="F10" s="107"/>
      <c r="G10" s="107"/>
      <c r="H10" s="94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</row>
    <row r="11" spans="1:101" s="89" customFormat="1" ht="21" x14ac:dyDescent="0.2">
      <c r="A11" s="169" t="s">
        <v>106</v>
      </c>
      <c r="B11" s="169"/>
      <c r="C11" s="169"/>
      <c r="D11" s="169"/>
      <c r="E11" s="169"/>
      <c r="F11" s="169"/>
      <c r="G11" s="169"/>
      <c r="H11" s="94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</row>
    <row r="12" spans="1:101" ht="18.75" collapsed="1" x14ac:dyDescent="0.2">
      <c r="A12" s="127"/>
      <c r="B12" s="109" t="s">
        <v>92</v>
      </c>
      <c r="C12" s="128"/>
      <c r="D12" s="129"/>
      <c r="E12" s="130"/>
      <c r="F12" s="130"/>
      <c r="G12" s="110">
        <f>SUM(G13:G24)</f>
        <v>0</v>
      </c>
    </row>
    <row r="13" spans="1:101" s="155" customFormat="1" ht="51" hidden="1" outlineLevel="1" x14ac:dyDescent="0.2">
      <c r="A13" s="108" t="s">
        <v>47</v>
      </c>
      <c r="B13" s="95" t="s">
        <v>48</v>
      </c>
      <c r="C13" s="111" t="s">
        <v>40</v>
      </c>
      <c r="D13" s="131">
        <v>412.45</v>
      </c>
      <c r="E13" s="132"/>
      <c r="F13" s="132"/>
      <c r="G13" s="133">
        <f t="shared" ref="G13:G24" si="0">E13*D13</f>
        <v>0</v>
      </c>
      <c r="H13" s="94"/>
      <c r="I13" s="156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</row>
    <row r="14" spans="1:101" s="155" customFormat="1" ht="51" hidden="1" outlineLevel="1" collapsed="1" x14ac:dyDescent="0.2">
      <c r="A14" s="108" t="s">
        <v>49</v>
      </c>
      <c r="B14" s="95" t="s">
        <v>50</v>
      </c>
      <c r="C14" s="111" t="s">
        <v>40</v>
      </c>
      <c r="D14" s="131">
        <v>10.94</v>
      </c>
      <c r="E14" s="132"/>
      <c r="F14" s="132"/>
      <c r="G14" s="133">
        <f t="shared" si="0"/>
        <v>0</v>
      </c>
      <c r="H14" s="94"/>
      <c r="I14" s="156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</row>
    <row r="15" spans="1:101" s="155" customFormat="1" ht="25.5" hidden="1" outlineLevel="1" collapsed="1" x14ac:dyDescent="0.2">
      <c r="A15" s="108" t="s">
        <v>51</v>
      </c>
      <c r="B15" s="95" t="s">
        <v>52</v>
      </c>
      <c r="C15" s="111" t="s">
        <v>2</v>
      </c>
      <c r="D15" s="131">
        <v>2</v>
      </c>
      <c r="E15" s="132"/>
      <c r="F15" s="132"/>
      <c r="G15" s="133">
        <f t="shared" si="0"/>
        <v>0</v>
      </c>
      <c r="H15" s="94"/>
      <c r="I15" s="156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</row>
    <row r="16" spans="1:101" s="155" customFormat="1" ht="25.5" hidden="1" outlineLevel="1" collapsed="1" x14ac:dyDescent="0.2">
      <c r="A16" s="108" t="s">
        <v>53</v>
      </c>
      <c r="B16" s="95" t="s">
        <v>54</v>
      </c>
      <c r="C16" s="111" t="s">
        <v>2</v>
      </c>
      <c r="D16" s="131">
        <v>2</v>
      </c>
      <c r="E16" s="132"/>
      <c r="F16" s="132"/>
      <c r="G16" s="133">
        <f t="shared" si="0"/>
        <v>0</v>
      </c>
      <c r="H16" s="94"/>
      <c r="I16" s="156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</row>
    <row r="17" spans="1:101" s="155" customFormat="1" ht="25.5" hidden="1" outlineLevel="1" collapsed="1" x14ac:dyDescent="0.2">
      <c r="A17" s="108" t="s">
        <v>55</v>
      </c>
      <c r="B17" s="95" t="s">
        <v>56</v>
      </c>
      <c r="C17" s="111" t="s">
        <v>2</v>
      </c>
      <c r="D17" s="131">
        <v>1</v>
      </c>
      <c r="E17" s="132"/>
      <c r="F17" s="132"/>
      <c r="G17" s="133">
        <f t="shared" si="0"/>
        <v>0</v>
      </c>
      <c r="H17" s="94"/>
      <c r="I17" s="156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</row>
    <row r="18" spans="1:101" s="155" customFormat="1" ht="38.25" hidden="1" outlineLevel="1" collapsed="1" x14ac:dyDescent="0.2">
      <c r="A18" s="108" t="s">
        <v>57</v>
      </c>
      <c r="B18" s="95" t="s">
        <v>58</v>
      </c>
      <c r="C18" s="111" t="s">
        <v>2</v>
      </c>
      <c r="D18" s="131">
        <v>2</v>
      </c>
      <c r="E18" s="132"/>
      <c r="F18" s="132"/>
      <c r="G18" s="133">
        <f t="shared" si="0"/>
        <v>0</v>
      </c>
      <c r="H18" s="94"/>
      <c r="I18" s="156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</row>
    <row r="19" spans="1:101" s="155" customFormat="1" ht="38.25" hidden="1" outlineLevel="1" collapsed="1" x14ac:dyDescent="0.2">
      <c r="A19" s="108" t="s">
        <v>59</v>
      </c>
      <c r="B19" s="95" t="s">
        <v>60</v>
      </c>
      <c r="C19" s="111" t="s">
        <v>2</v>
      </c>
      <c r="D19" s="131">
        <v>6</v>
      </c>
      <c r="E19" s="132"/>
      <c r="F19" s="132"/>
      <c r="G19" s="133">
        <f t="shared" si="0"/>
        <v>0</v>
      </c>
      <c r="H19" s="94"/>
      <c r="I19" s="156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</row>
    <row r="20" spans="1:101" s="155" customFormat="1" ht="38.25" hidden="1" outlineLevel="1" collapsed="1" x14ac:dyDescent="0.2">
      <c r="A20" s="108" t="s">
        <v>61</v>
      </c>
      <c r="B20" s="95" t="s">
        <v>62</v>
      </c>
      <c r="C20" s="111" t="s">
        <v>2</v>
      </c>
      <c r="D20" s="131">
        <v>5</v>
      </c>
      <c r="E20" s="132"/>
      <c r="F20" s="132"/>
      <c r="G20" s="133">
        <f t="shared" si="0"/>
        <v>0</v>
      </c>
      <c r="H20" s="94"/>
      <c r="I20" s="156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</row>
    <row r="21" spans="1:101" s="155" customFormat="1" ht="38.25" hidden="1" outlineLevel="1" collapsed="1" x14ac:dyDescent="0.2">
      <c r="A21" s="108" t="s">
        <v>63</v>
      </c>
      <c r="B21" s="95" t="s">
        <v>64</v>
      </c>
      <c r="C21" s="111" t="s">
        <v>40</v>
      </c>
      <c r="D21" s="131">
        <v>59.480000000000004</v>
      </c>
      <c r="E21" s="132"/>
      <c r="F21" s="132"/>
      <c r="G21" s="133">
        <f t="shared" si="0"/>
        <v>0</v>
      </c>
      <c r="H21" s="94"/>
      <c r="I21" s="156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6"/>
      <c r="BN21" s="156"/>
      <c r="BO21" s="156"/>
      <c r="BP21" s="156"/>
      <c r="BQ21" s="156"/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</row>
    <row r="22" spans="1:101" s="155" customFormat="1" ht="38.25" hidden="1" outlineLevel="1" collapsed="1" x14ac:dyDescent="0.2">
      <c r="A22" s="108" t="s">
        <v>65</v>
      </c>
      <c r="B22" s="95" t="s">
        <v>66</v>
      </c>
      <c r="C22" s="111" t="s">
        <v>40</v>
      </c>
      <c r="D22" s="131">
        <v>12.88</v>
      </c>
      <c r="E22" s="132"/>
      <c r="F22" s="132"/>
      <c r="G22" s="133">
        <f t="shared" si="0"/>
        <v>0</v>
      </c>
      <c r="H22" s="94"/>
      <c r="I22" s="156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</row>
    <row r="23" spans="1:101" s="155" customFormat="1" ht="51" hidden="1" outlineLevel="1" collapsed="1" x14ac:dyDescent="0.2">
      <c r="A23" s="108" t="s">
        <v>67</v>
      </c>
      <c r="B23" s="95" t="s">
        <v>68</v>
      </c>
      <c r="C23" s="111" t="s">
        <v>40</v>
      </c>
      <c r="D23" s="131">
        <v>172.23</v>
      </c>
      <c r="E23" s="132"/>
      <c r="F23" s="132"/>
      <c r="G23" s="133">
        <f t="shared" si="0"/>
        <v>0</v>
      </c>
      <c r="H23" s="94"/>
      <c r="I23" s="156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</row>
    <row r="24" spans="1:101" s="155" customFormat="1" ht="76.5" hidden="1" outlineLevel="1" collapsed="1" x14ac:dyDescent="0.2">
      <c r="A24" s="108" t="s">
        <v>69</v>
      </c>
      <c r="B24" s="95" t="s">
        <v>70</v>
      </c>
      <c r="C24" s="111" t="s">
        <v>40</v>
      </c>
      <c r="D24" s="131">
        <v>6.84</v>
      </c>
      <c r="E24" s="132"/>
      <c r="F24" s="132"/>
      <c r="G24" s="133">
        <f t="shared" si="0"/>
        <v>0</v>
      </c>
      <c r="H24" s="94"/>
      <c r="I24" s="156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</row>
    <row r="25" spans="1:101" ht="18.75" collapsed="1" x14ac:dyDescent="0.2">
      <c r="A25" s="127"/>
      <c r="B25" s="109" t="s">
        <v>91</v>
      </c>
      <c r="C25" s="128"/>
      <c r="D25" s="129"/>
      <c r="E25" s="130"/>
      <c r="F25" s="130"/>
      <c r="G25" s="110">
        <f>SUM(G26:G35)</f>
        <v>0</v>
      </c>
    </row>
    <row r="26" spans="1:101" s="155" customFormat="1" ht="63.75" hidden="1" outlineLevel="1" x14ac:dyDescent="0.2">
      <c r="A26" s="108" t="s">
        <v>71</v>
      </c>
      <c r="B26" s="95" t="s">
        <v>72</v>
      </c>
      <c r="C26" s="111" t="s">
        <v>37</v>
      </c>
      <c r="D26" s="131">
        <v>159.11000000000001</v>
      </c>
      <c r="E26" s="132"/>
      <c r="F26" s="132"/>
      <c r="G26" s="133">
        <f t="shared" ref="G26:G35" si="1">E26*D26</f>
        <v>0</v>
      </c>
      <c r="H26" s="94"/>
      <c r="I26" s="156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</row>
    <row r="27" spans="1:101" s="155" customFormat="1" ht="38.25" hidden="1" outlineLevel="1" collapsed="1" x14ac:dyDescent="0.2">
      <c r="A27" s="108" t="s">
        <v>73</v>
      </c>
      <c r="B27" s="95" t="s">
        <v>74</v>
      </c>
      <c r="C27" s="111" t="s">
        <v>40</v>
      </c>
      <c r="D27" s="131">
        <v>51.94</v>
      </c>
      <c r="E27" s="132"/>
      <c r="F27" s="132"/>
      <c r="G27" s="133">
        <f t="shared" si="1"/>
        <v>0</v>
      </c>
      <c r="H27" s="94"/>
      <c r="I27" s="156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</row>
    <row r="28" spans="1:101" s="155" customFormat="1" ht="76.5" hidden="1" outlineLevel="1" collapsed="1" x14ac:dyDescent="0.2">
      <c r="A28" s="108" t="s">
        <v>75</v>
      </c>
      <c r="B28" s="95" t="s">
        <v>76</v>
      </c>
      <c r="C28" s="111" t="s">
        <v>40</v>
      </c>
      <c r="D28" s="131">
        <v>51.94</v>
      </c>
      <c r="E28" s="132"/>
      <c r="F28" s="132"/>
      <c r="G28" s="133">
        <f t="shared" si="1"/>
        <v>0</v>
      </c>
      <c r="H28" s="94"/>
      <c r="I28" s="156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</row>
    <row r="29" spans="1:101" s="155" customFormat="1" ht="76.5" hidden="1" outlineLevel="1" collapsed="1" x14ac:dyDescent="0.2">
      <c r="A29" s="108" t="s">
        <v>77</v>
      </c>
      <c r="B29" s="95" t="s">
        <v>78</v>
      </c>
      <c r="C29" s="111" t="s">
        <v>40</v>
      </c>
      <c r="D29" s="131">
        <v>172.69</v>
      </c>
      <c r="E29" s="132"/>
      <c r="F29" s="132"/>
      <c r="G29" s="133">
        <f t="shared" si="1"/>
        <v>0</v>
      </c>
      <c r="H29" s="94"/>
      <c r="I29" s="156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</row>
    <row r="30" spans="1:101" s="155" customFormat="1" ht="63.75" hidden="1" outlineLevel="1" collapsed="1" x14ac:dyDescent="0.2">
      <c r="A30" s="108" t="s">
        <v>79</v>
      </c>
      <c r="B30" s="95" t="s">
        <v>80</v>
      </c>
      <c r="C30" s="111" t="s">
        <v>1</v>
      </c>
      <c r="D30" s="131">
        <v>68.72</v>
      </c>
      <c r="E30" s="132"/>
      <c r="F30" s="132"/>
      <c r="G30" s="133">
        <f t="shared" si="1"/>
        <v>0</v>
      </c>
      <c r="H30" s="94"/>
      <c r="I30" s="156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</row>
    <row r="31" spans="1:101" s="155" customFormat="1" ht="63.75" hidden="1" outlineLevel="1" collapsed="1" x14ac:dyDescent="0.2">
      <c r="A31" s="108" t="s">
        <v>81</v>
      </c>
      <c r="B31" s="95" t="s">
        <v>82</v>
      </c>
      <c r="C31" s="111" t="s">
        <v>1</v>
      </c>
      <c r="D31" s="131">
        <v>25.04</v>
      </c>
      <c r="E31" s="132"/>
      <c r="F31" s="132"/>
      <c r="G31" s="133">
        <f t="shared" si="1"/>
        <v>0</v>
      </c>
      <c r="H31" s="94"/>
      <c r="I31" s="156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</row>
    <row r="32" spans="1:101" s="155" customFormat="1" ht="63.75" hidden="1" outlineLevel="1" collapsed="1" x14ac:dyDescent="0.2">
      <c r="A32" s="108" t="s">
        <v>83</v>
      </c>
      <c r="B32" s="95" t="s">
        <v>84</v>
      </c>
      <c r="C32" s="111" t="s">
        <v>1</v>
      </c>
      <c r="D32" s="131">
        <v>43.680000000000007</v>
      </c>
      <c r="E32" s="132"/>
      <c r="F32" s="132"/>
      <c r="G32" s="133">
        <f t="shared" si="1"/>
        <v>0</v>
      </c>
      <c r="H32" s="94"/>
      <c r="I32" s="156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</row>
    <row r="33" spans="1:101" s="155" customFormat="1" ht="63.75" hidden="1" outlineLevel="1" collapsed="1" x14ac:dyDescent="0.2">
      <c r="A33" s="108" t="s">
        <v>85</v>
      </c>
      <c r="B33" s="95" t="s">
        <v>86</v>
      </c>
      <c r="C33" s="111" t="s">
        <v>1</v>
      </c>
      <c r="D33" s="131">
        <v>68.72</v>
      </c>
      <c r="E33" s="132"/>
      <c r="F33" s="132"/>
      <c r="G33" s="133">
        <f t="shared" si="1"/>
        <v>0</v>
      </c>
      <c r="H33" s="94"/>
      <c r="I33" s="156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</row>
    <row r="34" spans="1:101" s="155" customFormat="1" ht="38.25" hidden="1" outlineLevel="1" collapsed="1" x14ac:dyDescent="0.2">
      <c r="A34" s="108" t="s">
        <v>87</v>
      </c>
      <c r="B34" s="95" t="s">
        <v>88</v>
      </c>
      <c r="C34" s="111" t="s">
        <v>37</v>
      </c>
      <c r="D34" s="131">
        <v>93.16</v>
      </c>
      <c r="E34" s="132"/>
      <c r="F34" s="132"/>
      <c r="G34" s="133">
        <f t="shared" si="1"/>
        <v>0</v>
      </c>
      <c r="H34" s="94"/>
      <c r="I34" s="156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</row>
    <row r="35" spans="1:101" s="155" customFormat="1" ht="63.75" hidden="1" outlineLevel="1" collapsed="1" x14ac:dyDescent="0.2">
      <c r="A35" s="108" t="s">
        <v>89</v>
      </c>
      <c r="B35" s="95" t="s">
        <v>90</v>
      </c>
      <c r="C35" s="111" t="s">
        <v>37</v>
      </c>
      <c r="D35" s="131">
        <v>108.99</v>
      </c>
      <c r="E35" s="132"/>
      <c r="F35" s="132"/>
      <c r="G35" s="133">
        <f t="shared" si="1"/>
        <v>0</v>
      </c>
      <c r="H35" s="94"/>
      <c r="I35" s="156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</row>
    <row r="36" spans="1:101" ht="18.75" collapsed="1" x14ac:dyDescent="0.2">
      <c r="A36" s="127"/>
      <c r="B36" s="109" t="s">
        <v>93</v>
      </c>
      <c r="C36" s="128"/>
      <c r="D36" s="129"/>
      <c r="E36" s="130"/>
      <c r="F36" s="130"/>
      <c r="G36" s="110">
        <f>SUM(G37:G42)</f>
        <v>0</v>
      </c>
    </row>
    <row r="37" spans="1:101" s="155" customFormat="1" ht="76.5" hidden="1" outlineLevel="1" x14ac:dyDescent="0.2">
      <c r="A37" s="108" t="s">
        <v>94</v>
      </c>
      <c r="B37" s="95" t="s">
        <v>95</v>
      </c>
      <c r="C37" s="111" t="s">
        <v>40</v>
      </c>
      <c r="D37" s="131">
        <v>123.97</v>
      </c>
      <c r="E37" s="132"/>
      <c r="F37" s="132"/>
      <c r="G37" s="133">
        <f t="shared" ref="G37:G42" si="2">E37*D37</f>
        <v>0</v>
      </c>
      <c r="H37" s="94"/>
      <c r="I37" s="156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</row>
    <row r="38" spans="1:101" s="155" customFormat="1" ht="76.5" hidden="1" outlineLevel="1" collapsed="1" x14ac:dyDescent="0.2">
      <c r="A38" s="108" t="s">
        <v>96</v>
      </c>
      <c r="B38" s="95" t="s">
        <v>97</v>
      </c>
      <c r="C38" s="111" t="s">
        <v>40</v>
      </c>
      <c r="D38" s="131">
        <v>20.9</v>
      </c>
      <c r="E38" s="132"/>
      <c r="F38" s="132"/>
      <c r="G38" s="133">
        <f t="shared" si="2"/>
        <v>0</v>
      </c>
      <c r="H38" s="94"/>
      <c r="I38" s="156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</row>
    <row r="39" spans="1:101" s="155" customFormat="1" ht="76.5" hidden="1" outlineLevel="1" collapsed="1" x14ac:dyDescent="0.2">
      <c r="A39" s="108" t="s">
        <v>98</v>
      </c>
      <c r="B39" s="95" t="s">
        <v>99</v>
      </c>
      <c r="C39" s="111" t="s">
        <v>1</v>
      </c>
      <c r="D39" s="131">
        <v>38.93</v>
      </c>
      <c r="E39" s="132"/>
      <c r="F39" s="132"/>
      <c r="G39" s="133">
        <f t="shared" si="2"/>
        <v>0</v>
      </c>
      <c r="H39" s="94"/>
      <c r="I39" s="156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156"/>
      <c r="CB39" s="156"/>
      <c r="CC39" s="156"/>
      <c r="CD39" s="156"/>
      <c r="CE39" s="156"/>
      <c r="CF39" s="156"/>
      <c r="CG39" s="156"/>
      <c r="CH39" s="156"/>
      <c r="CI39" s="156"/>
      <c r="CJ39" s="156"/>
      <c r="CK39" s="156"/>
      <c r="CL39" s="156"/>
      <c r="CM39" s="156"/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</row>
    <row r="40" spans="1:101" s="155" customFormat="1" ht="63.75" hidden="1" outlineLevel="1" collapsed="1" x14ac:dyDescent="0.2">
      <c r="A40" s="108" t="s">
        <v>100</v>
      </c>
      <c r="B40" s="95" t="s">
        <v>101</v>
      </c>
      <c r="C40" s="111" t="s">
        <v>1</v>
      </c>
      <c r="D40" s="131">
        <v>54.489999999999995</v>
      </c>
      <c r="E40" s="132"/>
      <c r="F40" s="132"/>
      <c r="G40" s="133">
        <f t="shared" si="2"/>
        <v>0</v>
      </c>
      <c r="H40" s="94"/>
      <c r="I40" s="156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BF40" s="156"/>
      <c r="BG40" s="156"/>
      <c r="BH40" s="156"/>
      <c r="BI40" s="156"/>
      <c r="BJ40" s="156"/>
      <c r="BK40" s="156"/>
      <c r="BL40" s="156"/>
      <c r="BM40" s="156"/>
      <c r="BN40" s="156"/>
      <c r="BO40" s="156"/>
      <c r="BP40" s="156"/>
      <c r="BQ40" s="156"/>
      <c r="BR40" s="156"/>
      <c r="BS40" s="156"/>
      <c r="BT40" s="156"/>
      <c r="BU40" s="156"/>
      <c r="BV40" s="156"/>
      <c r="BW40" s="156"/>
      <c r="BX40" s="156"/>
      <c r="BY40" s="156"/>
      <c r="BZ40" s="156"/>
      <c r="CA40" s="156"/>
      <c r="CB40" s="156"/>
      <c r="CC40" s="156"/>
      <c r="CD40" s="156"/>
      <c r="CE40" s="156"/>
      <c r="CF40" s="156"/>
      <c r="CG40" s="156"/>
      <c r="CH40" s="156"/>
      <c r="CI40" s="156"/>
      <c r="CJ40" s="156"/>
      <c r="CK40" s="156"/>
      <c r="CL40" s="156"/>
      <c r="CM40" s="156"/>
      <c r="CN40" s="156"/>
      <c r="CO40" s="156"/>
      <c r="CP40" s="156"/>
      <c r="CQ40" s="156"/>
      <c r="CR40" s="156"/>
      <c r="CS40" s="156"/>
      <c r="CT40" s="156"/>
      <c r="CU40" s="156"/>
      <c r="CV40" s="156"/>
      <c r="CW40" s="156"/>
    </row>
    <row r="41" spans="1:101" s="155" customFormat="1" ht="89.25" hidden="1" outlineLevel="1" collapsed="1" x14ac:dyDescent="0.2">
      <c r="A41" s="108" t="s">
        <v>102</v>
      </c>
      <c r="B41" s="95" t="s">
        <v>103</v>
      </c>
      <c r="C41" s="111" t="s">
        <v>40</v>
      </c>
      <c r="D41" s="131">
        <v>24.380000000000003</v>
      </c>
      <c r="E41" s="132"/>
      <c r="F41" s="132"/>
      <c r="G41" s="133">
        <f t="shared" si="2"/>
        <v>0</v>
      </c>
      <c r="H41" s="94"/>
      <c r="I41" s="156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  <c r="BP41" s="156"/>
      <c r="BQ41" s="156"/>
      <c r="BR41" s="156"/>
      <c r="BS41" s="156"/>
      <c r="BT41" s="156"/>
      <c r="BU41" s="156"/>
      <c r="BV41" s="156"/>
      <c r="BW41" s="156"/>
      <c r="BX41" s="156"/>
      <c r="BY41" s="156"/>
      <c r="BZ41" s="156"/>
      <c r="CA41" s="156"/>
      <c r="CB41" s="156"/>
      <c r="CC41" s="156"/>
      <c r="CD41" s="156"/>
      <c r="CE41" s="156"/>
      <c r="CF41" s="156"/>
      <c r="CG41" s="156"/>
      <c r="CH41" s="156"/>
      <c r="CI41" s="156"/>
      <c r="CJ41" s="156"/>
      <c r="CK41" s="156"/>
      <c r="CL41" s="156"/>
      <c r="CM41" s="156"/>
      <c r="CN41" s="156"/>
      <c r="CO41" s="156"/>
      <c r="CP41" s="156"/>
      <c r="CQ41" s="156"/>
      <c r="CR41" s="156"/>
      <c r="CS41" s="156"/>
      <c r="CT41" s="156"/>
      <c r="CU41" s="156"/>
      <c r="CV41" s="156"/>
      <c r="CW41" s="156"/>
    </row>
    <row r="42" spans="1:101" s="155" customFormat="1" ht="63.75" hidden="1" outlineLevel="1" collapsed="1" x14ac:dyDescent="0.2">
      <c r="A42" s="108" t="s">
        <v>104</v>
      </c>
      <c r="B42" s="95" t="s">
        <v>105</v>
      </c>
      <c r="C42" s="111" t="s">
        <v>2</v>
      </c>
      <c r="D42" s="131">
        <v>1</v>
      </c>
      <c r="E42" s="132"/>
      <c r="F42" s="132"/>
      <c r="G42" s="133">
        <f t="shared" si="2"/>
        <v>0</v>
      </c>
      <c r="H42" s="94"/>
      <c r="I42" s="156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6"/>
      <c r="BO42" s="156"/>
      <c r="BP42" s="156"/>
      <c r="BQ42" s="156"/>
      <c r="BR42" s="156"/>
      <c r="BS42" s="156"/>
      <c r="BT42" s="156"/>
      <c r="BU42" s="156"/>
      <c r="BV42" s="156"/>
      <c r="BW42" s="156"/>
      <c r="BX42" s="156"/>
      <c r="BY42" s="156"/>
      <c r="BZ42" s="156"/>
      <c r="CA42" s="156"/>
      <c r="CB42" s="156"/>
      <c r="CC42" s="156"/>
      <c r="CD42" s="156"/>
      <c r="CE42" s="156"/>
      <c r="CF42" s="156"/>
      <c r="CG42" s="156"/>
      <c r="CH42" s="156"/>
      <c r="CI42" s="156"/>
      <c r="CJ42" s="156"/>
      <c r="CK42" s="156"/>
      <c r="CL42" s="156"/>
      <c r="CM42" s="156"/>
      <c r="CN42" s="156"/>
      <c r="CO42" s="156"/>
      <c r="CP42" s="156"/>
      <c r="CQ42" s="156"/>
      <c r="CR42" s="156"/>
      <c r="CS42" s="156"/>
      <c r="CT42" s="156"/>
      <c r="CU42" s="156"/>
      <c r="CV42" s="156"/>
      <c r="CW42" s="156"/>
    </row>
    <row r="43" spans="1:101" s="89" customFormat="1" ht="21" collapsed="1" x14ac:dyDescent="0.2">
      <c r="A43" s="112"/>
      <c r="B43" s="112"/>
      <c r="C43" s="112"/>
      <c r="D43" s="112"/>
      <c r="E43" s="113"/>
      <c r="F43" s="113" t="s">
        <v>107</v>
      </c>
      <c r="G43" s="114">
        <f>+G36+G25+G12</f>
        <v>0</v>
      </c>
      <c r="H43" s="94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</row>
    <row r="44" spans="1:101" s="89" customFormat="1" ht="5.0999999999999996" customHeight="1" x14ac:dyDescent="0.2">
      <c r="A44" s="115"/>
      <c r="B44" s="115"/>
      <c r="C44" s="115"/>
      <c r="D44" s="116"/>
      <c r="E44" s="117"/>
      <c r="F44" s="117"/>
      <c r="G44" s="117"/>
      <c r="H44" s="94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</row>
    <row r="45" spans="1:101" s="89" customFormat="1" ht="21" x14ac:dyDescent="0.2">
      <c r="A45" s="166" t="s">
        <v>108</v>
      </c>
      <c r="B45" s="166"/>
      <c r="C45" s="166"/>
      <c r="D45" s="166"/>
      <c r="E45" s="166"/>
      <c r="F45" s="166"/>
      <c r="G45" s="166"/>
      <c r="H45" s="94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</row>
    <row r="46" spans="1:101" ht="18.75" collapsed="1" x14ac:dyDescent="0.2">
      <c r="A46" s="127"/>
      <c r="B46" s="109" t="s">
        <v>109</v>
      </c>
      <c r="C46" s="128"/>
      <c r="D46" s="129"/>
      <c r="E46" s="130"/>
      <c r="F46" s="130"/>
      <c r="G46" s="110">
        <f>SUM(G47:G48)</f>
        <v>0</v>
      </c>
    </row>
    <row r="47" spans="1:101" s="155" customFormat="1" ht="63.75" hidden="1" outlineLevel="1" x14ac:dyDescent="0.2">
      <c r="A47" s="108" t="s">
        <v>111</v>
      </c>
      <c r="B47" s="158" t="s">
        <v>112</v>
      </c>
      <c r="C47" s="111" t="s">
        <v>40</v>
      </c>
      <c r="D47" s="131">
        <v>6.5600000000000005</v>
      </c>
      <c r="E47" s="132"/>
      <c r="F47" s="132"/>
      <c r="G47" s="133">
        <f t="shared" ref="G47:G48" si="3">E47*D47</f>
        <v>0</v>
      </c>
      <c r="H47" s="94"/>
      <c r="I47" s="156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156"/>
      <c r="BN47" s="156"/>
      <c r="BO47" s="156"/>
      <c r="BP47" s="156"/>
      <c r="BQ47" s="156"/>
      <c r="BR47" s="156"/>
      <c r="BS47" s="156"/>
      <c r="BT47" s="156"/>
      <c r="BU47" s="156"/>
      <c r="BV47" s="156"/>
      <c r="BW47" s="156"/>
      <c r="BX47" s="156"/>
      <c r="BY47" s="156"/>
      <c r="BZ47" s="156"/>
      <c r="CA47" s="156"/>
      <c r="CB47" s="156"/>
      <c r="CC47" s="156"/>
      <c r="CD47" s="156"/>
      <c r="CE47" s="156"/>
      <c r="CF47" s="156"/>
      <c r="CG47" s="156"/>
      <c r="CH47" s="156"/>
      <c r="CI47" s="156"/>
      <c r="CJ47" s="156"/>
      <c r="CK47" s="156"/>
      <c r="CL47" s="156"/>
      <c r="CM47" s="156"/>
      <c r="CN47" s="156"/>
      <c r="CO47" s="156"/>
      <c r="CP47" s="156"/>
      <c r="CQ47" s="156"/>
      <c r="CR47" s="156"/>
      <c r="CS47" s="156"/>
      <c r="CT47" s="156"/>
      <c r="CU47" s="156"/>
      <c r="CV47" s="156"/>
      <c r="CW47" s="156"/>
    </row>
    <row r="48" spans="1:101" s="155" customFormat="1" ht="63.75" hidden="1" outlineLevel="1" collapsed="1" x14ac:dyDescent="0.2">
      <c r="A48" s="108" t="s">
        <v>113</v>
      </c>
      <c r="B48" s="157" t="s">
        <v>114</v>
      </c>
      <c r="C48" s="111" t="s">
        <v>40</v>
      </c>
      <c r="D48" s="131">
        <v>224.76999999999998</v>
      </c>
      <c r="E48" s="132"/>
      <c r="F48" s="132"/>
      <c r="G48" s="133">
        <f t="shared" si="3"/>
        <v>0</v>
      </c>
      <c r="H48" s="94"/>
      <c r="I48" s="156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  <c r="BP48" s="156"/>
      <c r="BQ48" s="156"/>
      <c r="BR48" s="156"/>
      <c r="BS48" s="156"/>
      <c r="BT48" s="156"/>
      <c r="BU48" s="156"/>
      <c r="BV48" s="156"/>
      <c r="BW48" s="156"/>
      <c r="BX48" s="156"/>
      <c r="BY48" s="156"/>
      <c r="BZ48" s="156"/>
      <c r="CA48" s="156"/>
      <c r="CB48" s="156"/>
      <c r="CC48" s="156"/>
      <c r="CD48" s="156"/>
      <c r="CE48" s="156"/>
      <c r="CF48" s="156"/>
      <c r="CG48" s="156"/>
      <c r="CH48" s="156"/>
      <c r="CI48" s="156"/>
      <c r="CJ48" s="156"/>
      <c r="CK48" s="156"/>
      <c r="CL48" s="156"/>
      <c r="CM48" s="156"/>
      <c r="CN48" s="156"/>
      <c r="CO48" s="156"/>
      <c r="CP48" s="156"/>
      <c r="CQ48" s="156"/>
      <c r="CR48" s="156"/>
      <c r="CS48" s="156"/>
      <c r="CT48" s="156"/>
      <c r="CU48" s="156"/>
      <c r="CV48" s="156"/>
      <c r="CW48" s="156"/>
    </row>
    <row r="49" spans="1:101" ht="18.75" collapsed="1" x14ac:dyDescent="0.2">
      <c r="A49" s="127"/>
      <c r="B49" s="109" t="s">
        <v>110</v>
      </c>
      <c r="C49" s="128"/>
      <c r="D49" s="129"/>
      <c r="E49" s="130"/>
      <c r="F49" s="130"/>
      <c r="G49" s="110">
        <f>SUM(G50:G54)</f>
        <v>0</v>
      </c>
    </row>
    <row r="50" spans="1:101" s="155" customFormat="1" ht="51" hidden="1" outlineLevel="1" x14ac:dyDescent="0.2">
      <c r="A50" s="108" t="s">
        <v>115</v>
      </c>
      <c r="B50" s="95" t="s">
        <v>116</v>
      </c>
      <c r="C50" s="111" t="s">
        <v>1</v>
      </c>
      <c r="D50" s="171">
        <v>70.75</v>
      </c>
      <c r="E50" s="132"/>
      <c r="F50" s="132"/>
      <c r="G50" s="133">
        <f t="shared" ref="G50:G54" si="4">E50*D50</f>
        <v>0</v>
      </c>
      <c r="H50" s="94"/>
      <c r="I50" s="156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56"/>
      <c r="CR50" s="156"/>
      <c r="CS50" s="156"/>
      <c r="CT50" s="156"/>
      <c r="CU50" s="156"/>
      <c r="CV50" s="156"/>
      <c r="CW50" s="156"/>
    </row>
    <row r="51" spans="1:101" s="155" customFormat="1" ht="63.75" hidden="1" outlineLevel="1" collapsed="1" x14ac:dyDescent="0.2">
      <c r="A51" s="108" t="s">
        <v>117</v>
      </c>
      <c r="B51" s="95" t="s">
        <v>118</v>
      </c>
      <c r="C51" s="111" t="s">
        <v>1</v>
      </c>
      <c r="D51" s="171">
        <v>173.6</v>
      </c>
      <c r="E51" s="132"/>
      <c r="F51" s="132"/>
      <c r="G51" s="133">
        <f t="shared" si="4"/>
        <v>0</v>
      </c>
      <c r="H51" s="94"/>
      <c r="I51" s="156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  <c r="BP51" s="156"/>
      <c r="BQ51" s="156"/>
      <c r="BR51" s="156"/>
      <c r="BS51" s="156"/>
      <c r="BT51" s="156"/>
      <c r="BU51" s="156"/>
      <c r="BV51" s="156"/>
      <c r="BW51" s="156"/>
      <c r="BX51" s="156"/>
      <c r="BY51" s="156"/>
      <c r="BZ51" s="156"/>
      <c r="CA51" s="156"/>
      <c r="CB51" s="156"/>
      <c r="CC51" s="156"/>
      <c r="CD51" s="156"/>
      <c r="CE51" s="156"/>
      <c r="CF51" s="156"/>
      <c r="CG51" s="156"/>
      <c r="CH51" s="156"/>
      <c r="CI51" s="156"/>
      <c r="CJ51" s="156"/>
      <c r="CK51" s="156"/>
      <c r="CL51" s="156"/>
      <c r="CM51" s="156"/>
      <c r="CN51" s="156"/>
      <c r="CO51" s="156"/>
      <c r="CP51" s="156"/>
      <c r="CQ51" s="156"/>
      <c r="CR51" s="156"/>
      <c r="CS51" s="156"/>
      <c r="CT51" s="156"/>
      <c r="CU51" s="156"/>
      <c r="CV51" s="156"/>
      <c r="CW51" s="156"/>
    </row>
    <row r="52" spans="1:101" s="155" customFormat="1" ht="76.5" hidden="1" outlineLevel="1" collapsed="1" x14ac:dyDescent="0.2">
      <c r="A52" s="108" t="s">
        <v>119</v>
      </c>
      <c r="B52" s="95" t="s">
        <v>120</v>
      </c>
      <c r="C52" s="111" t="s">
        <v>1</v>
      </c>
      <c r="D52" s="171">
        <v>117.8</v>
      </c>
      <c r="E52" s="132"/>
      <c r="F52" s="132"/>
      <c r="G52" s="133">
        <f t="shared" si="4"/>
        <v>0</v>
      </c>
      <c r="H52" s="94"/>
      <c r="I52" s="156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  <c r="BD52" s="156"/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  <c r="BP52" s="156"/>
      <c r="BQ52" s="156"/>
      <c r="BR52" s="156"/>
      <c r="BS52" s="156"/>
      <c r="BT52" s="156"/>
      <c r="BU52" s="156"/>
      <c r="BV52" s="156"/>
      <c r="BW52" s="156"/>
      <c r="BX52" s="156"/>
      <c r="BY52" s="156"/>
      <c r="BZ52" s="156"/>
      <c r="CA52" s="156"/>
      <c r="CB52" s="156"/>
      <c r="CC52" s="156"/>
      <c r="CD52" s="156"/>
      <c r="CE52" s="156"/>
      <c r="CF52" s="156"/>
      <c r="CG52" s="156"/>
      <c r="CH52" s="156"/>
      <c r="CI52" s="156"/>
      <c r="CJ52" s="156"/>
      <c r="CK52" s="156"/>
      <c r="CL52" s="156"/>
      <c r="CM52" s="156"/>
      <c r="CN52" s="156"/>
      <c r="CO52" s="156"/>
      <c r="CP52" s="156"/>
      <c r="CQ52" s="156"/>
      <c r="CR52" s="156"/>
      <c r="CS52" s="156"/>
      <c r="CT52" s="156"/>
      <c r="CU52" s="156"/>
      <c r="CV52" s="156"/>
      <c r="CW52" s="156"/>
    </row>
    <row r="53" spans="1:101" s="155" customFormat="1" ht="76.5" hidden="1" outlineLevel="1" collapsed="1" x14ac:dyDescent="0.2">
      <c r="A53" s="108" t="s">
        <v>121</v>
      </c>
      <c r="B53" s="95" t="s">
        <v>122</v>
      </c>
      <c r="C53" s="111" t="s">
        <v>1</v>
      </c>
      <c r="D53" s="171">
        <v>43.4</v>
      </c>
      <c r="E53" s="132"/>
      <c r="F53" s="132"/>
      <c r="G53" s="133">
        <f t="shared" si="4"/>
        <v>0</v>
      </c>
      <c r="H53" s="94"/>
      <c r="I53" s="156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/>
      <c r="BF53" s="156"/>
      <c r="BG53" s="156"/>
      <c r="BH53" s="156"/>
      <c r="BI53" s="156"/>
      <c r="BJ53" s="156"/>
      <c r="BK53" s="156"/>
      <c r="BL53" s="156"/>
      <c r="BM53" s="156"/>
      <c r="BN53" s="156"/>
      <c r="BO53" s="156"/>
      <c r="BP53" s="156"/>
      <c r="BQ53" s="156"/>
      <c r="BR53" s="156"/>
      <c r="BS53" s="156"/>
      <c r="BT53" s="156"/>
      <c r="BU53" s="156"/>
      <c r="BV53" s="156"/>
      <c r="BW53" s="156"/>
      <c r="BX53" s="156"/>
      <c r="BY53" s="156"/>
      <c r="BZ53" s="156"/>
      <c r="CA53" s="156"/>
      <c r="CB53" s="156"/>
      <c r="CC53" s="156"/>
      <c r="CD53" s="156"/>
      <c r="CE53" s="156"/>
      <c r="CF53" s="156"/>
      <c r="CG53" s="156"/>
      <c r="CH53" s="156"/>
      <c r="CI53" s="156"/>
      <c r="CJ53" s="156"/>
      <c r="CK53" s="156"/>
      <c r="CL53" s="156"/>
      <c r="CM53" s="156"/>
      <c r="CN53" s="156"/>
      <c r="CO53" s="156"/>
      <c r="CP53" s="156"/>
      <c r="CQ53" s="156"/>
      <c r="CR53" s="156"/>
      <c r="CS53" s="156"/>
      <c r="CT53" s="156"/>
      <c r="CU53" s="156"/>
      <c r="CV53" s="156"/>
      <c r="CW53" s="156"/>
    </row>
    <row r="54" spans="1:101" s="155" customFormat="1" ht="76.5" hidden="1" outlineLevel="1" collapsed="1" x14ac:dyDescent="0.2">
      <c r="A54" s="108" t="s">
        <v>123</v>
      </c>
      <c r="B54" s="95" t="s">
        <v>124</v>
      </c>
      <c r="C54" s="111" t="s">
        <v>1</v>
      </c>
      <c r="D54" s="171">
        <v>49.6</v>
      </c>
      <c r="E54" s="132"/>
      <c r="F54" s="132"/>
      <c r="G54" s="133">
        <f t="shared" si="4"/>
        <v>0</v>
      </c>
      <c r="H54" s="94"/>
      <c r="I54" s="156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  <c r="BB54" s="156"/>
      <c r="BC54" s="156"/>
      <c r="BD54" s="156"/>
      <c r="BE54" s="156"/>
      <c r="BF54" s="156"/>
      <c r="BG54" s="156"/>
      <c r="BH54" s="156"/>
      <c r="BI54" s="156"/>
      <c r="BJ54" s="156"/>
      <c r="BK54" s="156"/>
      <c r="BL54" s="156"/>
      <c r="BM54" s="156"/>
      <c r="BN54" s="156"/>
      <c r="BO54" s="156"/>
      <c r="BP54" s="156"/>
      <c r="BQ54" s="156"/>
      <c r="BR54" s="156"/>
      <c r="BS54" s="156"/>
      <c r="BT54" s="156"/>
      <c r="BU54" s="156"/>
      <c r="BV54" s="156"/>
      <c r="BW54" s="156"/>
      <c r="BX54" s="156"/>
      <c r="BY54" s="156"/>
      <c r="BZ54" s="156"/>
      <c r="CA54" s="156"/>
      <c r="CB54" s="156"/>
      <c r="CC54" s="156"/>
      <c r="CD54" s="156"/>
      <c r="CE54" s="156"/>
      <c r="CF54" s="156"/>
      <c r="CG54" s="156"/>
      <c r="CH54" s="156"/>
      <c r="CI54" s="156"/>
      <c r="CJ54" s="156"/>
      <c r="CK54" s="156"/>
      <c r="CL54" s="156"/>
      <c r="CM54" s="156"/>
      <c r="CN54" s="156"/>
      <c r="CO54" s="156"/>
      <c r="CP54" s="156"/>
      <c r="CQ54" s="156"/>
      <c r="CR54" s="156"/>
      <c r="CS54" s="156"/>
      <c r="CT54" s="156"/>
      <c r="CU54" s="156"/>
      <c r="CV54" s="156"/>
      <c r="CW54" s="156"/>
    </row>
    <row r="55" spans="1:101" ht="18.75" collapsed="1" x14ac:dyDescent="0.2">
      <c r="A55" s="127"/>
      <c r="B55" s="109" t="s">
        <v>125</v>
      </c>
      <c r="C55" s="128"/>
      <c r="D55" s="129"/>
      <c r="E55" s="130"/>
      <c r="F55" s="130"/>
      <c r="G55" s="110">
        <f>SUM(G56:G61)</f>
        <v>0</v>
      </c>
    </row>
    <row r="56" spans="1:101" s="155" customFormat="1" ht="76.5" hidden="1" outlineLevel="1" x14ac:dyDescent="0.2">
      <c r="A56" s="108" t="s">
        <v>126</v>
      </c>
      <c r="B56" s="95" t="s">
        <v>127</v>
      </c>
      <c r="C56" s="111" t="s">
        <v>40</v>
      </c>
      <c r="D56" s="131">
        <v>239.34</v>
      </c>
      <c r="E56" s="132"/>
      <c r="F56" s="132"/>
      <c r="G56" s="133">
        <f t="shared" ref="G56:G61" si="5">E56*D56</f>
        <v>0</v>
      </c>
      <c r="H56" s="94"/>
      <c r="I56" s="156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  <c r="BP56" s="156"/>
      <c r="BQ56" s="156"/>
      <c r="BR56" s="156"/>
      <c r="BS56" s="156"/>
      <c r="BT56" s="156"/>
      <c r="BU56" s="156"/>
      <c r="BV56" s="156"/>
      <c r="BW56" s="156"/>
      <c r="BX56" s="156"/>
      <c r="BY56" s="156"/>
      <c r="BZ56" s="156"/>
      <c r="CA56" s="156"/>
      <c r="CB56" s="156"/>
      <c r="CC56" s="156"/>
      <c r="CD56" s="156"/>
      <c r="CE56" s="156"/>
      <c r="CF56" s="156"/>
      <c r="CG56" s="156"/>
      <c r="CH56" s="156"/>
      <c r="CI56" s="156"/>
      <c r="CJ56" s="156"/>
      <c r="CK56" s="156"/>
      <c r="CL56" s="156"/>
      <c r="CM56" s="156"/>
      <c r="CN56" s="156"/>
      <c r="CO56" s="156"/>
      <c r="CP56" s="156"/>
      <c r="CQ56" s="156"/>
      <c r="CR56" s="156"/>
      <c r="CS56" s="156"/>
      <c r="CT56" s="156"/>
      <c r="CU56" s="156"/>
      <c r="CV56" s="156"/>
      <c r="CW56" s="156"/>
    </row>
    <row r="57" spans="1:101" s="155" customFormat="1" ht="51" hidden="1" outlineLevel="1" collapsed="1" x14ac:dyDescent="0.2">
      <c r="A57" s="108" t="s">
        <v>128</v>
      </c>
      <c r="B57" s="95" t="s">
        <v>129</v>
      </c>
      <c r="C57" s="111" t="s">
        <v>40</v>
      </c>
      <c r="D57" s="131">
        <v>48.17</v>
      </c>
      <c r="E57" s="132"/>
      <c r="F57" s="132"/>
      <c r="G57" s="133">
        <f t="shared" si="5"/>
        <v>0</v>
      </c>
      <c r="H57" s="94"/>
      <c r="I57" s="156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6"/>
      <c r="BM57" s="156"/>
      <c r="BN57" s="156"/>
      <c r="BO57" s="156"/>
      <c r="BP57" s="156"/>
      <c r="BQ57" s="156"/>
      <c r="BR57" s="156"/>
      <c r="BS57" s="156"/>
      <c r="BT57" s="156"/>
      <c r="BU57" s="156"/>
      <c r="BV57" s="156"/>
      <c r="BW57" s="156"/>
      <c r="BX57" s="156"/>
      <c r="BY57" s="156"/>
      <c r="BZ57" s="156"/>
      <c r="CA57" s="156"/>
      <c r="CB57" s="156"/>
      <c r="CC57" s="156"/>
      <c r="CD57" s="156"/>
      <c r="CE57" s="156"/>
      <c r="CF57" s="156"/>
      <c r="CG57" s="156"/>
      <c r="CH57" s="156"/>
      <c r="CI57" s="156"/>
      <c r="CJ57" s="156"/>
      <c r="CK57" s="156"/>
      <c r="CL57" s="156"/>
      <c r="CM57" s="156"/>
      <c r="CN57" s="156"/>
      <c r="CO57" s="156"/>
      <c r="CP57" s="156"/>
      <c r="CQ57" s="156"/>
      <c r="CR57" s="156"/>
      <c r="CS57" s="156"/>
      <c r="CT57" s="156"/>
      <c r="CU57" s="156"/>
      <c r="CV57" s="156"/>
      <c r="CW57" s="156"/>
    </row>
    <row r="58" spans="1:101" s="155" customFormat="1" ht="63.75" hidden="1" outlineLevel="1" collapsed="1" x14ac:dyDescent="0.2">
      <c r="A58" s="108" t="s">
        <v>130</v>
      </c>
      <c r="B58" s="95" t="s">
        <v>131</v>
      </c>
      <c r="C58" s="111" t="s">
        <v>1</v>
      </c>
      <c r="D58" s="131">
        <v>51.68</v>
      </c>
      <c r="E58" s="132"/>
      <c r="F58" s="132"/>
      <c r="G58" s="133">
        <f t="shared" si="5"/>
        <v>0</v>
      </c>
      <c r="H58" s="94"/>
      <c r="I58" s="156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  <c r="BP58" s="156"/>
      <c r="BQ58" s="156"/>
      <c r="BR58" s="156"/>
      <c r="BS58" s="156"/>
      <c r="BT58" s="156"/>
      <c r="BU58" s="156"/>
      <c r="BV58" s="156"/>
      <c r="BW58" s="156"/>
      <c r="BX58" s="156"/>
      <c r="BY58" s="156"/>
      <c r="BZ58" s="156"/>
      <c r="CA58" s="156"/>
      <c r="CB58" s="156"/>
      <c r="CC58" s="156"/>
      <c r="CD58" s="156"/>
      <c r="CE58" s="156"/>
      <c r="CF58" s="156"/>
      <c r="CG58" s="156"/>
      <c r="CH58" s="156"/>
      <c r="CI58" s="156"/>
      <c r="CJ58" s="156"/>
      <c r="CK58" s="156"/>
      <c r="CL58" s="156"/>
      <c r="CM58" s="156"/>
      <c r="CN58" s="156"/>
      <c r="CO58" s="156"/>
      <c r="CP58" s="156"/>
      <c r="CQ58" s="156"/>
      <c r="CR58" s="156"/>
      <c r="CS58" s="156"/>
      <c r="CT58" s="156"/>
      <c r="CU58" s="156"/>
      <c r="CV58" s="156"/>
      <c r="CW58" s="156"/>
    </row>
    <row r="59" spans="1:101" s="155" customFormat="1" ht="63.75" hidden="1" outlineLevel="1" collapsed="1" x14ac:dyDescent="0.2">
      <c r="A59" s="108" t="s">
        <v>132</v>
      </c>
      <c r="B59" s="95" t="s">
        <v>133</v>
      </c>
      <c r="C59" s="111" t="s">
        <v>1</v>
      </c>
      <c r="D59" s="131">
        <v>7.5600000000000005</v>
      </c>
      <c r="E59" s="132"/>
      <c r="F59" s="132"/>
      <c r="G59" s="133">
        <f t="shared" si="5"/>
        <v>0</v>
      </c>
      <c r="H59" s="94"/>
      <c r="I59" s="156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56"/>
      <c r="BG59" s="156"/>
      <c r="BH59" s="156"/>
      <c r="BI59" s="156"/>
      <c r="BJ59" s="156"/>
      <c r="BK59" s="156"/>
      <c r="BL59" s="156"/>
      <c r="BM59" s="156"/>
      <c r="BN59" s="156"/>
      <c r="BO59" s="156"/>
      <c r="BP59" s="156"/>
      <c r="BQ59" s="156"/>
      <c r="BR59" s="156"/>
      <c r="BS59" s="156"/>
      <c r="BT59" s="156"/>
      <c r="BU59" s="156"/>
      <c r="BV59" s="156"/>
      <c r="BW59" s="156"/>
      <c r="BX59" s="156"/>
      <c r="BY59" s="156"/>
      <c r="BZ59" s="156"/>
      <c r="CA59" s="156"/>
      <c r="CB59" s="156"/>
      <c r="CC59" s="156"/>
      <c r="CD59" s="156"/>
      <c r="CE59" s="156"/>
      <c r="CF59" s="156"/>
      <c r="CG59" s="156"/>
      <c r="CH59" s="156"/>
      <c r="CI59" s="156"/>
      <c r="CJ59" s="156"/>
      <c r="CK59" s="156"/>
      <c r="CL59" s="156"/>
      <c r="CM59" s="156"/>
      <c r="CN59" s="156"/>
      <c r="CO59" s="156"/>
      <c r="CP59" s="156"/>
      <c r="CQ59" s="156"/>
      <c r="CR59" s="156"/>
      <c r="CS59" s="156"/>
      <c r="CT59" s="156"/>
      <c r="CU59" s="156"/>
      <c r="CV59" s="156"/>
      <c r="CW59" s="156"/>
    </row>
    <row r="60" spans="1:101" s="155" customFormat="1" ht="76.5" hidden="1" outlineLevel="1" collapsed="1" x14ac:dyDescent="0.2">
      <c r="A60" s="108" t="s">
        <v>134</v>
      </c>
      <c r="B60" s="95" t="s">
        <v>135</v>
      </c>
      <c r="C60" s="111" t="s">
        <v>2</v>
      </c>
      <c r="D60" s="131">
        <v>6</v>
      </c>
      <c r="E60" s="132"/>
      <c r="F60" s="132"/>
      <c r="G60" s="133">
        <f t="shared" si="5"/>
        <v>0</v>
      </c>
      <c r="H60" s="94"/>
      <c r="I60" s="156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/>
      <c r="BL60" s="156"/>
      <c r="BM60" s="156"/>
      <c r="BN60" s="156"/>
      <c r="BO60" s="156"/>
      <c r="BP60" s="156"/>
      <c r="BQ60" s="156"/>
      <c r="BR60" s="156"/>
      <c r="BS60" s="156"/>
      <c r="BT60" s="156"/>
      <c r="BU60" s="156"/>
      <c r="BV60" s="156"/>
      <c r="BW60" s="156"/>
      <c r="BX60" s="156"/>
      <c r="BY60" s="156"/>
      <c r="BZ60" s="156"/>
      <c r="CA60" s="156"/>
      <c r="CB60" s="156"/>
      <c r="CC60" s="156"/>
      <c r="CD60" s="156"/>
      <c r="CE60" s="156"/>
      <c r="CF60" s="156"/>
      <c r="CG60" s="156"/>
      <c r="CH60" s="156"/>
      <c r="CI60" s="156"/>
      <c r="CJ60" s="156"/>
      <c r="CK60" s="156"/>
      <c r="CL60" s="156"/>
      <c r="CM60" s="156"/>
      <c r="CN60" s="156"/>
      <c r="CO60" s="156"/>
      <c r="CP60" s="156"/>
      <c r="CQ60" s="156"/>
      <c r="CR60" s="156"/>
      <c r="CS60" s="156"/>
      <c r="CT60" s="156"/>
      <c r="CU60" s="156"/>
      <c r="CV60" s="156"/>
      <c r="CW60" s="156"/>
    </row>
    <row r="61" spans="1:101" s="155" customFormat="1" ht="51" hidden="1" outlineLevel="1" collapsed="1" x14ac:dyDescent="0.2">
      <c r="A61" s="108" t="s">
        <v>136</v>
      </c>
      <c r="B61" s="95" t="s">
        <v>137</v>
      </c>
      <c r="C61" s="111" t="s">
        <v>1</v>
      </c>
      <c r="D61" s="131">
        <v>32.26</v>
      </c>
      <c r="E61" s="132"/>
      <c r="F61" s="132"/>
      <c r="G61" s="133">
        <f t="shared" si="5"/>
        <v>0</v>
      </c>
      <c r="H61" s="94"/>
      <c r="I61" s="156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6"/>
      <c r="BN61" s="156"/>
      <c r="BO61" s="156"/>
      <c r="BP61" s="156"/>
      <c r="BQ61" s="156"/>
      <c r="BR61" s="156"/>
      <c r="BS61" s="156"/>
      <c r="BT61" s="156"/>
      <c r="BU61" s="156"/>
      <c r="BV61" s="156"/>
      <c r="BW61" s="156"/>
      <c r="BX61" s="156"/>
      <c r="BY61" s="156"/>
      <c r="BZ61" s="156"/>
      <c r="CA61" s="156"/>
      <c r="CB61" s="156"/>
      <c r="CC61" s="156"/>
      <c r="CD61" s="156"/>
      <c r="CE61" s="156"/>
      <c r="CF61" s="156"/>
      <c r="CG61" s="156"/>
      <c r="CH61" s="156"/>
      <c r="CI61" s="156"/>
      <c r="CJ61" s="156"/>
      <c r="CK61" s="156"/>
      <c r="CL61" s="156"/>
      <c r="CM61" s="156"/>
      <c r="CN61" s="156"/>
      <c r="CO61" s="156"/>
      <c r="CP61" s="156"/>
      <c r="CQ61" s="156"/>
      <c r="CR61" s="156"/>
      <c r="CS61" s="156"/>
      <c r="CT61" s="156"/>
      <c r="CU61" s="156"/>
      <c r="CV61" s="156"/>
      <c r="CW61" s="156"/>
    </row>
    <row r="62" spans="1:101" ht="18.75" collapsed="1" x14ac:dyDescent="0.2">
      <c r="A62" s="127"/>
      <c r="B62" s="109" t="s">
        <v>138</v>
      </c>
      <c r="C62" s="128"/>
      <c r="D62" s="129"/>
      <c r="E62" s="130"/>
      <c r="F62" s="130"/>
      <c r="G62" s="110">
        <f>SUM(G63:G65)</f>
        <v>0</v>
      </c>
    </row>
    <row r="63" spans="1:101" s="155" customFormat="1" ht="76.5" hidden="1" outlineLevel="1" x14ac:dyDescent="0.2">
      <c r="A63" s="108" t="s">
        <v>139</v>
      </c>
      <c r="B63" s="95" t="s">
        <v>140</v>
      </c>
      <c r="C63" s="111" t="s">
        <v>1</v>
      </c>
      <c r="D63" s="131">
        <v>25.05</v>
      </c>
      <c r="E63" s="132"/>
      <c r="F63" s="132"/>
      <c r="G63" s="133">
        <f t="shared" ref="G63:G65" si="6">E63*D63</f>
        <v>0</v>
      </c>
      <c r="H63" s="94"/>
      <c r="I63" s="156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6"/>
      <c r="BN63" s="156"/>
      <c r="BO63" s="156"/>
      <c r="BP63" s="156"/>
      <c r="BQ63" s="156"/>
      <c r="BR63" s="156"/>
      <c r="BS63" s="156"/>
      <c r="BT63" s="156"/>
      <c r="BU63" s="156"/>
      <c r="BV63" s="156"/>
      <c r="BW63" s="156"/>
      <c r="BX63" s="156"/>
      <c r="BY63" s="156"/>
      <c r="BZ63" s="156"/>
      <c r="CA63" s="156"/>
      <c r="CB63" s="156"/>
      <c r="CC63" s="156"/>
      <c r="CD63" s="156"/>
      <c r="CE63" s="156"/>
      <c r="CF63" s="156"/>
      <c r="CG63" s="156"/>
      <c r="CH63" s="156"/>
      <c r="CI63" s="156"/>
      <c r="CJ63" s="156"/>
      <c r="CK63" s="156"/>
      <c r="CL63" s="156"/>
      <c r="CM63" s="156"/>
      <c r="CN63" s="156"/>
      <c r="CO63" s="156"/>
      <c r="CP63" s="156"/>
      <c r="CQ63" s="156"/>
      <c r="CR63" s="156"/>
      <c r="CS63" s="156"/>
      <c r="CT63" s="156"/>
      <c r="CU63" s="156"/>
      <c r="CV63" s="156"/>
      <c r="CW63" s="156"/>
    </row>
    <row r="64" spans="1:101" s="155" customFormat="1" ht="63.75" hidden="1" outlineLevel="1" collapsed="1" x14ac:dyDescent="0.2">
      <c r="A64" s="108" t="s">
        <v>141</v>
      </c>
      <c r="B64" s="95" t="s">
        <v>142</v>
      </c>
      <c r="C64" s="111" t="s">
        <v>1</v>
      </c>
      <c r="D64" s="131">
        <v>11.51</v>
      </c>
      <c r="E64" s="132"/>
      <c r="F64" s="132"/>
      <c r="G64" s="133">
        <f t="shared" si="6"/>
        <v>0</v>
      </c>
      <c r="H64" s="94"/>
      <c r="I64" s="156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6"/>
      <c r="BN64" s="156"/>
      <c r="BO64" s="156"/>
      <c r="BP64" s="156"/>
      <c r="BQ64" s="156"/>
      <c r="BR64" s="156"/>
      <c r="BS64" s="156"/>
      <c r="BT64" s="156"/>
      <c r="BU64" s="156"/>
      <c r="BV64" s="156"/>
      <c r="BW64" s="156"/>
      <c r="BX64" s="156"/>
      <c r="BY64" s="156"/>
      <c r="BZ64" s="156"/>
      <c r="CA64" s="156"/>
      <c r="CB64" s="156"/>
      <c r="CC64" s="156"/>
      <c r="CD64" s="156"/>
      <c r="CE64" s="156"/>
      <c r="CF64" s="156"/>
      <c r="CG64" s="156"/>
      <c r="CH64" s="156"/>
      <c r="CI64" s="156"/>
      <c r="CJ64" s="156"/>
      <c r="CK64" s="156"/>
      <c r="CL64" s="156"/>
      <c r="CM64" s="156"/>
      <c r="CN64" s="156"/>
      <c r="CO64" s="156"/>
      <c r="CP64" s="156"/>
      <c r="CQ64" s="156"/>
      <c r="CR64" s="156"/>
      <c r="CS64" s="156"/>
      <c r="CT64" s="156"/>
      <c r="CU64" s="156"/>
      <c r="CV64" s="156"/>
      <c r="CW64" s="156"/>
    </row>
    <row r="65" spans="1:101" s="155" customFormat="1" ht="76.5" hidden="1" outlineLevel="1" collapsed="1" x14ac:dyDescent="0.2">
      <c r="A65" s="108" t="s">
        <v>143</v>
      </c>
      <c r="B65" s="95" t="s">
        <v>144</v>
      </c>
      <c r="C65" s="111" t="s">
        <v>1</v>
      </c>
      <c r="D65" s="131">
        <v>9.1900000000000013</v>
      </c>
      <c r="E65" s="132"/>
      <c r="F65" s="132"/>
      <c r="G65" s="133">
        <f t="shared" si="6"/>
        <v>0</v>
      </c>
      <c r="H65" s="94"/>
      <c r="I65" s="156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6"/>
      <c r="BM65" s="156"/>
      <c r="BN65" s="156"/>
      <c r="BO65" s="156"/>
      <c r="BP65" s="156"/>
      <c r="BQ65" s="156"/>
      <c r="BR65" s="156"/>
      <c r="BS65" s="156"/>
      <c r="BT65" s="156"/>
      <c r="BU65" s="156"/>
      <c r="BV65" s="156"/>
      <c r="BW65" s="156"/>
      <c r="BX65" s="156"/>
      <c r="BY65" s="156"/>
      <c r="BZ65" s="156"/>
      <c r="CA65" s="156"/>
      <c r="CB65" s="156"/>
      <c r="CC65" s="156"/>
      <c r="CD65" s="156"/>
      <c r="CE65" s="156"/>
      <c r="CF65" s="156"/>
      <c r="CG65" s="156"/>
      <c r="CH65" s="156"/>
      <c r="CI65" s="156"/>
      <c r="CJ65" s="156"/>
      <c r="CK65" s="156"/>
      <c r="CL65" s="156"/>
      <c r="CM65" s="156"/>
      <c r="CN65" s="156"/>
      <c r="CO65" s="156"/>
      <c r="CP65" s="156"/>
      <c r="CQ65" s="156"/>
      <c r="CR65" s="156"/>
      <c r="CS65" s="156"/>
      <c r="CT65" s="156"/>
      <c r="CU65" s="156"/>
      <c r="CV65" s="156"/>
      <c r="CW65" s="156"/>
    </row>
    <row r="66" spans="1:101" ht="18.75" collapsed="1" x14ac:dyDescent="0.2">
      <c r="A66" s="127"/>
      <c r="B66" s="109" t="s">
        <v>145</v>
      </c>
      <c r="C66" s="128"/>
      <c r="D66" s="129"/>
      <c r="E66" s="130"/>
      <c r="F66" s="130"/>
      <c r="G66" s="110">
        <f>SUM(G67:G69)</f>
        <v>0</v>
      </c>
    </row>
    <row r="67" spans="1:101" s="155" customFormat="1" ht="51" hidden="1" outlineLevel="1" x14ac:dyDescent="0.2">
      <c r="A67" s="108" t="s">
        <v>146</v>
      </c>
      <c r="B67" s="95" t="s">
        <v>147</v>
      </c>
      <c r="C67" s="111" t="s">
        <v>2</v>
      </c>
      <c r="D67" s="131">
        <v>1</v>
      </c>
      <c r="E67" s="132"/>
      <c r="F67" s="132"/>
      <c r="G67" s="133">
        <f t="shared" ref="G67:G69" si="7">E67*D67</f>
        <v>0</v>
      </c>
      <c r="H67" s="94"/>
      <c r="I67" s="156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6"/>
      <c r="BN67" s="156"/>
      <c r="BO67" s="156"/>
      <c r="BP67" s="156"/>
      <c r="BQ67" s="156"/>
      <c r="BR67" s="156"/>
      <c r="BS67" s="156"/>
      <c r="BT67" s="156"/>
      <c r="BU67" s="156"/>
      <c r="BV67" s="156"/>
      <c r="BW67" s="156"/>
      <c r="BX67" s="156"/>
      <c r="BY67" s="156"/>
      <c r="BZ67" s="156"/>
      <c r="CA67" s="156"/>
      <c r="CB67" s="156"/>
      <c r="CC67" s="156"/>
      <c r="CD67" s="156"/>
      <c r="CE67" s="156"/>
      <c r="CF67" s="156"/>
      <c r="CG67" s="156"/>
      <c r="CH67" s="156"/>
      <c r="CI67" s="156"/>
      <c r="CJ67" s="156"/>
      <c r="CK67" s="156"/>
      <c r="CL67" s="156"/>
      <c r="CM67" s="156"/>
      <c r="CN67" s="156"/>
      <c r="CO67" s="156"/>
      <c r="CP67" s="156"/>
      <c r="CQ67" s="156"/>
      <c r="CR67" s="156"/>
      <c r="CS67" s="156"/>
      <c r="CT67" s="156"/>
      <c r="CU67" s="156"/>
      <c r="CV67" s="156"/>
      <c r="CW67" s="156"/>
    </row>
    <row r="68" spans="1:101" s="155" customFormat="1" ht="63.75" hidden="1" outlineLevel="1" collapsed="1" x14ac:dyDescent="0.2">
      <c r="A68" s="108" t="s">
        <v>148</v>
      </c>
      <c r="B68" s="95" t="s">
        <v>149</v>
      </c>
      <c r="C68" s="111" t="s">
        <v>2</v>
      </c>
      <c r="D68" s="131">
        <v>1</v>
      </c>
      <c r="E68" s="132"/>
      <c r="F68" s="132"/>
      <c r="G68" s="133">
        <f t="shared" si="7"/>
        <v>0</v>
      </c>
      <c r="H68" s="94"/>
      <c r="I68" s="156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156"/>
      <c r="BN68" s="156"/>
      <c r="BO68" s="156"/>
      <c r="BP68" s="156"/>
      <c r="BQ68" s="156"/>
      <c r="BR68" s="156"/>
      <c r="BS68" s="156"/>
      <c r="BT68" s="156"/>
      <c r="BU68" s="156"/>
      <c r="BV68" s="156"/>
      <c r="BW68" s="156"/>
      <c r="BX68" s="156"/>
      <c r="BY68" s="156"/>
      <c r="BZ68" s="156"/>
      <c r="CA68" s="156"/>
      <c r="CB68" s="156"/>
      <c r="CC68" s="156"/>
      <c r="CD68" s="156"/>
      <c r="CE68" s="156"/>
      <c r="CF68" s="156"/>
      <c r="CG68" s="156"/>
      <c r="CH68" s="156"/>
      <c r="CI68" s="156"/>
      <c r="CJ68" s="156"/>
      <c r="CK68" s="156"/>
      <c r="CL68" s="156"/>
      <c r="CM68" s="156"/>
      <c r="CN68" s="156"/>
      <c r="CO68" s="156"/>
      <c r="CP68" s="156"/>
      <c r="CQ68" s="156"/>
      <c r="CR68" s="156"/>
      <c r="CS68" s="156"/>
      <c r="CT68" s="156"/>
      <c r="CU68" s="156"/>
      <c r="CV68" s="156"/>
      <c r="CW68" s="156"/>
    </row>
    <row r="69" spans="1:101" s="155" customFormat="1" ht="63.75" hidden="1" outlineLevel="1" collapsed="1" x14ac:dyDescent="0.2">
      <c r="A69" s="108" t="s">
        <v>150</v>
      </c>
      <c r="B69" s="95" t="s">
        <v>151</v>
      </c>
      <c r="C69" s="111" t="s">
        <v>2</v>
      </c>
      <c r="D69" s="131">
        <v>5</v>
      </c>
      <c r="E69" s="132"/>
      <c r="F69" s="132"/>
      <c r="G69" s="133">
        <f t="shared" si="7"/>
        <v>0</v>
      </c>
      <c r="H69" s="94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  <c r="BP69" s="156"/>
      <c r="BQ69" s="156"/>
      <c r="BR69" s="156"/>
      <c r="BS69" s="156"/>
      <c r="BT69" s="156"/>
      <c r="BU69" s="156"/>
      <c r="BV69" s="156"/>
      <c r="BW69" s="156"/>
      <c r="BX69" s="156"/>
      <c r="BY69" s="156"/>
      <c r="BZ69" s="156"/>
      <c r="CA69" s="156"/>
      <c r="CB69" s="156"/>
      <c r="CC69" s="156"/>
      <c r="CD69" s="156"/>
      <c r="CE69" s="156"/>
      <c r="CF69" s="156"/>
      <c r="CG69" s="156"/>
      <c r="CH69" s="156"/>
      <c r="CI69" s="156"/>
      <c r="CJ69" s="156"/>
      <c r="CK69" s="156"/>
      <c r="CL69" s="156"/>
      <c r="CM69" s="156"/>
      <c r="CN69" s="156"/>
      <c r="CO69" s="156"/>
      <c r="CP69" s="156"/>
      <c r="CQ69" s="156"/>
      <c r="CR69" s="156"/>
      <c r="CS69" s="156"/>
      <c r="CT69" s="156"/>
      <c r="CU69" s="156"/>
      <c r="CV69" s="156"/>
      <c r="CW69" s="156"/>
    </row>
    <row r="70" spans="1:101" ht="18.75" collapsed="1" x14ac:dyDescent="0.2">
      <c r="A70" s="127"/>
      <c r="B70" s="109" t="s">
        <v>152</v>
      </c>
      <c r="C70" s="128"/>
      <c r="D70" s="129"/>
      <c r="E70" s="130"/>
      <c r="F70" s="130"/>
      <c r="G70" s="110">
        <f>SUM(G71:G74)</f>
        <v>0</v>
      </c>
    </row>
    <row r="71" spans="1:101" s="155" customFormat="1" ht="102" hidden="1" outlineLevel="1" x14ac:dyDescent="0.2">
      <c r="A71" s="108" t="s">
        <v>153</v>
      </c>
      <c r="B71" s="95" t="s">
        <v>154</v>
      </c>
      <c r="C71" s="111" t="s">
        <v>2</v>
      </c>
      <c r="D71" s="131">
        <v>2</v>
      </c>
      <c r="E71" s="132"/>
      <c r="F71" s="132"/>
      <c r="G71" s="133">
        <f t="shared" ref="G71:G74" si="8">E71*D71</f>
        <v>0</v>
      </c>
      <c r="H71" s="94"/>
      <c r="I71" s="156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  <c r="BA71" s="156"/>
      <c r="BB71" s="156"/>
      <c r="BC71" s="156"/>
      <c r="BD71" s="156"/>
      <c r="BE71" s="156"/>
      <c r="BF71" s="156"/>
      <c r="BG71" s="156"/>
      <c r="BH71" s="156"/>
      <c r="BI71" s="156"/>
      <c r="BJ71" s="156"/>
      <c r="BK71" s="156"/>
      <c r="BL71" s="156"/>
      <c r="BM71" s="156"/>
      <c r="BN71" s="156"/>
      <c r="BO71" s="156"/>
      <c r="BP71" s="156"/>
      <c r="BQ71" s="156"/>
      <c r="BR71" s="156"/>
      <c r="BS71" s="156"/>
      <c r="BT71" s="156"/>
      <c r="BU71" s="156"/>
      <c r="BV71" s="156"/>
      <c r="BW71" s="156"/>
      <c r="BX71" s="156"/>
      <c r="BY71" s="156"/>
      <c r="BZ71" s="156"/>
      <c r="CA71" s="156"/>
      <c r="CB71" s="156"/>
      <c r="CC71" s="156"/>
      <c r="CD71" s="156"/>
      <c r="CE71" s="156"/>
      <c r="CF71" s="156"/>
      <c r="CG71" s="156"/>
      <c r="CH71" s="156"/>
      <c r="CI71" s="156"/>
      <c r="CJ71" s="156"/>
      <c r="CK71" s="156"/>
      <c r="CL71" s="156"/>
      <c r="CM71" s="156"/>
      <c r="CN71" s="156"/>
      <c r="CO71" s="156"/>
      <c r="CP71" s="156"/>
      <c r="CQ71" s="156"/>
      <c r="CR71" s="156"/>
      <c r="CS71" s="156"/>
      <c r="CT71" s="156"/>
      <c r="CU71" s="156"/>
      <c r="CV71" s="156"/>
      <c r="CW71" s="156"/>
    </row>
    <row r="72" spans="1:101" s="155" customFormat="1" ht="102" hidden="1" outlineLevel="1" collapsed="1" x14ac:dyDescent="0.2">
      <c r="A72" s="108" t="s">
        <v>155</v>
      </c>
      <c r="B72" s="95" t="s">
        <v>156</v>
      </c>
      <c r="C72" s="111" t="s">
        <v>2</v>
      </c>
      <c r="D72" s="131">
        <v>2</v>
      </c>
      <c r="E72" s="132"/>
      <c r="F72" s="132"/>
      <c r="G72" s="133">
        <f t="shared" si="8"/>
        <v>0</v>
      </c>
      <c r="H72" s="94"/>
      <c r="I72" s="156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6"/>
      <c r="BB72" s="156"/>
      <c r="BC72" s="156"/>
      <c r="BD72" s="156"/>
      <c r="BE72" s="156"/>
      <c r="BF72" s="156"/>
      <c r="BG72" s="156"/>
      <c r="BH72" s="156"/>
      <c r="BI72" s="156"/>
      <c r="BJ72" s="156"/>
      <c r="BK72" s="156"/>
      <c r="BL72" s="156"/>
      <c r="BM72" s="156"/>
      <c r="BN72" s="156"/>
      <c r="BO72" s="156"/>
      <c r="BP72" s="156"/>
      <c r="BQ72" s="156"/>
      <c r="BR72" s="156"/>
      <c r="BS72" s="156"/>
      <c r="BT72" s="156"/>
      <c r="BU72" s="156"/>
      <c r="BV72" s="156"/>
      <c r="BW72" s="156"/>
      <c r="BX72" s="156"/>
      <c r="BY72" s="156"/>
      <c r="BZ72" s="156"/>
      <c r="CA72" s="156"/>
      <c r="CB72" s="156"/>
      <c r="CC72" s="156"/>
      <c r="CD72" s="156"/>
      <c r="CE72" s="156"/>
      <c r="CF72" s="156"/>
      <c r="CG72" s="156"/>
      <c r="CH72" s="156"/>
      <c r="CI72" s="156"/>
      <c r="CJ72" s="156"/>
      <c r="CK72" s="156"/>
      <c r="CL72" s="156"/>
      <c r="CM72" s="156"/>
      <c r="CN72" s="156"/>
      <c r="CO72" s="156"/>
      <c r="CP72" s="156"/>
      <c r="CQ72" s="156"/>
      <c r="CR72" s="156"/>
      <c r="CS72" s="156"/>
      <c r="CT72" s="156"/>
      <c r="CU72" s="156"/>
      <c r="CV72" s="156"/>
      <c r="CW72" s="156"/>
    </row>
    <row r="73" spans="1:101" s="159" customFormat="1" ht="89.25" hidden="1" outlineLevel="1" collapsed="1" x14ac:dyDescent="0.2">
      <c r="A73" s="108" t="s">
        <v>157</v>
      </c>
      <c r="B73" s="95" t="s">
        <v>158</v>
      </c>
      <c r="C73" s="111" t="s">
        <v>2</v>
      </c>
      <c r="D73" s="131">
        <v>1</v>
      </c>
      <c r="E73" s="132"/>
      <c r="F73" s="132"/>
      <c r="G73" s="133">
        <f t="shared" si="8"/>
        <v>0</v>
      </c>
      <c r="H73" s="94"/>
      <c r="I73" s="156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156"/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56"/>
      <c r="AP73" s="156"/>
      <c r="AQ73" s="156"/>
      <c r="AR73" s="156"/>
      <c r="AS73" s="156"/>
      <c r="AT73" s="156"/>
      <c r="AU73" s="156"/>
      <c r="AV73" s="156"/>
      <c r="AW73" s="156"/>
      <c r="AX73" s="156"/>
      <c r="AY73" s="156"/>
      <c r="AZ73" s="156"/>
      <c r="BA73" s="156"/>
      <c r="BB73" s="156"/>
      <c r="BC73" s="156"/>
      <c r="BD73" s="156"/>
      <c r="BE73" s="156"/>
      <c r="BF73" s="156"/>
      <c r="BG73" s="156"/>
      <c r="BH73" s="156"/>
      <c r="BI73" s="156"/>
      <c r="BJ73" s="156"/>
      <c r="BK73" s="156"/>
      <c r="BL73" s="156"/>
      <c r="BM73" s="156"/>
      <c r="BN73" s="156"/>
      <c r="BO73" s="156"/>
      <c r="BP73" s="156"/>
      <c r="BQ73" s="156"/>
      <c r="BR73" s="156"/>
      <c r="BS73" s="156"/>
      <c r="BT73" s="156"/>
      <c r="BU73" s="156"/>
      <c r="BV73" s="156"/>
      <c r="BW73" s="156"/>
      <c r="BX73" s="156"/>
      <c r="BY73" s="156"/>
      <c r="BZ73" s="156"/>
      <c r="CA73" s="156"/>
      <c r="CB73" s="156"/>
      <c r="CC73" s="156"/>
      <c r="CD73" s="156"/>
      <c r="CE73" s="156"/>
      <c r="CF73" s="156"/>
      <c r="CG73" s="156"/>
      <c r="CH73" s="156"/>
      <c r="CI73" s="156"/>
      <c r="CJ73" s="156"/>
      <c r="CK73" s="156"/>
      <c r="CL73" s="156"/>
      <c r="CM73" s="156"/>
      <c r="CN73" s="156"/>
      <c r="CO73" s="156"/>
      <c r="CP73" s="156"/>
      <c r="CQ73" s="156"/>
      <c r="CR73" s="156"/>
      <c r="CS73" s="156"/>
      <c r="CT73" s="156"/>
      <c r="CU73" s="156"/>
      <c r="CV73" s="156"/>
      <c r="CW73" s="156"/>
    </row>
    <row r="74" spans="1:101" s="159" customFormat="1" ht="89.25" hidden="1" outlineLevel="1" collapsed="1" x14ac:dyDescent="0.2">
      <c r="A74" s="108" t="s">
        <v>159</v>
      </c>
      <c r="B74" s="95" t="s">
        <v>160</v>
      </c>
      <c r="C74" s="111" t="s">
        <v>2</v>
      </c>
      <c r="D74" s="131">
        <v>1</v>
      </c>
      <c r="E74" s="132"/>
      <c r="F74" s="132"/>
      <c r="G74" s="133">
        <f t="shared" si="8"/>
        <v>0</v>
      </c>
      <c r="H74" s="94"/>
      <c r="I74" s="156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  <c r="AV74" s="156"/>
      <c r="AW74" s="156"/>
      <c r="AX74" s="156"/>
      <c r="AY74" s="156"/>
      <c r="AZ74" s="156"/>
      <c r="BA74" s="156"/>
      <c r="BB74" s="156"/>
      <c r="BC74" s="156"/>
      <c r="BD74" s="156"/>
      <c r="BE74" s="156"/>
      <c r="BF74" s="156"/>
      <c r="BG74" s="156"/>
      <c r="BH74" s="156"/>
      <c r="BI74" s="156"/>
      <c r="BJ74" s="156"/>
      <c r="BK74" s="156"/>
      <c r="BL74" s="156"/>
      <c r="BM74" s="156"/>
      <c r="BN74" s="156"/>
      <c r="BO74" s="156"/>
      <c r="BP74" s="156"/>
      <c r="BQ74" s="156"/>
      <c r="BR74" s="156"/>
      <c r="BS74" s="156"/>
      <c r="BT74" s="156"/>
      <c r="BU74" s="156"/>
      <c r="BV74" s="156"/>
      <c r="BW74" s="156"/>
      <c r="BX74" s="156"/>
      <c r="BY74" s="156"/>
      <c r="BZ74" s="156"/>
      <c r="CA74" s="156"/>
      <c r="CB74" s="156"/>
      <c r="CC74" s="156"/>
      <c r="CD74" s="156"/>
      <c r="CE74" s="156"/>
      <c r="CF74" s="156"/>
      <c r="CG74" s="156"/>
      <c r="CH74" s="156"/>
      <c r="CI74" s="156"/>
      <c r="CJ74" s="156"/>
      <c r="CK74" s="156"/>
      <c r="CL74" s="156"/>
      <c r="CM74" s="156"/>
      <c r="CN74" s="156"/>
      <c r="CO74" s="156"/>
      <c r="CP74" s="156"/>
      <c r="CQ74" s="156"/>
      <c r="CR74" s="156"/>
      <c r="CS74" s="156"/>
      <c r="CT74" s="156"/>
      <c r="CU74" s="156"/>
      <c r="CV74" s="156"/>
      <c r="CW74" s="156"/>
    </row>
    <row r="75" spans="1:101" ht="18.75" collapsed="1" x14ac:dyDescent="0.2">
      <c r="A75" s="127"/>
      <c r="B75" s="109" t="s">
        <v>179</v>
      </c>
      <c r="C75" s="128"/>
      <c r="D75" s="129"/>
      <c r="E75" s="130"/>
      <c r="F75" s="130"/>
      <c r="G75" s="110">
        <f>SUM(G76:G85)</f>
        <v>0</v>
      </c>
    </row>
    <row r="76" spans="1:101" s="155" customFormat="1" ht="38.25" hidden="1" outlineLevel="1" x14ac:dyDescent="0.2">
      <c r="A76" s="108" t="s">
        <v>161</v>
      </c>
      <c r="B76" s="95" t="s">
        <v>162</v>
      </c>
      <c r="C76" s="111" t="s">
        <v>40</v>
      </c>
      <c r="D76" s="131">
        <v>1066.1400000000001</v>
      </c>
      <c r="E76" s="132"/>
      <c r="F76" s="132"/>
      <c r="G76" s="133">
        <f t="shared" ref="G76:G85" si="9">E76*D76</f>
        <v>0</v>
      </c>
      <c r="H76" s="94"/>
      <c r="I76" s="156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6"/>
      <c r="AU76" s="156"/>
      <c r="AV76" s="156"/>
      <c r="AW76" s="156"/>
      <c r="AX76" s="156"/>
      <c r="AY76" s="156"/>
      <c r="AZ76" s="156"/>
      <c r="BA76" s="156"/>
      <c r="BB76" s="156"/>
      <c r="BC76" s="156"/>
      <c r="BD76" s="156"/>
      <c r="BE76" s="156"/>
      <c r="BF76" s="156"/>
      <c r="BG76" s="156"/>
      <c r="BH76" s="156"/>
      <c r="BI76" s="156"/>
      <c r="BJ76" s="156"/>
      <c r="BK76" s="156"/>
      <c r="BL76" s="156"/>
      <c r="BM76" s="156"/>
      <c r="BN76" s="156"/>
      <c r="BO76" s="156"/>
      <c r="BP76" s="156"/>
      <c r="BQ76" s="156"/>
      <c r="BR76" s="156"/>
      <c r="BS76" s="156"/>
      <c r="BT76" s="156"/>
      <c r="BU76" s="156"/>
      <c r="BV76" s="156"/>
      <c r="BW76" s="156"/>
      <c r="BX76" s="156"/>
      <c r="BY76" s="156"/>
      <c r="BZ76" s="156"/>
      <c r="CA76" s="156"/>
      <c r="CB76" s="156"/>
      <c r="CC76" s="156"/>
      <c r="CD76" s="156"/>
      <c r="CE76" s="156"/>
      <c r="CF76" s="156"/>
      <c r="CG76" s="156"/>
      <c r="CH76" s="156"/>
      <c r="CI76" s="156"/>
      <c r="CJ76" s="156"/>
      <c r="CK76" s="156"/>
      <c r="CL76" s="156"/>
      <c r="CM76" s="156"/>
      <c r="CN76" s="156"/>
      <c r="CO76" s="156"/>
      <c r="CP76" s="156"/>
      <c r="CQ76" s="156"/>
      <c r="CR76" s="156"/>
      <c r="CS76" s="156"/>
      <c r="CT76" s="156"/>
      <c r="CU76" s="156"/>
      <c r="CV76" s="156"/>
      <c r="CW76" s="156"/>
    </row>
    <row r="77" spans="1:101" s="155" customFormat="1" ht="38.25" hidden="1" outlineLevel="1" collapsed="1" x14ac:dyDescent="0.2">
      <c r="A77" s="108" t="s">
        <v>163</v>
      </c>
      <c r="B77" s="95" t="s">
        <v>164</v>
      </c>
      <c r="C77" s="111" t="s">
        <v>40</v>
      </c>
      <c r="D77" s="131">
        <v>285.69</v>
      </c>
      <c r="E77" s="132"/>
      <c r="F77" s="132"/>
      <c r="G77" s="133">
        <f t="shared" si="9"/>
        <v>0</v>
      </c>
      <c r="H77" s="94"/>
      <c r="I77" s="156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6"/>
      <c r="AU77" s="156"/>
      <c r="AV77" s="156"/>
      <c r="AW77" s="156"/>
      <c r="AX77" s="156"/>
      <c r="AY77" s="156"/>
      <c r="AZ77" s="156"/>
      <c r="BA77" s="156"/>
      <c r="BB77" s="156"/>
      <c r="BC77" s="156"/>
      <c r="BD77" s="156"/>
      <c r="BE77" s="156"/>
      <c r="BF77" s="156"/>
      <c r="BG77" s="156"/>
      <c r="BH77" s="156"/>
      <c r="BI77" s="156"/>
      <c r="BJ77" s="156"/>
      <c r="BK77" s="156"/>
      <c r="BL77" s="156"/>
      <c r="BM77" s="156"/>
      <c r="BN77" s="156"/>
      <c r="BO77" s="156"/>
      <c r="BP77" s="156"/>
      <c r="BQ77" s="156"/>
      <c r="BR77" s="156"/>
      <c r="BS77" s="156"/>
      <c r="BT77" s="156"/>
      <c r="BU77" s="156"/>
      <c r="BV77" s="156"/>
      <c r="BW77" s="156"/>
      <c r="BX77" s="156"/>
      <c r="BY77" s="156"/>
      <c r="BZ77" s="156"/>
      <c r="CA77" s="156"/>
      <c r="CB77" s="156"/>
      <c r="CC77" s="156"/>
      <c r="CD77" s="156"/>
      <c r="CE77" s="156"/>
      <c r="CF77" s="156"/>
      <c r="CG77" s="156"/>
      <c r="CH77" s="156"/>
      <c r="CI77" s="156"/>
      <c r="CJ77" s="156"/>
      <c r="CK77" s="156"/>
      <c r="CL77" s="156"/>
      <c r="CM77" s="156"/>
      <c r="CN77" s="156"/>
      <c r="CO77" s="156"/>
      <c r="CP77" s="156"/>
      <c r="CQ77" s="156"/>
      <c r="CR77" s="156"/>
      <c r="CS77" s="156"/>
      <c r="CT77" s="156"/>
      <c r="CU77" s="156"/>
      <c r="CV77" s="156"/>
      <c r="CW77" s="156"/>
    </row>
    <row r="78" spans="1:101" s="155" customFormat="1" ht="63.75" hidden="1" outlineLevel="1" collapsed="1" x14ac:dyDescent="0.2">
      <c r="A78" s="108" t="s">
        <v>165</v>
      </c>
      <c r="B78" s="95" t="s">
        <v>166</v>
      </c>
      <c r="C78" s="111" t="s">
        <v>40</v>
      </c>
      <c r="D78" s="131">
        <v>894.83</v>
      </c>
      <c r="E78" s="132"/>
      <c r="F78" s="132"/>
      <c r="G78" s="133">
        <f t="shared" si="9"/>
        <v>0</v>
      </c>
      <c r="H78" s="94"/>
      <c r="I78" s="156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156"/>
      <c r="AC78" s="156"/>
      <c r="AD78" s="156"/>
      <c r="AE78" s="156"/>
      <c r="AF78" s="156"/>
      <c r="AG78" s="156"/>
      <c r="AH78" s="156"/>
      <c r="AI78" s="156"/>
      <c r="AJ78" s="156"/>
      <c r="AK78" s="156"/>
      <c r="AL78" s="156"/>
      <c r="AM78" s="156"/>
      <c r="AN78" s="156"/>
      <c r="AO78" s="156"/>
      <c r="AP78" s="156"/>
      <c r="AQ78" s="156"/>
      <c r="AR78" s="156"/>
      <c r="AS78" s="156"/>
      <c r="AT78" s="156"/>
      <c r="AU78" s="156"/>
      <c r="AV78" s="156"/>
      <c r="AW78" s="156"/>
      <c r="AX78" s="156"/>
      <c r="AY78" s="156"/>
      <c r="AZ78" s="156"/>
      <c r="BA78" s="156"/>
      <c r="BB78" s="156"/>
      <c r="BC78" s="156"/>
      <c r="BD78" s="156"/>
      <c r="BE78" s="156"/>
      <c r="BF78" s="156"/>
      <c r="BG78" s="156"/>
      <c r="BH78" s="156"/>
      <c r="BI78" s="156"/>
      <c r="BJ78" s="156"/>
      <c r="BK78" s="156"/>
      <c r="BL78" s="156"/>
      <c r="BM78" s="156"/>
      <c r="BN78" s="156"/>
      <c r="BO78" s="156"/>
      <c r="BP78" s="156"/>
      <c r="BQ78" s="156"/>
      <c r="BR78" s="156"/>
      <c r="BS78" s="156"/>
      <c r="BT78" s="156"/>
      <c r="BU78" s="156"/>
      <c r="BV78" s="156"/>
      <c r="BW78" s="156"/>
      <c r="BX78" s="156"/>
      <c r="BY78" s="156"/>
      <c r="BZ78" s="156"/>
      <c r="CA78" s="156"/>
      <c r="CB78" s="156"/>
      <c r="CC78" s="156"/>
      <c r="CD78" s="156"/>
      <c r="CE78" s="156"/>
      <c r="CF78" s="156"/>
      <c r="CG78" s="156"/>
      <c r="CH78" s="156"/>
      <c r="CI78" s="156"/>
      <c r="CJ78" s="156"/>
      <c r="CK78" s="156"/>
      <c r="CL78" s="156"/>
      <c r="CM78" s="156"/>
      <c r="CN78" s="156"/>
      <c r="CO78" s="156"/>
      <c r="CP78" s="156"/>
      <c r="CQ78" s="156"/>
      <c r="CR78" s="156"/>
      <c r="CS78" s="156"/>
      <c r="CT78" s="156"/>
      <c r="CU78" s="156"/>
      <c r="CV78" s="156"/>
      <c r="CW78" s="156"/>
    </row>
    <row r="79" spans="1:101" s="155" customFormat="1" ht="63.75" hidden="1" outlineLevel="1" collapsed="1" x14ac:dyDescent="0.2">
      <c r="A79" s="108" t="s">
        <v>167</v>
      </c>
      <c r="B79" s="95" t="s">
        <v>168</v>
      </c>
      <c r="C79" s="111" t="s">
        <v>40</v>
      </c>
      <c r="D79" s="131">
        <v>285.69</v>
      </c>
      <c r="E79" s="132"/>
      <c r="F79" s="132"/>
      <c r="G79" s="133">
        <f t="shared" si="9"/>
        <v>0</v>
      </c>
      <c r="H79" s="94"/>
      <c r="I79" s="156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156"/>
      <c r="AC79" s="156"/>
      <c r="AD79" s="156"/>
      <c r="AE79" s="156"/>
      <c r="AF79" s="156"/>
      <c r="AG79" s="156"/>
      <c r="AH79" s="156"/>
      <c r="AI79" s="156"/>
      <c r="AJ79" s="156"/>
      <c r="AK79" s="156"/>
      <c r="AL79" s="156"/>
      <c r="AM79" s="156"/>
      <c r="AN79" s="156"/>
      <c r="AO79" s="156"/>
      <c r="AP79" s="156"/>
      <c r="AQ79" s="156"/>
      <c r="AR79" s="156"/>
      <c r="AS79" s="156"/>
      <c r="AT79" s="156"/>
      <c r="AU79" s="156"/>
      <c r="AV79" s="156"/>
      <c r="AW79" s="156"/>
      <c r="AX79" s="156"/>
      <c r="AY79" s="156"/>
      <c r="AZ79" s="156"/>
      <c r="BA79" s="156"/>
      <c r="BB79" s="156"/>
      <c r="BC79" s="156"/>
      <c r="BD79" s="156"/>
      <c r="BE79" s="156"/>
      <c r="BF79" s="156"/>
      <c r="BG79" s="156"/>
      <c r="BH79" s="156"/>
      <c r="BI79" s="156"/>
      <c r="BJ79" s="156"/>
      <c r="BK79" s="156"/>
      <c r="BL79" s="156"/>
      <c r="BM79" s="156"/>
      <c r="BN79" s="156"/>
      <c r="BO79" s="156"/>
      <c r="BP79" s="156"/>
      <c r="BQ79" s="156"/>
      <c r="BR79" s="156"/>
      <c r="BS79" s="156"/>
      <c r="BT79" s="156"/>
      <c r="BU79" s="156"/>
      <c r="BV79" s="156"/>
      <c r="BW79" s="156"/>
      <c r="BX79" s="156"/>
      <c r="BY79" s="156"/>
      <c r="BZ79" s="156"/>
      <c r="CA79" s="156"/>
      <c r="CB79" s="156"/>
      <c r="CC79" s="156"/>
      <c r="CD79" s="156"/>
      <c r="CE79" s="156"/>
      <c r="CF79" s="156"/>
      <c r="CG79" s="156"/>
      <c r="CH79" s="156"/>
      <c r="CI79" s="156"/>
      <c r="CJ79" s="156"/>
      <c r="CK79" s="156"/>
      <c r="CL79" s="156"/>
      <c r="CM79" s="156"/>
      <c r="CN79" s="156"/>
      <c r="CO79" s="156"/>
      <c r="CP79" s="156"/>
      <c r="CQ79" s="156"/>
      <c r="CR79" s="156"/>
      <c r="CS79" s="156"/>
      <c r="CT79" s="156"/>
      <c r="CU79" s="156"/>
      <c r="CV79" s="156"/>
      <c r="CW79" s="156"/>
    </row>
    <row r="80" spans="1:101" s="155" customFormat="1" ht="51" hidden="1" outlineLevel="1" collapsed="1" x14ac:dyDescent="0.2">
      <c r="A80" s="108" t="s">
        <v>169</v>
      </c>
      <c r="B80" s="95" t="s">
        <v>170</v>
      </c>
      <c r="C80" s="111" t="s">
        <v>40</v>
      </c>
      <c r="D80" s="131">
        <v>894.83</v>
      </c>
      <c r="E80" s="132"/>
      <c r="F80" s="132"/>
      <c r="G80" s="133">
        <f t="shared" si="9"/>
        <v>0</v>
      </c>
      <c r="H80" s="94"/>
      <c r="I80" s="156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156"/>
      <c r="AC80" s="156"/>
      <c r="AD80" s="156"/>
      <c r="AE80" s="156"/>
      <c r="AF80" s="156"/>
      <c r="AG80" s="156"/>
      <c r="AH80" s="156"/>
      <c r="AI80" s="156"/>
      <c r="AJ80" s="156"/>
      <c r="AK80" s="156"/>
      <c r="AL80" s="156"/>
      <c r="AM80" s="156"/>
      <c r="AN80" s="156"/>
      <c r="AO80" s="156"/>
      <c r="AP80" s="156"/>
      <c r="AQ80" s="156"/>
      <c r="AR80" s="156"/>
      <c r="AS80" s="156"/>
      <c r="AT80" s="156"/>
      <c r="AU80" s="156"/>
      <c r="AV80" s="156"/>
      <c r="AW80" s="156"/>
      <c r="AX80" s="156"/>
      <c r="AY80" s="156"/>
      <c r="AZ80" s="156"/>
      <c r="BA80" s="156"/>
      <c r="BB80" s="156"/>
      <c r="BC80" s="156"/>
      <c r="BD80" s="156"/>
      <c r="BE80" s="156"/>
      <c r="BF80" s="156"/>
      <c r="BG80" s="156"/>
      <c r="BH80" s="156"/>
      <c r="BI80" s="156"/>
      <c r="BJ80" s="156"/>
      <c r="BK80" s="156"/>
      <c r="BL80" s="156"/>
      <c r="BM80" s="156"/>
      <c r="BN80" s="156"/>
      <c r="BO80" s="156"/>
      <c r="BP80" s="156"/>
      <c r="BQ80" s="156"/>
      <c r="BR80" s="156"/>
      <c r="BS80" s="156"/>
      <c r="BT80" s="156"/>
      <c r="BU80" s="156"/>
      <c r="BV80" s="156"/>
      <c r="BW80" s="156"/>
      <c r="BX80" s="156"/>
      <c r="BY80" s="156"/>
      <c r="BZ80" s="156"/>
      <c r="CA80" s="156"/>
      <c r="CB80" s="156"/>
      <c r="CC80" s="156"/>
      <c r="CD80" s="156"/>
      <c r="CE80" s="156"/>
      <c r="CF80" s="156"/>
      <c r="CG80" s="156"/>
      <c r="CH80" s="156"/>
      <c r="CI80" s="156"/>
      <c r="CJ80" s="156"/>
      <c r="CK80" s="156"/>
      <c r="CL80" s="156"/>
      <c r="CM80" s="156"/>
      <c r="CN80" s="156"/>
      <c r="CO80" s="156"/>
      <c r="CP80" s="156"/>
      <c r="CQ80" s="156"/>
      <c r="CR80" s="156"/>
      <c r="CS80" s="156"/>
      <c r="CT80" s="156"/>
      <c r="CU80" s="156"/>
      <c r="CV80" s="156"/>
      <c r="CW80" s="156"/>
    </row>
    <row r="81" spans="1:101" s="155" customFormat="1" ht="51" hidden="1" outlineLevel="1" collapsed="1" x14ac:dyDescent="0.2">
      <c r="A81" s="108" t="s">
        <v>171</v>
      </c>
      <c r="B81" s="95" t="s">
        <v>172</v>
      </c>
      <c r="C81" s="111" t="s">
        <v>40</v>
      </c>
      <c r="D81" s="131">
        <v>285.69</v>
      </c>
      <c r="E81" s="132"/>
      <c r="F81" s="132"/>
      <c r="G81" s="133">
        <f t="shared" si="9"/>
        <v>0</v>
      </c>
      <c r="H81" s="94"/>
      <c r="I81" s="156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156"/>
      <c r="AC81" s="156"/>
      <c r="AD81" s="156"/>
      <c r="AE81" s="156"/>
      <c r="AF81" s="156"/>
      <c r="AG81" s="156"/>
      <c r="AH81" s="156"/>
      <c r="AI81" s="156"/>
      <c r="AJ81" s="156"/>
      <c r="AK81" s="156"/>
      <c r="AL81" s="156"/>
      <c r="AM81" s="156"/>
      <c r="AN81" s="156"/>
      <c r="AO81" s="156"/>
      <c r="AP81" s="156"/>
      <c r="AQ81" s="156"/>
      <c r="AR81" s="156"/>
      <c r="AS81" s="156"/>
      <c r="AT81" s="156"/>
      <c r="AU81" s="156"/>
      <c r="AV81" s="156"/>
      <c r="AW81" s="156"/>
      <c r="AX81" s="156"/>
      <c r="AY81" s="156"/>
      <c r="AZ81" s="156"/>
      <c r="BA81" s="156"/>
      <c r="BB81" s="156"/>
      <c r="BC81" s="156"/>
      <c r="BD81" s="156"/>
      <c r="BE81" s="156"/>
      <c r="BF81" s="156"/>
      <c r="BG81" s="156"/>
      <c r="BH81" s="156"/>
      <c r="BI81" s="156"/>
      <c r="BJ81" s="156"/>
      <c r="BK81" s="156"/>
      <c r="BL81" s="156"/>
      <c r="BM81" s="156"/>
      <c r="BN81" s="156"/>
      <c r="BO81" s="156"/>
      <c r="BP81" s="156"/>
      <c r="BQ81" s="156"/>
      <c r="BR81" s="156"/>
      <c r="BS81" s="156"/>
      <c r="BT81" s="156"/>
      <c r="BU81" s="156"/>
      <c r="BV81" s="156"/>
      <c r="BW81" s="156"/>
      <c r="BX81" s="156"/>
      <c r="BY81" s="156"/>
      <c r="BZ81" s="156"/>
      <c r="CA81" s="156"/>
      <c r="CB81" s="156"/>
      <c r="CC81" s="156"/>
      <c r="CD81" s="156"/>
      <c r="CE81" s="156"/>
      <c r="CF81" s="156"/>
      <c r="CG81" s="156"/>
      <c r="CH81" s="156"/>
      <c r="CI81" s="156"/>
      <c r="CJ81" s="156"/>
      <c r="CK81" s="156"/>
      <c r="CL81" s="156"/>
      <c r="CM81" s="156"/>
      <c r="CN81" s="156"/>
      <c r="CO81" s="156"/>
      <c r="CP81" s="156"/>
      <c r="CQ81" s="156"/>
      <c r="CR81" s="156"/>
      <c r="CS81" s="156"/>
      <c r="CT81" s="156"/>
      <c r="CU81" s="156"/>
      <c r="CV81" s="156"/>
      <c r="CW81" s="156"/>
    </row>
    <row r="82" spans="1:101" s="155" customFormat="1" ht="51" hidden="1" outlineLevel="1" collapsed="1" x14ac:dyDescent="0.2">
      <c r="A82" s="108" t="s">
        <v>173</v>
      </c>
      <c r="B82" s="95" t="s">
        <v>174</v>
      </c>
      <c r="C82" s="111" t="s">
        <v>40</v>
      </c>
      <c r="D82" s="131">
        <v>25.46</v>
      </c>
      <c r="E82" s="132"/>
      <c r="F82" s="132"/>
      <c r="G82" s="133">
        <f t="shared" si="9"/>
        <v>0</v>
      </c>
      <c r="H82" s="94"/>
      <c r="I82" s="156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  <c r="BP82" s="156"/>
      <c r="BQ82" s="156"/>
      <c r="BR82" s="156"/>
      <c r="BS82" s="156"/>
      <c r="BT82" s="156"/>
      <c r="BU82" s="156"/>
      <c r="BV82" s="156"/>
      <c r="BW82" s="156"/>
      <c r="BX82" s="156"/>
      <c r="BY82" s="156"/>
      <c r="BZ82" s="156"/>
      <c r="CA82" s="156"/>
      <c r="CB82" s="156"/>
      <c r="CC82" s="156"/>
      <c r="CD82" s="156"/>
      <c r="CE82" s="156"/>
      <c r="CF82" s="156"/>
      <c r="CG82" s="156"/>
      <c r="CH82" s="156"/>
      <c r="CI82" s="156"/>
      <c r="CJ82" s="156"/>
      <c r="CK82" s="156"/>
      <c r="CL82" s="156"/>
      <c r="CM82" s="156"/>
      <c r="CN82" s="156"/>
      <c r="CO82" s="156"/>
      <c r="CP82" s="156"/>
      <c r="CQ82" s="156"/>
      <c r="CR82" s="156"/>
      <c r="CS82" s="156"/>
      <c r="CT82" s="156"/>
      <c r="CU82" s="156"/>
      <c r="CV82" s="156"/>
      <c r="CW82" s="156"/>
    </row>
    <row r="83" spans="1:101" s="155" customFormat="1" ht="25.5" hidden="1" outlineLevel="1" collapsed="1" x14ac:dyDescent="0.2">
      <c r="A83" s="108" t="s">
        <v>175</v>
      </c>
      <c r="B83" s="95" t="s">
        <v>176</v>
      </c>
      <c r="C83" s="111" t="s">
        <v>40</v>
      </c>
      <c r="D83" s="131">
        <v>78.3</v>
      </c>
      <c r="E83" s="132"/>
      <c r="F83" s="132"/>
      <c r="G83" s="133">
        <f t="shared" si="9"/>
        <v>0</v>
      </c>
      <c r="H83" s="94"/>
      <c r="I83" s="156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  <c r="AT83" s="156"/>
      <c r="AU83" s="156"/>
      <c r="AV83" s="156"/>
      <c r="AW83" s="156"/>
      <c r="AX83" s="156"/>
      <c r="AY83" s="156"/>
      <c r="AZ83" s="156"/>
      <c r="BA83" s="156"/>
      <c r="BB83" s="156"/>
      <c r="BC83" s="156"/>
      <c r="BD83" s="156"/>
      <c r="BE83" s="156"/>
      <c r="BF83" s="156"/>
      <c r="BG83" s="156"/>
      <c r="BH83" s="156"/>
      <c r="BI83" s="156"/>
      <c r="BJ83" s="156"/>
      <c r="BK83" s="156"/>
      <c r="BL83" s="156"/>
      <c r="BM83" s="156"/>
      <c r="BN83" s="156"/>
      <c r="BO83" s="156"/>
      <c r="BP83" s="156"/>
      <c r="BQ83" s="156"/>
      <c r="BR83" s="156"/>
      <c r="BS83" s="156"/>
      <c r="BT83" s="156"/>
      <c r="BU83" s="156"/>
      <c r="BV83" s="156"/>
      <c r="BW83" s="156"/>
      <c r="BX83" s="156"/>
      <c r="BY83" s="156"/>
      <c r="BZ83" s="156"/>
      <c r="CA83" s="156"/>
      <c r="CB83" s="156"/>
      <c r="CC83" s="156"/>
      <c r="CD83" s="156"/>
      <c r="CE83" s="156"/>
      <c r="CF83" s="156"/>
      <c r="CG83" s="156"/>
      <c r="CH83" s="156"/>
      <c r="CI83" s="156"/>
      <c r="CJ83" s="156"/>
      <c r="CK83" s="156"/>
      <c r="CL83" s="156"/>
      <c r="CM83" s="156"/>
      <c r="CN83" s="156"/>
      <c r="CO83" s="156"/>
      <c r="CP83" s="156"/>
      <c r="CQ83" s="156"/>
      <c r="CR83" s="156"/>
      <c r="CS83" s="156"/>
      <c r="CT83" s="156"/>
      <c r="CU83" s="156"/>
      <c r="CV83" s="156"/>
      <c r="CW83" s="156"/>
    </row>
    <row r="84" spans="1:101" s="155" customFormat="1" ht="51" hidden="1" outlineLevel="1" collapsed="1" x14ac:dyDescent="0.2">
      <c r="A84" s="108" t="s">
        <v>177</v>
      </c>
      <c r="B84" s="95" t="s">
        <v>178</v>
      </c>
      <c r="C84" s="111" t="s">
        <v>40</v>
      </c>
      <c r="D84" s="131">
        <v>97.44</v>
      </c>
      <c r="E84" s="132"/>
      <c r="F84" s="132"/>
      <c r="G84" s="133">
        <f t="shared" si="9"/>
        <v>0</v>
      </c>
      <c r="H84" s="94"/>
      <c r="I84" s="156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6"/>
      <c r="AX84" s="156"/>
      <c r="AY84" s="156"/>
      <c r="AZ84" s="156"/>
      <c r="BA84" s="156"/>
      <c r="BB84" s="156"/>
      <c r="BC84" s="156"/>
      <c r="BD84" s="156"/>
      <c r="BE84" s="156"/>
      <c r="BF84" s="156"/>
      <c r="BG84" s="156"/>
      <c r="BH84" s="156"/>
      <c r="BI84" s="156"/>
      <c r="BJ84" s="156"/>
      <c r="BK84" s="156"/>
      <c r="BL84" s="156"/>
      <c r="BM84" s="156"/>
      <c r="BN84" s="156"/>
      <c r="BO84" s="156"/>
      <c r="BP84" s="156"/>
      <c r="BQ84" s="156"/>
      <c r="BR84" s="156"/>
      <c r="BS84" s="156"/>
      <c r="BT84" s="156"/>
      <c r="BU84" s="156"/>
      <c r="BV84" s="156"/>
      <c r="BW84" s="156"/>
      <c r="BX84" s="156"/>
      <c r="BY84" s="156"/>
      <c r="BZ84" s="156"/>
      <c r="CA84" s="156"/>
      <c r="CB84" s="156"/>
      <c r="CC84" s="156"/>
      <c r="CD84" s="156"/>
      <c r="CE84" s="156"/>
      <c r="CF84" s="156"/>
      <c r="CG84" s="156"/>
      <c r="CH84" s="156"/>
      <c r="CI84" s="156"/>
      <c r="CJ84" s="156"/>
      <c r="CK84" s="156"/>
      <c r="CL84" s="156"/>
      <c r="CM84" s="156"/>
      <c r="CN84" s="156"/>
      <c r="CO84" s="156"/>
      <c r="CP84" s="156"/>
      <c r="CQ84" s="156"/>
      <c r="CR84" s="156"/>
      <c r="CS84" s="156"/>
      <c r="CT84" s="156"/>
      <c r="CU84" s="156"/>
      <c r="CV84" s="156"/>
      <c r="CW84" s="156"/>
    </row>
    <row r="85" spans="1:101" s="155" customFormat="1" ht="51" hidden="1" outlineLevel="1" x14ac:dyDescent="0.2">
      <c r="A85" s="170" t="s">
        <v>462</v>
      </c>
      <c r="B85" s="145" t="s">
        <v>463</v>
      </c>
      <c r="C85" s="172" t="s">
        <v>1</v>
      </c>
      <c r="D85" s="131">
        <v>16.940000000000001</v>
      </c>
      <c r="E85" s="132"/>
      <c r="F85" s="132"/>
      <c r="G85" s="133">
        <f t="shared" si="9"/>
        <v>0</v>
      </c>
      <c r="H85" s="94"/>
      <c r="I85" s="156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  <c r="BD85" s="156"/>
      <c r="BE85" s="156"/>
      <c r="BF85" s="156"/>
      <c r="BG85" s="156"/>
      <c r="BH85" s="156"/>
      <c r="BI85" s="156"/>
      <c r="BJ85" s="156"/>
      <c r="BK85" s="156"/>
      <c r="BL85" s="156"/>
      <c r="BM85" s="156"/>
      <c r="BN85" s="156"/>
      <c r="BO85" s="156"/>
      <c r="BP85" s="156"/>
      <c r="BQ85" s="156"/>
      <c r="BR85" s="156"/>
      <c r="BS85" s="156"/>
      <c r="BT85" s="156"/>
      <c r="BU85" s="156"/>
      <c r="BV85" s="156"/>
      <c r="BW85" s="156"/>
      <c r="BX85" s="156"/>
      <c r="BY85" s="156"/>
      <c r="BZ85" s="156"/>
      <c r="CA85" s="156"/>
      <c r="CB85" s="156"/>
      <c r="CC85" s="156"/>
      <c r="CD85" s="156"/>
      <c r="CE85" s="156"/>
      <c r="CF85" s="156"/>
      <c r="CG85" s="156"/>
      <c r="CH85" s="156"/>
      <c r="CI85" s="156"/>
      <c r="CJ85" s="156"/>
      <c r="CK85" s="156"/>
      <c r="CL85" s="156"/>
      <c r="CM85" s="156"/>
      <c r="CN85" s="156"/>
      <c r="CO85" s="156"/>
      <c r="CP85" s="156"/>
      <c r="CQ85" s="156"/>
      <c r="CR85" s="156"/>
      <c r="CS85" s="156"/>
      <c r="CT85" s="156"/>
      <c r="CU85" s="156"/>
      <c r="CV85" s="156"/>
      <c r="CW85" s="156"/>
    </row>
    <row r="86" spans="1:101" ht="18.75" collapsed="1" x14ac:dyDescent="0.2">
      <c r="A86" s="127"/>
      <c r="B86" s="109" t="s">
        <v>180</v>
      </c>
      <c r="C86" s="128"/>
      <c r="D86" s="129"/>
      <c r="E86" s="130"/>
      <c r="F86" s="130"/>
      <c r="G86" s="110">
        <f>SUM(G87:G91)</f>
        <v>0</v>
      </c>
    </row>
    <row r="87" spans="1:101" s="155" customFormat="1" ht="89.25" hidden="1" outlineLevel="1" x14ac:dyDescent="0.2">
      <c r="A87" s="108" t="s">
        <v>181</v>
      </c>
      <c r="B87" s="95" t="s">
        <v>182</v>
      </c>
      <c r="C87" s="111" t="s">
        <v>1</v>
      </c>
      <c r="D87" s="131">
        <v>90.059999999999988</v>
      </c>
      <c r="E87" s="132"/>
      <c r="F87" s="132"/>
      <c r="G87" s="133">
        <f t="shared" ref="G87:G91" si="10">E87*D87</f>
        <v>0</v>
      </c>
      <c r="H87" s="94"/>
      <c r="I87" s="156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  <c r="BP87" s="156"/>
      <c r="BQ87" s="156"/>
      <c r="BR87" s="156"/>
      <c r="BS87" s="156"/>
      <c r="BT87" s="156"/>
      <c r="BU87" s="156"/>
      <c r="BV87" s="156"/>
      <c r="BW87" s="156"/>
      <c r="BX87" s="156"/>
      <c r="BY87" s="156"/>
      <c r="BZ87" s="156"/>
      <c r="CA87" s="156"/>
      <c r="CB87" s="156"/>
      <c r="CC87" s="156"/>
      <c r="CD87" s="156"/>
      <c r="CE87" s="156"/>
      <c r="CF87" s="156"/>
      <c r="CG87" s="156"/>
      <c r="CH87" s="156"/>
      <c r="CI87" s="156"/>
      <c r="CJ87" s="156"/>
      <c r="CK87" s="156"/>
      <c r="CL87" s="156"/>
      <c r="CM87" s="156"/>
      <c r="CN87" s="156"/>
      <c r="CO87" s="156"/>
      <c r="CP87" s="156"/>
      <c r="CQ87" s="156"/>
      <c r="CR87" s="156"/>
      <c r="CS87" s="156"/>
      <c r="CT87" s="156"/>
      <c r="CU87" s="156"/>
      <c r="CV87" s="156"/>
      <c r="CW87" s="156"/>
    </row>
    <row r="88" spans="1:101" s="155" customFormat="1" ht="89.25" hidden="1" outlineLevel="1" collapsed="1" x14ac:dyDescent="0.2">
      <c r="A88" s="108" t="s">
        <v>183</v>
      </c>
      <c r="B88" s="95" t="s">
        <v>184</v>
      </c>
      <c r="C88" s="111" t="s">
        <v>40</v>
      </c>
      <c r="D88" s="131">
        <v>174.95</v>
      </c>
      <c r="E88" s="132"/>
      <c r="F88" s="132"/>
      <c r="G88" s="133">
        <f t="shared" si="10"/>
        <v>0</v>
      </c>
      <c r="H88" s="94"/>
      <c r="I88" s="156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56"/>
      <c r="BH88" s="156"/>
      <c r="BI88" s="156"/>
      <c r="BJ88" s="156"/>
      <c r="BK88" s="156"/>
      <c r="BL88" s="156"/>
      <c r="BM88" s="156"/>
      <c r="BN88" s="156"/>
      <c r="BO88" s="156"/>
      <c r="BP88" s="156"/>
      <c r="BQ88" s="156"/>
      <c r="BR88" s="156"/>
      <c r="BS88" s="156"/>
      <c r="BT88" s="156"/>
      <c r="BU88" s="156"/>
      <c r="BV88" s="156"/>
      <c r="BW88" s="156"/>
      <c r="BX88" s="156"/>
      <c r="BY88" s="156"/>
      <c r="BZ88" s="156"/>
      <c r="CA88" s="156"/>
      <c r="CB88" s="156"/>
      <c r="CC88" s="156"/>
      <c r="CD88" s="156"/>
      <c r="CE88" s="156"/>
      <c r="CF88" s="156"/>
      <c r="CG88" s="156"/>
      <c r="CH88" s="156"/>
      <c r="CI88" s="156"/>
      <c r="CJ88" s="156"/>
      <c r="CK88" s="156"/>
      <c r="CL88" s="156"/>
      <c r="CM88" s="156"/>
      <c r="CN88" s="156"/>
      <c r="CO88" s="156"/>
      <c r="CP88" s="156"/>
      <c r="CQ88" s="156"/>
      <c r="CR88" s="156"/>
      <c r="CS88" s="156"/>
      <c r="CT88" s="156"/>
      <c r="CU88" s="156"/>
      <c r="CV88" s="156"/>
      <c r="CW88" s="156"/>
    </row>
    <row r="89" spans="1:101" s="155" customFormat="1" ht="25.5" hidden="1" outlineLevel="1" collapsed="1" x14ac:dyDescent="0.2">
      <c r="A89" s="108" t="s">
        <v>185</v>
      </c>
      <c r="B89" s="95" t="s">
        <v>186</v>
      </c>
      <c r="C89" s="111" t="s">
        <v>1</v>
      </c>
      <c r="D89" s="131">
        <v>150.1</v>
      </c>
      <c r="E89" s="132"/>
      <c r="F89" s="132"/>
      <c r="G89" s="133">
        <f t="shared" si="10"/>
        <v>0</v>
      </c>
      <c r="H89" s="94"/>
      <c r="I89" s="156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156"/>
      <c r="AC89" s="156"/>
      <c r="AD89" s="156"/>
      <c r="AE89" s="156"/>
      <c r="AF89" s="156"/>
      <c r="AG89" s="156"/>
      <c r="AH89" s="156"/>
      <c r="AI89" s="156"/>
      <c r="AJ89" s="156"/>
      <c r="AK89" s="156"/>
      <c r="AL89" s="156"/>
      <c r="AM89" s="156"/>
      <c r="AN89" s="156"/>
      <c r="AO89" s="156"/>
      <c r="AP89" s="156"/>
      <c r="AQ89" s="156"/>
      <c r="AR89" s="156"/>
      <c r="AS89" s="156"/>
      <c r="AT89" s="156"/>
      <c r="AU89" s="156"/>
      <c r="AV89" s="156"/>
      <c r="AW89" s="156"/>
      <c r="AX89" s="156"/>
      <c r="AY89" s="156"/>
      <c r="AZ89" s="156"/>
      <c r="BA89" s="156"/>
      <c r="BB89" s="156"/>
      <c r="BC89" s="156"/>
      <c r="BD89" s="156"/>
      <c r="BE89" s="156"/>
      <c r="BF89" s="156"/>
      <c r="BG89" s="156"/>
      <c r="BH89" s="156"/>
      <c r="BI89" s="156"/>
      <c r="BJ89" s="156"/>
      <c r="BK89" s="156"/>
      <c r="BL89" s="156"/>
      <c r="BM89" s="156"/>
      <c r="BN89" s="156"/>
      <c r="BO89" s="156"/>
      <c r="BP89" s="156"/>
      <c r="BQ89" s="156"/>
      <c r="BR89" s="156"/>
      <c r="BS89" s="156"/>
      <c r="BT89" s="156"/>
      <c r="BU89" s="156"/>
      <c r="BV89" s="156"/>
      <c r="BW89" s="156"/>
      <c r="BX89" s="156"/>
      <c r="BY89" s="156"/>
      <c r="BZ89" s="156"/>
      <c r="CA89" s="156"/>
      <c r="CB89" s="156"/>
      <c r="CC89" s="156"/>
      <c r="CD89" s="156"/>
      <c r="CE89" s="156"/>
      <c r="CF89" s="156"/>
      <c r="CG89" s="156"/>
      <c r="CH89" s="156"/>
      <c r="CI89" s="156"/>
      <c r="CJ89" s="156"/>
      <c r="CK89" s="156"/>
      <c r="CL89" s="156"/>
      <c r="CM89" s="156"/>
      <c r="CN89" s="156"/>
      <c r="CO89" s="156"/>
      <c r="CP89" s="156"/>
      <c r="CQ89" s="156"/>
      <c r="CR89" s="156"/>
      <c r="CS89" s="156"/>
      <c r="CT89" s="156"/>
      <c r="CU89" s="156"/>
      <c r="CV89" s="156"/>
      <c r="CW89" s="156"/>
    </row>
    <row r="90" spans="1:101" s="155" customFormat="1" ht="63.75" hidden="1" outlineLevel="1" collapsed="1" x14ac:dyDescent="0.2">
      <c r="A90" s="108" t="s">
        <v>187</v>
      </c>
      <c r="B90" s="95" t="s">
        <v>188</v>
      </c>
      <c r="C90" s="111" t="s">
        <v>40</v>
      </c>
      <c r="D90" s="131">
        <v>291.58000000000004</v>
      </c>
      <c r="E90" s="132"/>
      <c r="F90" s="132"/>
      <c r="G90" s="133">
        <f t="shared" si="10"/>
        <v>0</v>
      </c>
      <c r="H90" s="94"/>
      <c r="I90" s="156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6"/>
      <c r="BN90" s="156"/>
      <c r="BO90" s="156"/>
      <c r="BP90" s="156"/>
      <c r="BQ90" s="156"/>
      <c r="BR90" s="156"/>
      <c r="BS90" s="156"/>
      <c r="BT90" s="156"/>
      <c r="BU90" s="156"/>
      <c r="BV90" s="156"/>
      <c r="BW90" s="156"/>
      <c r="BX90" s="156"/>
      <c r="BY90" s="156"/>
      <c r="BZ90" s="156"/>
      <c r="CA90" s="156"/>
      <c r="CB90" s="156"/>
      <c r="CC90" s="156"/>
      <c r="CD90" s="156"/>
      <c r="CE90" s="156"/>
      <c r="CF90" s="156"/>
      <c r="CG90" s="156"/>
      <c r="CH90" s="156"/>
      <c r="CI90" s="156"/>
      <c r="CJ90" s="156"/>
      <c r="CK90" s="156"/>
      <c r="CL90" s="156"/>
      <c r="CM90" s="156"/>
      <c r="CN90" s="156"/>
      <c r="CO90" s="156"/>
      <c r="CP90" s="156"/>
      <c r="CQ90" s="156"/>
      <c r="CR90" s="156"/>
      <c r="CS90" s="156"/>
      <c r="CT90" s="156"/>
      <c r="CU90" s="156"/>
      <c r="CV90" s="156"/>
      <c r="CW90" s="156"/>
    </row>
    <row r="91" spans="1:101" s="155" customFormat="1" ht="89.25" hidden="1" outlineLevel="1" collapsed="1" x14ac:dyDescent="0.2">
      <c r="A91" s="108" t="s">
        <v>189</v>
      </c>
      <c r="B91" s="95" t="s">
        <v>190</v>
      </c>
      <c r="C91" s="111" t="s">
        <v>40</v>
      </c>
      <c r="D91" s="131">
        <v>291.58000000000004</v>
      </c>
      <c r="E91" s="132"/>
      <c r="F91" s="132"/>
      <c r="G91" s="133">
        <f t="shared" si="10"/>
        <v>0</v>
      </c>
      <c r="H91" s="94"/>
      <c r="I91" s="156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156"/>
      <c r="AC91" s="156"/>
      <c r="AD91" s="156"/>
      <c r="AE91" s="156"/>
      <c r="AF91" s="156"/>
      <c r="AG91" s="156"/>
      <c r="AH91" s="156"/>
      <c r="AI91" s="156"/>
      <c r="AJ91" s="156"/>
      <c r="AK91" s="156"/>
      <c r="AL91" s="156"/>
      <c r="AM91" s="156"/>
      <c r="AN91" s="156"/>
      <c r="AO91" s="156"/>
      <c r="AP91" s="156"/>
      <c r="AQ91" s="156"/>
      <c r="AR91" s="156"/>
      <c r="AS91" s="156"/>
      <c r="AT91" s="156"/>
      <c r="AU91" s="156"/>
      <c r="AV91" s="156"/>
      <c r="AW91" s="156"/>
      <c r="AX91" s="156"/>
      <c r="AY91" s="156"/>
      <c r="AZ91" s="156"/>
      <c r="BA91" s="156"/>
      <c r="BB91" s="156"/>
      <c r="BC91" s="156"/>
      <c r="BD91" s="156"/>
      <c r="BE91" s="156"/>
      <c r="BF91" s="156"/>
      <c r="BG91" s="156"/>
      <c r="BH91" s="156"/>
      <c r="BI91" s="156"/>
      <c r="BJ91" s="156"/>
      <c r="BK91" s="156"/>
      <c r="BL91" s="156"/>
      <c r="BM91" s="156"/>
      <c r="BN91" s="156"/>
      <c r="BO91" s="156"/>
      <c r="BP91" s="156"/>
      <c r="BQ91" s="156"/>
      <c r="BR91" s="156"/>
      <c r="BS91" s="156"/>
      <c r="BT91" s="156"/>
      <c r="BU91" s="156"/>
      <c r="BV91" s="156"/>
      <c r="BW91" s="156"/>
      <c r="BX91" s="156"/>
      <c r="BY91" s="156"/>
      <c r="BZ91" s="156"/>
      <c r="CA91" s="156"/>
      <c r="CB91" s="156"/>
      <c r="CC91" s="156"/>
      <c r="CD91" s="156"/>
      <c r="CE91" s="156"/>
      <c r="CF91" s="156"/>
      <c r="CG91" s="156"/>
      <c r="CH91" s="156"/>
      <c r="CI91" s="156"/>
      <c r="CJ91" s="156"/>
      <c r="CK91" s="156"/>
      <c r="CL91" s="156"/>
      <c r="CM91" s="156"/>
      <c r="CN91" s="156"/>
      <c r="CO91" s="156"/>
      <c r="CP91" s="156"/>
      <c r="CQ91" s="156"/>
      <c r="CR91" s="156"/>
      <c r="CS91" s="156"/>
      <c r="CT91" s="156"/>
      <c r="CU91" s="156"/>
      <c r="CV91" s="156"/>
      <c r="CW91" s="156"/>
    </row>
    <row r="92" spans="1:101" s="89" customFormat="1" ht="21" collapsed="1" x14ac:dyDescent="0.2">
      <c r="A92" s="118"/>
      <c r="B92" s="118"/>
      <c r="C92" s="118"/>
      <c r="D92" s="118"/>
      <c r="E92" s="119"/>
      <c r="F92" s="119" t="s">
        <v>191</v>
      </c>
      <c r="G92" s="120">
        <f>+G86+G75+G70+G66+G62+G55+G49+G46</f>
        <v>0</v>
      </c>
      <c r="H92" s="94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</row>
    <row r="93" spans="1:101" s="89" customFormat="1" ht="5.0999999999999996" customHeight="1" x14ac:dyDescent="0.2">
      <c r="A93" s="115"/>
      <c r="B93" s="115"/>
      <c r="C93" s="115"/>
      <c r="D93" s="116"/>
      <c r="E93" s="117"/>
      <c r="F93" s="117"/>
      <c r="G93" s="117"/>
      <c r="H93" s="94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</row>
    <row r="94" spans="1:101" s="89" customFormat="1" ht="21" x14ac:dyDescent="0.2">
      <c r="A94" s="167" t="s">
        <v>192</v>
      </c>
      <c r="B94" s="167"/>
      <c r="C94" s="167"/>
      <c r="D94" s="167"/>
      <c r="E94" s="167"/>
      <c r="F94" s="167"/>
      <c r="G94" s="167"/>
      <c r="H94" s="94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</row>
    <row r="95" spans="1:101" ht="18.75" collapsed="1" x14ac:dyDescent="0.2">
      <c r="A95" s="127"/>
      <c r="B95" s="109" t="s">
        <v>193</v>
      </c>
      <c r="C95" s="128"/>
      <c r="D95" s="129"/>
      <c r="E95" s="130"/>
      <c r="F95" s="130"/>
      <c r="G95" s="110">
        <f>SUM(G96:G99)</f>
        <v>0</v>
      </c>
    </row>
    <row r="96" spans="1:101" s="155" customFormat="1" ht="102" hidden="1" outlineLevel="1" x14ac:dyDescent="0.2">
      <c r="A96" s="108" t="s">
        <v>196</v>
      </c>
      <c r="B96" s="95" t="s">
        <v>197</v>
      </c>
      <c r="C96" s="111" t="s">
        <v>40</v>
      </c>
      <c r="D96" s="131">
        <v>93.93</v>
      </c>
      <c r="E96" s="132"/>
      <c r="F96" s="132"/>
      <c r="G96" s="133">
        <f t="shared" ref="G96:G99" si="11">E96*D96</f>
        <v>0</v>
      </c>
      <c r="H96" s="94"/>
      <c r="I96" s="156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6"/>
      <c r="BR96" s="156"/>
      <c r="BS96" s="156"/>
      <c r="BT96" s="156"/>
      <c r="BU96" s="156"/>
      <c r="BV96" s="156"/>
      <c r="BW96" s="156"/>
      <c r="BX96" s="156"/>
      <c r="BY96" s="156"/>
      <c r="BZ96" s="156"/>
      <c r="CA96" s="156"/>
      <c r="CB96" s="156"/>
      <c r="CC96" s="156"/>
      <c r="CD96" s="156"/>
      <c r="CE96" s="156"/>
      <c r="CF96" s="156"/>
      <c r="CG96" s="156"/>
      <c r="CH96" s="156"/>
      <c r="CI96" s="156"/>
      <c r="CJ96" s="156"/>
      <c r="CK96" s="156"/>
      <c r="CL96" s="156"/>
      <c r="CM96" s="156"/>
      <c r="CN96" s="156"/>
      <c r="CO96" s="156"/>
      <c r="CP96" s="156"/>
      <c r="CQ96" s="156"/>
      <c r="CR96" s="156"/>
      <c r="CS96" s="156"/>
      <c r="CT96" s="156"/>
      <c r="CU96" s="156"/>
      <c r="CV96" s="156"/>
      <c r="CW96" s="156"/>
    </row>
    <row r="97" spans="1:101" s="155" customFormat="1" ht="51" hidden="1" outlineLevel="1" collapsed="1" x14ac:dyDescent="0.2">
      <c r="A97" s="108" t="s">
        <v>208</v>
      </c>
      <c r="B97" s="95" t="s">
        <v>209</v>
      </c>
      <c r="C97" s="111" t="s">
        <v>40</v>
      </c>
      <c r="D97" s="131">
        <v>93.93</v>
      </c>
      <c r="E97" s="132"/>
      <c r="F97" s="132"/>
      <c r="G97" s="133">
        <f t="shared" si="11"/>
        <v>0</v>
      </c>
      <c r="H97" s="94"/>
      <c r="I97" s="156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6"/>
      <c r="BM97" s="156"/>
      <c r="BN97" s="156"/>
      <c r="BO97" s="156"/>
      <c r="BP97" s="156"/>
      <c r="BQ97" s="156"/>
      <c r="BR97" s="156"/>
      <c r="BS97" s="156"/>
      <c r="BT97" s="156"/>
      <c r="BU97" s="156"/>
      <c r="BV97" s="156"/>
      <c r="BW97" s="156"/>
      <c r="BX97" s="156"/>
      <c r="BY97" s="156"/>
      <c r="BZ97" s="156"/>
      <c r="CA97" s="156"/>
      <c r="CB97" s="156"/>
      <c r="CC97" s="156"/>
      <c r="CD97" s="156"/>
      <c r="CE97" s="156"/>
      <c r="CF97" s="156"/>
      <c r="CG97" s="156"/>
      <c r="CH97" s="156"/>
      <c r="CI97" s="156"/>
      <c r="CJ97" s="156"/>
      <c r="CK97" s="156"/>
      <c r="CL97" s="156"/>
      <c r="CM97" s="156"/>
      <c r="CN97" s="156"/>
      <c r="CO97" s="156"/>
      <c r="CP97" s="156"/>
      <c r="CQ97" s="156"/>
      <c r="CR97" s="156"/>
      <c r="CS97" s="156"/>
      <c r="CT97" s="156"/>
      <c r="CU97" s="156"/>
      <c r="CV97" s="156"/>
      <c r="CW97" s="156"/>
    </row>
    <row r="98" spans="1:101" s="155" customFormat="1" ht="63.75" hidden="1" outlineLevel="1" collapsed="1" x14ac:dyDescent="0.2">
      <c r="A98" s="108" t="s">
        <v>212</v>
      </c>
      <c r="B98" s="95" t="s">
        <v>213</v>
      </c>
      <c r="C98" s="111" t="s">
        <v>40</v>
      </c>
      <c r="D98" s="131">
        <v>36.239999999999995</v>
      </c>
      <c r="E98" s="132"/>
      <c r="F98" s="132"/>
      <c r="G98" s="133">
        <f t="shared" si="11"/>
        <v>0</v>
      </c>
      <c r="H98" s="94"/>
      <c r="I98" s="156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  <c r="AT98" s="156"/>
      <c r="AU98" s="156"/>
      <c r="AV98" s="156"/>
      <c r="AW98" s="156"/>
      <c r="AX98" s="156"/>
      <c r="AY98" s="156"/>
      <c r="AZ98" s="156"/>
      <c r="BA98" s="156"/>
      <c r="BB98" s="156"/>
      <c r="BC98" s="156"/>
      <c r="BD98" s="156"/>
      <c r="BE98" s="156"/>
      <c r="BF98" s="156"/>
      <c r="BG98" s="156"/>
      <c r="BH98" s="156"/>
      <c r="BI98" s="156"/>
      <c r="BJ98" s="156"/>
      <c r="BK98" s="156"/>
      <c r="BL98" s="156"/>
      <c r="BM98" s="156"/>
      <c r="BN98" s="156"/>
      <c r="BO98" s="156"/>
      <c r="BP98" s="156"/>
      <c r="BQ98" s="156"/>
      <c r="BR98" s="156"/>
      <c r="BS98" s="156"/>
      <c r="BT98" s="156"/>
      <c r="BU98" s="156"/>
      <c r="BV98" s="156"/>
      <c r="BW98" s="156"/>
      <c r="BX98" s="156"/>
      <c r="BY98" s="156"/>
      <c r="BZ98" s="156"/>
      <c r="CA98" s="156"/>
      <c r="CB98" s="156"/>
      <c r="CC98" s="156"/>
      <c r="CD98" s="156"/>
      <c r="CE98" s="156"/>
      <c r="CF98" s="156"/>
      <c r="CG98" s="156"/>
      <c r="CH98" s="156"/>
      <c r="CI98" s="156"/>
      <c r="CJ98" s="156"/>
      <c r="CK98" s="156"/>
      <c r="CL98" s="156"/>
      <c r="CM98" s="156"/>
      <c r="CN98" s="156"/>
      <c r="CO98" s="156"/>
      <c r="CP98" s="156"/>
      <c r="CQ98" s="156"/>
      <c r="CR98" s="156"/>
      <c r="CS98" s="156"/>
      <c r="CT98" s="156"/>
      <c r="CU98" s="156"/>
      <c r="CV98" s="156"/>
      <c r="CW98" s="156"/>
    </row>
    <row r="99" spans="1:101" s="155" customFormat="1" ht="76.5" hidden="1" outlineLevel="1" collapsed="1" x14ac:dyDescent="0.2">
      <c r="A99" s="108" t="s">
        <v>216</v>
      </c>
      <c r="B99" s="95" t="s">
        <v>217</v>
      </c>
      <c r="C99" s="111" t="s">
        <v>1</v>
      </c>
      <c r="D99" s="131">
        <v>40.82</v>
      </c>
      <c r="E99" s="132"/>
      <c r="F99" s="132"/>
      <c r="G99" s="133">
        <f t="shared" si="11"/>
        <v>0</v>
      </c>
      <c r="H99" s="94"/>
      <c r="I99" s="156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8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  <c r="AS99" s="156"/>
      <c r="AT99" s="156"/>
      <c r="AU99" s="156"/>
      <c r="AV99" s="156"/>
      <c r="AW99" s="156"/>
      <c r="AX99" s="156"/>
      <c r="AY99" s="156"/>
      <c r="AZ99" s="156"/>
      <c r="BA99" s="156"/>
      <c r="BB99" s="156"/>
      <c r="BC99" s="156"/>
      <c r="BD99" s="156"/>
      <c r="BE99" s="156"/>
      <c r="BF99" s="156"/>
      <c r="BG99" s="156"/>
      <c r="BH99" s="156"/>
      <c r="BI99" s="156"/>
      <c r="BJ99" s="156"/>
      <c r="BK99" s="156"/>
      <c r="BL99" s="156"/>
      <c r="BM99" s="156"/>
      <c r="BN99" s="156"/>
      <c r="BO99" s="156"/>
      <c r="BP99" s="156"/>
      <c r="BQ99" s="156"/>
      <c r="BR99" s="156"/>
      <c r="BS99" s="156"/>
      <c r="BT99" s="156"/>
      <c r="BU99" s="156"/>
      <c r="BV99" s="156"/>
      <c r="BW99" s="156"/>
      <c r="BX99" s="156"/>
      <c r="BY99" s="156"/>
      <c r="BZ99" s="156"/>
      <c r="CA99" s="156"/>
      <c r="CB99" s="156"/>
      <c r="CC99" s="156"/>
      <c r="CD99" s="156"/>
      <c r="CE99" s="156"/>
      <c r="CF99" s="156"/>
      <c r="CG99" s="156"/>
      <c r="CH99" s="156"/>
      <c r="CI99" s="156"/>
      <c r="CJ99" s="156"/>
      <c r="CK99" s="156"/>
      <c r="CL99" s="156"/>
      <c r="CM99" s="156"/>
      <c r="CN99" s="156"/>
      <c r="CO99" s="156"/>
      <c r="CP99" s="156"/>
      <c r="CQ99" s="156"/>
      <c r="CR99" s="156"/>
      <c r="CS99" s="156"/>
      <c r="CT99" s="156"/>
      <c r="CU99" s="156"/>
      <c r="CV99" s="156"/>
      <c r="CW99" s="156"/>
    </row>
    <row r="100" spans="1:101" ht="18.75" collapsed="1" x14ac:dyDescent="0.2">
      <c r="A100" s="127"/>
      <c r="B100" s="109" t="s">
        <v>194</v>
      </c>
      <c r="C100" s="128"/>
      <c r="D100" s="129"/>
      <c r="E100" s="130"/>
      <c r="F100" s="130"/>
      <c r="G100" s="110">
        <f>SUM(G101:G105)</f>
        <v>0</v>
      </c>
    </row>
    <row r="101" spans="1:101" s="155" customFormat="1" ht="89.25" hidden="1" outlineLevel="1" x14ac:dyDescent="0.2">
      <c r="A101" s="108" t="s">
        <v>198</v>
      </c>
      <c r="B101" s="95" t="s">
        <v>199</v>
      </c>
      <c r="C101" s="111" t="s">
        <v>40</v>
      </c>
      <c r="D101" s="131">
        <v>8</v>
      </c>
      <c r="E101" s="132"/>
      <c r="F101" s="132"/>
      <c r="G101" s="133">
        <f t="shared" ref="G101:G104" si="12">E101*D101</f>
        <v>0</v>
      </c>
      <c r="H101" s="94"/>
      <c r="I101" s="156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156"/>
      <c r="BI101" s="156"/>
      <c r="BJ101" s="156"/>
      <c r="BK101" s="156"/>
      <c r="BL101" s="156"/>
      <c r="BM101" s="156"/>
      <c r="BN101" s="156"/>
      <c r="BO101" s="156"/>
      <c r="BP101" s="156"/>
      <c r="BQ101" s="156"/>
      <c r="BR101" s="156"/>
      <c r="BS101" s="156"/>
      <c r="BT101" s="156"/>
      <c r="BU101" s="156"/>
      <c r="BV101" s="156"/>
      <c r="BW101" s="156"/>
      <c r="BX101" s="156"/>
      <c r="BY101" s="156"/>
      <c r="BZ101" s="156"/>
      <c r="CA101" s="156"/>
      <c r="CB101" s="156"/>
      <c r="CC101" s="156"/>
      <c r="CD101" s="156"/>
      <c r="CE101" s="156"/>
      <c r="CF101" s="156"/>
      <c r="CG101" s="156"/>
      <c r="CH101" s="156"/>
      <c r="CI101" s="156"/>
      <c r="CJ101" s="156"/>
      <c r="CK101" s="156"/>
      <c r="CL101" s="156"/>
      <c r="CM101" s="156"/>
      <c r="CN101" s="156"/>
      <c r="CO101" s="156"/>
      <c r="CP101" s="156"/>
      <c r="CQ101" s="156"/>
      <c r="CR101" s="156"/>
      <c r="CS101" s="156"/>
      <c r="CT101" s="156"/>
      <c r="CU101" s="156"/>
      <c r="CV101" s="156"/>
      <c r="CW101" s="156"/>
    </row>
    <row r="102" spans="1:101" s="155" customFormat="1" ht="51" hidden="1" outlineLevel="1" collapsed="1" x14ac:dyDescent="0.2">
      <c r="A102" s="108" t="s">
        <v>200</v>
      </c>
      <c r="B102" s="95" t="s">
        <v>201</v>
      </c>
      <c r="C102" s="111" t="s">
        <v>40</v>
      </c>
      <c r="D102" s="131">
        <v>1014.29</v>
      </c>
      <c r="E102" s="132"/>
      <c r="F102" s="132"/>
      <c r="G102" s="133">
        <f t="shared" si="12"/>
        <v>0</v>
      </c>
      <c r="H102" s="94"/>
      <c r="I102" s="156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6"/>
      <c r="AU102" s="156"/>
      <c r="AV102" s="156"/>
      <c r="AW102" s="156"/>
      <c r="AX102" s="156"/>
      <c r="AY102" s="156"/>
      <c r="AZ102" s="156"/>
      <c r="BA102" s="156"/>
      <c r="BB102" s="156"/>
      <c r="BC102" s="156"/>
      <c r="BD102" s="156"/>
      <c r="BE102" s="156"/>
      <c r="BF102" s="156"/>
      <c r="BG102" s="156"/>
      <c r="BH102" s="156"/>
      <c r="BI102" s="156"/>
      <c r="BJ102" s="156"/>
      <c r="BK102" s="156"/>
      <c r="BL102" s="156"/>
      <c r="BM102" s="156"/>
      <c r="BN102" s="156"/>
      <c r="BO102" s="156"/>
      <c r="BP102" s="156"/>
      <c r="BQ102" s="156"/>
      <c r="BR102" s="156"/>
      <c r="BS102" s="156"/>
      <c r="BT102" s="156"/>
      <c r="BU102" s="156"/>
      <c r="BV102" s="156"/>
      <c r="BW102" s="156"/>
      <c r="BX102" s="156"/>
      <c r="BY102" s="156"/>
      <c r="BZ102" s="156"/>
      <c r="CA102" s="156"/>
      <c r="CB102" s="156"/>
      <c r="CC102" s="156"/>
      <c r="CD102" s="156"/>
      <c r="CE102" s="156"/>
      <c r="CF102" s="156"/>
      <c r="CG102" s="156"/>
      <c r="CH102" s="156"/>
      <c r="CI102" s="156"/>
      <c r="CJ102" s="156"/>
      <c r="CK102" s="156"/>
      <c r="CL102" s="156"/>
      <c r="CM102" s="156"/>
      <c r="CN102" s="156"/>
      <c r="CO102" s="156"/>
      <c r="CP102" s="156"/>
      <c r="CQ102" s="156"/>
      <c r="CR102" s="156"/>
      <c r="CS102" s="156"/>
      <c r="CT102" s="156"/>
      <c r="CU102" s="156"/>
      <c r="CV102" s="156"/>
      <c r="CW102" s="156"/>
    </row>
    <row r="103" spans="1:101" s="155" customFormat="1" ht="51" hidden="1" outlineLevel="1" collapsed="1" x14ac:dyDescent="0.2">
      <c r="A103" s="108" t="s">
        <v>206</v>
      </c>
      <c r="B103" s="95" t="s">
        <v>207</v>
      </c>
      <c r="C103" s="111" t="s">
        <v>40</v>
      </c>
      <c r="D103" s="131">
        <v>239.34</v>
      </c>
      <c r="E103" s="132"/>
      <c r="F103" s="132"/>
      <c r="G103" s="133">
        <f t="shared" si="12"/>
        <v>0</v>
      </c>
      <c r="H103" s="94"/>
      <c r="I103" s="156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156"/>
      <c r="AC103" s="156"/>
      <c r="AD103" s="156"/>
      <c r="AE103" s="156"/>
      <c r="AF103" s="156"/>
      <c r="AG103" s="156"/>
      <c r="AH103" s="156"/>
      <c r="AI103" s="156"/>
      <c r="AJ103" s="156"/>
      <c r="AK103" s="156"/>
      <c r="AL103" s="156"/>
      <c r="AM103" s="156"/>
      <c r="AN103" s="156"/>
      <c r="AO103" s="156"/>
      <c r="AP103" s="156"/>
      <c r="AQ103" s="156"/>
      <c r="AR103" s="156"/>
      <c r="AS103" s="156"/>
      <c r="AT103" s="156"/>
      <c r="AU103" s="156"/>
      <c r="AV103" s="156"/>
      <c r="AW103" s="156"/>
      <c r="AX103" s="156"/>
      <c r="AY103" s="156"/>
      <c r="AZ103" s="156"/>
      <c r="BA103" s="156"/>
      <c r="BB103" s="156"/>
      <c r="BC103" s="156"/>
      <c r="BD103" s="156"/>
      <c r="BE103" s="156"/>
      <c r="BF103" s="156"/>
      <c r="BG103" s="156"/>
      <c r="BH103" s="156"/>
      <c r="BI103" s="156"/>
      <c r="BJ103" s="156"/>
      <c r="BK103" s="156"/>
      <c r="BL103" s="156"/>
      <c r="BM103" s="156"/>
      <c r="BN103" s="156"/>
      <c r="BO103" s="156"/>
      <c r="BP103" s="156"/>
      <c r="BQ103" s="156"/>
      <c r="BR103" s="156"/>
      <c r="BS103" s="156"/>
      <c r="BT103" s="156"/>
      <c r="BU103" s="156"/>
      <c r="BV103" s="156"/>
      <c r="BW103" s="156"/>
      <c r="BX103" s="156"/>
      <c r="BY103" s="156"/>
      <c r="BZ103" s="156"/>
      <c r="CA103" s="156"/>
      <c r="CB103" s="156"/>
      <c r="CC103" s="156"/>
      <c r="CD103" s="156"/>
      <c r="CE103" s="156"/>
      <c r="CF103" s="156"/>
      <c r="CG103" s="156"/>
      <c r="CH103" s="156"/>
      <c r="CI103" s="156"/>
      <c r="CJ103" s="156"/>
      <c r="CK103" s="156"/>
      <c r="CL103" s="156"/>
      <c r="CM103" s="156"/>
      <c r="CN103" s="156"/>
      <c r="CO103" s="156"/>
      <c r="CP103" s="156"/>
      <c r="CQ103" s="156"/>
      <c r="CR103" s="156"/>
      <c r="CS103" s="156"/>
      <c r="CT103" s="156"/>
      <c r="CU103" s="156"/>
      <c r="CV103" s="156"/>
      <c r="CW103" s="156"/>
    </row>
    <row r="104" spans="1:101" s="155" customFormat="1" ht="76.5" hidden="1" outlineLevel="1" collapsed="1" x14ac:dyDescent="0.2">
      <c r="A104" s="108" t="s">
        <v>214</v>
      </c>
      <c r="B104" s="95" t="s">
        <v>215</v>
      </c>
      <c r="C104" s="111" t="s">
        <v>40</v>
      </c>
      <c r="D104" s="131">
        <v>17.189999999999998</v>
      </c>
      <c r="E104" s="132"/>
      <c r="F104" s="132"/>
      <c r="G104" s="133">
        <f t="shared" si="12"/>
        <v>0</v>
      </c>
      <c r="H104" s="94"/>
      <c r="I104" s="156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156"/>
      <c r="AC104" s="156"/>
      <c r="AD104" s="156"/>
      <c r="AE104" s="156"/>
      <c r="AF104" s="156"/>
      <c r="AG104" s="156"/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6"/>
      <c r="AS104" s="156"/>
      <c r="AT104" s="156"/>
      <c r="AU104" s="156"/>
      <c r="AV104" s="156"/>
      <c r="AW104" s="156"/>
      <c r="AX104" s="156"/>
      <c r="AY104" s="156"/>
      <c r="AZ104" s="156"/>
      <c r="BA104" s="156"/>
      <c r="BB104" s="156"/>
      <c r="BC104" s="156"/>
      <c r="BD104" s="156"/>
      <c r="BE104" s="156"/>
      <c r="BF104" s="156"/>
      <c r="BG104" s="156"/>
      <c r="BH104" s="156"/>
      <c r="BI104" s="156"/>
      <c r="BJ104" s="156"/>
      <c r="BK104" s="156"/>
      <c r="BL104" s="156"/>
      <c r="BM104" s="156"/>
      <c r="BN104" s="156"/>
      <c r="BO104" s="156"/>
      <c r="BP104" s="156"/>
      <c r="BQ104" s="156"/>
      <c r="BR104" s="156"/>
      <c r="BS104" s="156"/>
      <c r="BT104" s="156"/>
      <c r="BU104" s="156"/>
      <c r="BV104" s="156"/>
      <c r="BW104" s="156"/>
      <c r="BX104" s="156"/>
      <c r="BY104" s="156"/>
      <c r="BZ104" s="156"/>
      <c r="CA104" s="156"/>
      <c r="CB104" s="156"/>
      <c r="CC104" s="156"/>
      <c r="CD104" s="156"/>
      <c r="CE104" s="156"/>
      <c r="CF104" s="156"/>
      <c r="CG104" s="156"/>
      <c r="CH104" s="156"/>
      <c r="CI104" s="156"/>
      <c r="CJ104" s="156"/>
      <c r="CK104" s="156"/>
      <c r="CL104" s="156"/>
      <c r="CM104" s="156"/>
      <c r="CN104" s="156"/>
      <c r="CO104" s="156"/>
      <c r="CP104" s="156"/>
      <c r="CQ104" s="156"/>
      <c r="CR104" s="156"/>
      <c r="CS104" s="156"/>
      <c r="CT104" s="156"/>
      <c r="CU104" s="156"/>
      <c r="CV104" s="156"/>
      <c r="CW104" s="156"/>
    </row>
    <row r="105" spans="1:101" s="155" customFormat="1" ht="51" hidden="1" outlineLevel="1" x14ac:dyDescent="0.2">
      <c r="A105" s="108" t="s">
        <v>453</v>
      </c>
      <c r="B105" s="95" t="s">
        <v>454</v>
      </c>
      <c r="C105" s="111" t="s">
        <v>40</v>
      </c>
      <c r="D105" s="131">
        <v>894.83</v>
      </c>
      <c r="E105" s="132"/>
      <c r="F105" s="132"/>
      <c r="G105" s="133"/>
      <c r="H105" s="94"/>
      <c r="I105" s="156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156"/>
      <c r="AC105" s="156"/>
      <c r="AD105" s="156"/>
      <c r="AE105" s="156"/>
      <c r="AF105" s="156"/>
      <c r="AG105" s="156"/>
      <c r="AH105" s="156"/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6"/>
      <c r="AS105" s="156"/>
      <c r="AT105" s="156"/>
      <c r="AU105" s="156"/>
      <c r="AV105" s="156"/>
      <c r="AW105" s="156"/>
      <c r="AX105" s="156"/>
      <c r="AY105" s="156"/>
      <c r="AZ105" s="156"/>
      <c r="BA105" s="156"/>
      <c r="BB105" s="156"/>
      <c r="BC105" s="156"/>
      <c r="BD105" s="156"/>
      <c r="BE105" s="156"/>
      <c r="BF105" s="156"/>
      <c r="BG105" s="156"/>
      <c r="BH105" s="156"/>
      <c r="BI105" s="156"/>
      <c r="BJ105" s="156"/>
      <c r="BK105" s="156"/>
      <c r="BL105" s="156"/>
      <c r="BM105" s="156"/>
      <c r="BN105" s="156"/>
      <c r="BO105" s="156"/>
      <c r="BP105" s="156"/>
      <c r="BQ105" s="156"/>
      <c r="BR105" s="156"/>
      <c r="BS105" s="156"/>
      <c r="BT105" s="156"/>
      <c r="BU105" s="156"/>
      <c r="BV105" s="156"/>
      <c r="BW105" s="156"/>
      <c r="BX105" s="156"/>
      <c r="BY105" s="156"/>
      <c r="BZ105" s="156"/>
      <c r="CA105" s="156"/>
      <c r="CB105" s="156"/>
      <c r="CC105" s="156"/>
      <c r="CD105" s="156"/>
      <c r="CE105" s="156"/>
      <c r="CF105" s="156"/>
      <c r="CG105" s="156"/>
      <c r="CH105" s="156"/>
      <c r="CI105" s="156"/>
      <c r="CJ105" s="156"/>
      <c r="CK105" s="156"/>
      <c r="CL105" s="156"/>
      <c r="CM105" s="156"/>
      <c r="CN105" s="156"/>
      <c r="CO105" s="156"/>
      <c r="CP105" s="156"/>
      <c r="CQ105" s="156"/>
      <c r="CR105" s="156"/>
      <c r="CS105" s="156"/>
      <c r="CT105" s="156"/>
      <c r="CU105" s="156"/>
      <c r="CV105" s="156"/>
      <c r="CW105" s="156"/>
    </row>
    <row r="106" spans="1:101" ht="18.75" collapsed="1" x14ac:dyDescent="0.2">
      <c r="A106" s="127"/>
      <c r="B106" s="109" t="s">
        <v>195</v>
      </c>
      <c r="C106" s="128"/>
      <c r="D106" s="129"/>
      <c r="E106" s="130"/>
      <c r="F106" s="130"/>
      <c r="G106" s="110">
        <f>SUM(G107:G109)</f>
        <v>0</v>
      </c>
    </row>
    <row r="107" spans="1:101" s="155" customFormat="1" ht="63.75" hidden="1" outlineLevel="1" x14ac:dyDescent="0.2">
      <c r="A107" s="108" t="s">
        <v>202</v>
      </c>
      <c r="B107" s="95" t="s">
        <v>203</v>
      </c>
      <c r="C107" s="111" t="s">
        <v>40</v>
      </c>
      <c r="D107" s="131">
        <v>153.80000000000001</v>
      </c>
      <c r="E107" s="132"/>
      <c r="F107" s="132"/>
      <c r="G107" s="133">
        <f t="shared" ref="G107:G109" si="13">E107*D107</f>
        <v>0</v>
      </c>
      <c r="H107" s="94"/>
      <c r="I107" s="156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156"/>
      <c r="AC107" s="156"/>
      <c r="AD107" s="156"/>
      <c r="AE107" s="156"/>
      <c r="AF107" s="156"/>
      <c r="AG107" s="156"/>
      <c r="AH107" s="156"/>
      <c r="AI107" s="156"/>
      <c r="AJ107" s="156"/>
      <c r="AK107" s="156"/>
      <c r="AL107" s="156"/>
      <c r="AM107" s="156"/>
      <c r="AN107" s="156"/>
      <c r="AO107" s="156"/>
      <c r="AP107" s="156"/>
      <c r="AQ107" s="156"/>
      <c r="AR107" s="156"/>
      <c r="AS107" s="156"/>
      <c r="AT107" s="156"/>
      <c r="AU107" s="156"/>
      <c r="AV107" s="156"/>
      <c r="AW107" s="156"/>
      <c r="AX107" s="156"/>
      <c r="AY107" s="156"/>
      <c r="AZ107" s="156"/>
      <c r="BA107" s="156"/>
      <c r="BB107" s="156"/>
      <c r="BC107" s="156"/>
      <c r="BD107" s="156"/>
      <c r="BE107" s="156"/>
      <c r="BF107" s="156"/>
      <c r="BG107" s="156"/>
      <c r="BH107" s="156"/>
      <c r="BI107" s="156"/>
      <c r="BJ107" s="156"/>
      <c r="BK107" s="156"/>
      <c r="BL107" s="156"/>
      <c r="BM107" s="156"/>
      <c r="BN107" s="156"/>
      <c r="BO107" s="156"/>
      <c r="BP107" s="156"/>
      <c r="BQ107" s="156"/>
      <c r="BR107" s="156"/>
      <c r="BS107" s="156"/>
      <c r="BT107" s="156"/>
      <c r="BU107" s="156"/>
      <c r="BV107" s="156"/>
      <c r="BW107" s="156"/>
      <c r="BX107" s="156"/>
      <c r="BY107" s="156"/>
      <c r="BZ107" s="156"/>
      <c r="CA107" s="156"/>
      <c r="CB107" s="156"/>
      <c r="CC107" s="156"/>
      <c r="CD107" s="156"/>
      <c r="CE107" s="156"/>
      <c r="CF107" s="156"/>
      <c r="CG107" s="156"/>
      <c r="CH107" s="156"/>
      <c r="CI107" s="156"/>
      <c r="CJ107" s="156"/>
      <c r="CK107" s="156"/>
      <c r="CL107" s="156"/>
      <c r="CM107" s="156"/>
      <c r="CN107" s="156"/>
      <c r="CO107" s="156"/>
      <c r="CP107" s="156"/>
      <c r="CQ107" s="156"/>
      <c r="CR107" s="156"/>
      <c r="CS107" s="156"/>
      <c r="CT107" s="156"/>
      <c r="CU107" s="156"/>
      <c r="CV107" s="156"/>
      <c r="CW107" s="156"/>
    </row>
    <row r="108" spans="1:101" s="155" customFormat="1" ht="63.75" hidden="1" outlineLevel="1" collapsed="1" x14ac:dyDescent="0.2">
      <c r="A108" s="108" t="s">
        <v>204</v>
      </c>
      <c r="B108" s="95" t="s">
        <v>205</v>
      </c>
      <c r="C108" s="111" t="s">
        <v>40</v>
      </c>
      <c r="D108" s="131">
        <v>133.78</v>
      </c>
      <c r="E108" s="132"/>
      <c r="F108" s="132"/>
      <c r="G108" s="133">
        <f t="shared" si="13"/>
        <v>0</v>
      </c>
      <c r="H108" s="94"/>
      <c r="I108" s="156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156"/>
      <c r="AC108" s="156"/>
      <c r="AD108" s="156"/>
      <c r="AE108" s="156"/>
      <c r="AF108" s="156"/>
      <c r="AG108" s="156"/>
      <c r="AH108" s="156"/>
      <c r="AI108" s="156"/>
      <c r="AJ108" s="156"/>
      <c r="AK108" s="156"/>
      <c r="AL108" s="156"/>
      <c r="AM108" s="156"/>
      <c r="AN108" s="156"/>
      <c r="AO108" s="156"/>
      <c r="AP108" s="156"/>
      <c r="AQ108" s="156"/>
      <c r="AR108" s="156"/>
      <c r="AS108" s="156"/>
      <c r="AT108" s="156"/>
      <c r="AU108" s="156"/>
      <c r="AV108" s="156"/>
      <c r="AW108" s="156"/>
      <c r="AX108" s="156"/>
      <c r="AY108" s="156"/>
      <c r="AZ108" s="156"/>
      <c r="BA108" s="156"/>
      <c r="BB108" s="156"/>
      <c r="BC108" s="156"/>
      <c r="BD108" s="156"/>
      <c r="BE108" s="156"/>
      <c r="BF108" s="156"/>
      <c r="BG108" s="156"/>
      <c r="BH108" s="156"/>
      <c r="BI108" s="156"/>
      <c r="BJ108" s="156"/>
      <c r="BK108" s="156"/>
      <c r="BL108" s="156"/>
      <c r="BM108" s="156"/>
      <c r="BN108" s="156"/>
      <c r="BO108" s="156"/>
      <c r="BP108" s="156"/>
      <c r="BQ108" s="156"/>
      <c r="BR108" s="156"/>
      <c r="BS108" s="156"/>
      <c r="BT108" s="156"/>
      <c r="BU108" s="156"/>
      <c r="BV108" s="156"/>
      <c r="BW108" s="156"/>
      <c r="BX108" s="156"/>
      <c r="BY108" s="156"/>
      <c r="BZ108" s="156"/>
      <c r="CA108" s="156"/>
      <c r="CB108" s="156"/>
      <c r="CC108" s="156"/>
      <c r="CD108" s="156"/>
      <c r="CE108" s="156"/>
      <c r="CF108" s="156"/>
      <c r="CG108" s="156"/>
      <c r="CH108" s="156"/>
      <c r="CI108" s="156"/>
      <c r="CJ108" s="156"/>
      <c r="CK108" s="156"/>
      <c r="CL108" s="156"/>
      <c r="CM108" s="156"/>
      <c r="CN108" s="156"/>
      <c r="CO108" s="156"/>
      <c r="CP108" s="156"/>
      <c r="CQ108" s="156"/>
      <c r="CR108" s="156"/>
      <c r="CS108" s="156"/>
      <c r="CT108" s="156"/>
      <c r="CU108" s="156"/>
      <c r="CV108" s="156"/>
      <c r="CW108" s="156"/>
    </row>
    <row r="109" spans="1:101" s="155" customFormat="1" ht="51" hidden="1" outlineLevel="1" x14ac:dyDescent="0.2">
      <c r="A109" s="108" t="s">
        <v>455</v>
      </c>
      <c r="B109" s="95" t="s">
        <v>456</v>
      </c>
      <c r="C109" s="111" t="s">
        <v>40</v>
      </c>
      <c r="D109" s="131">
        <v>285.69</v>
      </c>
      <c r="E109" s="132"/>
      <c r="F109" s="132"/>
      <c r="G109" s="133">
        <f t="shared" si="13"/>
        <v>0</v>
      </c>
      <c r="H109" s="94"/>
      <c r="I109" s="156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156"/>
      <c r="AC109" s="156"/>
      <c r="AD109" s="156"/>
      <c r="AE109" s="156"/>
      <c r="AF109" s="156"/>
      <c r="AG109" s="156"/>
      <c r="AH109" s="156"/>
      <c r="AI109" s="156"/>
      <c r="AJ109" s="156"/>
      <c r="AK109" s="156"/>
      <c r="AL109" s="156"/>
      <c r="AM109" s="156"/>
      <c r="AN109" s="156"/>
      <c r="AO109" s="156"/>
      <c r="AP109" s="156"/>
      <c r="AQ109" s="156"/>
      <c r="AR109" s="156"/>
      <c r="AS109" s="156"/>
      <c r="AT109" s="156"/>
      <c r="AU109" s="156"/>
      <c r="AV109" s="156"/>
      <c r="AW109" s="156"/>
      <c r="AX109" s="156"/>
      <c r="AY109" s="156"/>
      <c r="AZ109" s="156"/>
      <c r="BA109" s="156"/>
      <c r="BB109" s="156"/>
      <c r="BC109" s="156"/>
      <c r="BD109" s="156"/>
      <c r="BE109" s="156"/>
      <c r="BF109" s="156"/>
      <c r="BG109" s="156"/>
      <c r="BH109" s="156"/>
      <c r="BI109" s="156"/>
      <c r="BJ109" s="156"/>
      <c r="BK109" s="156"/>
      <c r="BL109" s="156"/>
      <c r="BM109" s="156"/>
      <c r="BN109" s="156"/>
      <c r="BO109" s="156"/>
      <c r="BP109" s="156"/>
      <c r="BQ109" s="156"/>
      <c r="BR109" s="156"/>
      <c r="BS109" s="156"/>
      <c r="BT109" s="156"/>
      <c r="BU109" s="156"/>
      <c r="BV109" s="156"/>
      <c r="BW109" s="156"/>
      <c r="BX109" s="156"/>
      <c r="BY109" s="156"/>
      <c r="BZ109" s="156"/>
      <c r="CA109" s="156"/>
      <c r="CB109" s="156"/>
      <c r="CC109" s="156"/>
      <c r="CD109" s="156"/>
      <c r="CE109" s="156"/>
      <c r="CF109" s="156"/>
      <c r="CG109" s="156"/>
      <c r="CH109" s="156"/>
      <c r="CI109" s="156"/>
      <c r="CJ109" s="156"/>
      <c r="CK109" s="156"/>
      <c r="CL109" s="156"/>
      <c r="CM109" s="156"/>
      <c r="CN109" s="156"/>
      <c r="CO109" s="156"/>
      <c r="CP109" s="156"/>
      <c r="CQ109" s="156"/>
      <c r="CR109" s="156"/>
      <c r="CS109" s="156"/>
      <c r="CT109" s="156"/>
      <c r="CU109" s="156"/>
      <c r="CV109" s="156"/>
      <c r="CW109" s="156"/>
    </row>
    <row r="110" spans="1:101" ht="18.75" collapsed="1" x14ac:dyDescent="0.2">
      <c r="A110" s="127"/>
      <c r="B110" s="109" t="s">
        <v>445</v>
      </c>
      <c r="C110" s="128"/>
      <c r="D110" s="129"/>
      <c r="E110" s="130"/>
      <c r="F110" s="130"/>
      <c r="G110" s="110">
        <f>SUM(G111:G111)</f>
        <v>0</v>
      </c>
    </row>
    <row r="111" spans="1:101" s="155" customFormat="1" ht="89.25" hidden="1" outlineLevel="1" x14ac:dyDescent="0.2">
      <c r="A111" s="108" t="s">
        <v>210</v>
      </c>
      <c r="B111" s="95" t="s">
        <v>211</v>
      </c>
      <c r="C111" s="111" t="s">
        <v>1</v>
      </c>
      <c r="D111" s="131">
        <v>13.62</v>
      </c>
      <c r="E111" s="132"/>
      <c r="F111" s="132"/>
      <c r="G111" s="133">
        <f t="shared" ref="G111" si="14">E111*D111</f>
        <v>0</v>
      </c>
      <c r="H111" s="94"/>
      <c r="I111" s="156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156"/>
      <c r="AC111" s="156"/>
      <c r="AD111" s="156"/>
      <c r="AE111" s="156"/>
      <c r="AF111" s="156"/>
      <c r="AG111" s="156"/>
      <c r="AH111" s="156"/>
      <c r="AI111" s="156"/>
      <c r="AJ111" s="156"/>
      <c r="AK111" s="156"/>
      <c r="AL111" s="156"/>
      <c r="AM111" s="156"/>
      <c r="AN111" s="156"/>
      <c r="AO111" s="156"/>
      <c r="AP111" s="156"/>
      <c r="AQ111" s="156"/>
      <c r="AR111" s="156"/>
      <c r="AS111" s="156"/>
      <c r="AT111" s="156"/>
      <c r="AU111" s="156"/>
      <c r="AV111" s="156"/>
      <c r="AW111" s="156"/>
      <c r="AX111" s="156"/>
      <c r="AY111" s="156"/>
      <c r="AZ111" s="156"/>
      <c r="BA111" s="156"/>
      <c r="BB111" s="156"/>
      <c r="BC111" s="156"/>
      <c r="BD111" s="156"/>
      <c r="BE111" s="156"/>
      <c r="BF111" s="156"/>
      <c r="BG111" s="156"/>
      <c r="BH111" s="156"/>
      <c r="BI111" s="156"/>
      <c r="BJ111" s="156"/>
      <c r="BK111" s="156"/>
      <c r="BL111" s="156"/>
      <c r="BM111" s="156"/>
      <c r="BN111" s="156"/>
      <c r="BO111" s="156"/>
      <c r="BP111" s="156"/>
      <c r="BQ111" s="156"/>
      <c r="BR111" s="156"/>
      <c r="BS111" s="156"/>
      <c r="BT111" s="156"/>
      <c r="BU111" s="156"/>
      <c r="BV111" s="156"/>
      <c r="BW111" s="156"/>
      <c r="BX111" s="156"/>
      <c r="BY111" s="156"/>
      <c r="BZ111" s="156"/>
      <c r="CA111" s="156"/>
      <c r="CB111" s="156"/>
      <c r="CC111" s="156"/>
      <c r="CD111" s="156"/>
      <c r="CE111" s="156"/>
      <c r="CF111" s="156"/>
      <c r="CG111" s="156"/>
      <c r="CH111" s="156"/>
      <c r="CI111" s="156"/>
      <c r="CJ111" s="156"/>
      <c r="CK111" s="156"/>
      <c r="CL111" s="156"/>
      <c r="CM111" s="156"/>
      <c r="CN111" s="156"/>
      <c r="CO111" s="156"/>
      <c r="CP111" s="156"/>
      <c r="CQ111" s="156"/>
      <c r="CR111" s="156"/>
      <c r="CS111" s="156"/>
      <c r="CT111" s="156"/>
      <c r="CU111" s="156"/>
      <c r="CV111" s="156"/>
      <c r="CW111" s="156"/>
    </row>
    <row r="112" spans="1:101" ht="18.75" collapsed="1" x14ac:dyDescent="0.2">
      <c r="A112" s="127"/>
      <c r="B112" s="109" t="s">
        <v>378</v>
      </c>
      <c r="C112" s="128"/>
      <c r="D112" s="129"/>
      <c r="E112" s="130"/>
      <c r="F112" s="130"/>
      <c r="G112" s="110">
        <f>SUM(G113:G120)</f>
        <v>0</v>
      </c>
    </row>
    <row r="113" spans="1:101" s="155" customFormat="1" ht="51" hidden="1" outlineLevel="1" x14ac:dyDescent="0.2">
      <c r="A113" s="108" t="s">
        <v>379</v>
      </c>
      <c r="B113" s="95" t="s">
        <v>380</v>
      </c>
      <c r="C113" s="111" t="s">
        <v>2</v>
      </c>
      <c r="D113" s="131">
        <v>2</v>
      </c>
      <c r="E113" s="132"/>
      <c r="F113" s="132"/>
      <c r="G113" s="133">
        <f t="shared" ref="G113:G120" si="15">E113*D113</f>
        <v>0</v>
      </c>
      <c r="H113" s="94"/>
      <c r="I113" s="156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156"/>
      <c r="AC113" s="156"/>
      <c r="AD113" s="156"/>
      <c r="AE113" s="156"/>
      <c r="AF113" s="156"/>
      <c r="AG113" s="156"/>
      <c r="AH113" s="156"/>
      <c r="AI113" s="156"/>
      <c r="AJ113" s="156"/>
      <c r="AK113" s="156"/>
      <c r="AL113" s="156"/>
      <c r="AM113" s="156"/>
      <c r="AN113" s="156"/>
      <c r="AO113" s="156"/>
      <c r="AP113" s="156"/>
      <c r="AQ113" s="156"/>
      <c r="AR113" s="156"/>
      <c r="AS113" s="156"/>
      <c r="AT113" s="156"/>
      <c r="AU113" s="156"/>
      <c r="AV113" s="156"/>
      <c r="AW113" s="156"/>
      <c r="AX113" s="156"/>
      <c r="AY113" s="156"/>
      <c r="AZ113" s="156"/>
      <c r="BA113" s="156"/>
      <c r="BB113" s="156"/>
      <c r="BC113" s="156"/>
      <c r="BD113" s="156"/>
      <c r="BE113" s="156"/>
      <c r="BF113" s="156"/>
      <c r="BG113" s="156"/>
      <c r="BH113" s="156"/>
      <c r="BI113" s="156"/>
      <c r="BJ113" s="156"/>
      <c r="BK113" s="156"/>
      <c r="BL113" s="156"/>
      <c r="BM113" s="156"/>
      <c r="BN113" s="156"/>
      <c r="BO113" s="156"/>
      <c r="BP113" s="156"/>
      <c r="BQ113" s="156"/>
      <c r="BR113" s="156"/>
      <c r="BS113" s="156"/>
      <c r="BT113" s="156"/>
      <c r="BU113" s="156"/>
      <c r="BV113" s="156"/>
      <c r="BW113" s="156"/>
      <c r="BX113" s="156"/>
      <c r="BY113" s="156"/>
      <c r="BZ113" s="156"/>
      <c r="CA113" s="156"/>
      <c r="CB113" s="156"/>
      <c r="CC113" s="156"/>
      <c r="CD113" s="156"/>
      <c r="CE113" s="156"/>
      <c r="CF113" s="156"/>
      <c r="CG113" s="156"/>
      <c r="CH113" s="156"/>
      <c r="CI113" s="156"/>
      <c r="CJ113" s="156"/>
      <c r="CK113" s="156"/>
      <c r="CL113" s="156"/>
      <c r="CM113" s="156"/>
      <c r="CN113" s="156"/>
      <c r="CO113" s="156"/>
      <c r="CP113" s="156"/>
      <c r="CQ113" s="156"/>
      <c r="CR113" s="156"/>
      <c r="CS113" s="156"/>
      <c r="CT113" s="156"/>
      <c r="CU113" s="156"/>
      <c r="CV113" s="156"/>
      <c r="CW113" s="156"/>
    </row>
    <row r="114" spans="1:101" s="155" customFormat="1" ht="51" hidden="1" outlineLevel="1" collapsed="1" x14ac:dyDescent="0.2">
      <c r="A114" s="108" t="s">
        <v>381</v>
      </c>
      <c r="B114" s="95" t="s">
        <v>382</v>
      </c>
      <c r="C114" s="111" t="s">
        <v>2</v>
      </c>
      <c r="D114" s="131">
        <v>7</v>
      </c>
      <c r="E114" s="132"/>
      <c r="F114" s="132"/>
      <c r="G114" s="133">
        <f t="shared" si="15"/>
        <v>0</v>
      </c>
      <c r="H114" s="94"/>
      <c r="I114" s="156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156"/>
      <c r="AC114" s="156"/>
      <c r="AD114" s="156"/>
      <c r="AE114" s="156"/>
      <c r="AF114" s="156"/>
      <c r="AG114" s="156"/>
      <c r="AH114" s="156"/>
      <c r="AI114" s="156"/>
      <c r="AJ114" s="156"/>
      <c r="AK114" s="156"/>
      <c r="AL114" s="156"/>
      <c r="AM114" s="156"/>
      <c r="AN114" s="156"/>
      <c r="AO114" s="156"/>
      <c r="AP114" s="156"/>
      <c r="AQ114" s="156"/>
      <c r="AR114" s="156"/>
      <c r="AS114" s="156"/>
      <c r="AT114" s="156"/>
      <c r="AU114" s="156"/>
      <c r="AV114" s="156"/>
      <c r="AW114" s="156"/>
      <c r="AX114" s="156"/>
      <c r="AY114" s="156"/>
      <c r="AZ114" s="156"/>
      <c r="BA114" s="156"/>
      <c r="BB114" s="156"/>
      <c r="BC114" s="156"/>
      <c r="BD114" s="156"/>
      <c r="BE114" s="156"/>
      <c r="BF114" s="156"/>
      <c r="BG114" s="156"/>
      <c r="BH114" s="156"/>
      <c r="BI114" s="156"/>
      <c r="BJ114" s="156"/>
      <c r="BK114" s="156"/>
      <c r="BL114" s="156"/>
      <c r="BM114" s="156"/>
      <c r="BN114" s="156"/>
      <c r="BO114" s="156"/>
      <c r="BP114" s="156"/>
      <c r="BQ114" s="156"/>
      <c r="BR114" s="156"/>
      <c r="BS114" s="156"/>
      <c r="BT114" s="156"/>
      <c r="BU114" s="156"/>
      <c r="BV114" s="156"/>
      <c r="BW114" s="156"/>
      <c r="BX114" s="156"/>
      <c r="BY114" s="156"/>
      <c r="BZ114" s="156"/>
      <c r="CA114" s="156"/>
      <c r="CB114" s="156"/>
      <c r="CC114" s="156"/>
      <c r="CD114" s="156"/>
      <c r="CE114" s="156"/>
      <c r="CF114" s="156"/>
      <c r="CG114" s="156"/>
      <c r="CH114" s="156"/>
      <c r="CI114" s="156"/>
      <c r="CJ114" s="156"/>
      <c r="CK114" s="156"/>
      <c r="CL114" s="156"/>
      <c r="CM114" s="156"/>
      <c r="CN114" s="156"/>
      <c r="CO114" s="156"/>
      <c r="CP114" s="156"/>
      <c r="CQ114" s="156"/>
      <c r="CR114" s="156"/>
      <c r="CS114" s="156"/>
      <c r="CT114" s="156"/>
      <c r="CU114" s="156"/>
      <c r="CV114" s="156"/>
      <c r="CW114" s="156"/>
    </row>
    <row r="115" spans="1:101" s="155" customFormat="1" ht="51" hidden="1" outlineLevel="1" collapsed="1" x14ac:dyDescent="0.2">
      <c r="A115" s="108" t="s">
        <v>383</v>
      </c>
      <c r="B115" s="95" t="s">
        <v>384</v>
      </c>
      <c r="C115" s="111" t="s">
        <v>2</v>
      </c>
      <c r="D115" s="131">
        <v>1</v>
      </c>
      <c r="E115" s="132"/>
      <c r="F115" s="132"/>
      <c r="G115" s="133">
        <f t="shared" si="15"/>
        <v>0</v>
      </c>
      <c r="H115" s="94"/>
      <c r="I115" s="156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156"/>
      <c r="AC115" s="156"/>
      <c r="AD115" s="156"/>
      <c r="AE115" s="156"/>
      <c r="AF115" s="156"/>
      <c r="AG115" s="156"/>
      <c r="AH115" s="156"/>
      <c r="AI115" s="156"/>
      <c r="AJ115" s="156"/>
      <c r="AK115" s="156"/>
      <c r="AL115" s="156"/>
      <c r="AM115" s="156"/>
      <c r="AN115" s="156"/>
      <c r="AO115" s="156"/>
      <c r="AP115" s="156"/>
      <c r="AQ115" s="156"/>
      <c r="AR115" s="156"/>
      <c r="AS115" s="156"/>
      <c r="AT115" s="156"/>
      <c r="AU115" s="156"/>
      <c r="AV115" s="156"/>
      <c r="AW115" s="156"/>
      <c r="AX115" s="156"/>
      <c r="AY115" s="156"/>
      <c r="AZ115" s="156"/>
      <c r="BA115" s="156"/>
      <c r="BB115" s="156"/>
      <c r="BC115" s="156"/>
      <c r="BD115" s="156"/>
      <c r="BE115" s="156"/>
      <c r="BF115" s="156"/>
      <c r="BG115" s="156"/>
      <c r="BH115" s="156"/>
      <c r="BI115" s="156"/>
      <c r="BJ115" s="156"/>
      <c r="BK115" s="156"/>
      <c r="BL115" s="156"/>
      <c r="BM115" s="156"/>
      <c r="BN115" s="156"/>
      <c r="BO115" s="156"/>
      <c r="BP115" s="156"/>
      <c r="BQ115" s="156"/>
      <c r="BR115" s="156"/>
      <c r="BS115" s="156"/>
      <c r="BT115" s="156"/>
      <c r="BU115" s="156"/>
      <c r="BV115" s="156"/>
      <c r="BW115" s="156"/>
      <c r="BX115" s="156"/>
      <c r="BY115" s="156"/>
      <c r="BZ115" s="156"/>
      <c r="CA115" s="156"/>
      <c r="CB115" s="156"/>
      <c r="CC115" s="156"/>
      <c r="CD115" s="156"/>
      <c r="CE115" s="156"/>
      <c r="CF115" s="156"/>
      <c r="CG115" s="156"/>
      <c r="CH115" s="156"/>
      <c r="CI115" s="156"/>
      <c r="CJ115" s="156"/>
      <c r="CK115" s="156"/>
      <c r="CL115" s="156"/>
      <c r="CM115" s="156"/>
      <c r="CN115" s="156"/>
      <c r="CO115" s="156"/>
      <c r="CP115" s="156"/>
      <c r="CQ115" s="156"/>
      <c r="CR115" s="156"/>
      <c r="CS115" s="156"/>
      <c r="CT115" s="156"/>
      <c r="CU115" s="156"/>
      <c r="CV115" s="156"/>
      <c r="CW115" s="156"/>
    </row>
    <row r="116" spans="1:101" s="155" customFormat="1" ht="51" hidden="1" outlineLevel="1" collapsed="1" x14ac:dyDescent="0.2">
      <c r="A116" s="108" t="s">
        <v>385</v>
      </c>
      <c r="B116" s="145" t="s">
        <v>470</v>
      </c>
      <c r="C116" s="111" t="s">
        <v>2</v>
      </c>
      <c r="D116" s="131">
        <v>1</v>
      </c>
      <c r="E116" s="132"/>
      <c r="F116" s="132"/>
      <c r="G116" s="133">
        <f t="shared" si="15"/>
        <v>0</v>
      </c>
      <c r="H116" s="94"/>
      <c r="I116" s="156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56"/>
      <c r="AL116" s="156"/>
      <c r="AM116" s="156"/>
      <c r="AN116" s="156"/>
      <c r="AO116" s="156"/>
      <c r="AP116" s="156"/>
      <c r="AQ116" s="156"/>
      <c r="AR116" s="156"/>
      <c r="AS116" s="156"/>
      <c r="AT116" s="156"/>
      <c r="AU116" s="156"/>
      <c r="AV116" s="156"/>
      <c r="AW116" s="156"/>
      <c r="AX116" s="156"/>
      <c r="AY116" s="156"/>
      <c r="AZ116" s="156"/>
      <c r="BA116" s="156"/>
      <c r="BB116" s="156"/>
      <c r="BC116" s="156"/>
      <c r="BD116" s="156"/>
      <c r="BE116" s="156"/>
      <c r="BF116" s="156"/>
      <c r="BG116" s="156"/>
      <c r="BH116" s="156"/>
      <c r="BI116" s="156"/>
      <c r="BJ116" s="156"/>
      <c r="BK116" s="156"/>
      <c r="BL116" s="156"/>
      <c r="BM116" s="156"/>
      <c r="BN116" s="156"/>
      <c r="BO116" s="156"/>
      <c r="BP116" s="156"/>
      <c r="BQ116" s="156"/>
      <c r="BR116" s="156"/>
      <c r="BS116" s="156"/>
      <c r="BT116" s="156"/>
      <c r="BU116" s="156"/>
      <c r="BV116" s="156"/>
      <c r="BW116" s="156"/>
      <c r="BX116" s="156"/>
      <c r="BY116" s="156"/>
      <c r="BZ116" s="156"/>
      <c r="CA116" s="156"/>
      <c r="CB116" s="156"/>
      <c r="CC116" s="156"/>
      <c r="CD116" s="156"/>
      <c r="CE116" s="156"/>
      <c r="CF116" s="156"/>
      <c r="CG116" s="156"/>
      <c r="CH116" s="156"/>
      <c r="CI116" s="156"/>
      <c r="CJ116" s="156"/>
      <c r="CK116" s="156"/>
      <c r="CL116" s="156"/>
      <c r="CM116" s="156"/>
      <c r="CN116" s="156"/>
      <c r="CO116" s="156"/>
      <c r="CP116" s="156"/>
      <c r="CQ116" s="156"/>
      <c r="CR116" s="156"/>
      <c r="CS116" s="156"/>
      <c r="CT116" s="156"/>
      <c r="CU116" s="156"/>
      <c r="CV116" s="156"/>
      <c r="CW116" s="156"/>
    </row>
    <row r="117" spans="1:101" s="155" customFormat="1" ht="51" hidden="1" outlineLevel="1" collapsed="1" x14ac:dyDescent="0.2">
      <c r="A117" s="108" t="s">
        <v>386</v>
      </c>
      <c r="B117" s="95" t="s">
        <v>387</v>
      </c>
      <c r="C117" s="111" t="s">
        <v>2</v>
      </c>
      <c r="D117" s="131">
        <v>1</v>
      </c>
      <c r="E117" s="132"/>
      <c r="F117" s="132"/>
      <c r="G117" s="133">
        <f t="shared" si="15"/>
        <v>0</v>
      </c>
      <c r="H117" s="94"/>
      <c r="I117" s="156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156"/>
      <c r="AC117" s="156"/>
      <c r="AD117" s="156"/>
      <c r="AE117" s="156"/>
      <c r="AF117" s="156"/>
      <c r="AG117" s="156"/>
      <c r="AH117" s="156"/>
      <c r="AI117" s="156"/>
      <c r="AJ117" s="156"/>
      <c r="AK117" s="156"/>
      <c r="AL117" s="156"/>
      <c r="AM117" s="156"/>
      <c r="AN117" s="156"/>
      <c r="AO117" s="156"/>
      <c r="AP117" s="156"/>
      <c r="AQ117" s="156"/>
      <c r="AR117" s="156"/>
      <c r="AS117" s="156"/>
      <c r="AT117" s="156"/>
      <c r="AU117" s="156"/>
      <c r="AV117" s="156"/>
      <c r="AW117" s="156"/>
      <c r="AX117" s="156"/>
      <c r="AY117" s="156"/>
      <c r="AZ117" s="156"/>
      <c r="BA117" s="156"/>
      <c r="BB117" s="156"/>
      <c r="BC117" s="156"/>
      <c r="BD117" s="156"/>
      <c r="BE117" s="156"/>
      <c r="BF117" s="156"/>
      <c r="BG117" s="156"/>
      <c r="BH117" s="156"/>
      <c r="BI117" s="156"/>
      <c r="BJ117" s="156"/>
      <c r="BK117" s="156"/>
      <c r="BL117" s="156"/>
      <c r="BM117" s="156"/>
      <c r="BN117" s="156"/>
      <c r="BO117" s="156"/>
      <c r="BP117" s="156"/>
      <c r="BQ117" s="156"/>
      <c r="BR117" s="156"/>
      <c r="BS117" s="156"/>
      <c r="BT117" s="156"/>
      <c r="BU117" s="156"/>
      <c r="BV117" s="156"/>
      <c r="BW117" s="156"/>
      <c r="BX117" s="156"/>
      <c r="BY117" s="156"/>
      <c r="BZ117" s="156"/>
      <c r="CA117" s="156"/>
      <c r="CB117" s="156"/>
      <c r="CC117" s="156"/>
      <c r="CD117" s="156"/>
      <c r="CE117" s="156"/>
      <c r="CF117" s="156"/>
      <c r="CG117" s="156"/>
      <c r="CH117" s="156"/>
      <c r="CI117" s="156"/>
      <c r="CJ117" s="156"/>
      <c r="CK117" s="156"/>
      <c r="CL117" s="156"/>
      <c r="CM117" s="156"/>
      <c r="CN117" s="156"/>
      <c r="CO117" s="156"/>
      <c r="CP117" s="156"/>
      <c r="CQ117" s="156"/>
      <c r="CR117" s="156"/>
      <c r="CS117" s="156"/>
      <c r="CT117" s="156"/>
      <c r="CU117" s="156"/>
      <c r="CV117" s="156"/>
      <c r="CW117" s="156"/>
    </row>
    <row r="118" spans="1:101" s="155" customFormat="1" ht="51" hidden="1" outlineLevel="1" collapsed="1" x14ac:dyDescent="0.2">
      <c r="A118" s="108" t="s">
        <v>388</v>
      </c>
      <c r="B118" s="95" t="s">
        <v>389</v>
      </c>
      <c r="C118" s="111" t="s">
        <v>2</v>
      </c>
      <c r="D118" s="131">
        <v>1</v>
      </c>
      <c r="E118" s="132"/>
      <c r="F118" s="132"/>
      <c r="G118" s="133">
        <f t="shared" si="15"/>
        <v>0</v>
      </c>
      <c r="H118" s="94"/>
      <c r="I118" s="156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156"/>
      <c r="AC118" s="156"/>
      <c r="AD118" s="156"/>
      <c r="AE118" s="156"/>
      <c r="AF118" s="156"/>
      <c r="AG118" s="156"/>
      <c r="AH118" s="156"/>
      <c r="AI118" s="156"/>
      <c r="AJ118" s="156"/>
      <c r="AK118" s="156"/>
      <c r="AL118" s="156"/>
      <c r="AM118" s="156"/>
      <c r="AN118" s="156"/>
      <c r="AO118" s="156"/>
      <c r="AP118" s="156"/>
      <c r="AQ118" s="156"/>
      <c r="AR118" s="156"/>
      <c r="AS118" s="156"/>
      <c r="AT118" s="156"/>
      <c r="AU118" s="156"/>
      <c r="AV118" s="156"/>
      <c r="AW118" s="156"/>
      <c r="AX118" s="156"/>
      <c r="AY118" s="156"/>
      <c r="AZ118" s="156"/>
      <c r="BA118" s="156"/>
      <c r="BB118" s="156"/>
      <c r="BC118" s="156"/>
      <c r="BD118" s="156"/>
      <c r="BE118" s="156"/>
      <c r="BF118" s="156"/>
      <c r="BG118" s="156"/>
      <c r="BH118" s="156"/>
      <c r="BI118" s="156"/>
      <c r="BJ118" s="156"/>
      <c r="BK118" s="156"/>
      <c r="BL118" s="156"/>
      <c r="BM118" s="156"/>
      <c r="BN118" s="156"/>
      <c r="BO118" s="156"/>
      <c r="BP118" s="156"/>
      <c r="BQ118" s="156"/>
      <c r="BR118" s="156"/>
      <c r="BS118" s="156"/>
      <c r="BT118" s="156"/>
      <c r="BU118" s="156"/>
      <c r="BV118" s="156"/>
      <c r="BW118" s="156"/>
      <c r="BX118" s="156"/>
      <c r="BY118" s="156"/>
      <c r="BZ118" s="156"/>
      <c r="CA118" s="156"/>
      <c r="CB118" s="156"/>
      <c r="CC118" s="156"/>
      <c r="CD118" s="156"/>
      <c r="CE118" s="156"/>
      <c r="CF118" s="156"/>
      <c r="CG118" s="156"/>
      <c r="CH118" s="156"/>
      <c r="CI118" s="156"/>
      <c r="CJ118" s="156"/>
      <c r="CK118" s="156"/>
      <c r="CL118" s="156"/>
      <c r="CM118" s="156"/>
      <c r="CN118" s="156"/>
      <c r="CO118" s="156"/>
      <c r="CP118" s="156"/>
      <c r="CQ118" s="156"/>
      <c r="CR118" s="156"/>
      <c r="CS118" s="156"/>
      <c r="CT118" s="156"/>
      <c r="CU118" s="156"/>
      <c r="CV118" s="156"/>
      <c r="CW118" s="156"/>
    </row>
    <row r="119" spans="1:101" s="155" customFormat="1" ht="38.25" hidden="1" outlineLevel="1" collapsed="1" x14ac:dyDescent="0.2">
      <c r="A119" s="108" t="s">
        <v>390</v>
      </c>
      <c r="B119" s="95" t="s">
        <v>391</v>
      </c>
      <c r="C119" s="111" t="s">
        <v>2</v>
      </c>
      <c r="D119" s="131">
        <v>2</v>
      </c>
      <c r="E119" s="132"/>
      <c r="F119" s="132"/>
      <c r="G119" s="133">
        <f t="shared" si="15"/>
        <v>0</v>
      </c>
      <c r="H119" s="94"/>
      <c r="I119" s="156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  <c r="AA119" s="88"/>
      <c r="AB119" s="156"/>
      <c r="AC119" s="156"/>
      <c r="AD119" s="156"/>
      <c r="AE119" s="156"/>
      <c r="AF119" s="156"/>
      <c r="AG119" s="156"/>
      <c r="AH119" s="156"/>
      <c r="AI119" s="156"/>
      <c r="AJ119" s="156"/>
      <c r="AK119" s="156"/>
      <c r="AL119" s="156"/>
      <c r="AM119" s="156"/>
      <c r="AN119" s="156"/>
      <c r="AO119" s="156"/>
      <c r="AP119" s="156"/>
      <c r="AQ119" s="156"/>
      <c r="AR119" s="156"/>
      <c r="AS119" s="156"/>
      <c r="AT119" s="156"/>
      <c r="AU119" s="156"/>
      <c r="AV119" s="156"/>
      <c r="AW119" s="156"/>
      <c r="AX119" s="156"/>
      <c r="AY119" s="156"/>
      <c r="AZ119" s="156"/>
      <c r="BA119" s="156"/>
      <c r="BB119" s="156"/>
      <c r="BC119" s="156"/>
      <c r="BD119" s="156"/>
      <c r="BE119" s="156"/>
      <c r="BF119" s="156"/>
      <c r="BG119" s="156"/>
      <c r="BH119" s="156"/>
      <c r="BI119" s="156"/>
      <c r="BJ119" s="156"/>
      <c r="BK119" s="156"/>
      <c r="BL119" s="156"/>
      <c r="BM119" s="156"/>
      <c r="BN119" s="156"/>
      <c r="BO119" s="156"/>
      <c r="BP119" s="156"/>
      <c r="BQ119" s="156"/>
      <c r="BR119" s="156"/>
      <c r="BS119" s="156"/>
      <c r="BT119" s="156"/>
      <c r="BU119" s="156"/>
      <c r="BV119" s="156"/>
      <c r="BW119" s="156"/>
      <c r="BX119" s="156"/>
      <c r="BY119" s="156"/>
      <c r="BZ119" s="156"/>
      <c r="CA119" s="156"/>
      <c r="CB119" s="156"/>
      <c r="CC119" s="156"/>
      <c r="CD119" s="156"/>
      <c r="CE119" s="156"/>
      <c r="CF119" s="156"/>
      <c r="CG119" s="156"/>
      <c r="CH119" s="156"/>
      <c r="CI119" s="156"/>
      <c r="CJ119" s="156"/>
      <c r="CK119" s="156"/>
      <c r="CL119" s="156"/>
      <c r="CM119" s="156"/>
      <c r="CN119" s="156"/>
      <c r="CO119" s="156"/>
      <c r="CP119" s="156"/>
      <c r="CQ119" s="156"/>
      <c r="CR119" s="156"/>
      <c r="CS119" s="156"/>
      <c r="CT119" s="156"/>
      <c r="CU119" s="156"/>
      <c r="CV119" s="156"/>
      <c r="CW119" s="156"/>
    </row>
    <row r="120" spans="1:101" s="155" customFormat="1" ht="38.25" hidden="1" outlineLevel="1" collapsed="1" x14ac:dyDescent="0.2">
      <c r="A120" s="108" t="s">
        <v>392</v>
      </c>
      <c r="B120" s="95" t="s">
        <v>393</v>
      </c>
      <c r="C120" s="111" t="s">
        <v>2</v>
      </c>
      <c r="D120" s="131">
        <v>2</v>
      </c>
      <c r="E120" s="132"/>
      <c r="F120" s="132"/>
      <c r="G120" s="133">
        <f t="shared" si="15"/>
        <v>0</v>
      </c>
      <c r="H120" s="94"/>
      <c r="I120" s="156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156"/>
      <c r="AC120" s="156"/>
      <c r="AD120" s="156"/>
      <c r="AE120" s="156"/>
      <c r="AF120" s="156"/>
      <c r="AG120" s="156"/>
      <c r="AH120" s="156"/>
      <c r="AI120" s="156"/>
      <c r="AJ120" s="156"/>
      <c r="AK120" s="156"/>
      <c r="AL120" s="156"/>
      <c r="AM120" s="156"/>
      <c r="AN120" s="156"/>
      <c r="AO120" s="156"/>
      <c r="AP120" s="156"/>
      <c r="AQ120" s="156"/>
      <c r="AR120" s="156"/>
      <c r="AS120" s="156"/>
      <c r="AT120" s="156"/>
      <c r="AU120" s="156"/>
      <c r="AV120" s="156"/>
      <c r="AW120" s="156"/>
      <c r="AX120" s="156"/>
      <c r="AY120" s="156"/>
      <c r="AZ120" s="156"/>
      <c r="BA120" s="156"/>
      <c r="BB120" s="156"/>
      <c r="BC120" s="156"/>
      <c r="BD120" s="156"/>
      <c r="BE120" s="156"/>
      <c r="BF120" s="156"/>
      <c r="BG120" s="156"/>
      <c r="BH120" s="156"/>
      <c r="BI120" s="156"/>
      <c r="BJ120" s="156"/>
      <c r="BK120" s="156"/>
      <c r="BL120" s="156"/>
      <c r="BM120" s="156"/>
      <c r="BN120" s="156"/>
      <c r="BO120" s="156"/>
      <c r="BP120" s="156"/>
      <c r="BQ120" s="156"/>
      <c r="BR120" s="156"/>
      <c r="BS120" s="156"/>
      <c r="BT120" s="156"/>
      <c r="BU120" s="156"/>
      <c r="BV120" s="156"/>
      <c r="BW120" s="156"/>
      <c r="BX120" s="156"/>
      <c r="BY120" s="156"/>
      <c r="BZ120" s="156"/>
      <c r="CA120" s="156"/>
      <c r="CB120" s="156"/>
      <c r="CC120" s="156"/>
      <c r="CD120" s="156"/>
      <c r="CE120" s="156"/>
      <c r="CF120" s="156"/>
      <c r="CG120" s="156"/>
      <c r="CH120" s="156"/>
      <c r="CI120" s="156"/>
      <c r="CJ120" s="156"/>
      <c r="CK120" s="156"/>
      <c r="CL120" s="156"/>
      <c r="CM120" s="156"/>
      <c r="CN120" s="156"/>
      <c r="CO120" s="156"/>
      <c r="CP120" s="156"/>
      <c r="CQ120" s="156"/>
      <c r="CR120" s="156"/>
      <c r="CS120" s="156"/>
      <c r="CT120" s="156"/>
      <c r="CU120" s="156"/>
      <c r="CV120" s="156"/>
      <c r="CW120" s="156"/>
    </row>
    <row r="121" spans="1:101" ht="18.75" collapsed="1" x14ac:dyDescent="0.2">
      <c r="A121" s="127"/>
      <c r="B121" s="109" t="s">
        <v>394</v>
      </c>
      <c r="C121" s="128"/>
      <c r="D121" s="129"/>
      <c r="E121" s="130"/>
      <c r="F121" s="130"/>
      <c r="G121" s="110">
        <f>SUM(G122:G124)</f>
        <v>0</v>
      </c>
    </row>
    <row r="122" spans="1:101" s="155" customFormat="1" ht="38.25" hidden="1" outlineLevel="1" x14ac:dyDescent="0.2">
      <c r="A122" s="108" t="s">
        <v>395</v>
      </c>
      <c r="B122" s="95" t="s">
        <v>396</v>
      </c>
      <c r="C122" s="111" t="s">
        <v>2</v>
      </c>
      <c r="D122" s="131">
        <v>4</v>
      </c>
      <c r="E122" s="132"/>
      <c r="F122" s="132"/>
      <c r="G122" s="133">
        <f t="shared" ref="G122:G124" si="16">E122*D122</f>
        <v>0</v>
      </c>
      <c r="H122" s="94"/>
      <c r="I122" s="156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156"/>
      <c r="AC122" s="156"/>
      <c r="AD122" s="156"/>
      <c r="AE122" s="156"/>
      <c r="AF122" s="156"/>
      <c r="AG122" s="156"/>
      <c r="AH122" s="156"/>
      <c r="AI122" s="156"/>
      <c r="AJ122" s="156"/>
      <c r="AK122" s="156"/>
      <c r="AL122" s="156"/>
      <c r="AM122" s="156"/>
      <c r="AN122" s="156"/>
      <c r="AO122" s="156"/>
      <c r="AP122" s="156"/>
      <c r="AQ122" s="156"/>
      <c r="AR122" s="156"/>
      <c r="AS122" s="156"/>
      <c r="AT122" s="156"/>
      <c r="AU122" s="156"/>
      <c r="AV122" s="156"/>
      <c r="AW122" s="156"/>
      <c r="AX122" s="156"/>
      <c r="AY122" s="156"/>
      <c r="AZ122" s="156"/>
      <c r="BA122" s="156"/>
      <c r="BB122" s="156"/>
      <c r="BC122" s="156"/>
      <c r="BD122" s="156"/>
      <c r="BE122" s="156"/>
      <c r="BF122" s="156"/>
      <c r="BG122" s="156"/>
      <c r="BH122" s="156"/>
      <c r="BI122" s="156"/>
      <c r="BJ122" s="156"/>
      <c r="BK122" s="156"/>
      <c r="BL122" s="156"/>
      <c r="BM122" s="156"/>
      <c r="BN122" s="156"/>
      <c r="BO122" s="156"/>
      <c r="BP122" s="156"/>
      <c r="BQ122" s="156"/>
      <c r="BR122" s="156"/>
      <c r="BS122" s="156"/>
      <c r="BT122" s="156"/>
      <c r="BU122" s="156"/>
      <c r="BV122" s="156"/>
      <c r="BW122" s="156"/>
      <c r="BX122" s="156"/>
      <c r="BY122" s="156"/>
      <c r="BZ122" s="156"/>
      <c r="CA122" s="156"/>
      <c r="CB122" s="156"/>
      <c r="CC122" s="156"/>
      <c r="CD122" s="156"/>
      <c r="CE122" s="156"/>
      <c r="CF122" s="156"/>
      <c r="CG122" s="156"/>
      <c r="CH122" s="156"/>
      <c r="CI122" s="156"/>
      <c r="CJ122" s="156"/>
      <c r="CK122" s="156"/>
      <c r="CL122" s="156"/>
      <c r="CM122" s="156"/>
      <c r="CN122" s="156"/>
      <c r="CO122" s="156"/>
      <c r="CP122" s="156"/>
      <c r="CQ122" s="156"/>
      <c r="CR122" s="156"/>
      <c r="CS122" s="156"/>
      <c r="CT122" s="156"/>
      <c r="CU122" s="156"/>
      <c r="CV122" s="156"/>
      <c r="CW122" s="156"/>
    </row>
    <row r="123" spans="1:101" s="155" customFormat="1" ht="63.75" hidden="1" outlineLevel="1" collapsed="1" x14ac:dyDescent="0.2">
      <c r="A123" s="108" t="s">
        <v>397</v>
      </c>
      <c r="B123" s="95" t="s">
        <v>398</v>
      </c>
      <c r="C123" s="111" t="s">
        <v>399</v>
      </c>
      <c r="D123" s="131">
        <v>1</v>
      </c>
      <c r="E123" s="132"/>
      <c r="F123" s="132"/>
      <c r="G123" s="133">
        <f t="shared" si="16"/>
        <v>0</v>
      </c>
      <c r="H123" s="94"/>
      <c r="I123" s="156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156"/>
      <c r="AC123" s="156"/>
      <c r="AD123" s="156"/>
      <c r="AE123" s="156"/>
      <c r="AF123" s="156"/>
      <c r="AG123" s="156"/>
      <c r="AH123" s="156"/>
      <c r="AI123" s="156"/>
      <c r="AJ123" s="156"/>
      <c r="AK123" s="156"/>
      <c r="AL123" s="156"/>
      <c r="AM123" s="156"/>
      <c r="AN123" s="156"/>
      <c r="AO123" s="156"/>
      <c r="AP123" s="156"/>
      <c r="AQ123" s="156"/>
      <c r="AR123" s="156"/>
      <c r="AS123" s="156"/>
      <c r="AT123" s="156"/>
      <c r="AU123" s="156"/>
      <c r="AV123" s="156"/>
      <c r="AW123" s="156"/>
      <c r="AX123" s="156"/>
      <c r="AY123" s="156"/>
      <c r="AZ123" s="156"/>
      <c r="BA123" s="156"/>
      <c r="BB123" s="156"/>
      <c r="BC123" s="156"/>
      <c r="BD123" s="156"/>
      <c r="BE123" s="156"/>
      <c r="BF123" s="156"/>
      <c r="BG123" s="156"/>
      <c r="BH123" s="156"/>
      <c r="BI123" s="156"/>
      <c r="BJ123" s="156"/>
      <c r="BK123" s="156"/>
      <c r="BL123" s="156"/>
      <c r="BM123" s="156"/>
      <c r="BN123" s="156"/>
      <c r="BO123" s="156"/>
      <c r="BP123" s="156"/>
      <c r="BQ123" s="156"/>
      <c r="BR123" s="156"/>
      <c r="BS123" s="156"/>
      <c r="BT123" s="156"/>
      <c r="BU123" s="156"/>
      <c r="BV123" s="156"/>
      <c r="BW123" s="156"/>
      <c r="BX123" s="156"/>
      <c r="BY123" s="156"/>
      <c r="BZ123" s="156"/>
      <c r="CA123" s="156"/>
      <c r="CB123" s="156"/>
      <c r="CC123" s="156"/>
      <c r="CD123" s="156"/>
      <c r="CE123" s="156"/>
      <c r="CF123" s="156"/>
      <c r="CG123" s="156"/>
      <c r="CH123" s="156"/>
      <c r="CI123" s="156"/>
      <c r="CJ123" s="156"/>
      <c r="CK123" s="156"/>
      <c r="CL123" s="156"/>
      <c r="CM123" s="156"/>
      <c r="CN123" s="156"/>
      <c r="CO123" s="156"/>
      <c r="CP123" s="156"/>
      <c r="CQ123" s="156"/>
      <c r="CR123" s="156"/>
      <c r="CS123" s="156"/>
      <c r="CT123" s="156"/>
      <c r="CU123" s="156"/>
      <c r="CV123" s="156"/>
      <c r="CW123" s="156"/>
    </row>
    <row r="124" spans="1:101" s="155" customFormat="1" ht="51" hidden="1" outlineLevel="1" collapsed="1" x14ac:dyDescent="0.2">
      <c r="A124" s="108" t="s">
        <v>400</v>
      </c>
      <c r="B124" s="95" t="s">
        <v>401</v>
      </c>
      <c r="C124" s="111" t="s">
        <v>2</v>
      </c>
      <c r="D124" s="131">
        <v>1</v>
      </c>
      <c r="E124" s="132"/>
      <c r="F124" s="132"/>
      <c r="G124" s="133">
        <f t="shared" si="16"/>
        <v>0</v>
      </c>
      <c r="H124" s="94"/>
      <c r="I124" s="156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156"/>
      <c r="AC124" s="156"/>
      <c r="AD124" s="156"/>
      <c r="AE124" s="156"/>
      <c r="AF124" s="156"/>
      <c r="AG124" s="156"/>
      <c r="AH124" s="156"/>
      <c r="AI124" s="156"/>
      <c r="AJ124" s="156"/>
      <c r="AK124" s="156"/>
      <c r="AL124" s="156"/>
      <c r="AM124" s="156"/>
      <c r="AN124" s="156"/>
      <c r="AO124" s="156"/>
      <c r="AP124" s="156"/>
      <c r="AQ124" s="156"/>
      <c r="AR124" s="156"/>
      <c r="AS124" s="156"/>
      <c r="AT124" s="156"/>
      <c r="AU124" s="156"/>
      <c r="AV124" s="156"/>
      <c r="AW124" s="156"/>
      <c r="AX124" s="156"/>
      <c r="AY124" s="156"/>
      <c r="AZ124" s="156"/>
      <c r="BA124" s="156"/>
      <c r="BB124" s="156"/>
      <c r="BC124" s="156"/>
      <c r="BD124" s="156"/>
      <c r="BE124" s="156"/>
      <c r="BF124" s="156"/>
      <c r="BG124" s="156"/>
      <c r="BH124" s="156"/>
      <c r="BI124" s="156"/>
      <c r="BJ124" s="156"/>
      <c r="BK124" s="156"/>
      <c r="BL124" s="156"/>
      <c r="BM124" s="156"/>
      <c r="BN124" s="156"/>
      <c r="BO124" s="156"/>
      <c r="BP124" s="156"/>
      <c r="BQ124" s="156"/>
      <c r="BR124" s="156"/>
      <c r="BS124" s="156"/>
      <c r="BT124" s="156"/>
      <c r="BU124" s="156"/>
      <c r="BV124" s="156"/>
      <c r="BW124" s="156"/>
      <c r="BX124" s="156"/>
      <c r="BY124" s="156"/>
      <c r="BZ124" s="156"/>
      <c r="CA124" s="156"/>
      <c r="CB124" s="156"/>
      <c r="CC124" s="156"/>
      <c r="CD124" s="156"/>
      <c r="CE124" s="156"/>
      <c r="CF124" s="156"/>
      <c r="CG124" s="156"/>
      <c r="CH124" s="156"/>
      <c r="CI124" s="156"/>
      <c r="CJ124" s="156"/>
      <c r="CK124" s="156"/>
      <c r="CL124" s="156"/>
      <c r="CM124" s="156"/>
      <c r="CN124" s="156"/>
      <c r="CO124" s="156"/>
      <c r="CP124" s="156"/>
      <c r="CQ124" s="156"/>
      <c r="CR124" s="156"/>
      <c r="CS124" s="156"/>
      <c r="CT124" s="156"/>
      <c r="CU124" s="156"/>
      <c r="CV124" s="156"/>
      <c r="CW124" s="156"/>
    </row>
    <row r="125" spans="1:101" ht="18.75" collapsed="1" x14ac:dyDescent="0.2">
      <c r="A125" s="127"/>
      <c r="B125" s="109" t="s">
        <v>420</v>
      </c>
      <c r="C125" s="128"/>
      <c r="D125" s="129"/>
      <c r="E125" s="130"/>
      <c r="F125" s="130"/>
      <c r="G125" s="110">
        <f>SUM(G126:G135)</f>
        <v>0</v>
      </c>
    </row>
    <row r="126" spans="1:101" s="155" customFormat="1" ht="76.5" hidden="1" outlineLevel="1" x14ac:dyDescent="0.2">
      <c r="A126" s="108" t="s">
        <v>402</v>
      </c>
      <c r="B126" s="95" t="s">
        <v>403</v>
      </c>
      <c r="C126" s="111" t="s">
        <v>2</v>
      </c>
      <c r="D126" s="131">
        <v>1</v>
      </c>
      <c r="E126" s="132"/>
      <c r="F126" s="132"/>
      <c r="G126" s="133">
        <f t="shared" ref="G126:G135" si="17">E126*D126</f>
        <v>0</v>
      </c>
      <c r="H126" s="94"/>
      <c r="I126" s="156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156"/>
      <c r="AC126" s="156"/>
      <c r="AD126" s="156"/>
      <c r="AE126" s="156"/>
      <c r="AF126" s="156"/>
      <c r="AG126" s="156"/>
      <c r="AH126" s="156"/>
      <c r="AI126" s="156"/>
      <c r="AJ126" s="156"/>
      <c r="AK126" s="156"/>
      <c r="AL126" s="156"/>
      <c r="AM126" s="156"/>
      <c r="AN126" s="156"/>
      <c r="AO126" s="156"/>
      <c r="AP126" s="156"/>
      <c r="AQ126" s="156"/>
      <c r="AR126" s="156"/>
      <c r="AS126" s="156"/>
      <c r="AT126" s="156"/>
      <c r="AU126" s="156"/>
      <c r="AV126" s="156"/>
      <c r="AW126" s="156"/>
      <c r="AX126" s="156"/>
      <c r="AY126" s="156"/>
      <c r="AZ126" s="156"/>
      <c r="BA126" s="156"/>
      <c r="BB126" s="156"/>
      <c r="BC126" s="156"/>
      <c r="BD126" s="156"/>
      <c r="BE126" s="156"/>
      <c r="BF126" s="156"/>
      <c r="BG126" s="156"/>
      <c r="BH126" s="156"/>
      <c r="BI126" s="156"/>
      <c r="BJ126" s="156"/>
      <c r="BK126" s="156"/>
      <c r="BL126" s="156"/>
      <c r="BM126" s="156"/>
      <c r="BN126" s="156"/>
      <c r="BO126" s="156"/>
      <c r="BP126" s="156"/>
      <c r="BQ126" s="156"/>
      <c r="BR126" s="156"/>
      <c r="BS126" s="156"/>
      <c r="BT126" s="156"/>
      <c r="BU126" s="156"/>
      <c r="BV126" s="156"/>
      <c r="BW126" s="156"/>
      <c r="BX126" s="156"/>
      <c r="BY126" s="156"/>
      <c r="BZ126" s="156"/>
      <c r="CA126" s="156"/>
      <c r="CB126" s="156"/>
      <c r="CC126" s="156"/>
      <c r="CD126" s="156"/>
      <c r="CE126" s="156"/>
      <c r="CF126" s="156"/>
      <c r="CG126" s="156"/>
      <c r="CH126" s="156"/>
      <c r="CI126" s="156"/>
      <c r="CJ126" s="156"/>
      <c r="CK126" s="156"/>
      <c r="CL126" s="156"/>
      <c r="CM126" s="156"/>
      <c r="CN126" s="156"/>
      <c r="CO126" s="156"/>
      <c r="CP126" s="156"/>
      <c r="CQ126" s="156"/>
      <c r="CR126" s="156"/>
      <c r="CS126" s="156"/>
      <c r="CT126" s="156"/>
      <c r="CU126" s="156"/>
      <c r="CV126" s="156"/>
      <c r="CW126" s="156"/>
    </row>
    <row r="127" spans="1:101" s="155" customFormat="1" ht="66" hidden="1" customHeight="1" outlineLevel="1" collapsed="1" x14ac:dyDescent="0.2">
      <c r="A127" s="108" t="s">
        <v>404</v>
      </c>
      <c r="B127" s="95" t="s">
        <v>405</v>
      </c>
      <c r="C127" s="111" t="s">
        <v>2</v>
      </c>
      <c r="D127" s="131">
        <v>1</v>
      </c>
      <c r="E127" s="132"/>
      <c r="F127" s="132"/>
      <c r="G127" s="133">
        <f t="shared" si="17"/>
        <v>0</v>
      </c>
      <c r="H127" s="94"/>
      <c r="I127" s="156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156"/>
      <c r="AC127" s="156"/>
      <c r="AD127" s="156"/>
      <c r="AE127" s="156"/>
      <c r="AF127" s="156"/>
      <c r="AG127" s="156"/>
      <c r="AH127" s="156"/>
      <c r="AI127" s="156"/>
      <c r="AJ127" s="156"/>
      <c r="AK127" s="156"/>
      <c r="AL127" s="156"/>
      <c r="AM127" s="156"/>
      <c r="AN127" s="156"/>
      <c r="AO127" s="156"/>
      <c r="AP127" s="156"/>
      <c r="AQ127" s="156"/>
      <c r="AR127" s="156"/>
      <c r="AS127" s="156"/>
      <c r="AT127" s="156"/>
      <c r="AU127" s="156"/>
      <c r="AV127" s="156"/>
      <c r="AW127" s="156"/>
      <c r="AX127" s="156"/>
      <c r="AY127" s="156"/>
      <c r="AZ127" s="156"/>
      <c r="BA127" s="156"/>
      <c r="BB127" s="156"/>
      <c r="BC127" s="156"/>
      <c r="BD127" s="156"/>
      <c r="BE127" s="156"/>
      <c r="BF127" s="156"/>
      <c r="BG127" s="156"/>
      <c r="BH127" s="156"/>
      <c r="BI127" s="156"/>
      <c r="BJ127" s="156"/>
      <c r="BK127" s="156"/>
      <c r="BL127" s="156"/>
      <c r="BM127" s="156"/>
      <c r="BN127" s="156"/>
      <c r="BO127" s="156"/>
      <c r="BP127" s="156"/>
      <c r="BQ127" s="156"/>
      <c r="BR127" s="156"/>
      <c r="BS127" s="156"/>
      <c r="BT127" s="156"/>
      <c r="BU127" s="156"/>
      <c r="BV127" s="156"/>
      <c r="BW127" s="156"/>
      <c r="BX127" s="156"/>
      <c r="BY127" s="156"/>
      <c r="BZ127" s="156"/>
      <c r="CA127" s="156"/>
      <c r="CB127" s="156"/>
      <c r="CC127" s="156"/>
      <c r="CD127" s="156"/>
      <c r="CE127" s="156"/>
      <c r="CF127" s="156"/>
      <c r="CG127" s="156"/>
      <c r="CH127" s="156"/>
      <c r="CI127" s="156"/>
      <c r="CJ127" s="156"/>
      <c r="CK127" s="156"/>
      <c r="CL127" s="156"/>
      <c r="CM127" s="156"/>
      <c r="CN127" s="156"/>
      <c r="CO127" s="156"/>
      <c r="CP127" s="156"/>
      <c r="CQ127" s="156"/>
      <c r="CR127" s="156"/>
      <c r="CS127" s="156"/>
      <c r="CT127" s="156"/>
      <c r="CU127" s="156"/>
      <c r="CV127" s="156"/>
      <c r="CW127" s="156"/>
    </row>
    <row r="128" spans="1:101" s="155" customFormat="1" ht="38.25" hidden="1" outlineLevel="1" collapsed="1" x14ac:dyDescent="0.2">
      <c r="A128" s="108" t="s">
        <v>406</v>
      </c>
      <c r="B128" s="95" t="s">
        <v>407</v>
      </c>
      <c r="C128" s="111" t="s">
        <v>2</v>
      </c>
      <c r="D128" s="131">
        <v>6</v>
      </c>
      <c r="E128" s="132"/>
      <c r="F128" s="132"/>
      <c r="G128" s="133">
        <f t="shared" si="17"/>
        <v>0</v>
      </c>
      <c r="H128" s="94"/>
      <c r="I128" s="156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  <c r="AA128" s="88"/>
      <c r="AB128" s="156"/>
      <c r="AC128" s="156"/>
      <c r="AD128" s="156"/>
      <c r="AE128" s="156"/>
      <c r="AF128" s="156"/>
      <c r="AG128" s="156"/>
      <c r="AH128" s="156"/>
      <c r="AI128" s="156"/>
      <c r="AJ128" s="156"/>
      <c r="AK128" s="156"/>
      <c r="AL128" s="156"/>
      <c r="AM128" s="156"/>
      <c r="AN128" s="156"/>
      <c r="AO128" s="156"/>
      <c r="AP128" s="156"/>
      <c r="AQ128" s="156"/>
      <c r="AR128" s="156"/>
      <c r="AS128" s="156"/>
      <c r="AT128" s="156"/>
      <c r="AU128" s="156"/>
      <c r="AV128" s="156"/>
      <c r="AW128" s="156"/>
      <c r="AX128" s="156"/>
      <c r="AY128" s="156"/>
      <c r="AZ128" s="156"/>
      <c r="BA128" s="156"/>
      <c r="BB128" s="156"/>
      <c r="BC128" s="156"/>
      <c r="BD128" s="156"/>
      <c r="BE128" s="156"/>
      <c r="BF128" s="156"/>
      <c r="BG128" s="156"/>
      <c r="BH128" s="156"/>
      <c r="BI128" s="156"/>
      <c r="BJ128" s="156"/>
      <c r="BK128" s="156"/>
      <c r="BL128" s="156"/>
      <c r="BM128" s="156"/>
      <c r="BN128" s="156"/>
      <c r="BO128" s="156"/>
      <c r="BP128" s="156"/>
      <c r="BQ128" s="156"/>
      <c r="BR128" s="156"/>
      <c r="BS128" s="156"/>
      <c r="BT128" s="156"/>
      <c r="BU128" s="156"/>
      <c r="BV128" s="156"/>
      <c r="BW128" s="156"/>
      <c r="BX128" s="156"/>
      <c r="BY128" s="156"/>
      <c r="BZ128" s="156"/>
      <c r="CA128" s="156"/>
      <c r="CB128" s="156"/>
      <c r="CC128" s="156"/>
      <c r="CD128" s="156"/>
      <c r="CE128" s="156"/>
      <c r="CF128" s="156"/>
      <c r="CG128" s="156"/>
      <c r="CH128" s="156"/>
      <c r="CI128" s="156"/>
      <c r="CJ128" s="156"/>
      <c r="CK128" s="156"/>
      <c r="CL128" s="156"/>
      <c r="CM128" s="156"/>
      <c r="CN128" s="156"/>
      <c r="CO128" s="156"/>
      <c r="CP128" s="156"/>
      <c r="CQ128" s="156"/>
      <c r="CR128" s="156"/>
      <c r="CS128" s="156"/>
      <c r="CT128" s="156"/>
      <c r="CU128" s="156"/>
      <c r="CV128" s="156"/>
      <c r="CW128" s="156"/>
    </row>
    <row r="129" spans="1:101" s="155" customFormat="1" ht="38.25" hidden="1" outlineLevel="1" collapsed="1" x14ac:dyDescent="0.2">
      <c r="A129" s="108" t="s">
        <v>408</v>
      </c>
      <c r="B129" s="95" t="s">
        <v>409</v>
      </c>
      <c r="C129" s="111" t="s">
        <v>2</v>
      </c>
      <c r="D129" s="131">
        <v>5</v>
      </c>
      <c r="E129" s="132"/>
      <c r="F129" s="132"/>
      <c r="G129" s="133">
        <f t="shared" si="17"/>
        <v>0</v>
      </c>
      <c r="H129" s="94"/>
      <c r="I129" s="156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8"/>
      <c r="AB129" s="156"/>
      <c r="AC129" s="156"/>
      <c r="AD129" s="156"/>
      <c r="AE129" s="156"/>
      <c r="AF129" s="156"/>
      <c r="AG129" s="156"/>
      <c r="AH129" s="156"/>
      <c r="AI129" s="156"/>
      <c r="AJ129" s="156"/>
      <c r="AK129" s="156"/>
      <c r="AL129" s="156"/>
      <c r="AM129" s="156"/>
      <c r="AN129" s="156"/>
      <c r="AO129" s="156"/>
      <c r="AP129" s="156"/>
      <c r="AQ129" s="156"/>
      <c r="AR129" s="156"/>
      <c r="AS129" s="156"/>
      <c r="AT129" s="156"/>
      <c r="AU129" s="156"/>
      <c r="AV129" s="156"/>
      <c r="AW129" s="156"/>
      <c r="AX129" s="156"/>
      <c r="AY129" s="156"/>
      <c r="AZ129" s="156"/>
      <c r="BA129" s="156"/>
      <c r="BB129" s="156"/>
      <c r="BC129" s="156"/>
      <c r="BD129" s="156"/>
      <c r="BE129" s="156"/>
      <c r="BF129" s="156"/>
      <c r="BG129" s="156"/>
      <c r="BH129" s="156"/>
      <c r="BI129" s="156"/>
      <c r="BJ129" s="156"/>
      <c r="BK129" s="156"/>
      <c r="BL129" s="156"/>
      <c r="BM129" s="156"/>
      <c r="BN129" s="156"/>
      <c r="BO129" s="156"/>
      <c r="BP129" s="156"/>
      <c r="BQ129" s="156"/>
      <c r="BR129" s="156"/>
      <c r="BS129" s="156"/>
      <c r="BT129" s="156"/>
      <c r="BU129" s="156"/>
      <c r="BV129" s="156"/>
      <c r="BW129" s="156"/>
      <c r="BX129" s="156"/>
      <c r="BY129" s="156"/>
      <c r="BZ129" s="156"/>
      <c r="CA129" s="156"/>
      <c r="CB129" s="156"/>
      <c r="CC129" s="156"/>
      <c r="CD129" s="156"/>
      <c r="CE129" s="156"/>
      <c r="CF129" s="156"/>
      <c r="CG129" s="156"/>
      <c r="CH129" s="156"/>
      <c r="CI129" s="156"/>
      <c r="CJ129" s="156"/>
      <c r="CK129" s="156"/>
      <c r="CL129" s="156"/>
      <c r="CM129" s="156"/>
      <c r="CN129" s="156"/>
      <c r="CO129" s="156"/>
      <c r="CP129" s="156"/>
      <c r="CQ129" s="156"/>
      <c r="CR129" s="156"/>
      <c r="CS129" s="156"/>
      <c r="CT129" s="156"/>
      <c r="CU129" s="156"/>
      <c r="CV129" s="156"/>
      <c r="CW129" s="156"/>
    </row>
    <row r="130" spans="1:101" s="155" customFormat="1" ht="38.25" hidden="1" outlineLevel="1" collapsed="1" x14ac:dyDescent="0.2">
      <c r="A130" s="108" t="s">
        <v>410</v>
      </c>
      <c r="B130" s="145" t="s">
        <v>451</v>
      </c>
      <c r="C130" s="111" t="s">
        <v>2</v>
      </c>
      <c r="D130" s="131">
        <v>2</v>
      </c>
      <c r="E130" s="132"/>
      <c r="F130" s="132"/>
      <c r="G130" s="133">
        <f t="shared" si="17"/>
        <v>0</v>
      </c>
      <c r="H130" s="94"/>
      <c r="I130" s="156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8"/>
      <c r="AB130" s="156"/>
      <c r="AC130" s="156"/>
      <c r="AD130" s="156"/>
      <c r="AE130" s="156"/>
      <c r="AF130" s="156"/>
      <c r="AG130" s="156"/>
      <c r="AH130" s="156"/>
      <c r="AI130" s="156"/>
      <c r="AJ130" s="156"/>
      <c r="AK130" s="156"/>
      <c r="AL130" s="156"/>
      <c r="AM130" s="156"/>
      <c r="AN130" s="156"/>
      <c r="AO130" s="156"/>
      <c r="AP130" s="156"/>
      <c r="AQ130" s="156"/>
      <c r="AR130" s="156"/>
      <c r="AS130" s="156"/>
      <c r="AT130" s="156"/>
      <c r="AU130" s="156"/>
      <c r="AV130" s="156"/>
      <c r="AW130" s="156"/>
      <c r="AX130" s="156"/>
      <c r="AY130" s="156"/>
      <c r="AZ130" s="156"/>
      <c r="BA130" s="156"/>
      <c r="BB130" s="156"/>
      <c r="BC130" s="156"/>
      <c r="BD130" s="156"/>
      <c r="BE130" s="156"/>
      <c r="BF130" s="156"/>
      <c r="BG130" s="156"/>
      <c r="BH130" s="156"/>
      <c r="BI130" s="156"/>
      <c r="BJ130" s="156"/>
      <c r="BK130" s="156"/>
      <c r="BL130" s="156"/>
      <c r="BM130" s="156"/>
      <c r="BN130" s="156"/>
      <c r="BO130" s="156"/>
      <c r="BP130" s="156"/>
      <c r="BQ130" s="156"/>
      <c r="BR130" s="156"/>
      <c r="BS130" s="156"/>
      <c r="BT130" s="156"/>
      <c r="BU130" s="156"/>
      <c r="BV130" s="156"/>
      <c r="BW130" s="156"/>
      <c r="BX130" s="156"/>
      <c r="BY130" s="156"/>
      <c r="BZ130" s="156"/>
      <c r="CA130" s="156"/>
      <c r="CB130" s="156"/>
      <c r="CC130" s="156"/>
      <c r="CD130" s="156"/>
      <c r="CE130" s="156"/>
      <c r="CF130" s="156"/>
      <c r="CG130" s="156"/>
      <c r="CH130" s="156"/>
      <c r="CI130" s="156"/>
      <c r="CJ130" s="156"/>
      <c r="CK130" s="156"/>
      <c r="CL130" s="156"/>
      <c r="CM130" s="156"/>
      <c r="CN130" s="156"/>
      <c r="CO130" s="156"/>
      <c r="CP130" s="156"/>
      <c r="CQ130" s="156"/>
      <c r="CR130" s="156"/>
      <c r="CS130" s="156"/>
      <c r="CT130" s="156"/>
      <c r="CU130" s="156"/>
      <c r="CV130" s="156"/>
      <c r="CW130" s="156"/>
    </row>
    <row r="131" spans="1:101" s="155" customFormat="1" ht="51" hidden="1" outlineLevel="1" collapsed="1" x14ac:dyDescent="0.2">
      <c r="A131" s="108" t="s">
        <v>411</v>
      </c>
      <c r="B131" s="95" t="s">
        <v>412</v>
      </c>
      <c r="C131" s="111" t="s">
        <v>2</v>
      </c>
      <c r="D131" s="131">
        <v>1</v>
      </c>
      <c r="E131" s="132"/>
      <c r="F131" s="132"/>
      <c r="G131" s="133">
        <f t="shared" si="17"/>
        <v>0</v>
      </c>
      <c r="H131" s="94"/>
      <c r="I131" s="156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  <c r="AA131" s="88"/>
      <c r="AB131" s="156"/>
      <c r="AC131" s="156"/>
      <c r="AD131" s="156"/>
      <c r="AE131" s="156"/>
      <c r="AF131" s="156"/>
      <c r="AG131" s="156"/>
      <c r="AH131" s="156"/>
      <c r="AI131" s="156"/>
      <c r="AJ131" s="156"/>
      <c r="AK131" s="156"/>
      <c r="AL131" s="156"/>
      <c r="AM131" s="156"/>
      <c r="AN131" s="156"/>
      <c r="AO131" s="156"/>
      <c r="AP131" s="156"/>
      <c r="AQ131" s="156"/>
      <c r="AR131" s="156"/>
      <c r="AS131" s="156"/>
      <c r="AT131" s="156"/>
      <c r="AU131" s="156"/>
      <c r="AV131" s="156"/>
      <c r="AW131" s="156"/>
      <c r="AX131" s="156"/>
      <c r="AY131" s="156"/>
      <c r="AZ131" s="156"/>
      <c r="BA131" s="156"/>
      <c r="BB131" s="156"/>
      <c r="BC131" s="156"/>
      <c r="BD131" s="156"/>
      <c r="BE131" s="156"/>
      <c r="BF131" s="156"/>
      <c r="BG131" s="156"/>
      <c r="BH131" s="156"/>
      <c r="BI131" s="156"/>
      <c r="BJ131" s="156"/>
      <c r="BK131" s="156"/>
      <c r="BL131" s="156"/>
      <c r="BM131" s="156"/>
      <c r="BN131" s="156"/>
      <c r="BO131" s="156"/>
      <c r="BP131" s="156"/>
      <c r="BQ131" s="156"/>
      <c r="BR131" s="156"/>
      <c r="BS131" s="156"/>
      <c r="BT131" s="156"/>
      <c r="BU131" s="156"/>
      <c r="BV131" s="156"/>
      <c r="BW131" s="156"/>
      <c r="BX131" s="156"/>
      <c r="BY131" s="156"/>
      <c r="BZ131" s="156"/>
      <c r="CA131" s="156"/>
      <c r="CB131" s="156"/>
      <c r="CC131" s="156"/>
      <c r="CD131" s="156"/>
      <c r="CE131" s="156"/>
      <c r="CF131" s="156"/>
      <c r="CG131" s="156"/>
      <c r="CH131" s="156"/>
      <c r="CI131" s="156"/>
      <c r="CJ131" s="156"/>
      <c r="CK131" s="156"/>
      <c r="CL131" s="156"/>
      <c r="CM131" s="156"/>
      <c r="CN131" s="156"/>
      <c r="CO131" s="156"/>
      <c r="CP131" s="156"/>
      <c r="CQ131" s="156"/>
      <c r="CR131" s="156"/>
      <c r="CS131" s="156"/>
      <c r="CT131" s="156"/>
      <c r="CU131" s="156"/>
      <c r="CV131" s="156"/>
      <c r="CW131" s="156"/>
    </row>
    <row r="132" spans="1:101" s="155" customFormat="1" ht="63.75" hidden="1" outlineLevel="1" collapsed="1" x14ac:dyDescent="0.2">
      <c r="A132" s="108" t="s">
        <v>413</v>
      </c>
      <c r="B132" s="145" t="s">
        <v>459</v>
      </c>
      <c r="C132" s="111" t="s">
        <v>2</v>
      </c>
      <c r="D132" s="131">
        <v>2</v>
      </c>
      <c r="E132" s="132"/>
      <c r="F132" s="132"/>
      <c r="G132" s="133">
        <f t="shared" si="17"/>
        <v>0</v>
      </c>
      <c r="H132" s="94"/>
      <c r="I132" s="156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  <c r="AA132" s="88"/>
      <c r="AB132" s="156"/>
      <c r="AC132" s="156"/>
      <c r="AD132" s="156"/>
      <c r="AE132" s="156"/>
      <c r="AF132" s="156"/>
      <c r="AG132" s="156"/>
      <c r="AH132" s="156"/>
      <c r="AI132" s="156"/>
      <c r="AJ132" s="156"/>
      <c r="AK132" s="156"/>
      <c r="AL132" s="156"/>
      <c r="AM132" s="156"/>
      <c r="AN132" s="156"/>
      <c r="AO132" s="156"/>
      <c r="AP132" s="156"/>
      <c r="AQ132" s="156"/>
      <c r="AR132" s="156"/>
      <c r="AS132" s="156"/>
      <c r="AT132" s="156"/>
      <c r="AU132" s="156"/>
      <c r="AV132" s="156"/>
      <c r="AW132" s="156"/>
      <c r="AX132" s="156"/>
      <c r="AY132" s="156"/>
      <c r="AZ132" s="156"/>
      <c r="BA132" s="156"/>
      <c r="BB132" s="156"/>
      <c r="BC132" s="156"/>
      <c r="BD132" s="156"/>
      <c r="BE132" s="156"/>
      <c r="BF132" s="156"/>
      <c r="BG132" s="156"/>
      <c r="BH132" s="156"/>
      <c r="BI132" s="156"/>
      <c r="BJ132" s="156"/>
      <c r="BK132" s="156"/>
      <c r="BL132" s="156"/>
      <c r="BM132" s="156"/>
      <c r="BN132" s="156"/>
      <c r="BO132" s="156"/>
      <c r="BP132" s="156"/>
      <c r="BQ132" s="156"/>
      <c r="BR132" s="156"/>
      <c r="BS132" s="156"/>
      <c r="BT132" s="156"/>
      <c r="BU132" s="156"/>
      <c r="BV132" s="156"/>
      <c r="BW132" s="156"/>
      <c r="BX132" s="156"/>
      <c r="BY132" s="156"/>
      <c r="BZ132" s="156"/>
      <c r="CA132" s="156"/>
      <c r="CB132" s="156"/>
      <c r="CC132" s="156"/>
      <c r="CD132" s="156"/>
      <c r="CE132" s="156"/>
      <c r="CF132" s="156"/>
      <c r="CG132" s="156"/>
      <c r="CH132" s="156"/>
      <c r="CI132" s="156"/>
      <c r="CJ132" s="156"/>
      <c r="CK132" s="156"/>
      <c r="CL132" s="156"/>
      <c r="CM132" s="156"/>
      <c r="CN132" s="156"/>
      <c r="CO132" s="156"/>
      <c r="CP132" s="156"/>
      <c r="CQ132" s="156"/>
      <c r="CR132" s="156"/>
      <c r="CS132" s="156"/>
      <c r="CT132" s="156"/>
      <c r="CU132" s="156"/>
      <c r="CV132" s="156"/>
      <c r="CW132" s="156"/>
    </row>
    <row r="133" spans="1:101" s="155" customFormat="1" ht="63.75" hidden="1" outlineLevel="1" collapsed="1" x14ac:dyDescent="0.2">
      <c r="A133" s="108" t="s">
        <v>414</v>
      </c>
      <c r="B133" s="95" t="s">
        <v>415</v>
      </c>
      <c r="C133" s="111" t="s">
        <v>2</v>
      </c>
      <c r="D133" s="131">
        <v>8</v>
      </c>
      <c r="E133" s="132"/>
      <c r="F133" s="132"/>
      <c r="G133" s="133">
        <f t="shared" si="17"/>
        <v>0</v>
      </c>
      <c r="H133" s="94"/>
      <c r="I133" s="156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  <c r="AA133" s="88"/>
      <c r="AB133" s="156"/>
      <c r="AC133" s="156"/>
      <c r="AD133" s="156"/>
      <c r="AE133" s="156"/>
      <c r="AF133" s="156"/>
      <c r="AG133" s="156"/>
      <c r="AH133" s="156"/>
      <c r="AI133" s="156"/>
      <c r="AJ133" s="156"/>
      <c r="AK133" s="156"/>
      <c r="AL133" s="156"/>
      <c r="AM133" s="156"/>
      <c r="AN133" s="156"/>
      <c r="AO133" s="156"/>
      <c r="AP133" s="156"/>
      <c r="AQ133" s="156"/>
      <c r="AR133" s="156"/>
      <c r="AS133" s="156"/>
      <c r="AT133" s="156"/>
      <c r="AU133" s="156"/>
      <c r="AV133" s="156"/>
      <c r="AW133" s="156"/>
      <c r="AX133" s="156"/>
      <c r="AY133" s="156"/>
      <c r="AZ133" s="156"/>
      <c r="BA133" s="156"/>
      <c r="BB133" s="156"/>
      <c r="BC133" s="156"/>
      <c r="BD133" s="156"/>
      <c r="BE133" s="156"/>
      <c r="BF133" s="156"/>
      <c r="BG133" s="156"/>
      <c r="BH133" s="156"/>
      <c r="BI133" s="156"/>
      <c r="BJ133" s="156"/>
      <c r="BK133" s="156"/>
      <c r="BL133" s="156"/>
      <c r="BM133" s="156"/>
      <c r="BN133" s="156"/>
      <c r="BO133" s="156"/>
      <c r="BP133" s="156"/>
      <c r="BQ133" s="156"/>
      <c r="BR133" s="156"/>
      <c r="BS133" s="156"/>
      <c r="BT133" s="156"/>
      <c r="BU133" s="156"/>
      <c r="BV133" s="156"/>
      <c r="BW133" s="156"/>
      <c r="BX133" s="156"/>
      <c r="BY133" s="156"/>
      <c r="BZ133" s="156"/>
      <c r="CA133" s="156"/>
      <c r="CB133" s="156"/>
      <c r="CC133" s="156"/>
      <c r="CD133" s="156"/>
      <c r="CE133" s="156"/>
      <c r="CF133" s="156"/>
      <c r="CG133" s="156"/>
      <c r="CH133" s="156"/>
      <c r="CI133" s="156"/>
      <c r="CJ133" s="156"/>
      <c r="CK133" s="156"/>
      <c r="CL133" s="156"/>
      <c r="CM133" s="156"/>
      <c r="CN133" s="156"/>
      <c r="CO133" s="156"/>
      <c r="CP133" s="156"/>
      <c r="CQ133" s="156"/>
      <c r="CR133" s="156"/>
      <c r="CS133" s="156"/>
      <c r="CT133" s="156"/>
      <c r="CU133" s="156"/>
      <c r="CV133" s="156"/>
      <c r="CW133" s="156"/>
    </row>
    <row r="134" spans="1:101" s="155" customFormat="1" ht="63.75" hidden="1" outlineLevel="1" collapsed="1" x14ac:dyDescent="0.2">
      <c r="A134" s="108" t="s">
        <v>416</v>
      </c>
      <c r="B134" s="95" t="s">
        <v>417</v>
      </c>
      <c r="C134" s="111" t="s">
        <v>2</v>
      </c>
      <c r="D134" s="131">
        <v>1</v>
      </c>
      <c r="E134" s="132"/>
      <c r="F134" s="132"/>
      <c r="G134" s="133">
        <f t="shared" si="17"/>
        <v>0</v>
      </c>
      <c r="H134" s="94"/>
      <c r="I134" s="156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  <c r="AA134" s="88"/>
      <c r="AB134" s="156"/>
      <c r="AC134" s="156"/>
      <c r="AD134" s="156"/>
      <c r="AE134" s="156"/>
      <c r="AF134" s="156"/>
      <c r="AG134" s="156"/>
      <c r="AH134" s="156"/>
      <c r="AI134" s="156"/>
      <c r="AJ134" s="156"/>
      <c r="AK134" s="156"/>
      <c r="AL134" s="156"/>
      <c r="AM134" s="156"/>
      <c r="AN134" s="156"/>
      <c r="AO134" s="156"/>
      <c r="AP134" s="156"/>
      <c r="AQ134" s="156"/>
      <c r="AR134" s="156"/>
      <c r="AS134" s="156"/>
      <c r="AT134" s="156"/>
      <c r="AU134" s="156"/>
      <c r="AV134" s="156"/>
      <c r="AW134" s="156"/>
      <c r="AX134" s="156"/>
      <c r="AY134" s="156"/>
      <c r="AZ134" s="156"/>
      <c r="BA134" s="156"/>
      <c r="BB134" s="156"/>
      <c r="BC134" s="156"/>
      <c r="BD134" s="156"/>
      <c r="BE134" s="156"/>
      <c r="BF134" s="156"/>
      <c r="BG134" s="156"/>
      <c r="BH134" s="156"/>
      <c r="BI134" s="156"/>
      <c r="BJ134" s="156"/>
      <c r="BK134" s="156"/>
      <c r="BL134" s="156"/>
      <c r="BM134" s="156"/>
      <c r="BN134" s="156"/>
      <c r="BO134" s="156"/>
      <c r="BP134" s="156"/>
      <c r="BQ134" s="156"/>
      <c r="BR134" s="156"/>
      <c r="BS134" s="156"/>
      <c r="BT134" s="156"/>
      <c r="BU134" s="156"/>
      <c r="BV134" s="156"/>
      <c r="BW134" s="156"/>
      <c r="BX134" s="156"/>
      <c r="BY134" s="156"/>
      <c r="BZ134" s="156"/>
      <c r="CA134" s="156"/>
      <c r="CB134" s="156"/>
      <c r="CC134" s="156"/>
      <c r="CD134" s="156"/>
      <c r="CE134" s="156"/>
      <c r="CF134" s="156"/>
      <c r="CG134" s="156"/>
      <c r="CH134" s="156"/>
      <c r="CI134" s="156"/>
      <c r="CJ134" s="156"/>
      <c r="CK134" s="156"/>
      <c r="CL134" s="156"/>
      <c r="CM134" s="156"/>
      <c r="CN134" s="156"/>
      <c r="CO134" s="156"/>
      <c r="CP134" s="156"/>
      <c r="CQ134" s="156"/>
      <c r="CR134" s="156"/>
      <c r="CS134" s="156"/>
      <c r="CT134" s="156"/>
      <c r="CU134" s="156"/>
      <c r="CV134" s="156"/>
      <c r="CW134" s="156"/>
    </row>
    <row r="135" spans="1:101" s="155" customFormat="1" ht="51" hidden="1" outlineLevel="1" collapsed="1" x14ac:dyDescent="0.2">
      <c r="A135" s="108" t="s">
        <v>418</v>
      </c>
      <c r="B135" s="95" t="s">
        <v>419</v>
      </c>
      <c r="C135" s="111" t="s">
        <v>2</v>
      </c>
      <c r="D135" s="131">
        <v>5</v>
      </c>
      <c r="E135" s="132"/>
      <c r="F135" s="132"/>
      <c r="G135" s="133">
        <f t="shared" si="17"/>
        <v>0</v>
      </c>
      <c r="H135" s="94"/>
      <c r="I135" s="156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156"/>
      <c r="AC135" s="156"/>
      <c r="AD135" s="156"/>
      <c r="AE135" s="156"/>
      <c r="AF135" s="156"/>
      <c r="AG135" s="156"/>
      <c r="AH135" s="156"/>
      <c r="AI135" s="156"/>
      <c r="AJ135" s="156"/>
      <c r="AK135" s="156"/>
      <c r="AL135" s="156"/>
      <c r="AM135" s="156"/>
      <c r="AN135" s="156"/>
      <c r="AO135" s="156"/>
      <c r="AP135" s="156"/>
      <c r="AQ135" s="156"/>
      <c r="AR135" s="156"/>
      <c r="AS135" s="156"/>
      <c r="AT135" s="156"/>
      <c r="AU135" s="156"/>
      <c r="AV135" s="156"/>
      <c r="AW135" s="156"/>
      <c r="AX135" s="156"/>
      <c r="AY135" s="156"/>
      <c r="AZ135" s="156"/>
      <c r="BA135" s="156"/>
      <c r="BB135" s="156"/>
      <c r="BC135" s="156"/>
      <c r="BD135" s="156"/>
      <c r="BE135" s="156"/>
      <c r="BF135" s="156"/>
      <c r="BG135" s="156"/>
      <c r="BH135" s="156"/>
      <c r="BI135" s="156"/>
      <c r="BJ135" s="156"/>
      <c r="BK135" s="156"/>
      <c r="BL135" s="156"/>
      <c r="BM135" s="156"/>
      <c r="BN135" s="156"/>
      <c r="BO135" s="156"/>
      <c r="BP135" s="156"/>
      <c r="BQ135" s="156"/>
      <c r="BR135" s="156"/>
      <c r="BS135" s="156"/>
      <c r="BT135" s="156"/>
      <c r="BU135" s="156"/>
      <c r="BV135" s="156"/>
      <c r="BW135" s="156"/>
      <c r="BX135" s="156"/>
      <c r="BY135" s="156"/>
      <c r="BZ135" s="156"/>
      <c r="CA135" s="156"/>
      <c r="CB135" s="156"/>
      <c r="CC135" s="156"/>
      <c r="CD135" s="156"/>
      <c r="CE135" s="156"/>
      <c r="CF135" s="156"/>
      <c r="CG135" s="156"/>
      <c r="CH135" s="156"/>
      <c r="CI135" s="156"/>
      <c r="CJ135" s="156"/>
      <c r="CK135" s="156"/>
      <c r="CL135" s="156"/>
      <c r="CM135" s="156"/>
      <c r="CN135" s="156"/>
      <c r="CO135" s="156"/>
      <c r="CP135" s="156"/>
      <c r="CQ135" s="156"/>
      <c r="CR135" s="156"/>
      <c r="CS135" s="156"/>
      <c r="CT135" s="156"/>
      <c r="CU135" s="156"/>
      <c r="CV135" s="156"/>
      <c r="CW135" s="156"/>
    </row>
    <row r="136" spans="1:101" ht="18.75" collapsed="1" x14ac:dyDescent="0.2">
      <c r="A136" s="127"/>
      <c r="B136" s="109" t="s">
        <v>421</v>
      </c>
      <c r="C136" s="128"/>
      <c r="D136" s="129"/>
      <c r="E136" s="130"/>
      <c r="F136" s="130"/>
      <c r="G136" s="110">
        <f>SUM(G137:G148)</f>
        <v>0</v>
      </c>
    </row>
    <row r="137" spans="1:101" s="155" customFormat="1" ht="51" hidden="1" outlineLevel="1" x14ac:dyDescent="0.2">
      <c r="A137" s="108" t="s">
        <v>422</v>
      </c>
      <c r="B137" s="95" t="s">
        <v>423</v>
      </c>
      <c r="C137" s="111" t="s">
        <v>2</v>
      </c>
      <c r="D137" s="131">
        <v>2</v>
      </c>
      <c r="E137" s="132"/>
      <c r="F137" s="132"/>
      <c r="G137" s="133">
        <f t="shared" ref="G137:G148" si="18">E137*D137</f>
        <v>0</v>
      </c>
      <c r="H137" s="94"/>
      <c r="I137" s="156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  <c r="AA137" s="88"/>
      <c r="AB137" s="156"/>
      <c r="AC137" s="156"/>
      <c r="AD137" s="156"/>
      <c r="AE137" s="156"/>
      <c r="AF137" s="156"/>
      <c r="AG137" s="156"/>
      <c r="AH137" s="156"/>
      <c r="AI137" s="156"/>
      <c r="AJ137" s="156"/>
      <c r="AK137" s="156"/>
      <c r="AL137" s="156"/>
      <c r="AM137" s="156"/>
      <c r="AN137" s="156"/>
      <c r="AO137" s="156"/>
      <c r="AP137" s="156"/>
      <c r="AQ137" s="156"/>
      <c r="AR137" s="156"/>
      <c r="AS137" s="156"/>
      <c r="AT137" s="156"/>
      <c r="AU137" s="156"/>
      <c r="AV137" s="156"/>
      <c r="AW137" s="156"/>
      <c r="AX137" s="156"/>
      <c r="AY137" s="156"/>
      <c r="AZ137" s="156"/>
      <c r="BA137" s="156"/>
      <c r="BB137" s="156"/>
      <c r="BC137" s="156"/>
      <c r="BD137" s="156"/>
      <c r="BE137" s="156"/>
      <c r="BF137" s="156"/>
      <c r="BG137" s="156"/>
      <c r="BH137" s="156"/>
      <c r="BI137" s="156"/>
      <c r="BJ137" s="156"/>
      <c r="BK137" s="156"/>
      <c r="BL137" s="156"/>
      <c r="BM137" s="156"/>
      <c r="BN137" s="156"/>
      <c r="BO137" s="156"/>
      <c r="BP137" s="156"/>
      <c r="BQ137" s="156"/>
      <c r="BR137" s="156"/>
      <c r="BS137" s="156"/>
      <c r="BT137" s="156"/>
      <c r="BU137" s="156"/>
      <c r="BV137" s="156"/>
      <c r="BW137" s="156"/>
      <c r="BX137" s="156"/>
      <c r="BY137" s="156"/>
      <c r="BZ137" s="156"/>
      <c r="CA137" s="156"/>
      <c r="CB137" s="156"/>
      <c r="CC137" s="156"/>
      <c r="CD137" s="156"/>
      <c r="CE137" s="156"/>
      <c r="CF137" s="156"/>
      <c r="CG137" s="156"/>
      <c r="CH137" s="156"/>
      <c r="CI137" s="156"/>
      <c r="CJ137" s="156"/>
      <c r="CK137" s="156"/>
      <c r="CL137" s="156"/>
      <c r="CM137" s="156"/>
      <c r="CN137" s="156"/>
      <c r="CO137" s="156"/>
      <c r="CP137" s="156"/>
      <c r="CQ137" s="156"/>
      <c r="CR137" s="156"/>
      <c r="CS137" s="156"/>
      <c r="CT137" s="156"/>
      <c r="CU137" s="156"/>
      <c r="CV137" s="156"/>
      <c r="CW137" s="156"/>
    </row>
    <row r="138" spans="1:101" s="155" customFormat="1" ht="63.75" hidden="1" outlineLevel="1" collapsed="1" x14ac:dyDescent="0.2">
      <c r="A138" s="108" t="s">
        <v>424</v>
      </c>
      <c r="B138" s="95" t="s">
        <v>425</v>
      </c>
      <c r="C138" s="111" t="s">
        <v>2</v>
      </c>
      <c r="D138" s="131">
        <v>1</v>
      </c>
      <c r="E138" s="132"/>
      <c r="F138" s="132"/>
      <c r="G138" s="133">
        <f t="shared" si="18"/>
        <v>0</v>
      </c>
      <c r="H138" s="94"/>
      <c r="I138" s="156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  <c r="AA138" s="88"/>
      <c r="AB138" s="156"/>
      <c r="AC138" s="156"/>
      <c r="AD138" s="156"/>
      <c r="AE138" s="156"/>
      <c r="AF138" s="156"/>
      <c r="AG138" s="156"/>
      <c r="AH138" s="156"/>
      <c r="AI138" s="156"/>
      <c r="AJ138" s="156"/>
      <c r="AK138" s="156"/>
      <c r="AL138" s="156"/>
      <c r="AM138" s="156"/>
      <c r="AN138" s="156"/>
      <c r="AO138" s="156"/>
      <c r="AP138" s="156"/>
      <c r="AQ138" s="156"/>
      <c r="AR138" s="156"/>
      <c r="AS138" s="156"/>
      <c r="AT138" s="156"/>
      <c r="AU138" s="156"/>
      <c r="AV138" s="156"/>
      <c r="AW138" s="156"/>
      <c r="AX138" s="156"/>
      <c r="AY138" s="156"/>
      <c r="AZ138" s="156"/>
      <c r="BA138" s="156"/>
      <c r="BB138" s="156"/>
      <c r="BC138" s="156"/>
      <c r="BD138" s="156"/>
      <c r="BE138" s="156"/>
      <c r="BF138" s="156"/>
      <c r="BG138" s="156"/>
      <c r="BH138" s="156"/>
      <c r="BI138" s="156"/>
      <c r="BJ138" s="156"/>
      <c r="BK138" s="156"/>
      <c r="BL138" s="156"/>
      <c r="BM138" s="156"/>
      <c r="BN138" s="156"/>
      <c r="BO138" s="156"/>
      <c r="BP138" s="156"/>
      <c r="BQ138" s="156"/>
      <c r="BR138" s="156"/>
      <c r="BS138" s="156"/>
      <c r="BT138" s="156"/>
      <c r="BU138" s="156"/>
      <c r="BV138" s="156"/>
      <c r="BW138" s="156"/>
      <c r="BX138" s="156"/>
      <c r="BY138" s="156"/>
      <c r="BZ138" s="156"/>
      <c r="CA138" s="156"/>
      <c r="CB138" s="156"/>
      <c r="CC138" s="156"/>
      <c r="CD138" s="156"/>
      <c r="CE138" s="156"/>
      <c r="CF138" s="156"/>
      <c r="CG138" s="156"/>
      <c r="CH138" s="156"/>
      <c r="CI138" s="156"/>
      <c r="CJ138" s="156"/>
      <c r="CK138" s="156"/>
      <c r="CL138" s="156"/>
      <c r="CM138" s="156"/>
      <c r="CN138" s="156"/>
      <c r="CO138" s="156"/>
      <c r="CP138" s="156"/>
      <c r="CQ138" s="156"/>
      <c r="CR138" s="156"/>
      <c r="CS138" s="156"/>
      <c r="CT138" s="156"/>
      <c r="CU138" s="156"/>
      <c r="CV138" s="156"/>
      <c r="CW138" s="156"/>
    </row>
    <row r="139" spans="1:101" s="155" customFormat="1" ht="38.25" hidden="1" outlineLevel="1" collapsed="1" x14ac:dyDescent="0.2">
      <c r="A139" s="108" t="s">
        <v>426</v>
      </c>
      <c r="B139" s="95" t="s">
        <v>427</v>
      </c>
      <c r="C139" s="111" t="s">
        <v>2</v>
      </c>
      <c r="D139" s="131">
        <v>2</v>
      </c>
      <c r="E139" s="132"/>
      <c r="F139" s="132"/>
      <c r="G139" s="133">
        <f t="shared" si="18"/>
        <v>0</v>
      </c>
      <c r="H139" s="94"/>
      <c r="I139" s="156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  <c r="AA139" s="88"/>
      <c r="AB139" s="156"/>
      <c r="AC139" s="156"/>
      <c r="AD139" s="156"/>
      <c r="AE139" s="156"/>
      <c r="AF139" s="156"/>
      <c r="AG139" s="156"/>
      <c r="AH139" s="156"/>
      <c r="AI139" s="156"/>
      <c r="AJ139" s="156"/>
      <c r="AK139" s="156"/>
      <c r="AL139" s="156"/>
      <c r="AM139" s="156"/>
      <c r="AN139" s="156"/>
      <c r="AO139" s="156"/>
      <c r="AP139" s="156"/>
      <c r="AQ139" s="156"/>
      <c r="AR139" s="156"/>
      <c r="AS139" s="156"/>
      <c r="AT139" s="156"/>
      <c r="AU139" s="156"/>
      <c r="AV139" s="156"/>
      <c r="AW139" s="156"/>
      <c r="AX139" s="156"/>
      <c r="AY139" s="156"/>
      <c r="AZ139" s="156"/>
      <c r="BA139" s="156"/>
      <c r="BB139" s="156"/>
      <c r="BC139" s="156"/>
      <c r="BD139" s="156"/>
      <c r="BE139" s="156"/>
      <c r="BF139" s="156"/>
      <c r="BG139" s="156"/>
      <c r="BH139" s="156"/>
      <c r="BI139" s="156"/>
      <c r="BJ139" s="156"/>
      <c r="BK139" s="156"/>
      <c r="BL139" s="156"/>
      <c r="BM139" s="156"/>
      <c r="BN139" s="156"/>
      <c r="BO139" s="156"/>
      <c r="BP139" s="156"/>
      <c r="BQ139" s="156"/>
      <c r="BR139" s="156"/>
      <c r="BS139" s="156"/>
      <c r="BT139" s="156"/>
      <c r="BU139" s="156"/>
      <c r="BV139" s="156"/>
      <c r="BW139" s="156"/>
      <c r="BX139" s="156"/>
      <c r="BY139" s="156"/>
      <c r="BZ139" s="156"/>
      <c r="CA139" s="156"/>
      <c r="CB139" s="156"/>
      <c r="CC139" s="156"/>
      <c r="CD139" s="156"/>
      <c r="CE139" s="156"/>
      <c r="CF139" s="156"/>
      <c r="CG139" s="156"/>
      <c r="CH139" s="156"/>
      <c r="CI139" s="156"/>
      <c r="CJ139" s="156"/>
      <c r="CK139" s="156"/>
      <c r="CL139" s="156"/>
      <c r="CM139" s="156"/>
      <c r="CN139" s="156"/>
      <c r="CO139" s="156"/>
      <c r="CP139" s="156"/>
      <c r="CQ139" s="156"/>
      <c r="CR139" s="156"/>
      <c r="CS139" s="156"/>
      <c r="CT139" s="156"/>
      <c r="CU139" s="156"/>
      <c r="CV139" s="156"/>
      <c r="CW139" s="156"/>
    </row>
    <row r="140" spans="1:101" s="155" customFormat="1" ht="38.25" hidden="1" outlineLevel="1" collapsed="1" x14ac:dyDescent="0.2">
      <c r="A140" s="108" t="s">
        <v>428</v>
      </c>
      <c r="B140" s="95" t="s">
        <v>429</v>
      </c>
      <c r="C140" s="111" t="s">
        <v>2</v>
      </c>
      <c r="D140" s="131">
        <v>2</v>
      </c>
      <c r="E140" s="132"/>
      <c r="F140" s="132"/>
      <c r="G140" s="133">
        <f t="shared" si="18"/>
        <v>0</v>
      </c>
      <c r="H140" s="94"/>
      <c r="I140" s="156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  <c r="AA140" s="88"/>
      <c r="AB140" s="156"/>
      <c r="AC140" s="156"/>
      <c r="AD140" s="156"/>
      <c r="AE140" s="156"/>
      <c r="AF140" s="156"/>
      <c r="AG140" s="156"/>
      <c r="AH140" s="156"/>
      <c r="AI140" s="156"/>
      <c r="AJ140" s="156"/>
      <c r="AK140" s="156"/>
      <c r="AL140" s="156"/>
      <c r="AM140" s="156"/>
      <c r="AN140" s="156"/>
      <c r="AO140" s="156"/>
      <c r="AP140" s="156"/>
      <c r="AQ140" s="156"/>
      <c r="AR140" s="156"/>
      <c r="AS140" s="156"/>
      <c r="AT140" s="156"/>
      <c r="AU140" s="156"/>
      <c r="AV140" s="156"/>
      <c r="AW140" s="156"/>
      <c r="AX140" s="156"/>
      <c r="AY140" s="156"/>
      <c r="AZ140" s="156"/>
      <c r="BA140" s="156"/>
      <c r="BB140" s="156"/>
      <c r="BC140" s="156"/>
      <c r="BD140" s="156"/>
      <c r="BE140" s="156"/>
      <c r="BF140" s="156"/>
      <c r="BG140" s="156"/>
      <c r="BH140" s="156"/>
      <c r="BI140" s="156"/>
      <c r="BJ140" s="156"/>
      <c r="BK140" s="156"/>
      <c r="BL140" s="156"/>
      <c r="BM140" s="156"/>
      <c r="BN140" s="156"/>
      <c r="BO140" s="156"/>
      <c r="BP140" s="156"/>
      <c r="BQ140" s="156"/>
      <c r="BR140" s="156"/>
      <c r="BS140" s="156"/>
      <c r="BT140" s="156"/>
      <c r="BU140" s="156"/>
      <c r="BV140" s="156"/>
      <c r="BW140" s="156"/>
      <c r="BX140" s="156"/>
      <c r="BY140" s="156"/>
      <c r="BZ140" s="156"/>
      <c r="CA140" s="156"/>
      <c r="CB140" s="156"/>
      <c r="CC140" s="156"/>
      <c r="CD140" s="156"/>
      <c r="CE140" s="156"/>
      <c r="CF140" s="156"/>
      <c r="CG140" s="156"/>
      <c r="CH140" s="156"/>
      <c r="CI140" s="156"/>
      <c r="CJ140" s="156"/>
      <c r="CK140" s="156"/>
      <c r="CL140" s="156"/>
      <c r="CM140" s="156"/>
      <c r="CN140" s="156"/>
      <c r="CO140" s="156"/>
      <c r="CP140" s="156"/>
      <c r="CQ140" s="156"/>
      <c r="CR140" s="156"/>
      <c r="CS140" s="156"/>
      <c r="CT140" s="156"/>
      <c r="CU140" s="156"/>
      <c r="CV140" s="156"/>
      <c r="CW140" s="156"/>
    </row>
    <row r="141" spans="1:101" s="155" customFormat="1" ht="51" hidden="1" outlineLevel="1" collapsed="1" x14ac:dyDescent="0.2">
      <c r="A141" s="108" t="s">
        <v>430</v>
      </c>
      <c r="B141" s="95" t="s">
        <v>431</v>
      </c>
      <c r="C141" s="111" t="s">
        <v>2</v>
      </c>
      <c r="D141" s="131">
        <v>2</v>
      </c>
      <c r="E141" s="132"/>
      <c r="F141" s="132"/>
      <c r="G141" s="133">
        <f t="shared" si="18"/>
        <v>0</v>
      </c>
      <c r="H141" s="94"/>
      <c r="I141" s="156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  <c r="AA141" s="88"/>
      <c r="AB141" s="156"/>
      <c r="AC141" s="156"/>
      <c r="AD141" s="156"/>
      <c r="AE141" s="156"/>
      <c r="AF141" s="156"/>
      <c r="AG141" s="156"/>
      <c r="AH141" s="156"/>
      <c r="AI141" s="156"/>
      <c r="AJ141" s="156"/>
      <c r="AK141" s="156"/>
      <c r="AL141" s="156"/>
      <c r="AM141" s="156"/>
      <c r="AN141" s="156"/>
      <c r="AO141" s="156"/>
      <c r="AP141" s="156"/>
      <c r="AQ141" s="156"/>
      <c r="AR141" s="156"/>
      <c r="AS141" s="156"/>
      <c r="AT141" s="156"/>
      <c r="AU141" s="156"/>
      <c r="AV141" s="156"/>
      <c r="AW141" s="156"/>
      <c r="AX141" s="156"/>
      <c r="AY141" s="156"/>
      <c r="AZ141" s="156"/>
      <c r="BA141" s="156"/>
      <c r="BB141" s="156"/>
      <c r="BC141" s="156"/>
      <c r="BD141" s="156"/>
      <c r="BE141" s="156"/>
      <c r="BF141" s="156"/>
      <c r="BG141" s="156"/>
      <c r="BH141" s="156"/>
      <c r="BI141" s="156"/>
      <c r="BJ141" s="156"/>
      <c r="BK141" s="156"/>
      <c r="BL141" s="156"/>
      <c r="BM141" s="156"/>
      <c r="BN141" s="156"/>
      <c r="BO141" s="156"/>
      <c r="BP141" s="156"/>
      <c r="BQ141" s="156"/>
      <c r="BR141" s="156"/>
      <c r="BS141" s="156"/>
      <c r="BT141" s="156"/>
      <c r="BU141" s="156"/>
      <c r="BV141" s="156"/>
      <c r="BW141" s="156"/>
      <c r="BX141" s="156"/>
      <c r="BY141" s="156"/>
      <c r="BZ141" s="156"/>
      <c r="CA141" s="156"/>
      <c r="CB141" s="156"/>
      <c r="CC141" s="156"/>
      <c r="CD141" s="156"/>
      <c r="CE141" s="156"/>
      <c r="CF141" s="156"/>
      <c r="CG141" s="156"/>
      <c r="CH141" s="156"/>
      <c r="CI141" s="156"/>
      <c r="CJ141" s="156"/>
      <c r="CK141" s="156"/>
      <c r="CL141" s="156"/>
      <c r="CM141" s="156"/>
      <c r="CN141" s="156"/>
      <c r="CO141" s="156"/>
      <c r="CP141" s="156"/>
      <c r="CQ141" s="156"/>
      <c r="CR141" s="156"/>
      <c r="CS141" s="156"/>
      <c r="CT141" s="156"/>
      <c r="CU141" s="156"/>
      <c r="CV141" s="156"/>
      <c r="CW141" s="156"/>
    </row>
    <row r="142" spans="1:101" s="155" customFormat="1" ht="51" hidden="1" outlineLevel="1" collapsed="1" x14ac:dyDescent="0.2">
      <c r="A142" s="108" t="s">
        <v>432</v>
      </c>
      <c r="B142" s="95" t="s">
        <v>433</v>
      </c>
      <c r="C142" s="111" t="s">
        <v>2</v>
      </c>
      <c r="D142" s="131">
        <v>2</v>
      </c>
      <c r="E142" s="132"/>
      <c r="F142" s="132"/>
      <c r="G142" s="133">
        <f t="shared" si="18"/>
        <v>0</v>
      </c>
      <c r="H142" s="94"/>
      <c r="I142" s="156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88"/>
      <c r="AB142" s="156"/>
      <c r="AC142" s="156"/>
      <c r="AD142" s="156"/>
      <c r="AE142" s="156"/>
      <c r="AF142" s="156"/>
      <c r="AG142" s="156"/>
      <c r="AH142" s="156"/>
      <c r="AI142" s="156"/>
      <c r="AJ142" s="156"/>
      <c r="AK142" s="156"/>
      <c r="AL142" s="156"/>
      <c r="AM142" s="156"/>
      <c r="AN142" s="156"/>
      <c r="AO142" s="156"/>
      <c r="AP142" s="156"/>
      <c r="AQ142" s="156"/>
      <c r="AR142" s="156"/>
      <c r="AS142" s="156"/>
      <c r="AT142" s="156"/>
      <c r="AU142" s="156"/>
      <c r="AV142" s="156"/>
      <c r="AW142" s="156"/>
      <c r="AX142" s="156"/>
      <c r="AY142" s="156"/>
      <c r="AZ142" s="156"/>
      <c r="BA142" s="156"/>
      <c r="BB142" s="156"/>
      <c r="BC142" s="156"/>
      <c r="BD142" s="156"/>
      <c r="BE142" s="156"/>
      <c r="BF142" s="156"/>
      <c r="BG142" s="156"/>
      <c r="BH142" s="156"/>
      <c r="BI142" s="156"/>
      <c r="BJ142" s="156"/>
      <c r="BK142" s="156"/>
      <c r="BL142" s="156"/>
      <c r="BM142" s="156"/>
      <c r="BN142" s="156"/>
      <c r="BO142" s="156"/>
      <c r="BP142" s="156"/>
      <c r="BQ142" s="156"/>
      <c r="BR142" s="156"/>
      <c r="BS142" s="156"/>
      <c r="BT142" s="156"/>
      <c r="BU142" s="156"/>
      <c r="BV142" s="156"/>
      <c r="BW142" s="156"/>
      <c r="BX142" s="156"/>
      <c r="BY142" s="156"/>
      <c r="BZ142" s="156"/>
      <c r="CA142" s="156"/>
      <c r="CB142" s="156"/>
      <c r="CC142" s="156"/>
      <c r="CD142" s="156"/>
      <c r="CE142" s="156"/>
      <c r="CF142" s="156"/>
      <c r="CG142" s="156"/>
      <c r="CH142" s="156"/>
      <c r="CI142" s="156"/>
      <c r="CJ142" s="156"/>
      <c r="CK142" s="156"/>
      <c r="CL142" s="156"/>
      <c r="CM142" s="156"/>
      <c r="CN142" s="156"/>
      <c r="CO142" s="156"/>
      <c r="CP142" s="156"/>
      <c r="CQ142" s="156"/>
      <c r="CR142" s="156"/>
      <c r="CS142" s="156"/>
      <c r="CT142" s="156"/>
      <c r="CU142" s="156"/>
      <c r="CV142" s="156"/>
      <c r="CW142" s="156"/>
    </row>
    <row r="143" spans="1:101" s="155" customFormat="1" ht="51" hidden="1" outlineLevel="1" collapsed="1" x14ac:dyDescent="0.2">
      <c r="A143" s="108" t="s">
        <v>434</v>
      </c>
      <c r="B143" s="95" t="s">
        <v>435</v>
      </c>
      <c r="C143" s="111" t="s">
        <v>2</v>
      </c>
      <c r="D143" s="131">
        <v>2</v>
      </c>
      <c r="E143" s="132"/>
      <c r="F143" s="132"/>
      <c r="G143" s="133">
        <f t="shared" si="18"/>
        <v>0</v>
      </c>
      <c r="H143" s="94"/>
      <c r="I143" s="156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  <c r="AA143" s="88"/>
      <c r="AB143" s="156"/>
      <c r="AC143" s="156"/>
      <c r="AD143" s="156"/>
      <c r="AE143" s="156"/>
      <c r="AF143" s="156"/>
      <c r="AG143" s="156"/>
      <c r="AH143" s="156"/>
      <c r="AI143" s="156"/>
      <c r="AJ143" s="156"/>
      <c r="AK143" s="156"/>
      <c r="AL143" s="156"/>
      <c r="AM143" s="156"/>
      <c r="AN143" s="156"/>
      <c r="AO143" s="156"/>
      <c r="AP143" s="156"/>
      <c r="AQ143" s="156"/>
      <c r="AR143" s="156"/>
      <c r="AS143" s="156"/>
      <c r="AT143" s="156"/>
      <c r="AU143" s="156"/>
      <c r="AV143" s="156"/>
      <c r="AW143" s="156"/>
      <c r="AX143" s="156"/>
      <c r="AY143" s="156"/>
      <c r="AZ143" s="156"/>
      <c r="BA143" s="156"/>
      <c r="BB143" s="156"/>
      <c r="BC143" s="156"/>
      <c r="BD143" s="156"/>
      <c r="BE143" s="156"/>
      <c r="BF143" s="156"/>
      <c r="BG143" s="156"/>
      <c r="BH143" s="156"/>
      <c r="BI143" s="156"/>
      <c r="BJ143" s="156"/>
      <c r="BK143" s="156"/>
      <c r="BL143" s="156"/>
      <c r="BM143" s="156"/>
      <c r="BN143" s="156"/>
      <c r="BO143" s="156"/>
      <c r="BP143" s="156"/>
      <c r="BQ143" s="156"/>
      <c r="BR143" s="156"/>
      <c r="BS143" s="156"/>
      <c r="BT143" s="156"/>
      <c r="BU143" s="156"/>
      <c r="BV143" s="156"/>
      <c r="BW143" s="156"/>
      <c r="BX143" s="156"/>
      <c r="BY143" s="156"/>
      <c r="BZ143" s="156"/>
      <c r="CA143" s="156"/>
      <c r="CB143" s="156"/>
      <c r="CC143" s="156"/>
      <c r="CD143" s="156"/>
      <c r="CE143" s="156"/>
      <c r="CF143" s="156"/>
      <c r="CG143" s="156"/>
      <c r="CH143" s="156"/>
      <c r="CI143" s="156"/>
      <c r="CJ143" s="156"/>
      <c r="CK143" s="156"/>
      <c r="CL143" s="156"/>
      <c r="CM143" s="156"/>
      <c r="CN143" s="156"/>
      <c r="CO143" s="156"/>
      <c r="CP143" s="156"/>
      <c r="CQ143" s="156"/>
      <c r="CR143" s="156"/>
      <c r="CS143" s="156"/>
      <c r="CT143" s="156"/>
      <c r="CU143" s="156"/>
      <c r="CV143" s="156"/>
      <c r="CW143" s="156"/>
    </row>
    <row r="144" spans="1:101" s="155" customFormat="1" ht="51" hidden="1" outlineLevel="1" collapsed="1" x14ac:dyDescent="0.2">
      <c r="A144" s="108" t="s">
        <v>436</v>
      </c>
      <c r="B144" s="95" t="s">
        <v>437</v>
      </c>
      <c r="C144" s="111" t="s">
        <v>2</v>
      </c>
      <c r="D144" s="131">
        <v>1</v>
      </c>
      <c r="E144" s="132"/>
      <c r="F144" s="132"/>
      <c r="G144" s="133">
        <f t="shared" si="18"/>
        <v>0</v>
      </c>
      <c r="H144" s="94"/>
      <c r="I144" s="156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  <c r="AA144" s="88"/>
      <c r="AB144" s="156"/>
      <c r="AC144" s="156"/>
      <c r="AD144" s="156"/>
      <c r="AE144" s="156"/>
      <c r="AF144" s="156"/>
      <c r="AG144" s="156"/>
      <c r="AH144" s="156"/>
      <c r="AI144" s="156"/>
      <c r="AJ144" s="156"/>
      <c r="AK144" s="156"/>
      <c r="AL144" s="156"/>
      <c r="AM144" s="156"/>
      <c r="AN144" s="156"/>
      <c r="AO144" s="156"/>
      <c r="AP144" s="156"/>
      <c r="AQ144" s="156"/>
      <c r="AR144" s="156"/>
      <c r="AS144" s="156"/>
      <c r="AT144" s="156"/>
      <c r="AU144" s="156"/>
      <c r="AV144" s="156"/>
      <c r="AW144" s="156"/>
      <c r="AX144" s="156"/>
      <c r="AY144" s="156"/>
      <c r="AZ144" s="156"/>
      <c r="BA144" s="156"/>
      <c r="BB144" s="156"/>
      <c r="BC144" s="156"/>
      <c r="BD144" s="156"/>
      <c r="BE144" s="156"/>
      <c r="BF144" s="156"/>
      <c r="BG144" s="156"/>
      <c r="BH144" s="156"/>
      <c r="BI144" s="156"/>
      <c r="BJ144" s="156"/>
      <c r="BK144" s="156"/>
      <c r="BL144" s="156"/>
      <c r="BM144" s="156"/>
      <c r="BN144" s="156"/>
      <c r="BO144" s="156"/>
      <c r="BP144" s="156"/>
      <c r="BQ144" s="156"/>
      <c r="BR144" s="156"/>
      <c r="BS144" s="156"/>
      <c r="BT144" s="156"/>
      <c r="BU144" s="156"/>
      <c r="BV144" s="156"/>
      <c r="BW144" s="156"/>
      <c r="BX144" s="156"/>
      <c r="BY144" s="156"/>
      <c r="BZ144" s="156"/>
      <c r="CA144" s="156"/>
      <c r="CB144" s="156"/>
      <c r="CC144" s="156"/>
      <c r="CD144" s="156"/>
      <c r="CE144" s="156"/>
      <c r="CF144" s="156"/>
      <c r="CG144" s="156"/>
      <c r="CH144" s="156"/>
      <c r="CI144" s="156"/>
      <c r="CJ144" s="156"/>
      <c r="CK144" s="156"/>
      <c r="CL144" s="156"/>
      <c r="CM144" s="156"/>
      <c r="CN144" s="156"/>
      <c r="CO144" s="156"/>
      <c r="CP144" s="156"/>
      <c r="CQ144" s="156"/>
      <c r="CR144" s="156"/>
      <c r="CS144" s="156"/>
      <c r="CT144" s="156"/>
      <c r="CU144" s="156"/>
      <c r="CV144" s="156"/>
      <c r="CW144" s="156"/>
    </row>
    <row r="145" spans="1:101" s="155" customFormat="1" ht="51" hidden="1" outlineLevel="1" collapsed="1" x14ac:dyDescent="0.2">
      <c r="A145" s="108" t="s">
        <v>438</v>
      </c>
      <c r="B145" s="95" t="s">
        <v>439</v>
      </c>
      <c r="C145" s="111" t="s">
        <v>2</v>
      </c>
      <c r="D145" s="131">
        <v>1</v>
      </c>
      <c r="E145" s="132"/>
      <c r="F145" s="132"/>
      <c r="G145" s="133">
        <f t="shared" si="18"/>
        <v>0</v>
      </c>
      <c r="H145" s="94"/>
      <c r="I145" s="156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  <c r="AA145" s="88"/>
      <c r="AB145" s="156"/>
      <c r="AC145" s="156"/>
      <c r="AD145" s="156"/>
      <c r="AE145" s="156"/>
      <c r="AF145" s="156"/>
      <c r="AG145" s="156"/>
      <c r="AH145" s="156"/>
      <c r="AI145" s="156"/>
      <c r="AJ145" s="156"/>
      <c r="AK145" s="156"/>
      <c r="AL145" s="156"/>
      <c r="AM145" s="156"/>
      <c r="AN145" s="156"/>
      <c r="AO145" s="156"/>
      <c r="AP145" s="156"/>
      <c r="AQ145" s="156"/>
      <c r="AR145" s="156"/>
      <c r="AS145" s="156"/>
      <c r="AT145" s="156"/>
      <c r="AU145" s="156"/>
      <c r="AV145" s="156"/>
      <c r="AW145" s="156"/>
      <c r="AX145" s="156"/>
      <c r="AY145" s="156"/>
      <c r="AZ145" s="156"/>
      <c r="BA145" s="156"/>
      <c r="BB145" s="156"/>
      <c r="BC145" s="156"/>
      <c r="BD145" s="156"/>
      <c r="BE145" s="156"/>
      <c r="BF145" s="156"/>
      <c r="BG145" s="156"/>
      <c r="BH145" s="156"/>
      <c r="BI145" s="156"/>
      <c r="BJ145" s="156"/>
      <c r="BK145" s="156"/>
      <c r="BL145" s="156"/>
      <c r="BM145" s="156"/>
      <c r="BN145" s="156"/>
      <c r="BO145" s="156"/>
      <c r="BP145" s="156"/>
      <c r="BQ145" s="156"/>
      <c r="BR145" s="156"/>
      <c r="BS145" s="156"/>
      <c r="BT145" s="156"/>
      <c r="BU145" s="156"/>
      <c r="BV145" s="156"/>
      <c r="BW145" s="156"/>
      <c r="BX145" s="156"/>
      <c r="BY145" s="156"/>
      <c r="BZ145" s="156"/>
      <c r="CA145" s="156"/>
      <c r="CB145" s="156"/>
      <c r="CC145" s="156"/>
      <c r="CD145" s="156"/>
      <c r="CE145" s="156"/>
      <c r="CF145" s="156"/>
      <c r="CG145" s="156"/>
      <c r="CH145" s="156"/>
      <c r="CI145" s="156"/>
      <c r="CJ145" s="156"/>
      <c r="CK145" s="156"/>
      <c r="CL145" s="156"/>
      <c r="CM145" s="156"/>
      <c r="CN145" s="156"/>
      <c r="CO145" s="156"/>
      <c r="CP145" s="156"/>
      <c r="CQ145" s="156"/>
      <c r="CR145" s="156"/>
      <c r="CS145" s="156"/>
      <c r="CT145" s="156"/>
      <c r="CU145" s="156"/>
      <c r="CV145" s="156"/>
      <c r="CW145" s="156"/>
    </row>
    <row r="146" spans="1:101" s="155" customFormat="1" ht="51" hidden="1" outlineLevel="1" collapsed="1" x14ac:dyDescent="0.2">
      <c r="A146" s="108" t="s">
        <v>440</v>
      </c>
      <c r="B146" s="95" t="s">
        <v>441</v>
      </c>
      <c r="C146" s="111" t="s">
        <v>2</v>
      </c>
      <c r="D146" s="131">
        <v>3</v>
      </c>
      <c r="E146" s="132"/>
      <c r="F146" s="132"/>
      <c r="G146" s="133">
        <f t="shared" si="18"/>
        <v>0</v>
      </c>
      <c r="H146" s="94"/>
      <c r="I146" s="156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  <c r="AA146" s="88"/>
      <c r="AB146" s="156"/>
      <c r="AC146" s="156"/>
      <c r="AD146" s="156"/>
      <c r="AE146" s="156"/>
      <c r="AF146" s="156"/>
      <c r="AG146" s="156"/>
      <c r="AH146" s="156"/>
      <c r="AI146" s="156"/>
      <c r="AJ146" s="156"/>
      <c r="AK146" s="156"/>
      <c r="AL146" s="156"/>
      <c r="AM146" s="156"/>
      <c r="AN146" s="156"/>
      <c r="AO146" s="156"/>
      <c r="AP146" s="156"/>
      <c r="AQ146" s="156"/>
      <c r="AR146" s="156"/>
      <c r="AS146" s="156"/>
      <c r="AT146" s="156"/>
      <c r="AU146" s="156"/>
      <c r="AV146" s="156"/>
      <c r="AW146" s="156"/>
      <c r="AX146" s="156"/>
      <c r="AY146" s="156"/>
      <c r="AZ146" s="156"/>
      <c r="BA146" s="156"/>
      <c r="BB146" s="156"/>
      <c r="BC146" s="156"/>
      <c r="BD146" s="156"/>
      <c r="BE146" s="156"/>
      <c r="BF146" s="156"/>
      <c r="BG146" s="156"/>
      <c r="BH146" s="156"/>
      <c r="BI146" s="156"/>
      <c r="BJ146" s="156"/>
      <c r="BK146" s="156"/>
      <c r="BL146" s="156"/>
      <c r="BM146" s="156"/>
      <c r="BN146" s="156"/>
      <c r="BO146" s="156"/>
      <c r="BP146" s="156"/>
      <c r="BQ146" s="156"/>
      <c r="BR146" s="156"/>
      <c r="BS146" s="156"/>
      <c r="BT146" s="156"/>
      <c r="BU146" s="156"/>
      <c r="BV146" s="156"/>
      <c r="BW146" s="156"/>
      <c r="BX146" s="156"/>
      <c r="BY146" s="156"/>
      <c r="BZ146" s="156"/>
      <c r="CA146" s="156"/>
      <c r="CB146" s="156"/>
      <c r="CC146" s="156"/>
      <c r="CD146" s="156"/>
      <c r="CE146" s="156"/>
      <c r="CF146" s="156"/>
      <c r="CG146" s="156"/>
      <c r="CH146" s="156"/>
      <c r="CI146" s="156"/>
      <c r="CJ146" s="156"/>
      <c r="CK146" s="156"/>
      <c r="CL146" s="156"/>
      <c r="CM146" s="156"/>
      <c r="CN146" s="156"/>
      <c r="CO146" s="156"/>
      <c r="CP146" s="156"/>
      <c r="CQ146" s="156"/>
      <c r="CR146" s="156"/>
      <c r="CS146" s="156"/>
      <c r="CT146" s="156"/>
      <c r="CU146" s="156"/>
      <c r="CV146" s="156"/>
      <c r="CW146" s="156"/>
    </row>
    <row r="147" spans="1:101" s="155" customFormat="1" ht="76.5" hidden="1" outlineLevel="1" collapsed="1" x14ac:dyDescent="0.2">
      <c r="A147" s="108" t="s">
        <v>442</v>
      </c>
      <c r="B147" s="145" t="s">
        <v>458</v>
      </c>
      <c r="C147" s="111" t="s">
        <v>2</v>
      </c>
      <c r="D147" s="131">
        <v>2</v>
      </c>
      <c r="E147" s="132"/>
      <c r="F147" s="132"/>
      <c r="G147" s="133">
        <f t="shared" si="18"/>
        <v>0</v>
      </c>
      <c r="H147" s="94"/>
      <c r="I147" s="156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  <c r="AA147" s="88"/>
      <c r="AB147" s="156"/>
      <c r="AC147" s="156"/>
      <c r="AD147" s="156"/>
      <c r="AE147" s="156"/>
      <c r="AF147" s="156"/>
      <c r="AG147" s="156"/>
      <c r="AH147" s="156"/>
      <c r="AI147" s="156"/>
      <c r="AJ147" s="156"/>
      <c r="AK147" s="156"/>
      <c r="AL147" s="156"/>
      <c r="AM147" s="156"/>
      <c r="AN147" s="156"/>
      <c r="AO147" s="156"/>
      <c r="AP147" s="156"/>
      <c r="AQ147" s="156"/>
      <c r="AR147" s="156"/>
      <c r="AS147" s="156"/>
      <c r="AT147" s="156"/>
      <c r="AU147" s="156"/>
      <c r="AV147" s="156"/>
      <c r="AW147" s="156"/>
      <c r="AX147" s="156"/>
      <c r="AY147" s="156"/>
      <c r="AZ147" s="156"/>
      <c r="BA147" s="156"/>
      <c r="BB147" s="156"/>
      <c r="BC147" s="156"/>
      <c r="BD147" s="156"/>
      <c r="BE147" s="156"/>
      <c r="BF147" s="156"/>
      <c r="BG147" s="156"/>
      <c r="BH147" s="156"/>
      <c r="BI147" s="156"/>
      <c r="BJ147" s="156"/>
      <c r="BK147" s="156"/>
      <c r="BL147" s="156"/>
      <c r="BM147" s="156"/>
      <c r="BN147" s="156"/>
      <c r="BO147" s="156"/>
      <c r="BP147" s="156"/>
      <c r="BQ147" s="156"/>
      <c r="BR147" s="156"/>
      <c r="BS147" s="156"/>
      <c r="BT147" s="156"/>
      <c r="BU147" s="156"/>
      <c r="BV147" s="156"/>
      <c r="BW147" s="156"/>
      <c r="BX147" s="156"/>
      <c r="BY147" s="156"/>
      <c r="BZ147" s="156"/>
      <c r="CA147" s="156"/>
      <c r="CB147" s="156"/>
      <c r="CC147" s="156"/>
      <c r="CD147" s="156"/>
      <c r="CE147" s="156"/>
      <c r="CF147" s="156"/>
      <c r="CG147" s="156"/>
      <c r="CH147" s="156"/>
      <c r="CI147" s="156"/>
      <c r="CJ147" s="156"/>
      <c r="CK147" s="156"/>
      <c r="CL147" s="156"/>
      <c r="CM147" s="156"/>
      <c r="CN147" s="156"/>
      <c r="CO147" s="156"/>
      <c r="CP147" s="156"/>
      <c r="CQ147" s="156"/>
      <c r="CR147" s="156"/>
      <c r="CS147" s="156"/>
      <c r="CT147" s="156"/>
      <c r="CU147" s="156"/>
      <c r="CV147" s="156"/>
      <c r="CW147" s="156"/>
    </row>
    <row r="148" spans="1:101" s="155" customFormat="1" ht="63.75" hidden="1" outlineLevel="1" collapsed="1" x14ac:dyDescent="0.2">
      <c r="A148" s="108" t="s">
        <v>443</v>
      </c>
      <c r="B148" s="95" t="s">
        <v>444</v>
      </c>
      <c r="C148" s="111" t="s">
        <v>2</v>
      </c>
      <c r="D148" s="131">
        <v>1</v>
      </c>
      <c r="E148" s="132"/>
      <c r="F148" s="132"/>
      <c r="G148" s="133">
        <f t="shared" si="18"/>
        <v>0</v>
      </c>
      <c r="H148" s="94"/>
      <c r="I148" s="156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  <c r="AA148" s="88"/>
      <c r="AB148" s="156"/>
      <c r="AC148" s="156"/>
      <c r="AD148" s="156"/>
      <c r="AE148" s="156"/>
      <c r="AF148" s="156"/>
      <c r="AG148" s="156"/>
      <c r="AH148" s="156"/>
      <c r="AI148" s="156"/>
      <c r="AJ148" s="156"/>
      <c r="AK148" s="156"/>
      <c r="AL148" s="156"/>
      <c r="AM148" s="156"/>
      <c r="AN148" s="156"/>
      <c r="AO148" s="156"/>
      <c r="AP148" s="156"/>
      <c r="AQ148" s="156"/>
      <c r="AR148" s="156"/>
      <c r="AS148" s="156"/>
      <c r="AT148" s="156"/>
      <c r="AU148" s="156"/>
      <c r="AV148" s="156"/>
      <c r="AW148" s="156"/>
      <c r="AX148" s="156"/>
      <c r="AY148" s="156"/>
      <c r="AZ148" s="156"/>
      <c r="BA148" s="156"/>
      <c r="BB148" s="156"/>
      <c r="BC148" s="156"/>
      <c r="BD148" s="156"/>
      <c r="BE148" s="156"/>
      <c r="BF148" s="156"/>
      <c r="BG148" s="156"/>
      <c r="BH148" s="156"/>
      <c r="BI148" s="156"/>
      <c r="BJ148" s="156"/>
      <c r="BK148" s="156"/>
      <c r="BL148" s="156"/>
      <c r="BM148" s="156"/>
      <c r="BN148" s="156"/>
      <c r="BO148" s="156"/>
      <c r="BP148" s="156"/>
      <c r="BQ148" s="156"/>
      <c r="BR148" s="156"/>
      <c r="BS148" s="156"/>
      <c r="BT148" s="156"/>
      <c r="BU148" s="156"/>
      <c r="BV148" s="156"/>
      <c r="BW148" s="156"/>
      <c r="BX148" s="156"/>
      <c r="BY148" s="156"/>
      <c r="BZ148" s="156"/>
      <c r="CA148" s="156"/>
      <c r="CB148" s="156"/>
      <c r="CC148" s="156"/>
      <c r="CD148" s="156"/>
      <c r="CE148" s="156"/>
      <c r="CF148" s="156"/>
      <c r="CG148" s="156"/>
      <c r="CH148" s="156"/>
      <c r="CI148" s="156"/>
      <c r="CJ148" s="156"/>
      <c r="CK148" s="156"/>
      <c r="CL148" s="156"/>
      <c r="CM148" s="156"/>
      <c r="CN148" s="156"/>
      <c r="CO148" s="156"/>
      <c r="CP148" s="156"/>
      <c r="CQ148" s="156"/>
      <c r="CR148" s="156"/>
      <c r="CS148" s="156"/>
      <c r="CT148" s="156"/>
      <c r="CU148" s="156"/>
      <c r="CV148" s="156"/>
      <c r="CW148" s="156"/>
    </row>
    <row r="149" spans="1:101" s="89" customFormat="1" ht="21" collapsed="1" x14ac:dyDescent="0.2">
      <c r="A149" s="121"/>
      <c r="B149" s="121"/>
      <c r="C149" s="121"/>
      <c r="D149" s="121"/>
      <c r="E149" s="122"/>
      <c r="F149" s="122" t="s">
        <v>218</v>
      </c>
      <c r="G149" s="123">
        <f>G136+G125+G121+G112+G110+G106+G100+G95</f>
        <v>0</v>
      </c>
      <c r="H149" s="94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  <c r="AA149" s="88"/>
      <c r="AB149" s="88"/>
      <c r="AC149" s="88"/>
      <c r="AD149" s="88"/>
      <c r="AE149" s="88"/>
      <c r="AF149" s="88"/>
      <c r="AG149" s="88"/>
      <c r="AH149" s="88"/>
      <c r="AI149" s="88"/>
      <c r="AJ149" s="88"/>
      <c r="AK149" s="88"/>
      <c r="AL149" s="88"/>
      <c r="AM149" s="88"/>
      <c r="AN149" s="88"/>
      <c r="AO149" s="88"/>
      <c r="AP149" s="88"/>
      <c r="AQ149" s="88"/>
      <c r="AR149" s="88"/>
      <c r="AS149" s="88"/>
      <c r="AT149" s="88"/>
      <c r="AU149" s="88"/>
    </row>
    <row r="150" spans="1:101" s="89" customFormat="1" ht="5.0999999999999996" customHeight="1" x14ac:dyDescent="0.2">
      <c r="A150" s="115"/>
      <c r="B150" s="115"/>
      <c r="C150" s="115"/>
      <c r="D150" s="116"/>
      <c r="E150" s="117"/>
      <c r="F150" s="117"/>
      <c r="G150" s="117"/>
      <c r="H150" s="94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  <c r="AA150" s="88"/>
    </row>
    <row r="151" spans="1:101" s="89" customFormat="1" ht="21" x14ac:dyDescent="0.2">
      <c r="A151" s="168" t="s">
        <v>219</v>
      </c>
      <c r="B151" s="168"/>
      <c r="C151" s="168"/>
      <c r="D151" s="168"/>
      <c r="E151" s="168"/>
      <c r="F151" s="168"/>
      <c r="G151" s="168"/>
      <c r="H151" s="94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  <c r="AA151" s="88"/>
      <c r="AB151" s="88"/>
      <c r="AC151" s="88"/>
      <c r="AD151" s="88"/>
      <c r="AE151" s="88"/>
      <c r="AF151" s="88"/>
      <c r="AG151" s="88"/>
      <c r="AH151" s="88"/>
      <c r="AI151" s="88"/>
      <c r="AJ151" s="88"/>
      <c r="AK151" s="88"/>
      <c r="AL151" s="88"/>
      <c r="AM151" s="88"/>
      <c r="AN151" s="88"/>
      <c r="AO151" s="88"/>
      <c r="AP151" s="88"/>
      <c r="AQ151" s="88"/>
      <c r="AR151" s="88"/>
      <c r="AS151" s="88"/>
      <c r="AT151" s="88"/>
      <c r="AU151" s="88"/>
    </row>
    <row r="152" spans="1:101" ht="18.75" collapsed="1" x14ac:dyDescent="0.2">
      <c r="A152" s="127"/>
      <c r="B152" s="109" t="s">
        <v>220</v>
      </c>
      <c r="C152" s="128"/>
      <c r="D152" s="129"/>
      <c r="E152" s="130"/>
      <c r="F152" s="130"/>
      <c r="G152" s="110">
        <f>SUM(G153:G163)</f>
        <v>0</v>
      </c>
    </row>
    <row r="153" spans="1:101" s="155" customFormat="1" ht="51" hidden="1" outlineLevel="1" x14ac:dyDescent="0.2">
      <c r="A153" s="108" t="s">
        <v>221</v>
      </c>
      <c r="B153" s="95" t="s">
        <v>222</v>
      </c>
      <c r="C153" s="111" t="s">
        <v>223</v>
      </c>
      <c r="D153" s="131">
        <v>16</v>
      </c>
      <c r="E153" s="132"/>
      <c r="F153" s="132"/>
      <c r="G153" s="133">
        <f t="shared" ref="G153:G163" si="19">E153*D153</f>
        <v>0</v>
      </c>
      <c r="H153" s="94"/>
      <c r="I153" s="156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  <c r="AA153" s="88"/>
      <c r="AB153" s="156"/>
      <c r="AC153" s="156"/>
      <c r="AD153" s="156"/>
      <c r="AE153" s="156"/>
      <c r="AF153" s="156"/>
      <c r="AG153" s="156"/>
      <c r="AH153" s="156"/>
      <c r="AI153" s="156"/>
      <c r="AJ153" s="156"/>
      <c r="AK153" s="156"/>
      <c r="AL153" s="156"/>
      <c r="AM153" s="156"/>
      <c r="AN153" s="156"/>
      <c r="AO153" s="156"/>
      <c r="AP153" s="156"/>
      <c r="AQ153" s="156"/>
      <c r="AR153" s="156"/>
      <c r="AS153" s="156"/>
      <c r="AT153" s="156"/>
      <c r="AU153" s="156"/>
      <c r="AV153" s="156"/>
      <c r="AW153" s="156"/>
      <c r="AX153" s="156"/>
      <c r="AY153" s="156"/>
      <c r="AZ153" s="156"/>
      <c r="BA153" s="156"/>
      <c r="BB153" s="156"/>
      <c r="BC153" s="156"/>
      <c r="BD153" s="156"/>
      <c r="BE153" s="156"/>
      <c r="BF153" s="156"/>
      <c r="BG153" s="156"/>
      <c r="BH153" s="156"/>
      <c r="BI153" s="156"/>
      <c r="BJ153" s="156"/>
      <c r="BK153" s="156"/>
      <c r="BL153" s="156"/>
      <c r="BM153" s="156"/>
      <c r="BN153" s="156"/>
      <c r="BO153" s="156"/>
      <c r="BP153" s="156"/>
      <c r="BQ153" s="156"/>
      <c r="BR153" s="156"/>
      <c r="BS153" s="156"/>
      <c r="BT153" s="156"/>
      <c r="BU153" s="156"/>
      <c r="BV153" s="156"/>
      <c r="BW153" s="156"/>
      <c r="BX153" s="156"/>
      <c r="BY153" s="156"/>
      <c r="BZ153" s="156"/>
      <c r="CA153" s="156"/>
      <c r="CB153" s="156"/>
      <c r="CC153" s="156"/>
      <c r="CD153" s="156"/>
      <c r="CE153" s="156"/>
      <c r="CF153" s="156"/>
      <c r="CG153" s="156"/>
      <c r="CH153" s="156"/>
      <c r="CI153" s="156"/>
      <c r="CJ153" s="156"/>
      <c r="CK153" s="156"/>
      <c r="CL153" s="156"/>
      <c r="CM153" s="156"/>
      <c r="CN153" s="156"/>
      <c r="CO153" s="156"/>
      <c r="CP153" s="156"/>
      <c r="CQ153" s="156"/>
      <c r="CR153" s="156"/>
      <c r="CS153" s="156"/>
      <c r="CT153" s="156"/>
      <c r="CU153" s="156"/>
      <c r="CV153" s="156"/>
      <c r="CW153" s="156"/>
    </row>
    <row r="154" spans="1:101" s="155" customFormat="1" ht="51" hidden="1" outlineLevel="1" collapsed="1" x14ac:dyDescent="0.2">
      <c r="A154" s="108" t="s">
        <v>224</v>
      </c>
      <c r="B154" s="95" t="s">
        <v>225</v>
      </c>
      <c r="C154" s="111" t="s">
        <v>2</v>
      </c>
      <c r="D154" s="131">
        <v>2</v>
      </c>
      <c r="E154" s="132"/>
      <c r="F154" s="132"/>
      <c r="G154" s="133">
        <f t="shared" si="19"/>
        <v>0</v>
      </c>
      <c r="H154" s="94"/>
      <c r="I154" s="156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  <c r="AA154" s="88"/>
      <c r="AB154" s="156"/>
      <c r="AC154" s="156"/>
      <c r="AD154" s="156"/>
      <c r="AE154" s="156"/>
      <c r="AF154" s="156"/>
      <c r="AG154" s="156"/>
      <c r="AH154" s="156"/>
      <c r="AI154" s="156"/>
      <c r="AJ154" s="156"/>
      <c r="AK154" s="156"/>
      <c r="AL154" s="156"/>
      <c r="AM154" s="156"/>
      <c r="AN154" s="156"/>
      <c r="AO154" s="156"/>
      <c r="AP154" s="156"/>
      <c r="AQ154" s="156"/>
      <c r="AR154" s="156"/>
      <c r="AS154" s="156"/>
      <c r="AT154" s="156"/>
      <c r="AU154" s="156"/>
      <c r="AV154" s="156"/>
      <c r="AW154" s="156"/>
      <c r="AX154" s="156"/>
      <c r="AY154" s="156"/>
      <c r="AZ154" s="156"/>
      <c r="BA154" s="156"/>
      <c r="BB154" s="156"/>
      <c r="BC154" s="156"/>
      <c r="BD154" s="156"/>
      <c r="BE154" s="156"/>
      <c r="BF154" s="156"/>
      <c r="BG154" s="156"/>
      <c r="BH154" s="156"/>
      <c r="BI154" s="156"/>
      <c r="BJ154" s="156"/>
      <c r="BK154" s="156"/>
      <c r="BL154" s="156"/>
      <c r="BM154" s="156"/>
      <c r="BN154" s="156"/>
      <c r="BO154" s="156"/>
      <c r="BP154" s="156"/>
      <c r="BQ154" s="156"/>
      <c r="BR154" s="156"/>
      <c r="BS154" s="156"/>
      <c r="BT154" s="156"/>
      <c r="BU154" s="156"/>
      <c r="BV154" s="156"/>
      <c r="BW154" s="156"/>
      <c r="BX154" s="156"/>
      <c r="BY154" s="156"/>
      <c r="BZ154" s="156"/>
      <c r="CA154" s="156"/>
      <c r="CB154" s="156"/>
      <c r="CC154" s="156"/>
      <c r="CD154" s="156"/>
      <c r="CE154" s="156"/>
      <c r="CF154" s="156"/>
      <c r="CG154" s="156"/>
      <c r="CH154" s="156"/>
      <c r="CI154" s="156"/>
      <c r="CJ154" s="156"/>
      <c r="CK154" s="156"/>
      <c r="CL154" s="156"/>
      <c r="CM154" s="156"/>
      <c r="CN154" s="156"/>
      <c r="CO154" s="156"/>
      <c r="CP154" s="156"/>
      <c r="CQ154" s="156"/>
      <c r="CR154" s="156"/>
      <c r="CS154" s="156"/>
      <c r="CT154" s="156"/>
      <c r="CU154" s="156"/>
      <c r="CV154" s="156"/>
      <c r="CW154" s="156"/>
    </row>
    <row r="155" spans="1:101" s="155" customFormat="1" ht="51" hidden="1" outlineLevel="1" collapsed="1" x14ac:dyDescent="0.2">
      <c r="A155" s="108" t="s">
        <v>226</v>
      </c>
      <c r="B155" s="95" t="s">
        <v>227</v>
      </c>
      <c r="C155" s="111" t="s">
        <v>2</v>
      </c>
      <c r="D155" s="131">
        <v>2</v>
      </c>
      <c r="E155" s="132"/>
      <c r="F155" s="132"/>
      <c r="G155" s="133">
        <f t="shared" si="19"/>
        <v>0</v>
      </c>
      <c r="H155" s="94"/>
      <c r="I155" s="156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  <c r="AA155" s="88"/>
      <c r="AB155" s="156"/>
      <c r="AC155" s="156"/>
      <c r="AD155" s="156"/>
      <c r="AE155" s="156"/>
      <c r="AF155" s="156"/>
      <c r="AG155" s="156"/>
      <c r="AH155" s="156"/>
      <c r="AI155" s="156"/>
      <c r="AJ155" s="156"/>
      <c r="AK155" s="156"/>
      <c r="AL155" s="156"/>
      <c r="AM155" s="156"/>
      <c r="AN155" s="156"/>
      <c r="AO155" s="156"/>
      <c r="AP155" s="156"/>
      <c r="AQ155" s="156"/>
      <c r="AR155" s="156"/>
      <c r="AS155" s="156"/>
      <c r="AT155" s="156"/>
      <c r="AU155" s="156"/>
      <c r="AV155" s="156"/>
      <c r="AW155" s="156"/>
      <c r="AX155" s="156"/>
      <c r="AY155" s="156"/>
      <c r="AZ155" s="156"/>
      <c r="BA155" s="156"/>
      <c r="BB155" s="156"/>
      <c r="BC155" s="156"/>
      <c r="BD155" s="156"/>
      <c r="BE155" s="156"/>
      <c r="BF155" s="156"/>
      <c r="BG155" s="156"/>
      <c r="BH155" s="156"/>
      <c r="BI155" s="156"/>
      <c r="BJ155" s="156"/>
      <c r="BK155" s="156"/>
      <c r="BL155" s="156"/>
      <c r="BM155" s="156"/>
      <c r="BN155" s="156"/>
      <c r="BO155" s="156"/>
      <c r="BP155" s="156"/>
      <c r="BQ155" s="156"/>
      <c r="BR155" s="156"/>
      <c r="BS155" s="156"/>
      <c r="BT155" s="156"/>
      <c r="BU155" s="156"/>
      <c r="BV155" s="156"/>
      <c r="BW155" s="156"/>
      <c r="BX155" s="156"/>
      <c r="BY155" s="156"/>
      <c r="BZ155" s="156"/>
      <c r="CA155" s="156"/>
      <c r="CB155" s="156"/>
      <c r="CC155" s="156"/>
      <c r="CD155" s="156"/>
      <c r="CE155" s="156"/>
      <c r="CF155" s="156"/>
      <c r="CG155" s="156"/>
      <c r="CH155" s="156"/>
      <c r="CI155" s="156"/>
      <c r="CJ155" s="156"/>
      <c r="CK155" s="156"/>
      <c r="CL155" s="156"/>
      <c r="CM155" s="156"/>
      <c r="CN155" s="156"/>
      <c r="CO155" s="156"/>
      <c r="CP155" s="156"/>
      <c r="CQ155" s="156"/>
      <c r="CR155" s="156"/>
      <c r="CS155" s="156"/>
      <c r="CT155" s="156"/>
      <c r="CU155" s="156"/>
      <c r="CV155" s="156"/>
      <c r="CW155" s="156"/>
    </row>
    <row r="156" spans="1:101" s="155" customFormat="1" ht="51" hidden="1" outlineLevel="1" collapsed="1" x14ac:dyDescent="0.2">
      <c r="A156" s="108" t="s">
        <v>228</v>
      </c>
      <c r="B156" s="95" t="s">
        <v>229</v>
      </c>
      <c r="C156" s="111" t="s">
        <v>2</v>
      </c>
      <c r="D156" s="131">
        <v>1</v>
      </c>
      <c r="E156" s="132"/>
      <c r="F156" s="132"/>
      <c r="G156" s="133">
        <f t="shared" si="19"/>
        <v>0</v>
      </c>
      <c r="H156" s="94"/>
      <c r="I156" s="156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  <c r="AA156" s="88"/>
      <c r="AB156" s="156"/>
      <c r="AC156" s="156"/>
      <c r="AD156" s="156"/>
      <c r="AE156" s="156"/>
      <c r="AF156" s="156"/>
      <c r="AG156" s="156"/>
      <c r="AH156" s="156"/>
      <c r="AI156" s="156"/>
      <c r="AJ156" s="156"/>
      <c r="AK156" s="156"/>
      <c r="AL156" s="156"/>
      <c r="AM156" s="156"/>
      <c r="AN156" s="156"/>
      <c r="AO156" s="156"/>
      <c r="AP156" s="156"/>
      <c r="AQ156" s="156"/>
      <c r="AR156" s="156"/>
      <c r="AS156" s="156"/>
      <c r="AT156" s="156"/>
      <c r="AU156" s="156"/>
      <c r="AV156" s="156"/>
      <c r="AW156" s="156"/>
      <c r="AX156" s="156"/>
      <c r="AY156" s="156"/>
      <c r="AZ156" s="156"/>
      <c r="BA156" s="156"/>
      <c r="BB156" s="156"/>
      <c r="BC156" s="156"/>
      <c r="BD156" s="156"/>
      <c r="BE156" s="156"/>
      <c r="BF156" s="156"/>
      <c r="BG156" s="156"/>
      <c r="BH156" s="156"/>
      <c r="BI156" s="156"/>
      <c r="BJ156" s="156"/>
      <c r="BK156" s="156"/>
      <c r="BL156" s="156"/>
      <c r="BM156" s="156"/>
      <c r="BN156" s="156"/>
      <c r="BO156" s="156"/>
      <c r="BP156" s="156"/>
      <c r="BQ156" s="156"/>
      <c r="BR156" s="156"/>
      <c r="BS156" s="156"/>
      <c r="BT156" s="156"/>
      <c r="BU156" s="156"/>
      <c r="BV156" s="156"/>
      <c r="BW156" s="156"/>
      <c r="BX156" s="156"/>
      <c r="BY156" s="156"/>
      <c r="BZ156" s="156"/>
      <c r="CA156" s="156"/>
      <c r="CB156" s="156"/>
      <c r="CC156" s="156"/>
      <c r="CD156" s="156"/>
      <c r="CE156" s="156"/>
      <c r="CF156" s="156"/>
      <c r="CG156" s="156"/>
      <c r="CH156" s="156"/>
      <c r="CI156" s="156"/>
      <c r="CJ156" s="156"/>
      <c r="CK156" s="156"/>
      <c r="CL156" s="156"/>
      <c r="CM156" s="156"/>
      <c r="CN156" s="156"/>
      <c r="CO156" s="156"/>
      <c r="CP156" s="156"/>
      <c r="CQ156" s="156"/>
      <c r="CR156" s="156"/>
      <c r="CS156" s="156"/>
      <c r="CT156" s="156"/>
      <c r="CU156" s="156"/>
      <c r="CV156" s="156"/>
      <c r="CW156" s="156"/>
    </row>
    <row r="157" spans="1:101" s="155" customFormat="1" ht="51" hidden="1" outlineLevel="1" collapsed="1" x14ac:dyDescent="0.2">
      <c r="A157" s="108" t="s">
        <v>230</v>
      </c>
      <c r="B157" s="95" t="s">
        <v>231</v>
      </c>
      <c r="C157" s="111" t="s">
        <v>2</v>
      </c>
      <c r="D157" s="131">
        <v>2</v>
      </c>
      <c r="E157" s="132"/>
      <c r="F157" s="132"/>
      <c r="G157" s="133">
        <f t="shared" si="19"/>
        <v>0</v>
      </c>
      <c r="H157" s="94"/>
      <c r="I157" s="156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  <c r="AA157" s="88"/>
      <c r="AB157" s="156"/>
      <c r="AC157" s="156"/>
      <c r="AD157" s="156"/>
      <c r="AE157" s="156"/>
      <c r="AF157" s="156"/>
      <c r="AG157" s="156"/>
      <c r="AH157" s="156"/>
      <c r="AI157" s="156"/>
      <c r="AJ157" s="156"/>
      <c r="AK157" s="156"/>
      <c r="AL157" s="156"/>
      <c r="AM157" s="156"/>
      <c r="AN157" s="156"/>
      <c r="AO157" s="156"/>
      <c r="AP157" s="156"/>
      <c r="AQ157" s="156"/>
      <c r="AR157" s="156"/>
      <c r="AS157" s="156"/>
      <c r="AT157" s="156"/>
      <c r="AU157" s="156"/>
      <c r="AV157" s="156"/>
      <c r="AW157" s="156"/>
      <c r="AX157" s="156"/>
      <c r="AY157" s="156"/>
      <c r="AZ157" s="156"/>
      <c r="BA157" s="156"/>
      <c r="BB157" s="156"/>
      <c r="BC157" s="156"/>
      <c r="BD157" s="156"/>
      <c r="BE157" s="156"/>
      <c r="BF157" s="156"/>
      <c r="BG157" s="156"/>
      <c r="BH157" s="156"/>
      <c r="BI157" s="156"/>
      <c r="BJ157" s="156"/>
      <c r="BK157" s="156"/>
      <c r="BL157" s="156"/>
      <c r="BM157" s="156"/>
      <c r="BN157" s="156"/>
      <c r="BO157" s="156"/>
      <c r="BP157" s="156"/>
      <c r="BQ157" s="156"/>
      <c r="BR157" s="156"/>
      <c r="BS157" s="156"/>
      <c r="BT157" s="156"/>
      <c r="BU157" s="156"/>
      <c r="BV157" s="156"/>
      <c r="BW157" s="156"/>
      <c r="BX157" s="156"/>
      <c r="BY157" s="156"/>
      <c r="BZ157" s="156"/>
      <c r="CA157" s="156"/>
      <c r="CB157" s="156"/>
      <c r="CC157" s="156"/>
      <c r="CD157" s="156"/>
      <c r="CE157" s="156"/>
      <c r="CF157" s="156"/>
      <c r="CG157" s="156"/>
      <c r="CH157" s="156"/>
      <c r="CI157" s="156"/>
      <c r="CJ157" s="156"/>
      <c r="CK157" s="156"/>
      <c r="CL157" s="156"/>
      <c r="CM157" s="156"/>
      <c r="CN157" s="156"/>
      <c r="CO157" s="156"/>
      <c r="CP157" s="156"/>
      <c r="CQ157" s="156"/>
      <c r="CR157" s="156"/>
      <c r="CS157" s="156"/>
      <c r="CT157" s="156"/>
      <c r="CU157" s="156"/>
      <c r="CV157" s="156"/>
      <c r="CW157" s="156"/>
    </row>
    <row r="158" spans="1:101" s="155" customFormat="1" ht="89.25" hidden="1" outlineLevel="1" collapsed="1" x14ac:dyDescent="0.2">
      <c r="A158" s="108" t="s">
        <v>232</v>
      </c>
      <c r="B158" s="95" t="s">
        <v>233</v>
      </c>
      <c r="C158" s="111" t="s">
        <v>2</v>
      </c>
      <c r="D158" s="131">
        <v>1</v>
      </c>
      <c r="E158" s="132"/>
      <c r="F158" s="132"/>
      <c r="G158" s="133">
        <f t="shared" si="19"/>
        <v>0</v>
      </c>
      <c r="H158" s="94"/>
      <c r="I158" s="156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  <c r="AA158" s="88"/>
      <c r="AB158" s="156"/>
      <c r="AC158" s="156"/>
      <c r="AD158" s="156"/>
      <c r="AE158" s="156"/>
      <c r="AF158" s="156"/>
      <c r="AG158" s="156"/>
      <c r="AH158" s="156"/>
      <c r="AI158" s="156"/>
      <c r="AJ158" s="156"/>
      <c r="AK158" s="156"/>
      <c r="AL158" s="156"/>
      <c r="AM158" s="156"/>
      <c r="AN158" s="156"/>
      <c r="AO158" s="156"/>
      <c r="AP158" s="156"/>
      <c r="AQ158" s="156"/>
      <c r="AR158" s="156"/>
      <c r="AS158" s="156"/>
      <c r="AT158" s="156"/>
      <c r="AU158" s="156"/>
      <c r="AV158" s="156"/>
      <c r="AW158" s="156"/>
      <c r="AX158" s="156"/>
      <c r="AY158" s="156"/>
      <c r="AZ158" s="156"/>
      <c r="BA158" s="156"/>
      <c r="BB158" s="156"/>
      <c r="BC158" s="156"/>
      <c r="BD158" s="156"/>
      <c r="BE158" s="156"/>
      <c r="BF158" s="156"/>
      <c r="BG158" s="156"/>
      <c r="BH158" s="156"/>
      <c r="BI158" s="156"/>
      <c r="BJ158" s="156"/>
      <c r="BK158" s="156"/>
      <c r="BL158" s="156"/>
      <c r="BM158" s="156"/>
      <c r="BN158" s="156"/>
      <c r="BO158" s="156"/>
      <c r="BP158" s="156"/>
      <c r="BQ158" s="156"/>
      <c r="BR158" s="156"/>
      <c r="BS158" s="156"/>
      <c r="BT158" s="156"/>
      <c r="BU158" s="156"/>
      <c r="BV158" s="156"/>
      <c r="BW158" s="156"/>
      <c r="BX158" s="156"/>
      <c r="BY158" s="156"/>
      <c r="BZ158" s="156"/>
      <c r="CA158" s="156"/>
      <c r="CB158" s="156"/>
      <c r="CC158" s="156"/>
      <c r="CD158" s="156"/>
      <c r="CE158" s="156"/>
      <c r="CF158" s="156"/>
      <c r="CG158" s="156"/>
      <c r="CH158" s="156"/>
      <c r="CI158" s="156"/>
      <c r="CJ158" s="156"/>
      <c r="CK158" s="156"/>
      <c r="CL158" s="156"/>
      <c r="CM158" s="156"/>
      <c r="CN158" s="156"/>
      <c r="CO158" s="156"/>
      <c r="CP158" s="156"/>
      <c r="CQ158" s="156"/>
      <c r="CR158" s="156"/>
      <c r="CS158" s="156"/>
      <c r="CT158" s="156"/>
      <c r="CU158" s="156"/>
      <c r="CV158" s="156"/>
      <c r="CW158" s="156"/>
    </row>
    <row r="159" spans="1:101" s="155" customFormat="1" ht="89.25" hidden="1" outlineLevel="1" collapsed="1" x14ac:dyDescent="0.2">
      <c r="A159" s="108" t="s">
        <v>234</v>
      </c>
      <c r="B159" s="95" t="s">
        <v>235</v>
      </c>
      <c r="C159" s="111" t="s">
        <v>2</v>
      </c>
      <c r="D159" s="131">
        <v>1</v>
      </c>
      <c r="E159" s="132"/>
      <c r="F159" s="132"/>
      <c r="G159" s="133">
        <f t="shared" si="19"/>
        <v>0</v>
      </c>
      <c r="H159" s="94"/>
      <c r="I159" s="156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  <c r="AA159" s="88"/>
      <c r="AB159" s="156"/>
      <c r="AC159" s="156"/>
      <c r="AD159" s="156"/>
      <c r="AE159" s="156"/>
      <c r="AF159" s="156"/>
      <c r="AG159" s="156"/>
      <c r="AH159" s="156"/>
      <c r="AI159" s="156"/>
      <c r="AJ159" s="156"/>
      <c r="AK159" s="156"/>
      <c r="AL159" s="156"/>
      <c r="AM159" s="156"/>
      <c r="AN159" s="156"/>
      <c r="AO159" s="156"/>
      <c r="AP159" s="156"/>
      <c r="AQ159" s="156"/>
      <c r="AR159" s="156"/>
      <c r="AS159" s="156"/>
      <c r="AT159" s="156"/>
      <c r="AU159" s="156"/>
      <c r="AV159" s="156"/>
      <c r="AW159" s="156"/>
      <c r="AX159" s="156"/>
      <c r="AY159" s="156"/>
      <c r="AZ159" s="156"/>
      <c r="BA159" s="156"/>
      <c r="BB159" s="156"/>
      <c r="BC159" s="156"/>
      <c r="BD159" s="156"/>
      <c r="BE159" s="156"/>
      <c r="BF159" s="156"/>
      <c r="BG159" s="156"/>
      <c r="BH159" s="156"/>
      <c r="BI159" s="156"/>
      <c r="BJ159" s="156"/>
      <c r="BK159" s="156"/>
      <c r="BL159" s="156"/>
      <c r="BM159" s="156"/>
      <c r="BN159" s="156"/>
      <c r="BO159" s="156"/>
      <c r="BP159" s="156"/>
      <c r="BQ159" s="156"/>
      <c r="BR159" s="156"/>
      <c r="BS159" s="156"/>
      <c r="BT159" s="156"/>
      <c r="BU159" s="156"/>
      <c r="BV159" s="156"/>
      <c r="BW159" s="156"/>
      <c r="BX159" s="156"/>
      <c r="BY159" s="156"/>
      <c r="BZ159" s="156"/>
      <c r="CA159" s="156"/>
      <c r="CB159" s="156"/>
      <c r="CC159" s="156"/>
      <c r="CD159" s="156"/>
      <c r="CE159" s="156"/>
      <c r="CF159" s="156"/>
      <c r="CG159" s="156"/>
      <c r="CH159" s="156"/>
      <c r="CI159" s="156"/>
      <c r="CJ159" s="156"/>
      <c r="CK159" s="156"/>
      <c r="CL159" s="156"/>
      <c r="CM159" s="156"/>
      <c r="CN159" s="156"/>
      <c r="CO159" s="156"/>
      <c r="CP159" s="156"/>
      <c r="CQ159" s="156"/>
      <c r="CR159" s="156"/>
      <c r="CS159" s="156"/>
      <c r="CT159" s="156"/>
      <c r="CU159" s="156"/>
      <c r="CV159" s="156"/>
      <c r="CW159" s="156"/>
    </row>
    <row r="160" spans="1:101" s="155" customFormat="1" ht="102" hidden="1" outlineLevel="1" collapsed="1" x14ac:dyDescent="0.2">
      <c r="A160" s="108" t="s">
        <v>236</v>
      </c>
      <c r="B160" s="95" t="s">
        <v>237</v>
      </c>
      <c r="C160" s="111" t="s">
        <v>2</v>
      </c>
      <c r="D160" s="131">
        <v>1</v>
      </c>
      <c r="E160" s="132"/>
      <c r="F160" s="132"/>
      <c r="G160" s="133">
        <f t="shared" si="19"/>
        <v>0</v>
      </c>
      <c r="H160" s="94"/>
      <c r="I160" s="156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  <c r="AA160" s="88"/>
      <c r="AB160" s="156"/>
      <c r="AC160" s="156"/>
      <c r="AD160" s="156"/>
      <c r="AE160" s="156"/>
      <c r="AF160" s="156"/>
      <c r="AG160" s="156"/>
      <c r="AH160" s="156"/>
      <c r="AI160" s="156"/>
      <c r="AJ160" s="156"/>
      <c r="AK160" s="156"/>
      <c r="AL160" s="156"/>
      <c r="AM160" s="156"/>
      <c r="AN160" s="156"/>
      <c r="AO160" s="156"/>
      <c r="AP160" s="156"/>
      <c r="AQ160" s="156"/>
      <c r="AR160" s="156"/>
      <c r="AS160" s="156"/>
      <c r="AT160" s="156"/>
      <c r="AU160" s="156"/>
      <c r="AV160" s="156"/>
      <c r="AW160" s="156"/>
      <c r="AX160" s="156"/>
      <c r="AY160" s="156"/>
      <c r="AZ160" s="156"/>
      <c r="BA160" s="156"/>
      <c r="BB160" s="156"/>
      <c r="BC160" s="156"/>
      <c r="BD160" s="156"/>
      <c r="BE160" s="156"/>
      <c r="BF160" s="156"/>
      <c r="BG160" s="156"/>
      <c r="BH160" s="156"/>
      <c r="BI160" s="156"/>
      <c r="BJ160" s="156"/>
      <c r="BK160" s="156"/>
      <c r="BL160" s="156"/>
      <c r="BM160" s="156"/>
      <c r="BN160" s="156"/>
      <c r="BO160" s="156"/>
      <c r="BP160" s="156"/>
      <c r="BQ160" s="156"/>
      <c r="BR160" s="156"/>
      <c r="BS160" s="156"/>
      <c r="BT160" s="156"/>
      <c r="BU160" s="156"/>
      <c r="BV160" s="156"/>
      <c r="BW160" s="156"/>
      <c r="BX160" s="156"/>
      <c r="BY160" s="156"/>
      <c r="BZ160" s="156"/>
      <c r="CA160" s="156"/>
      <c r="CB160" s="156"/>
      <c r="CC160" s="156"/>
      <c r="CD160" s="156"/>
      <c r="CE160" s="156"/>
      <c r="CF160" s="156"/>
      <c r="CG160" s="156"/>
      <c r="CH160" s="156"/>
      <c r="CI160" s="156"/>
      <c r="CJ160" s="156"/>
      <c r="CK160" s="156"/>
      <c r="CL160" s="156"/>
      <c r="CM160" s="156"/>
      <c r="CN160" s="156"/>
      <c r="CO160" s="156"/>
      <c r="CP160" s="156"/>
      <c r="CQ160" s="156"/>
      <c r="CR160" s="156"/>
      <c r="CS160" s="156"/>
      <c r="CT160" s="156"/>
      <c r="CU160" s="156"/>
      <c r="CV160" s="156"/>
      <c r="CW160" s="156"/>
    </row>
    <row r="161" spans="1:101" s="155" customFormat="1" ht="76.5" hidden="1" outlineLevel="1" collapsed="1" x14ac:dyDescent="0.2">
      <c r="A161" s="108" t="s">
        <v>238</v>
      </c>
      <c r="B161" s="95" t="s">
        <v>239</v>
      </c>
      <c r="C161" s="111" t="s">
        <v>1</v>
      </c>
      <c r="D161" s="131">
        <v>70.84</v>
      </c>
      <c r="E161" s="132"/>
      <c r="F161" s="132"/>
      <c r="G161" s="133">
        <f t="shared" si="19"/>
        <v>0</v>
      </c>
      <c r="H161" s="94"/>
      <c r="I161" s="156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  <c r="AA161" s="88"/>
      <c r="AB161" s="156"/>
      <c r="AC161" s="156"/>
      <c r="AD161" s="156"/>
      <c r="AE161" s="156"/>
      <c r="AF161" s="156"/>
      <c r="AG161" s="156"/>
      <c r="AH161" s="156"/>
      <c r="AI161" s="156"/>
      <c r="AJ161" s="156"/>
      <c r="AK161" s="156"/>
      <c r="AL161" s="156"/>
      <c r="AM161" s="156"/>
      <c r="AN161" s="156"/>
      <c r="AO161" s="156"/>
      <c r="AP161" s="156"/>
      <c r="AQ161" s="156"/>
      <c r="AR161" s="156"/>
      <c r="AS161" s="156"/>
      <c r="AT161" s="156"/>
      <c r="AU161" s="156"/>
      <c r="AV161" s="156"/>
      <c r="AW161" s="156"/>
      <c r="AX161" s="156"/>
      <c r="AY161" s="156"/>
      <c r="AZ161" s="156"/>
      <c r="BA161" s="156"/>
      <c r="BB161" s="156"/>
      <c r="BC161" s="156"/>
      <c r="BD161" s="156"/>
      <c r="BE161" s="156"/>
      <c r="BF161" s="156"/>
      <c r="BG161" s="156"/>
      <c r="BH161" s="156"/>
      <c r="BI161" s="156"/>
      <c r="BJ161" s="156"/>
      <c r="BK161" s="156"/>
      <c r="BL161" s="156"/>
      <c r="BM161" s="156"/>
      <c r="BN161" s="156"/>
      <c r="BO161" s="156"/>
      <c r="BP161" s="156"/>
      <c r="BQ161" s="156"/>
      <c r="BR161" s="156"/>
      <c r="BS161" s="156"/>
      <c r="BT161" s="156"/>
      <c r="BU161" s="156"/>
      <c r="BV161" s="156"/>
      <c r="BW161" s="156"/>
      <c r="BX161" s="156"/>
      <c r="BY161" s="156"/>
      <c r="BZ161" s="156"/>
      <c r="CA161" s="156"/>
      <c r="CB161" s="156"/>
      <c r="CC161" s="156"/>
      <c r="CD161" s="156"/>
      <c r="CE161" s="156"/>
      <c r="CF161" s="156"/>
      <c r="CG161" s="156"/>
      <c r="CH161" s="156"/>
      <c r="CI161" s="156"/>
      <c r="CJ161" s="156"/>
      <c r="CK161" s="156"/>
      <c r="CL161" s="156"/>
      <c r="CM161" s="156"/>
      <c r="CN161" s="156"/>
      <c r="CO161" s="156"/>
      <c r="CP161" s="156"/>
      <c r="CQ161" s="156"/>
      <c r="CR161" s="156"/>
      <c r="CS161" s="156"/>
      <c r="CT161" s="156"/>
      <c r="CU161" s="156"/>
      <c r="CV161" s="156"/>
      <c r="CW161" s="156"/>
    </row>
    <row r="162" spans="1:101" s="155" customFormat="1" ht="76.5" hidden="1" outlineLevel="1" collapsed="1" x14ac:dyDescent="0.2">
      <c r="A162" s="170" t="s">
        <v>474</v>
      </c>
      <c r="B162" s="145" t="s">
        <v>476</v>
      </c>
      <c r="C162" s="172" t="s">
        <v>2</v>
      </c>
      <c r="D162" s="173">
        <v>1</v>
      </c>
      <c r="E162" s="132"/>
      <c r="F162" s="132"/>
      <c r="G162" s="133">
        <f t="shared" ref="G162" si="20">E162*D162</f>
        <v>0</v>
      </c>
      <c r="H162" s="94"/>
      <c r="I162" s="156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  <c r="AA162" s="88"/>
      <c r="AB162" s="156"/>
      <c r="AC162" s="156"/>
      <c r="AD162" s="156"/>
      <c r="AE162" s="156"/>
      <c r="AF162" s="156"/>
      <c r="AG162" s="156"/>
      <c r="AH162" s="156"/>
      <c r="AI162" s="156"/>
      <c r="AJ162" s="156"/>
      <c r="AK162" s="156"/>
      <c r="AL162" s="156"/>
      <c r="AM162" s="156"/>
      <c r="AN162" s="156"/>
      <c r="AO162" s="156"/>
      <c r="AP162" s="156"/>
      <c r="AQ162" s="156"/>
      <c r="AR162" s="156"/>
      <c r="AS162" s="156"/>
      <c r="AT162" s="156"/>
      <c r="AU162" s="156"/>
      <c r="AV162" s="156"/>
      <c r="AW162" s="156"/>
      <c r="AX162" s="156"/>
      <c r="AY162" s="156"/>
      <c r="AZ162" s="156"/>
      <c r="BA162" s="156"/>
      <c r="BB162" s="156"/>
      <c r="BC162" s="156"/>
      <c r="BD162" s="156"/>
      <c r="BE162" s="156"/>
      <c r="BF162" s="156"/>
      <c r="BG162" s="156"/>
      <c r="BH162" s="156"/>
      <c r="BI162" s="156"/>
      <c r="BJ162" s="156"/>
      <c r="BK162" s="156"/>
      <c r="BL162" s="156"/>
      <c r="BM162" s="156"/>
      <c r="BN162" s="156"/>
      <c r="BO162" s="156"/>
      <c r="BP162" s="156"/>
      <c r="BQ162" s="156"/>
      <c r="BR162" s="156"/>
      <c r="BS162" s="156"/>
      <c r="BT162" s="156"/>
      <c r="BU162" s="156"/>
      <c r="BV162" s="156"/>
      <c r="BW162" s="156"/>
      <c r="BX162" s="156"/>
      <c r="BY162" s="156"/>
      <c r="BZ162" s="156"/>
      <c r="CA162" s="156"/>
      <c r="CB162" s="156"/>
      <c r="CC162" s="156"/>
      <c r="CD162" s="156"/>
      <c r="CE162" s="156"/>
      <c r="CF162" s="156"/>
      <c r="CG162" s="156"/>
      <c r="CH162" s="156"/>
      <c r="CI162" s="156"/>
      <c r="CJ162" s="156"/>
      <c r="CK162" s="156"/>
      <c r="CL162" s="156"/>
      <c r="CM162" s="156"/>
      <c r="CN162" s="156"/>
      <c r="CO162" s="156"/>
      <c r="CP162" s="156"/>
      <c r="CQ162" s="156"/>
      <c r="CR162" s="156"/>
      <c r="CS162" s="156"/>
      <c r="CT162" s="156"/>
      <c r="CU162" s="156"/>
      <c r="CV162" s="156"/>
      <c r="CW162" s="156"/>
    </row>
    <row r="163" spans="1:101" s="155" customFormat="1" ht="127.5" hidden="1" outlineLevel="1" collapsed="1" x14ac:dyDescent="0.2">
      <c r="A163" s="170" t="s">
        <v>475</v>
      </c>
      <c r="B163" s="145" t="s">
        <v>477</v>
      </c>
      <c r="C163" s="172" t="s">
        <v>2</v>
      </c>
      <c r="D163" s="173">
        <v>1</v>
      </c>
      <c r="E163" s="132"/>
      <c r="F163" s="132"/>
      <c r="G163" s="133">
        <f t="shared" si="19"/>
        <v>0</v>
      </c>
      <c r="H163" s="94"/>
      <c r="I163" s="156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  <c r="AA163" s="88"/>
      <c r="AB163" s="156"/>
      <c r="AC163" s="156"/>
      <c r="AD163" s="156"/>
      <c r="AE163" s="156"/>
      <c r="AF163" s="156"/>
      <c r="AG163" s="156"/>
      <c r="AH163" s="156"/>
      <c r="AI163" s="156"/>
      <c r="AJ163" s="156"/>
      <c r="AK163" s="156"/>
      <c r="AL163" s="156"/>
      <c r="AM163" s="156"/>
      <c r="AN163" s="156"/>
      <c r="AO163" s="156"/>
      <c r="AP163" s="156"/>
      <c r="AQ163" s="156"/>
      <c r="AR163" s="156"/>
      <c r="AS163" s="156"/>
      <c r="AT163" s="156"/>
      <c r="AU163" s="156"/>
      <c r="AV163" s="156"/>
      <c r="AW163" s="156"/>
      <c r="AX163" s="156"/>
      <c r="AY163" s="156"/>
      <c r="AZ163" s="156"/>
      <c r="BA163" s="156"/>
      <c r="BB163" s="156"/>
      <c r="BC163" s="156"/>
      <c r="BD163" s="156"/>
      <c r="BE163" s="156"/>
      <c r="BF163" s="156"/>
      <c r="BG163" s="156"/>
      <c r="BH163" s="156"/>
      <c r="BI163" s="156"/>
      <c r="BJ163" s="156"/>
      <c r="BK163" s="156"/>
      <c r="BL163" s="156"/>
      <c r="BM163" s="156"/>
      <c r="BN163" s="156"/>
      <c r="BO163" s="156"/>
      <c r="BP163" s="156"/>
      <c r="BQ163" s="156"/>
      <c r="BR163" s="156"/>
      <c r="BS163" s="156"/>
      <c r="BT163" s="156"/>
      <c r="BU163" s="156"/>
      <c r="BV163" s="156"/>
      <c r="BW163" s="156"/>
      <c r="BX163" s="156"/>
      <c r="BY163" s="156"/>
      <c r="BZ163" s="156"/>
      <c r="CA163" s="156"/>
      <c r="CB163" s="156"/>
      <c r="CC163" s="156"/>
      <c r="CD163" s="156"/>
      <c r="CE163" s="156"/>
      <c r="CF163" s="156"/>
      <c r="CG163" s="156"/>
      <c r="CH163" s="156"/>
      <c r="CI163" s="156"/>
      <c r="CJ163" s="156"/>
      <c r="CK163" s="156"/>
      <c r="CL163" s="156"/>
      <c r="CM163" s="156"/>
      <c r="CN163" s="156"/>
      <c r="CO163" s="156"/>
      <c r="CP163" s="156"/>
      <c r="CQ163" s="156"/>
      <c r="CR163" s="156"/>
      <c r="CS163" s="156"/>
      <c r="CT163" s="156"/>
      <c r="CU163" s="156"/>
      <c r="CV163" s="156"/>
      <c r="CW163" s="156"/>
    </row>
    <row r="164" spans="1:101" ht="18.75" collapsed="1" x14ac:dyDescent="0.2">
      <c r="A164" s="127"/>
      <c r="B164" s="109" t="s">
        <v>240</v>
      </c>
      <c r="C164" s="128"/>
      <c r="D164" s="129"/>
      <c r="E164" s="130"/>
      <c r="F164" s="130"/>
      <c r="G164" s="110">
        <f>SUM(G165:G170)</f>
        <v>0</v>
      </c>
    </row>
    <row r="165" spans="1:101" s="155" customFormat="1" ht="63.75" hidden="1" outlineLevel="1" x14ac:dyDescent="0.2">
      <c r="A165" s="108" t="s">
        <v>241</v>
      </c>
      <c r="B165" s="95" t="s">
        <v>242</v>
      </c>
      <c r="C165" s="111" t="s">
        <v>243</v>
      </c>
      <c r="D165" s="131">
        <v>15</v>
      </c>
      <c r="E165" s="132"/>
      <c r="F165" s="132"/>
      <c r="G165" s="133">
        <f>E165*D165</f>
        <v>0</v>
      </c>
      <c r="H165" s="94"/>
      <c r="I165" s="156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  <c r="AA165" s="88"/>
      <c r="AB165" s="156"/>
      <c r="AC165" s="156"/>
      <c r="AD165" s="156"/>
      <c r="AE165" s="156"/>
      <c r="AF165" s="156"/>
      <c r="AG165" s="156"/>
      <c r="AH165" s="156"/>
      <c r="AI165" s="156"/>
      <c r="AJ165" s="156"/>
      <c r="AK165" s="156"/>
      <c r="AL165" s="156"/>
      <c r="AM165" s="156"/>
      <c r="AN165" s="156"/>
      <c r="AO165" s="156"/>
      <c r="AP165" s="156"/>
      <c r="AQ165" s="156"/>
      <c r="AR165" s="156"/>
      <c r="AS165" s="156"/>
      <c r="AT165" s="156"/>
      <c r="AU165" s="156"/>
      <c r="AV165" s="156"/>
      <c r="AW165" s="156"/>
      <c r="AX165" s="156"/>
      <c r="AY165" s="156"/>
      <c r="AZ165" s="156"/>
      <c r="BA165" s="156"/>
      <c r="BB165" s="156"/>
      <c r="BC165" s="156"/>
      <c r="BD165" s="156"/>
      <c r="BE165" s="156"/>
      <c r="BF165" s="156"/>
      <c r="BG165" s="156"/>
      <c r="BH165" s="156"/>
      <c r="BI165" s="156"/>
      <c r="BJ165" s="156"/>
      <c r="BK165" s="156"/>
      <c r="BL165" s="156"/>
      <c r="BM165" s="156"/>
      <c r="BN165" s="156"/>
      <c r="BO165" s="156"/>
      <c r="BP165" s="156"/>
      <c r="BQ165" s="156"/>
      <c r="BR165" s="156"/>
      <c r="BS165" s="156"/>
      <c r="BT165" s="156"/>
      <c r="BU165" s="156"/>
      <c r="BV165" s="156"/>
      <c r="BW165" s="156"/>
      <c r="BX165" s="156"/>
      <c r="BY165" s="156"/>
      <c r="BZ165" s="156"/>
      <c r="CA165" s="156"/>
      <c r="CB165" s="156"/>
      <c r="CC165" s="156"/>
      <c r="CD165" s="156"/>
      <c r="CE165" s="156"/>
      <c r="CF165" s="156"/>
      <c r="CG165" s="156"/>
      <c r="CH165" s="156"/>
      <c r="CI165" s="156"/>
      <c r="CJ165" s="156"/>
      <c r="CK165" s="156"/>
      <c r="CL165" s="156"/>
      <c r="CM165" s="156"/>
      <c r="CN165" s="156"/>
      <c r="CO165" s="156"/>
      <c r="CP165" s="156"/>
      <c r="CQ165" s="156"/>
      <c r="CR165" s="156"/>
      <c r="CS165" s="156"/>
      <c r="CT165" s="156"/>
      <c r="CU165" s="156"/>
      <c r="CV165" s="156"/>
      <c r="CW165" s="156"/>
    </row>
    <row r="166" spans="1:101" s="155" customFormat="1" ht="25.5" hidden="1" outlineLevel="1" collapsed="1" x14ac:dyDescent="0.2">
      <c r="A166" s="108" t="s">
        <v>244</v>
      </c>
      <c r="B166" s="95" t="s">
        <v>245</v>
      </c>
      <c r="C166" s="111" t="s">
        <v>2</v>
      </c>
      <c r="D166" s="131">
        <v>2</v>
      </c>
      <c r="E166" s="132"/>
      <c r="F166" s="132"/>
      <c r="G166" s="133">
        <f t="shared" ref="G166:G170" si="21">E166*D166</f>
        <v>0</v>
      </c>
      <c r="H166" s="94"/>
      <c r="I166" s="156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  <c r="AA166" s="88"/>
      <c r="AB166" s="156"/>
      <c r="AC166" s="156"/>
      <c r="AD166" s="156"/>
      <c r="AE166" s="156"/>
      <c r="AF166" s="156"/>
      <c r="AG166" s="156"/>
      <c r="AH166" s="156"/>
      <c r="AI166" s="156"/>
      <c r="AJ166" s="156"/>
      <c r="AK166" s="156"/>
      <c r="AL166" s="156"/>
      <c r="AM166" s="156"/>
      <c r="AN166" s="156"/>
      <c r="AO166" s="156"/>
      <c r="AP166" s="156"/>
      <c r="AQ166" s="156"/>
      <c r="AR166" s="156"/>
      <c r="AS166" s="156"/>
      <c r="AT166" s="156"/>
      <c r="AU166" s="156"/>
      <c r="AV166" s="156"/>
      <c r="AW166" s="156"/>
      <c r="AX166" s="156"/>
      <c r="AY166" s="156"/>
      <c r="AZ166" s="156"/>
      <c r="BA166" s="156"/>
      <c r="BB166" s="156"/>
      <c r="BC166" s="156"/>
      <c r="BD166" s="156"/>
      <c r="BE166" s="156"/>
      <c r="BF166" s="156"/>
      <c r="BG166" s="156"/>
      <c r="BH166" s="156"/>
      <c r="BI166" s="156"/>
      <c r="BJ166" s="156"/>
      <c r="BK166" s="156"/>
      <c r="BL166" s="156"/>
      <c r="BM166" s="156"/>
      <c r="BN166" s="156"/>
      <c r="BO166" s="156"/>
      <c r="BP166" s="156"/>
      <c r="BQ166" s="156"/>
      <c r="BR166" s="156"/>
      <c r="BS166" s="156"/>
      <c r="BT166" s="156"/>
      <c r="BU166" s="156"/>
      <c r="BV166" s="156"/>
      <c r="BW166" s="156"/>
      <c r="BX166" s="156"/>
      <c r="BY166" s="156"/>
      <c r="BZ166" s="156"/>
      <c r="CA166" s="156"/>
      <c r="CB166" s="156"/>
      <c r="CC166" s="156"/>
      <c r="CD166" s="156"/>
      <c r="CE166" s="156"/>
      <c r="CF166" s="156"/>
      <c r="CG166" s="156"/>
      <c r="CH166" s="156"/>
      <c r="CI166" s="156"/>
      <c r="CJ166" s="156"/>
      <c r="CK166" s="156"/>
      <c r="CL166" s="156"/>
      <c r="CM166" s="156"/>
      <c r="CN166" s="156"/>
      <c r="CO166" s="156"/>
      <c r="CP166" s="156"/>
      <c r="CQ166" s="156"/>
      <c r="CR166" s="156"/>
      <c r="CS166" s="156"/>
      <c r="CT166" s="156"/>
      <c r="CU166" s="156"/>
      <c r="CV166" s="156"/>
      <c r="CW166" s="156"/>
    </row>
    <row r="167" spans="1:101" s="155" customFormat="1" ht="51" hidden="1" outlineLevel="1" collapsed="1" x14ac:dyDescent="0.2">
      <c r="A167" s="108" t="s">
        <v>246</v>
      </c>
      <c r="B167" s="95" t="s">
        <v>247</v>
      </c>
      <c r="C167" s="111" t="s">
        <v>2</v>
      </c>
      <c r="D167" s="131">
        <v>1</v>
      </c>
      <c r="E167" s="132"/>
      <c r="F167" s="132"/>
      <c r="G167" s="133">
        <f t="shared" si="21"/>
        <v>0</v>
      </c>
      <c r="H167" s="94"/>
      <c r="I167" s="156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  <c r="Z167" s="88"/>
      <c r="AA167" s="88"/>
      <c r="AB167" s="156"/>
      <c r="AC167" s="156"/>
      <c r="AD167" s="156"/>
      <c r="AE167" s="156"/>
      <c r="AF167" s="156"/>
      <c r="AG167" s="156"/>
      <c r="AH167" s="156"/>
      <c r="AI167" s="156"/>
      <c r="AJ167" s="156"/>
      <c r="AK167" s="156"/>
      <c r="AL167" s="156"/>
      <c r="AM167" s="156"/>
      <c r="AN167" s="156"/>
      <c r="AO167" s="156"/>
      <c r="AP167" s="156"/>
      <c r="AQ167" s="156"/>
      <c r="AR167" s="156"/>
      <c r="AS167" s="156"/>
      <c r="AT167" s="156"/>
      <c r="AU167" s="156"/>
      <c r="AV167" s="156"/>
      <c r="AW167" s="156"/>
      <c r="AX167" s="156"/>
      <c r="AY167" s="156"/>
      <c r="AZ167" s="156"/>
      <c r="BA167" s="156"/>
      <c r="BB167" s="156"/>
      <c r="BC167" s="156"/>
      <c r="BD167" s="156"/>
      <c r="BE167" s="156"/>
      <c r="BF167" s="156"/>
      <c r="BG167" s="156"/>
      <c r="BH167" s="156"/>
      <c r="BI167" s="156"/>
      <c r="BJ167" s="156"/>
      <c r="BK167" s="156"/>
      <c r="BL167" s="156"/>
      <c r="BM167" s="156"/>
      <c r="BN167" s="156"/>
      <c r="BO167" s="156"/>
      <c r="BP167" s="156"/>
      <c r="BQ167" s="156"/>
      <c r="BR167" s="156"/>
      <c r="BS167" s="156"/>
      <c r="BT167" s="156"/>
      <c r="BU167" s="156"/>
      <c r="BV167" s="156"/>
      <c r="BW167" s="156"/>
      <c r="BX167" s="156"/>
      <c r="BY167" s="156"/>
      <c r="BZ167" s="156"/>
      <c r="CA167" s="156"/>
      <c r="CB167" s="156"/>
      <c r="CC167" s="156"/>
      <c r="CD167" s="156"/>
      <c r="CE167" s="156"/>
      <c r="CF167" s="156"/>
      <c r="CG167" s="156"/>
      <c r="CH167" s="156"/>
      <c r="CI167" s="156"/>
      <c r="CJ167" s="156"/>
      <c r="CK167" s="156"/>
      <c r="CL167" s="156"/>
      <c r="CM167" s="156"/>
      <c r="CN167" s="156"/>
      <c r="CO167" s="156"/>
      <c r="CP167" s="156"/>
      <c r="CQ167" s="156"/>
      <c r="CR167" s="156"/>
      <c r="CS167" s="156"/>
      <c r="CT167" s="156"/>
      <c r="CU167" s="156"/>
      <c r="CV167" s="156"/>
      <c r="CW167" s="156"/>
    </row>
    <row r="168" spans="1:101" s="155" customFormat="1" ht="38.25" hidden="1" outlineLevel="1" collapsed="1" x14ac:dyDescent="0.2">
      <c r="A168" s="108" t="s">
        <v>248</v>
      </c>
      <c r="B168" s="95" t="s">
        <v>249</v>
      </c>
      <c r="C168" s="111" t="s">
        <v>2</v>
      </c>
      <c r="D168" s="131">
        <v>1</v>
      </c>
      <c r="E168" s="132"/>
      <c r="F168" s="132"/>
      <c r="G168" s="133">
        <f t="shared" si="21"/>
        <v>0</v>
      </c>
      <c r="H168" s="94"/>
      <c r="I168" s="156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  <c r="AA168" s="88"/>
      <c r="AB168" s="156"/>
      <c r="AC168" s="156"/>
      <c r="AD168" s="156"/>
      <c r="AE168" s="156"/>
      <c r="AF168" s="156"/>
      <c r="AG168" s="156"/>
      <c r="AH168" s="156"/>
      <c r="AI168" s="156"/>
      <c r="AJ168" s="156"/>
      <c r="AK168" s="156"/>
      <c r="AL168" s="156"/>
      <c r="AM168" s="156"/>
      <c r="AN168" s="156"/>
      <c r="AO168" s="156"/>
      <c r="AP168" s="156"/>
      <c r="AQ168" s="156"/>
      <c r="AR168" s="156"/>
      <c r="AS168" s="156"/>
      <c r="AT168" s="156"/>
      <c r="AU168" s="156"/>
      <c r="AV168" s="156"/>
      <c r="AW168" s="156"/>
      <c r="AX168" s="156"/>
      <c r="AY168" s="156"/>
      <c r="AZ168" s="156"/>
      <c r="BA168" s="156"/>
      <c r="BB168" s="156"/>
      <c r="BC168" s="156"/>
      <c r="BD168" s="156"/>
      <c r="BE168" s="156"/>
      <c r="BF168" s="156"/>
      <c r="BG168" s="156"/>
      <c r="BH168" s="156"/>
      <c r="BI168" s="156"/>
      <c r="BJ168" s="156"/>
      <c r="BK168" s="156"/>
      <c r="BL168" s="156"/>
      <c r="BM168" s="156"/>
      <c r="BN168" s="156"/>
      <c r="BO168" s="156"/>
      <c r="BP168" s="156"/>
      <c r="BQ168" s="156"/>
      <c r="BR168" s="156"/>
      <c r="BS168" s="156"/>
      <c r="BT168" s="156"/>
      <c r="BU168" s="156"/>
      <c r="BV168" s="156"/>
      <c r="BW168" s="156"/>
      <c r="BX168" s="156"/>
      <c r="BY168" s="156"/>
      <c r="BZ168" s="156"/>
      <c r="CA168" s="156"/>
      <c r="CB168" s="156"/>
      <c r="CC168" s="156"/>
      <c r="CD168" s="156"/>
      <c r="CE168" s="156"/>
      <c r="CF168" s="156"/>
      <c r="CG168" s="156"/>
      <c r="CH168" s="156"/>
      <c r="CI168" s="156"/>
      <c r="CJ168" s="156"/>
      <c r="CK168" s="156"/>
      <c r="CL168" s="156"/>
      <c r="CM168" s="156"/>
      <c r="CN168" s="156"/>
      <c r="CO168" s="156"/>
      <c r="CP168" s="156"/>
      <c r="CQ168" s="156"/>
      <c r="CR168" s="156"/>
      <c r="CS168" s="156"/>
      <c r="CT168" s="156"/>
      <c r="CU168" s="156"/>
      <c r="CV168" s="156"/>
      <c r="CW168" s="156"/>
    </row>
    <row r="169" spans="1:101" s="155" customFormat="1" ht="76.5" hidden="1" outlineLevel="1" collapsed="1" x14ac:dyDescent="0.2">
      <c r="A169" s="108" t="s">
        <v>250</v>
      </c>
      <c r="B169" s="95" t="s">
        <v>251</v>
      </c>
      <c r="C169" s="111" t="s">
        <v>1</v>
      </c>
      <c r="D169" s="131">
        <v>40.409999999999997</v>
      </c>
      <c r="E169" s="132"/>
      <c r="F169" s="132"/>
      <c r="G169" s="133">
        <f t="shared" si="21"/>
        <v>0</v>
      </c>
      <c r="H169" s="94"/>
      <c r="I169" s="156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  <c r="AA169" s="88"/>
      <c r="AB169" s="156"/>
      <c r="AC169" s="156"/>
      <c r="AD169" s="156"/>
      <c r="AE169" s="156"/>
      <c r="AF169" s="156"/>
      <c r="AG169" s="156"/>
      <c r="AH169" s="156"/>
      <c r="AI169" s="156"/>
      <c r="AJ169" s="156"/>
      <c r="AK169" s="156"/>
      <c r="AL169" s="156"/>
      <c r="AM169" s="156"/>
      <c r="AN169" s="156"/>
      <c r="AO169" s="156"/>
      <c r="AP169" s="156"/>
      <c r="AQ169" s="156"/>
      <c r="AR169" s="156"/>
      <c r="AS169" s="156"/>
      <c r="AT169" s="156"/>
      <c r="AU169" s="156"/>
      <c r="AV169" s="156"/>
      <c r="AW169" s="156"/>
      <c r="AX169" s="156"/>
      <c r="AY169" s="156"/>
      <c r="AZ169" s="156"/>
      <c r="BA169" s="156"/>
      <c r="BB169" s="156"/>
      <c r="BC169" s="156"/>
      <c r="BD169" s="156"/>
      <c r="BE169" s="156"/>
      <c r="BF169" s="156"/>
      <c r="BG169" s="156"/>
      <c r="BH169" s="156"/>
      <c r="BI169" s="156"/>
      <c r="BJ169" s="156"/>
      <c r="BK169" s="156"/>
      <c r="BL169" s="156"/>
      <c r="BM169" s="156"/>
      <c r="BN169" s="156"/>
      <c r="BO169" s="156"/>
      <c r="BP169" s="156"/>
      <c r="BQ169" s="156"/>
      <c r="BR169" s="156"/>
      <c r="BS169" s="156"/>
      <c r="BT169" s="156"/>
      <c r="BU169" s="156"/>
      <c r="BV169" s="156"/>
      <c r="BW169" s="156"/>
      <c r="BX169" s="156"/>
      <c r="BY169" s="156"/>
      <c r="BZ169" s="156"/>
      <c r="CA169" s="156"/>
      <c r="CB169" s="156"/>
      <c r="CC169" s="156"/>
      <c r="CD169" s="156"/>
      <c r="CE169" s="156"/>
      <c r="CF169" s="156"/>
      <c r="CG169" s="156"/>
      <c r="CH169" s="156"/>
      <c r="CI169" s="156"/>
      <c r="CJ169" s="156"/>
      <c r="CK169" s="156"/>
      <c r="CL169" s="156"/>
      <c r="CM169" s="156"/>
      <c r="CN169" s="156"/>
      <c r="CO169" s="156"/>
      <c r="CP169" s="156"/>
      <c r="CQ169" s="156"/>
      <c r="CR169" s="156"/>
      <c r="CS169" s="156"/>
      <c r="CT169" s="156"/>
      <c r="CU169" s="156"/>
      <c r="CV169" s="156"/>
      <c r="CW169" s="156"/>
    </row>
    <row r="170" spans="1:101" s="155" customFormat="1" ht="76.5" hidden="1" outlineLevel="1" collapsed="1" x14ac:dyDescent="0.2">
      <c r="A170" s="108" t="s">
        <v>252</v>
      </c>
      <c r="B170" s="95" t="s">
        <v>253</v>
      </c>
      <c r="C170" s="111" t="s">
        <v>1</v>
      </c>
      <c r="D170" s="131">
        <v>45.42</v>
      </c>
      <c r="E170" s="132"/>
      <c r="F170" s="132"/>
      <c r="G170" s="133">
        <f t="shared" si="21"/>
        <v>0</v>
      </c>
      <c r="H170" s="94"/>
      <c r="I170" s="156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  <c r="AA170" s="88"/>
      <c r="AB170" s="156"/>
      <c r="AC170" s="156"/>
      <c r="AD170" s="156"/>
      <c r="AE170" s="156"/>
      <c r="AF170" s="156"/>
      <c r="AG170" s="156"/>
      <c r="AH170" s="156"/>
      <c r="AI170" s="156"/>
      <c r="AJ170" s="156"/>
      <c r="AK170" s="156"/>
      <c r="AL170" s="156"/>
      <c r="AM170" s="156"/>
      <c r="AN170" s="156"/>
      <c r="AO170" s="156"/>
      <c r="AP170" s="156"/>
      <c r="AQ170" s="156"/>
      <c r="AR170" s="156"/>
      <c r="AS170" s="156"/>
      <c r="AT170" s="156"/>
      <c r="AU170" s="156"/>
      <c r="AV170" s="156"/>
      <c r="AW170" s="156"/>
      <c r="AX170" s="156"/>
      <c r="AY170" s="156"/>
      <c r="AZ170" s="156"/>
      <c r="BA170" s="156"/>
      <c r="BB170" s="156"/>
      <c r="BC170" s="156"/>
      <c r="BD170" s="156"/>
      <c r="BE170" s="156"/>
      <c r="BF170" s="156"/>
      <c r="BG170" s="156"/>
      <c r="BH170" s="156"/>
      <c r="BI170" s="156"/>
      <c r="BJ170" s="156"/>
      <c r="BK170" s="156"/>
      <c r="BL170" s="156"/>
      <c r="BM170" s="156"/>
      <c r="BN170" s="156"/>
      <c r="BO170" s="156"/>
      <c r="BP170" s="156"/>
      <c r="BQ170" s="156"/>
      <c r="BR170" s="156"/>
      <c r="BS170" s="156"/>
      <c r="BT170" s="156"/>
      <c r="BU170" s="156"/>
      <c r="BV170" s="156"/>
      <c r="BW170" s="156"/>
      <c r="BX170" s="156"/>
      <c r="BY170" s="156"/>
      <c r="BZ170" s="156"/>
      <c r="CA170" s="156"/>
      <c r="CB170" s="156"/>
      <c r="CC170" s="156"/>
      <c r="CD170" s="156"/>
      <c r="CE170" s="156"/>
      <c r="CF170" s="156"/>
      <c r="CG170" s="156"/>
      <c r="CH170" s="156"/>
      <c r="CI170" s="156"/>
      <c r="CJ170" s="156"/>
      <c r="CK170" s="156"/>
      <c r="CL170" s="156"/>
      <c r="CM170" s="156"/>
      <c r="CN170" s="156"/>
      <c r="CO170" s="156"/>
      <c r="CP170" s="156"/>
      <c r="CQ170" s="156"/>
      <c r="CR170" s="156"/>
      <c r="CS170" s="156"/>
      <c r="CT170" s="156"/>
      <c r="CU170" s="156"/>
      <c r="CV170" s="156"/>
      <c r="CW170" s="156"/>
    </row>
    <row r="171" spans="1:101" ht="18.75" collapsed="1" x14ac:dyDescent="0.2">
      <c r="A171" s="127"/>
      <c r="B171" s="109" t="s">
        <v>254</v>
      </c>
      <c r="C171" s="128"/>
      <c r="D171" s="129"/>
      <c r="E171" s="130"/>
      <c r="F171" s="130"/>
      <c r="G171" s="110">
        <f>SUM(G172:G173)</f>
        <v>0</v>
      </c>
    </row>
    <row r="172" spans="1:101" s="155" customFormat="1" ht="76.5" hidden="1" outlineLevel="1" x14ac:dyDescent="0.2">
      <c r="A172" s="95" t="s">
        <v>255</v>
      </c>
      <c r="B172" s="95" t="s">
        <v>256</v>
      </c>
      <c r="C172" s="111" t="s">
        <v>2</v>
      </c>
      <c r="D172" s="131">
        <v>1</v>
      </c>
      <c r="E172" s="132"/>
      <c r="F172" s="132"/>
      <c r="G172" s="133">
        <f t="shared" ref="G172:G173" si="22">E172*D172</f>
        <v>0</v>
      </c>
      <c r="H172" s="94"/>
      <c r="I172" s="156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  <c r="Z172" s="88"/>
      <c r="AA172" s="88"/>
      <c r="AB172" s="156"/>
      <c r="AC172" s="156"/>
      <c r="AD172" s="156"/>
      <c r="AE172" s="156"/>
      <c r="AF172" s="156"/>
      <c r="AG172" s="156"/>
      <c r="AH172" s="156"/>
      <c r="AI172" s="156"/>
      <c r="AJ172" s="156"/>
      <c r="AK172" s="156"/>
      <c r="AL172" s="156"/>
      <c r="AM172" s="156"/>
      <c r="AN172" s="156"/>
      <c r="AO172" s="156"/>
      <c r="AP172" s="156"/>
      <c r="AQ172" s="156"/>
      <c r="AR172" s="156"/>
      <c r="AS172" s="156"/>
      <c r="AT172" s="156"/>
      <c r="AU172" s="156"/>
      <c r="AV172" s="156"/>
      <c r="AW172" s="156"/>
      <c r="AX172" s="156"/>
      <c r="AY172" s="156"/>
      <c r="AZ172" s="156"/>
      <c r="BA172" s="156"/>
      <c r="BB172" s="156"/>
      <c r="BC172" s="156"/>
      <c r="BD172" s="156"/>
      <c r="BE172" s="156"/>
      <c r="BF172" s="156"/>
      <c r="BG172" s="156"/>
      <c r="BH172" s="156"/>
      <c r="BI172" s="156"/>
      <c r="BJ172" s="156"/>
      <c r="BK172" s="156"/>
      <c r="BL172" s="156"/>
      <c r="BM172" s="156"/>
      <c r="BN172" s="156"/>
      <c r="BO172" s="156"/>
      <c r="BP172" s="156"/>
      <c r="BQ172" s="156"/>
      <c r="BR172" s="156"/>
      <c r="BS172" s="156"/>
      <c r="BT172" s="156"/>
      <c r="BU172" s="156"/>
      <c r="BV172" s="156"/>
      <c r="BW172" s="156"/>
      <c r="BX172" s="156"/>
      <c r="BY172" s="156"/>
      <c r="BZ172" s="156"/>
      <c r="CA172" s="156"/>
      <c r="CB172" s="156"/>
      <c r="CC172" s="156"/>
      <c r="CD172" s="156"/>
      <c r="CE172" s="156"/>
      <c r="CF172" s="156"/>
      <c r="CG172" s="156"/>
      <c r="CH172" s="156"/>
      <c r="CI172" s="156"/>
      <c r="CJ172" s="156"/>
      <c r="CK172" s="156"/>
      <c r="CL172" s="156"/>
      <c r="CM172" s="156"/>
      <c r="CN172" s="156"/>
      <c r="CO172" s="156"/>
      <c r="CP172" s="156"/>
      <c r="CQ172" s="156"/>
      <c r="CR172" s="156"/>
      <c r="CS172" s="156"/>
      <c r="CT172" s="156"/>
      <c r="CU172" s="156"/>
      <c r="CV172" s="156"/>
      <c r="CW172" s="156"/>
    </row>
    <row r="173" spans="1:101" s="155" customFormat="1" ht="38.25" hidden="1" outlineLevel="1" collapsed="1" x14ac:dyDescent="0.2">
      <c r="A173" s="95" t="s">
        <v>257</v>
      </c>
      <c r="B173" s="95" t="s">
        <v>258</v>
      </c>
      <c r="C173" s="111" t="s">
        <v>1</v>
      </c>
      <c r="D173" s="131">
        <v>6</v>
      </c>
      <c r="E173" s="132"/>
      <c r="F173" s="132"/>
      <c r="G173" s="133">
        <f t="shared" si="22"/>
        <v>0</v>
      </c>
      <c r="H173" s="94"/>
      <c r="I173" s="156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  <c r="AA173" s="88"/>
      <c r="AB173" s="156"/>
      <c r="AC173" s="156"/>
      <c r="AD173" s="156"/>
      <c r="AE173" s="156"/>
      <c r="AF173" s="156"/>
      <c r="AG173" s="156"/>
      <c r="AH173" s="156"/>
      <c r="AI173" s="156"/>
      <c r="AJ173" s="156"/>
      <c r="AK173" s="156"/>
      <c r="AL173" s="156"/>
      <c r="AM173" s="156"/>
      <c r="AN173" s="156"/>
      <c r="AO173" s="156"/>
      <c r="AP173" s="156"/>
      <c r="AQ173" s="156"/>
      <c r="AR173" s="156"/>
      <c r="AS173" s="156"/>
      <c r="AT173" s="156"/>
      <c r="AU173" s="156"/>
      <c r="AV173" s="156"/>
      <c r="AW173" s="156"/>
      <c r="AX173" s="156"/>
      <c r="AY173" s="156"/>
      <c r="AZ173" s="156"/>
      <c r="BA173" s="156"/>
      <c r="BB173" s="156"/>
      <c r="BC173" s="156"/>
      <c r="BD173" s="156"/>
      <c r="BE173" s="156"/>
      <c r="BF173" s="156"/>
      <c r="BG173" s="156"/>
      <c r="BH173" s="156"/>
      <c r="BI173" s="156"/>
      <c r="BJ173" s="156"/>
      <c r="BK173" s="156"/>
      <c r="BL173" s="156"/>
      <c r="BM173" s="156"/>
      <c r="BN173" s="156"/>
      <c r="BO173" s="156"/>
      <c r="BP173" s="156"/>
      <c r="BQ173" s="156"/>
      <c r="BR173" s="156"/>
      <c r="BS173" s="156"/>
      <c r="BT173" s="156"/>
      <c r="BU173" s="156"/>
      <c r="BV173" s="156"/>
      <c r="BW173" s="156"/>
      <c r="BX173" s="156"/>
      <c r="BY173" s="156"/>
      <c r="BZ173" s="156"/>
      <c r="CA173" s="156"/>
      <c r="CB173" s="156"/>
      <c r="CC173" s="156"/>
      <c r="CD173" s="156"/>
      <c r="CE173" s="156"/>
      <c r="CF173" s="156"/>
      <c r="CG173" s="156"/>
      <c r="CH173" s="156"/>
      <c r="CI173" s="156"/>
      <c r="CJ173" s="156"/>
      <c r="CK173" s="156"/>
      <c r="CL173" s="156"/>
      <c r="CM173" s="156"/>
      <c r="CN173" s="156"/>
      <c r="CO173" s="156"/>
      <c r="CP173" s="156"/>
      <c r="CQ173" s="156"/>
      <c r="CR173" s="156"/>
      <c r="CS173" s="156"/>
      <c r="CT173" s="156"/>
      <c r="CU173" s="156"/>
      <c r="CV173" s="156"/>
      <c r="CW173" s="156"/>
    </row>
    <row r="174" spans="1:101" ht="18.75" collapsed="1" x14ac:dyDescent="0.2">
      <c r="A174" s="127"/>
      <c r="B174" s="109" t="s">
        <v>259</v>
      </c>
      <c r="C174" s="128"/>
      <c r="D174" s="129"/>
      <c r="E174" s="130"/>
      <c r="F174" s="130"/>
      <c r="G174" s="110">
        <f>SUM(G175:G178)</f>
        <v>0</v>
      </c>
    </row>
    <row r="175" spans="1:101" s="155" customFormat="1" ht="63.75" hidden="1" outlineLevel="1" x14ac:dyDescent="0.2">
      <c r="A175" s="95" t="s">
        <v>260</v>
      </c>
      <c r="B175" s="95" t="s">
        <v>261</v>
      </c>
      <c r="C175" s="111" t="s">
        <v>262</v>
      </c>
      <c r="D175" s="131">
        <v>1</v>
      </c>
      <c r="E175" s="132"/>
      <c r="F175" s="132"/>
      <c r="G175" s="133">
        <f t="shared" ref="G175:G178" si="23">E175*D175</f>
        <v>0</v>
      </c>
      <c r="H175" s="94"/>
      <c r="I175" s="156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  <c r="AA175" s="88"/>
      <c r="AB175" s="156"/>
      <c r="AC175" s="156"/>
      <c r="AD175" s="156"/>
      <c r="AE175" s="156"/>
      <c r="AF175" s="156"/>
      <c r="AG175" s="156"/>
      <c r="AH175" s="156"/>
      <c r="AI175" s="156"/>
      <c r="AJ175" s="156"/>
      <c r="AK175" s="156"/>
      <c r="AL175" s="156"/>
      <c r="AM175" s="156"/>
      <c r="AN175" s="156"/>
      <c r="AO175" s="156"/>
      <c r="AP175" s="156"/>
      <c r="AQ175" s="156"/>
      <c r="AR175" s="156"/>
      <c r="AS175" s="156"/>
      <c r="AT175" s="156"/>
      <c r="AU175" s="156"/>
      <c r="AV175" s="156"/>
      <c r="AW175" s="156"/>
      <c r="AX175" s="156"/>
      <c r="AY175" s="156"/>
      <c r="AZ175" s="156"/>
      <c r="BA175" s="156"/>
      <c r="BB175" s="156"/>
      <c r="BC175" s="156"/>
      <c r="BD175" s="156"/>
      <c r="BE175" s="156"/>
      <c r="BF175" s="156"/>
      <c r="BG175" s="156"/>
      <c r="BH175" s="156"/>
      <c r="BI175" s="156"/>
      <c r="BJ175" s="156"/>
      <c r="BK175" s="156"/>
      <c r="BL175" s="156"/>
      <c r="BM175" s="156"/>
      <c r="BN175" s="156"/>
      <c r="BO175" s="156"/>
      <c r="BP175" s="156"/>
      <c r="BQ175" s="156"/>
      <c r="BR175" s="156"/>
      <c r="BS175" s="156"/>
      <c r="BT175" s="156"/>
      <c r="BU175" s="156"/>
      <c r="BV175" s="156"/>
      <c r="BW175" s="156"/>
      <c r="BX175" s="156"/>
      <c r="BY175" s="156"/>
      <c r="BZ175" s="156"/>
      <c r="CA175" s="156"/>
      <c r="CB175" s="156"/>
      <c r="CC175" s="156"/>
      <c r="CD175" s="156"/>
      <c r="CE175" s="156"/>
      <c r="CF175" s="156"/>
      <c r="CG175" s="156"/>
      <c r="CH175" s="156"/>
      <c r="CI175" s="156"/>
      <c r="CJ175" s="156"/>
      <c r="CK175" s="156"/>
      <c r="CL175" s="156"/>
      <c r="CM175" s="156"/>
      <c r="CN175" s="156"/>
      <c r="CO175" s="156"/>
      <c r="CP175" s="156"/>
      <c r="CQ175" s="156"/>
      <c r="CR175" s="156"/>
      <c r="CS175" s="156"/>
      <c r="CT175" s="156"/>
      <c r="CU175" s="156"/>
      <c r="CV175" s="156"/>
      <c r="CW175" s="156"/>
    </row>
    <row r="176" spans="1:101" s="155" customFormat="1" ht="38.25" hidden="1" outlineLevel="1" collapsed="1" x14ac:dyDescent="0.2">
      <c r="A176" s="95" t="s">
        <v>263</v>
      </c>
      <c r="B176" s="95" t="s">
        <v>264</v>
      </c>
      <c r="C176" s="111" t="s">
        <v>2</v>
      </c>
      <c r="D176" s="131">
        <v>1</v>
      </c>
      <c r="E176" s="132"/>
      <c r="F176" s="132"/>
      <c r="G176" s="133">
        <f t="shared" si="23"/>
        <v>0</v>
      </c>
      <c r="H176" s="94"/>
      <c r="I176" s="156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  <c r="AA176" s="88"/>
      <c r="AB176" s="156"/>
      <c r="AC176" s="156"/>
      <c r="AD176" s="156"/>
      <c r="AE176" s="156"/>
      <c r="AF176" s="156"/>
      <c r="AG176" s="156"/>
      <c r="AH176" s="156"/>
      <c r="AI176" s="156"/>
      <c r="AJ176" s="156"/>
      <c r="AK176" s="156"/>
      <c r="AL176" s="156"/>
      <c r="AM176" s="156"/>
      <c r="AN176" s="156"/>
      <c r="AO176" s="156"/>
      <c r="AP176" s="156"/>
      <c r="AQ176" s="156"/>
      <c r="AR176" s="156"/>
      <c r="AS176" s="156"/>
      <c r="AT176" s="156"/>
      <c r="AU176" s="156"/>
      <c r="AV176" s="156"/>
      <c r="AW176" s="156"/>
      <c r="AX176" s="156"/>
      <c r="AY176" s="156"/>
      <c r="AZ176" s="156"/>
      <c r="BA176" s="156"/>
      <c r="BB176" s="156"/>
      <c r="BC176" s="156"/>
      <c r="BD176" s="156"/>
      <c r="BE176" s="156"/>
      <c r="BF176" s="156"/>
      <c r="BG176" s="156"/>
      <c r="BH176" s="156"/>
      <c r="BI176" s="156"/>
      <c r="BJ176" s="156"/>
      <c r="BK176" s="156"/>
      <c r="BL176" s="156"/>
      <c r="BM176" s="156"/>
      <c r="BN176" s="156"/>
      <c r="BO176" s="156"/>
      <c r="BP176" s="156"/>
      <c r="BQ176" s="156"/>
      <c r="BR176" s="156"/>
      <c r="BS176" s="156"/>
      <c r="BT176" s="156"/>
      <c r="BU176" s="156"/>
      <c r="BV176" s="156"/>
      <c r="BW176" s="156"/>
      <c r="BX176" s="156"/>
      <c r="BY176" s="156"/>
      <c r="BZ176" s="156"/>
      <c r="CA176" s="156"/>
      <c r="CB176" s="156"/>
      <c r="CC176" s="156"/>
      <c r="CD176" s="156"/>
      <c r="CE176" s="156"/>
      <c r="CF176" s="156"/>
      <c r="CG176" s="156"/>
      <c r="CH176" s="156"/>
      <c r="CI176" s="156"/>
      <c r="CJ176" s="156"/>
      <c r="CK176" s="156"/>
      <c r="CL176" s="156"/>
      <c r="CM176" s="156"/>
      <c r="CN176" s="156"/>
      <c r="CO176" s="156"/>
      <c r="CP176" s="156"/>
      <c r="CQ176" s="156"/>
      <c r="CR176" s="156"/>
      <c r="CS176" s="156"/>
      <c r="CT176" s="156"/>
      <c r="CU176" s="156"/>
      <c r="CV176" s="156"/>
      <c r="CW176" s="156"/>
    </row>
    <row r="177" spans="1:101" s="155" customFormat="1" ht="38.25" hidden="1" outlineLevel="1" x14ac:dyDescent="0.2">
      <c r="A177" s="95" t="s">
        <v>265</v>
      </c>
      <c r="B177" s="95" t="s">
        <v>266</v>
      </c>
      <c r="C177" s="111" t="s">
        <v>2</v>
      </c>
      <c r="D177" s="131">
        <v>2</v>
      </c>
      <c r="E177" s="132"/>
      <c r="F177" s="132"/>
      <c r="G177" s="133">
        <f t="shared" si="23"/>
        <v>0</v>
      </c>
      <c r="H177" s="94"/>
      <c r="I177" s="156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  <c r="AA177" s="88"/>
      <c r="AB177" s="156"/>
      <c r="AC177" s="156"/>
      <c r="AD177" s="156"/>
      <c r="AE177" s="156"/>
      <c r="AF177" s="156"/>
      <c r="AG177" s="156"/>
      <c r="AH177" s="156"/>
      <c r="AI177" s="156"/>
      <c r="AJ177" s="156"/>
      <c r="AK177" s="156"/>
      <c r="AL177" s="156"/>
      <c r="AM177" s="156"/>
      <c r="AN177" s="156"/>
      <c r="AO177" s="156"/>
      <c r="AP177" s="156"/>
      <c r="AQ177" s="156"/>
      <c r="AR177" s="156"/>
      <c r="AS177" s="156"/>
      <c r="AT177" s="156"/>
      <c r="AU177" s="156"/>
      <c r="AV177" s="156"/>
      <c r="AW177" s="156"/>
      <c r="AX177" s="156"/>
      <c r="AY177" s="156"/>
      <c r="AZ177" s="156"/>
      <c r="BA177" s="156"/>
      <c r="BB177" s="156"/>
      <c r="BC177" s="156"/>
      <c r="BD177" s="156"/>
      <c r="BE177" s="156"/>
      <c r="BF177" s="156"/>
      <c r="BG177" s="156"/>
      <c r="BH177" s="156"/>
      <c r="BI177" s="156"/>
      <c r="BJ177" s="156"/>
      <c r="BK177" s="156"/>
      <c r="BL177" s="156"/>
      <c r="BM177" s="156"/>
      <c r="BN177" s="156"/>
      <c r="BO177" s="156"/>
      <c r="BP177" s="156"/>
      <c r="BQ177" s="156"/>
      <c r="BR177" s="156"/>
      <c r="BS177" s="156"/>
      <c r="BT177" s="156"/>
      <c r="BU177" s="156"/>
      <c r="BV177" s="156"/>
      <c r="BW177" s="156"/>
      <c r="BX177" s="156"/>
      <c r="BY177" s="156"/>
      <c r="BZ177" s="156"/>
      <c r="CA177" s="156"/>
      <c r="CB177" s="156"/>
      <c r="CC177" s="156"/>
      <c r="CD177" s="156"/>
      <c r="CE177" s="156"/>
      <c r="CF177" s="156"/>
      <c r="CG177" s="156"/>
      <c r="CH177" s="156"/>
      <c r="CI177" s="156"/>
      <c r="CJ177" s="156"/>
      <c r="CK177" s="156"/>
      <c r="CL177" s="156"/>
      <c r="CM177" s="156"/>
      <c r="CN177" s="156"/>
      <c r="CO177" s="156"/>
      <c r="CP177" s="156"/>
      <c r="CQ177" s="156"/>
      <c r="CR177" s="156"/>
      <c r="CS177" s="156"/>
      <c r="CT177" s="156"/>
      <c r="CU177" s="156"/>
      <c r="CV177" s="156"/>
      <c r="CW177" s="156"/>
    </row>
    <row r="178" spans="1:101" s="155" customFormat="1" ht="63.75" hidden="1" outlineLevel="1" x14ac:dyDescent="0.2">
      <c r="A178" s="95" t="s">
        <v>457</v>
      </c>
      <c r="B178" s="145" t="s">
        <v>469</v>
      </c>
      <c r="C178" s="111" t="s">
        <v>1</v>
      </c>
      <c r="D178" s="131">
        <v>22</v>
      </c>
      <c r="E178" s="132"/>
      <c r="F178" s="132"/>
      <c r="G178" s="133">
        <f t="shared" si="23"/>
        <v>0</v>
      </c>
      <c r="H178" s="94"/>
      <c r="I178" s="156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  <c r="AA178" s="88"/>
      <c r="AB178" s="156"/>
      <c r="AC178" s="156"/>
      <c r="AD178" s="156"/>
      <c r="AE178" s="156"/>
      <c r="AF178" s="156"/>
      <c r="AG178" s="156"/>
      <c r="AH178" s="156"/>
      <c r="AI178" s="156"/>
      <c r="AJ178" s="156"/>
      <c r="AK178" s="156"/>
      <c r="AL178" s="156"/>
      <c r="AM178" s="156"/>
      <c r="AN178" s="156"/>
      <c r="AO178" s="156"/>
      <c r="AP178" s="156"/>
      <c r="AQ178" s="156"/>
      <c r="AR178" s="156"/>
      <c r="AS178" s="156"/>
      <c r="AT178" s="156"/>
      <c r="AU178" s="156"/>
      <c r="AV178" s="156"/>
      <c r="AW178" s="156"/>
      <c r="AX178" s="156"/>
      <c r="AY178" s="156"/>
      <c r="AZ178" s="156"/>
      <c r="BA178" s="156"/>
      <c r="BB178" s="156"/>
      <c r="BC178" s="156"/>
      <c r="BD178" s="156"/>
      <c r="BE178" s="156"/>
      <c r="BF178" s="156"/>
      <c r="BG178" s="156"/>
      <c r="BH178" s="156"/>
      <c r="BI178" s="156"/>
      <c r="BJ178" s="156"/>
      <c r="BK178" s="156"/>
      <c r="BL178" s="156"/>
      <c r="BM178" s="156"/>
      <c r="BN178" s="156"/>
      <c r="BO178" s="156"/>
      <c r="BP178" s="156"/>
      <c r="BQ178" s="156"/>
      <c r="BR178" s="156"/>
      <c r="BS178" s="156"/>
      <c r="BT178" s="156"/>
      <c r="BU178" s="156"/>
      <c r="BV178" s="156"/>
      <c r="BW178" s="156"/>
      <c r="BX178" s="156"/>
      <c r="BY178" s="156"/>
      <c r="BZ178" s="156"/>
      <c r="CA178" s="156"/>
      <c r="CB178" s="156"/>
      <c r="CC178" s="156"/>
      <c r="CD178" s="156"/>
      <c r="CE178" s="156"/>
      <c r="CF178" s="156"/>
      <c r="CG178" s="156"/>
      <c r="CH178" s="156"/>
      <c r="CI178" s="156"/>
      <c r="CJ178" s="156"/>
      <c r="CK178" s="156"/>
      <c r="CL178" s="156"/>
      <c r="CM178" s="156"/>
      <c r="CN178" s="156"/>
      <c r="CO178" s="156"/>
      <c r="CP178" s="156"/>
      <c r="CQ178" s="156"/>
      <c r="CR178" s="156"/>
      <c r="CS178" s="156"/>
      <c r="CT178" s="156"/>
      <c r="CU178" s="156"/>
      <c r="CV178" s="156"/>
      <c r="CW178" s="156"/>
    </row>
    <row r="179" spans="1:101" ht="18.75" collapsed="1" x14ac:dyDescent="0.2">
      <c r="A179" s="127"/>
      <c r="B179" s="109" t="s">
        <v>39</v>
      </c>
      <c r="C179" s="128"/>
      <c r="D179" s="129"/>
      <c r="E179" s="130"/>
      <c r="F179" s="130"/>
      <c r="G179" s="110">
        <f>SUM(G180,G184,G189,G193)</f>
        <v>0</v>
      </c>
    </row>
    <row r="180" spans="1:101" s="155" customFormat="1" ht="18.75" hidden="1" outlineLevel="1" x14ac:dyDescent="0.2">
      <c r="A180" s="160"/>
      <c r="B180" s="161" t="s">
        <v>267</v>
      </c>
      <c r="C180" s="162"/>
      <c r="D180" s="163"/>
      <c r="E180" s="164"/>
      <c r="F180" s="164"/>
      <c r="G180" s="165">
        <f>SUM(G181:G183)</f>
        <v>0</v>
      </c>
      <c r="H180" s="94"/>
      <c r="I180" s="156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88"/>
      <c r="Z180" s="88"/>
      <c r="AA180" s="88"/>
      <c r="AB180" s="156"/>
      <c r="AC180" s="156"/>
      <c r="AD180" s="156"/>
      <c r="AE180" s="156"/>
      <c r="AF180" s="156"/>
      <c r="AG180" s="156"/>
      <c r="AH180" s="156"/>
      <c r="AI180" s="156"/>
      <c r="AJ180" s="156"/>
      <c r="AK180" s="156"/>
      <c r="AL180" s="156"/>
      <c r="AM180" s="156"/>
      <c r="AN180" s="156"/>
      <c r="AO180" s="156"/>
      <c r="AP180" s="156"/>
      <c r="AQ180" s="156"/>
      <c r="AR180" s="156"/>
      <c r="AS180" s="156"/>
      <c r="AT180" s="156"/>
      <c r="AU180" s="156"/>
      <c r="AV180" s="156"/>
      <c r="AW180" s="156"/>
      <c r="AX180" s="156"/>
      <c r="AY180" s="156"/>
      <c r="AZ180" s="156"/>
      <c r="BA180" s="156"/>
      <c r="BB180" s="156"/>
      <c r="BC180" s="156"/>
      <c r="BD180" s="156"/>
      <c r="BE180" s="156"/>
      <c r="BF180" s="156"/>
      <c r="BG180" s="156"/>
      <c r="BH180" s="156"/>
      <c r="BI180" s="156"/>
      <c r="BJ180" s="156"/>
      <c r="BK180" s="156"/>
      <c r="BL180" s="156"/>
      <c r="BM180" s="156"/>
      <c r="BN180" s="156"/>
      <c r="BO180" s="156"/>
      <c r="BP180" s="156"/>
      <c r="BQ180" s="156"/>
      <c r="BR180" s="156"/>
      <c r="BS180" s="156"/>
      <c r="BT180" s="156"/>
      <c r="BU180" s="156"/>
      <c r="BV180" s="156"/>
      <c r="BW180" s="156"/>
      <c r="BX180" s="156"/>
      <c r="BY180" s="156"/>
      <c r="BZ180" s="156"/>
      <c r="CA180" s="156"/>
      <c r="CB180" s="156"/>
      <c r="CC180" s="156"/>
      <c r="CD180" s="156"/>
      <c r="CE180" s="156"/>
      <c r="CF180" s="156"/>
      <c r="CG180" s="156"/>
      <c r="CH180" s="156"/>
      <c r="CI180" s="156"/>
      <c r="CJ180" s="156"/>
      <c r="CK180" s="156"/>
      <c r="CL180" s="156"/>
      <c r="CM180" s="156"/>
      <c r="CN180" s="156"/>
      <c r="CO180" s="156"/>
      <c r="CP180" s="156"/>
      <c r="CQ180" s="156"/>
      <c r="CR180" s="156"/>
      <c r="CS180" s="156"/>
      <c r="CT180" s="156"/>
      <c r="CU180" s="156"/>
      <c r="CV180" s="156"/>
      <c r="CW180" s="156"/>
    </row>
    <row r="181" spans="1:101" s="159" customFormat="1" ht="63.75" hidden="1" outlineLevel="2" x14ac:dyDescent="0.2">
      <c r="A181" s="108" t="s">
        <v>268</v>
      </c>
      <c r="B181" s="95" t="s">
        <v>269</v>
      </c>
      <c r="C181" s="111" t="s">
        <v>2</v>
      </c>
      <c r="D181" s="131">
        <v>21</v>
      </c>
      <c r="E181" s="132"/>
      <c r="F181" s="132"/>
      <c r="G181" s="133">
        <f t="shared" ref="G181:G183" si="24">E181*D181</f>
        <v>0</v>
      </c>
      <c r="H181" s="94"/>
      <c r="I181" s="156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  <c r="AA181" s="88"/>
      <c r="AB181" s="156"/>
      <c r="AC181" s="156"/>
      <c r="AD181" s="156"/>
      <c r="AE181" s="156"/>
      <c r="AF181" s="156"/>
      <c r="AG181" s="156"/>
      <c r="AH181" s="156"/>
      <c r="AI181" s="156"/>
      <c r="AJ181" s="156"/>
      <c r="AK181" s="156"/>
      <c r="AL181" s="156"/>
      <c r="AM181" s="156"/>
      <c r="AN181" s="156"/>
      <c r="AO181" s="156"/>
      <c r="AP181" s="156"/>
      <c r="AQ181" s="156"/>
      <c r="AR181" s="156"/>
      <c r="AS181" s="156"/>
      <c r="AT181" s="156"/>
      <c r="AU181" s="156"/>
      <c r="AV181" s="156"/>
      <c r="AW181" s="156"/>
      <c r="AX181" s="156"/>
      <c r="AY181" s="156"/>
      <c r="AZ181" s="156"/>
      <c r="BA181" s="156"/>
      <c r="BB181" s="156"/>
      <c r="BC181" s="156"/>
      <c r="BD181" s="156"/>
      <c r="BE181" s="156"/>
      <c r="BF181" s="156"/>
      <c r="BG181" s="156"/>
      <c r="BH181" s="156"/>
      <c r="BI181" s="156"/>
      <c r="BJ181" s="156"/>
      <c r="BK181" s="156"/>
      <c r="BL181" s="156"/>
      <c r="BM181" s="156"/>
      <c r="BN181" s="156"/>
      <c r="BO181" s="156"/>
      <c r="BP181" s="156"/>
      <c r="BQ181" s="156"/>
      <c r="BR181" s="156"/>
      <c r="BS181" s="156"/>
      <c r="BT181" s="156"/>
      <c r="BU181" s="156"/>
      <c r="BV181" s="156"/>
      <c r="BW181" s="156"/>
      <c r="BX181" s="156"/>
      <c r="BY181" s="156"/>
      <c r="BZ181" s="156"/>
      <c r="CA181" s="156"/>
      <c r="CB181" s="156"/>
      <c r="CC181" s="156"/>
      <c r="CD181" s="156"/>
      <c r="CE181" s="156"/>
      <c r="CF181" s="156"/>
      <c r="CG181" s="156"/>
      <c r="CH181" s="156"/>
      <c r="CI181" s="156"/>
      <c r="CJ181" s="156"/>
      <c r="CK181" s="156"/>
      <c r="CL181" s="156"/>
      <c r="CM181" s="156"/>
      <c r="CN181" s="156"/>
      <c r="CO181" s="156"/>
      <c r="CP181" s="156"/>
      <c r="CQ181" s="156"/>
      <c r="CR181" s="156"/>
      <c r="CS181" s="156"/>
      <c r="CT181" s="156"/>
      <c r="CU181" s="156"/>
      <c r="CV181" s="156"/>
      <c r="CW181" s="156"/>
    </row>
    <row r="182" spans="1:101" s="159" customFormat="1" ht="102" hidden="1" outlineLevel="2" x14ac:dyDescent="0.2">
      <c r="A182" s="108" t="s">
        <v>270</v>
      </c>
      <c r="B182" s="95" t="s">
        <v>271</v>
      </c>
      <c r="C182" s="111" t="s">
        <v>2</v>
      </c>
      <c r="D182" s="131">
        <v>12</v>
      </c>
      <c r="E182" s="132"/>
      <c r="F182" s="132"/>
      <c r="G182" s="133">
        <f t="shared" si="24"/>
        <v>0</v>
      </c>
      <c r="H182" s="94"/>
      <c r="I182" s="156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  <c r="AA182" s="88"/>
      <c r="AB182" s="156"/>
      <c r="AC182" s="156"/>
      <c r="AD182" s="156"/>
      <c r="AE182" s="156"/>
      <c r="AF182" s="156"/>
      <c r="AG182" s="156"/>
      <c r="AH182" s="156"/>
      <c r="AI182" s="156"/>
      <c r="AJ182" s="156"/>
      <c r="AK182" s="156"/>
      <c r="AL182" s="156"/>
      <c r="AM182" s="156"/>
      <c r="AN182" s="156"/>
      <c r="AO182" s="156"/>
      <c r="AP182" s="156"/>
      <c r="AQ182" s="156"/>
      <c r="AR182" s="156"/>
      <c r="AS182" s="156"/>
      <c r="AT182" s="156"/>
      <c r="AU182" s="156"/>
      <c r="AV182" s="156"/>
      <c r="AW182" s="156"/>
      <c r="AX182" s="156"/>
      <c r="AY182" s="156"/>
      <c r="AZ182" s="156"/>
      <c r="BA182" s="156"/>
      <c r="BB182" s="156"/>
      <c r="BC182" s="156"/>
      <c r="BD182" s="156"/>
      <c r="BE182" s="156"/>
      <c r="BF182" s="156"/>
      <c r="BG182" s="156"/>
      <c r="BH182" s="156"/>
      <c r="BI182" s="156"/>
      <c r="BJ182" s="156"/>
      <c r="BK182" s="156"/>
      <c r="BL182" s="156"/>
      <c r="BM182" s="156"/>
      <c r="BN182" s="156"/>
      <c r="BO182" s="156"/>
      <c r="BP182" s="156"/>
      <c r="BQ182" s="156"/>
      <c r="BR182" s="156"/>
      <c r="BS182" s="156"/>
      <c r="BT182" s="156"/>
      <c r="BU182" s="156"/>
      <c r="BV182" s="156"/>
      <c r="BW182" s="156"/>
      <c r="BX182" s="156"/>
      <c r="BY182" s="156"/>
      <c r="BZ182" s="156"/>
      <c r="CA182" s="156"/>
      <c r="CB182" s="156"/>
      <c r="CC182" s="156"/>
      <c r="CD182" s="156"/>
      <c r="CE182" s="156"/>
      <c r="CF182" s="156"/>
      <c r="CG182" s="156"/>
      <c r="CH182" s="156"/>
      <c r="CI182" s="156"/>
      <c r="CJ182" s="156"/>
      <c r="CK182" s="156"/>
      <c r="CL182" s="156"/>
      <c r="CM182" s="156"/>
      <c r="CN182" s="156"/>
      <c r="CO182" s="156"/>
      <c r="CP182" s="156"/>
      <c r="CQ182" s="156"/>
      <c r="CR182" s="156"/>
      <c r="CS182" s="156"/>
      <c r="CT182" s="156"/>
      <c r="CU182" s="156"/>
      <c r="CV182" s="156"/>
      <c r="CW182" s="156"/>
    </row>
    <row r="183" spans="1:101" s="159" customFormat="1" ht="63.75" hidden="1" outlineLevel="2" x14ac:dyDescent="0.2">
      <c r="A183" s="108" t="s">
        <v>460</v>
      </c>
      <c r="B183" s="95" t="s">
        <v>461</v>
      </c>
      <c r="C183" s="111" t="s">
        <v>2</v>
      </c>
      <c r="D183" s="131">
        <v>3</v>
      </c>
      <c r="E183" s="132"/>
      <c r="F183" s="132"/>
      <c r="G183" s="133">
        <f t="shared" si="24"/>
        <v>0</v>
      </c>
      <c r="H183" s="94"/>
      <c r="I183" s="156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  <c r="AA183" s="88"/>
      <c r="AB183" s="156"/>
      <c r="AC183" s="156"/>
      <c r="AD183" s="156"/>
      <c r="AE183" s="156"/>
      <c r="AF183" s="156"/>
      <c r="AG183" s="156"/>
      <c r="AH183" s="156"/>
      <c r="AI183" s="156"/>
      <c r="AJ183" s="156"/>
      <c r="AK183" s="156"/>
      <c r="AL183" s="156"/>
      <c r="AM183" s="156"/>
      <c r="AN183" s="156"/>
      <c r="AO183" s="156"/>
      <c r="AP183" s="156"/>
      <c r="AQ183" s="156"/>
      <c r="AR183" s="156"/>
      <c r="AS183" s="156"/>
      <c r="AT183" s="156"/>
      <c r="AU183" s="156"/>
      <c r="AV183" s="156"/>
      <c r="AW183" s="156"/>
      <c r="AX183" s="156"/>
      <c r="AY183" s="156"/>
      <c r="AZ183" s="156"/>
      <c r="BA183" s="156"/>
      <c r="BB183" s="156"/>
      <c r="BC183" s="156"/>
      <c r="BD183" s="156"/>
      <c r="BE183" s="156"/>
      <c r="BF183" s="156"/>
      <c r="BG183" s="156"/>
      <c r="BH183" s="156"/>
      <c r="BI183" s="156"/>
      <c r="BJ183" s="156"/>
      <c r="BK183" s="156"/>
      <c r="BL183" s="156"/>
      <c r="BM183" s="156"/>
      <c r="BN183" s="156"/>
      <c r="BO183" s="156"/>
      <c r="BP183" s="156"/>
      <c r="BQ183" s="156"/>
      <c r="BR183" s="156"/>
      <c r="BS183" s="156"/>
      <c r="BT183" s="156"/>
      <c r="BU183" s="156"/>
      <c r="BV183" s="156"/>
      <c r="BW183" s="156"/>
      <c r="BX183" s="156"/>
      <c r="BY183" s="156"/>
      <c r="BZ183" s="156"/>
      <c r="CA183" s="156"/>
      <c r="CB183" s="156"/>
      <c r="CC183" s="156"/>
      <c r="CD183" s="156"/>
      <c r="CE183" s="156"/>
      <c r="CF183" s="156"/>
      <c r="CG183" s="156"/>
      <c r="CH183" s="156"/>
      <c r="CI183" s="156"/>
      <c r="CJ183" s="156"/>
      <c r="CK183" s="156"/>
      <c r="CL183" s="156"/>
      <c r="CM183" s="156"/>
      <c r="CN183" s="156"/>
      <c r="CO183" s="156"/>
      <c r="CP183" s="156"/>
      <c r="CQ183" s="156"/>
      <c r="CR183" s="156"/>
      <c r="CS183" s="156"/>
      <c r="CT183" s="156"/>
      <c r="CU183" s="156"/>
      <c r="CV183" s="156"/>
      <c r="CW183" s="156"/>
    </row>
    <row r="184" spans="1:101" s="159" customFormat="1" ht="18.75" hidden="1" outlineLevel="1" x14ac:dyDescent="0.2">
      <c r="A184" s="160"/>
      <c r="B184" s="161" t="s">
        <v>272</v>
      </c>
      <c r="C184" s="162"/>
      <c r="D184" s="162"/>
      <c r="E184" s="164"/>
      <c r="F184" s="164"/>
      <c r="G184" s="165">
        <f>SUM(G185:G188)</f>
        <v>0</v>
      </c>
      <c r="H184" s="94"/>
      <c r="I184" s="156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  <c r="AA184" s="88"/>
      <c r="AB184" s="156"/>
      <c r="AC184" s="156"/>
      <c r="AD184" s="156"/>
      <c r="AE184" s="156"/>
      <c r="AF184" s="156"/>
      <c r="AG184" s="156"/>
      <c r="AH184" s="156"/>
      <c r="AI184" s="156"/>
      <c r="AJ184" s="156"/>
      <c r="AK184" s="156"/>
      <c r="AL184" s="156"/>
      <c r="AM184" s="156"/>
      <c r="AN184" s="156"/>
      <c r="AO184" s="156"/>
      <c r="AP184" s="156"/>
      <c r="AQ184" s="156"/>
      <c r="AR184" s="156"/>
      <c r="AS184" s="156"/>
      <c r="AT184" s="156"/>
      <c r="AU184" s="156"/>
      <c r="AV184" s="156"/>
      <c r="AW184" s="156"/>
      <c r="AX184" s="156"/>
      <c r="AY184" s="156"/>
      <c r="AZ184" s="156"/>
      <c r="BA184" s="156"/>
      <c r="BB184" s="156"/>
      <c r="BC184" s="156"/>
      <c r="BD184" s="156"/>
      <c r="BE184" s="156"/>
      <c r="BF184" s="156"/>
      <c r="BG184" s="156"/>
      <c r="BH184" s="156"/>
      <c r="BI184" s="156"/>
      <c r="BJ184" s="156"/>
      <c r="BK184" s="156"/>
      <c r="BL184" s="156"/>
      <c r="BM184" s="156"/>
      <c r="BN184" s="156"/>
      <c r="BO184" s="156"/>
      <c r="BP184" s="156"/>
      <c r="BQ184" s="156"/>
      <c r="BR184" s="156"/>
      <c r="BS184" s="156"/>
      <c r="BT184" s="156"/>
      <c r="BU184" s="156"/>
      <c r="BV184" s="156"/>
      <c r="BW184" s="156"/>
      <c r="BX184" s="156"/>
      <c r="BY184" s="156"/>
      <c r="BZ184" s="156"/>
      <c r="CA184" s="156"/>
      <c r="CB184" s="156"/>
      <c r="CC184" s="156"/>
      <c r="CD184" s="156"/>
      <c r="CE184" s="156"/>
      <c r="CF184" s="156"/>
      <c r="CG184" s="156"/>
      <c r="CH184" s="156"/>
      <c r="CI184" s="156"/>
      <c r="CJ184" s="156"/>
      <c r="CK184" s="156"/>
      <c r="CL184" s="156"/>
      <c r="CM184" s="156"/>
      <c r="CN184" s="156"/>
      <c r="CO184" s="156"/>
      <c r="CP184" s="156"/>
      <c r="CQ184" s="156"/>
      <c r="CR184" s="156"/>
      <c r="CS184" s="156"/>
      <c r="CT184" s="156"/>
      <c r="CU184" s="156"/>
      <c r="CV184" s="156"/>
      <c r="CW184" s="156"/>
    </row>
    <row r="185" spans="1:101" s="159" customFormat="1" ht="76.5" hidden="1" outlineLevel="2" x14ac:dyDescent="0.2">
      <c r="A185" s="108" t="s">
        <v>273</v>
      </c>
      <c r="B185" s="95" t="s">
        <v>274</v>
      </c>
      <c r="C185" s="111" t="s">
        <v>2</v>
      </c>
      <c r="D185" s="131">
        <v>20</v>
      </c>
      <c r="E185" s="132"/>
      <c r="F185" s="132"/>
      <c r="G185" s="133">
        <f t="shared" ref="G185:G188" si="25">E185*D185</f>
        <v>0</v>
      </c>
      <c r="H185" s="94"/>
      <c r="I185" s="156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  <c r="AA185" s="88"/>
      <c r="AB185" s="156"/>
      <c r="AC185" s="156"/>
      <c r="AD185" s="156"/>
      <c r="AE185" s="156"/>
      <c r="AF185" s="156"/>
      <c r="AG185" s="156"/>
      <c r="AH185" s="156"/>
      <c r="AI185" s="156"/>
      <c r="AJ185" s="156"/>
      <c r="AK185" s="156"/>
      <c r="AL185" s="156"/>
      <c r="AM185" s="156"/>
      <c r="AN185" s="156"/>
      <c r="AO185" s="156"/>
      <c r="AP185" s="156"/>
      <c r="AQ185" s="156"/>
      <c r="AR185" s="156"/>
      <c r="AS185" s="156"/>
      <c r="AT185" s="156"/>
      <c r="AU185" s="156"/>
      <c r="AV185" s="156"/>
      <c r="AW185" s="156"/>
      <c r="AX185" s="156"/>
      <c r="AY185" s="156"/>
      <c r="AZ185" s="156"/>
      <c r="BA185" s="156"/>
      <c r="BB185" s="156"/>
      <c r="BC185" s="156"/>
      <c r="BD185" s="156"/>
      <c r="BE185" s="156"/>
      <c r="BF185" s="156"/>
      <c r="BG185" s="156"/>
      <c r="BH185" s="156"/>
      <c r="BI185" s="156"/>
      <c r="BJ185" s="156"/>
      <c r="BK185" s="156"/>
      <c r="BL185" s="156"/>
      <c r="BM185" s="156"/>
      <c r="BN185" s="156"/>
      <c r="BO185" s="156"/>
      <c r="BP185" s="156"/>
      <c r="BQ185" s="156"/>
      <c r="BR185" s="156"/>
      <c r="BS185" s="156"/>
      <c r="BT185" s="156"/>
      <c r="BU185" s="156"/>
      <c r="BV185" s="156"/>
      <c r="BW185" s="156"/>
      <c r="BX185" s="156"/>
      <c r="BY185" s="156"/>
      <c r="BZ185" s="156"/>
      <c r="CA185" s="156"/>
      <c r="CB185" s="156"/>
      <c r="CC185" s="156"/>
      <c r="CD185" s="156"/>
      <c r="CE185" s="156"/>
      <c r="CF185" s="156"/>
      <c r="CG185" s="156"/>
      <c r="CH185" s="156"/>
      <c r="CI185" s="156"/>
      <c r="CJ185" s="156"/>
      <c r="CK185" s="156"/>
      <c r="CL185" s="156"/>
      <c r="CM185" s="156"/>
      <c r="CN185" s="156"/>
      <c r="CO185" s="156"/>
      <c r="CP185" s="156"/>
      <c r="CQ185" s="156"/>
      <c r="CR185" s="156"/>
      <c r="CS185" s="156"/>
      <c r="CT185" s="156"/>
      <c r="CU185" s="156"/>
      <c r="CV185" s="156"/>
      <c r="CW185" s="156"/>
    </row>
    <row r="186" spans="1:101" s="159" customFormat="1" ht="76.5" hidden="1" outlineLevel="2" x14ac:dyDescent="0.2">
      <c r="A186" s="108" t="s">
        <v>275</v>
      </c>
      <c r="B186" s="95" t="s">
        <v>276</v>
      </c>
      <c r="C186" s="111" t="s">
        <v>2</v>
      </c>
      <c r="D186" s="131">
        <v>29</v>
      </c>
      <c r="E186" s="132"/>
      <c r="F186" s="132"/>
      <c r="G186" s="133">
        <f t="shared" si="25"/>
        <v>0</v>
      </c>
      <c r="H186" s="94"/>
      <c r="I186" s="156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  <c r="AA186" s="88"/>
      <c r="AB186" s="156"/>
      <c r="AC186" s="156"/>
      <c r="AD186" s="156"/>
      <c r="AE186" s="156"/>
      <c r="AF186" s="156"/>
      <c r="AG186" s="156"/>
      <c r="AH186" s="156"/>
      <c r="AI186" s="156"/>
      <c r="AJ186" s="156"/>
      <c r="AK186" s="156"/>
      <c r="AL186" s="156"/>
      <c r="AM186" s="156"/>
      <c r="AN186" s="156"/>
      <c r="AO186" s="156"/>
      <c r="AP186" s="156"/>
      <c r="AQ186" s="156"/>
      <c r="AR186" s="156"/>
      <c r="AS186" s="156"/>
      <c r="AT186" s="156"/>
      <c r="AU186" s="156"/>
      <c r="AV186" s="156"/>
      <c r="AW186" s="156"/>
      <c r="AX186" s="156"/>
      <c r="AY186" s="156"/>
      <c r="AZ186" s="156"/>
      <c r="BA186" s="156"/>
      <c r="BB186" s="156"/>
      <c r="BC186" s="156"/>
      <c r="BD186" s="156"/>
      <c r="BE186" s="156"/>
      <c r="BF186" s="156"/>
      <c r="BG186" s="156"/>
      <c r="BH186" s="156"/>
      <c r="BI186" s="156"/>
      <c r="BJ186" s="156"/>
      <c r="BK186" s="156"/>
      <c r="BL186" s="156"/>
      <c r="BM186" s="156"/>
      <c r="BN186" s="156"/>
      <c r="BO186" s="156"/>
      <c r="BP186" s="156"/>
      <c r="BQ186" s="156"/>
      <c r="BR186" s="156"/>
      <c r="BS186" s="156"/>
      <c r="BT186" s="156"/>
      <c r="BU186" s="156"/>
      <c r="BV186" s="156"/>
      <c r="BW186" s="156"/>
      <c r="BX186" s="156"/>
      <c r="BY186" s="156"/>
      <c r="BZ186" s="156"/>
      <c r="CA186" s="156"/>
      <c r="CB186" s="156"/>
      <c r="CC186" s="156"/>
      <c r="CD186" s="156"/>
      <c r="CE186" s="156"/>
      <c r="CF186" s="156"/>
      <c r="CG186" s="156"/>
      <c r="CH186" s="156"/>
      <c r="CI186" s="156"/>
      <c r="CJ186" s="156"/>
      <c r="CK186" s="156"/>
      <c r="CL186" s="156"/>
      <c r="CM186" s="156"/>
      <c r="CN186" s="156"/>
      <c r="CO186" s="156"/>
      <c r="CP186" s="156"/>
      <c r="CQ186" s="156"/>
      <c r="CR186" s="156"/>
      <c r="CS186" s="156"/>
      <c r="CT186" s="156"/>
      <c r="CU186" s="156"/>
      <c r="CV186" s="156"/>
      <c r="CW186" s="156"/>
    </row>
    <row r="187" spans="1:101" s="159" customFormat="1" ht="76.5" hidden="1" outlineLevel="2" x14ac:dyDescent="0.2">
      <c r="A187" s="108" t="s">
        <v>277</v>
      </c>
      <c r="B187" s="145" t="s">
        <v>447</v>
      </c>
      <c r="C187" s="111" t="s">
        <v>2</v>
      </c>
      <c r="D187" s="131">
        <v>14</v>
      </c>
      <c r="E187" s="132"/>
      <c r="F187" s="132"/>
      <c r="G187" s="133">
        <f t="shared" si="25"/>
        <v>0</v>
      </c>
      <c r="H187" s="94"/>
      <c r="I187" s="156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  <c r="AA187" s="88"/>
      <c r="AB187" s="156"/>
      <c r="AC187" s="156"/>
      <c r="AD187" s="156"/>
      <c r="AE187" s="156"/>
      <c r="AF187" s="156"/>
      <c r="AG187" s="156"/>
      <c r="AH187" s="156"/>
      <c r="AI187" s="156"/>
      <c r="AJ187" s="156"/>
      <c r="AK187" s="156"/>
      <c r="AL187" s="156"/>
      <c r="AM187" s="156"/>
      <c r="AN187" s="156"/>
      <c r="AO187" s="156"/>
      <c r="AP187" s="156"/>
      <c r="AQ187" s="156"/>
      <c r="AR187" s="156"/>
      <c r="AS187" s="156"/>
      <c r="AT187" s="156"/>
      <c r="AU187" s="156"/>
      <c r="AV187" s="156"/>
      <c r="AW187" s="156"/>
      <c r="AX187" s="156"/>
      <c r="AY187" s="156"/>
      <c r="AZ187" s="156"/>
      <c r="BA187" s="156"/>
      <c r="BB187" s="156"/>
      <c r="BC187" s="156"/>
      <c r="BD187" s="156"/>
      <c r="BE187" s="156"/>
      <c r="BF187" s="156"/>
      <c r="BG187" s="156"/>
      <c r="BH187" s="156"/>
      <c r="BI187" s="156"/>
      <c r="BJ187" s="156"/>
      <c r="BK187" s="156"/>
      <c r="BL187" s="156"/>
      <c r="BM187" s="156"/>
      <c r="BN187" s="156"/>
      <c r="BO187" s="156"/>
      <c r="BP187" s="156"/>
      <c r="BQ187" s="156"/>
      <c r="BR187" s="156"/>
      <c r="BS187" s="156"/>
      <c r="BT187" s="156"/>
      <c r="BU187" s="156"/>
      <c r="BV187" s="156"/>
      <c r="BW187" s="156"/>
      <c r="BX187" s="156"/>
      <c r="BY187" s="156"/>
      <c r="BZ187" s="156"/>
      <c r="CA187" s="156"/>
      <c r="CB187" s="156"/>
      <c r="CC187" s="156"/>
      <c r="CD187" s="156"/>
      <c r="CE187" s="156"/>
      <c r="CF187" s="156"/>
      <c r="CG187" s="156"/>
      <c r="CH187" s="156"/>
      <c r="CI187" s="156"/>
      <c r="CJ187" s="156"/>
      <c r="CK187" s="156"/>
      <c r="CL187" s="156"/>
      <c r="CM187" s="156"/>
      <c r="CN187" s="156"/>
      <c r="CO187" s="156"/>
      <c r="CP187" s="156"/>
      <c r="CQ187" s="156"/>
      <c r="CR187" s="156"/>
      <c r="CS187" s="156"/>
      <c r="CT187" s="156"/>
      <c r="CU187" s="156"/>
      <c r="CV187" s="156"/>
      <c r="CW187" s="156"/>
    </row>
    <row r="188" spans="1:101" s="159" customFormat="1" ht="63.75" hidden="1" outlineLevel="2" x14ac:dyDescent="0.2">
      <c r="A188" s="170" t="s">
        <v>448</v>
      </c>
      <c r="B188" s="145" t="s">
        <v>449</v>
      </c>
      <c r="C188" s="111" t="s">
        <v>2</v>
      </c>
      <c r="D188" s="131">
        <v>3</v>
      </c>
      <c r="E188" s="132"/>
      <c r="F188" s="132"/>
      <c r="G188" s="133">
        <f t="shared" si="25"/>
        <v>0</v>
      </c>
      <c r="H188" s="94"/>
      <c r="I188" s="156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88"/>
      <c r="Z188" s="88"/>
      <c r="AA188" s="88"/>
      <c r="AB188" s="156"/>
      <c r="AC188" s="156"/>
      <c r="AD188" s="156"/>
      <c r="AE188" s="156"/>
      <c r="AF188" s="156"/>
      <c r="AG188" s="156"/>
      <c r="AH188" s="156"/>
      <c r="AI188" s="156"/>
      <c r="AJ188" s="156"/>
      <c r="AK188" s="156"/>
      <c r="AL188" s="156"/>
      <c r="AM188" s="156"/>
      <c r="AN188" s="156"/>
      <c r="AO188" s="156"/>
      <c r="AP188" s="156"/>
      <c r="AQ188" s="156"/>
      <c r="AR188" s="156"/>
      <c r="AS188" s="156"/>
      <c r="AT188" s="156"/>
      <c r="AU188" s="156"/>
      <c r="AV188" s="156"/>
      <c r="AW188" s="156"/>
      <c r="AX188" s="156"/>
      <c r="AY188" s="156"/>
      <c r="AZ188" s="156"/>
      <c r="BA188" s="156"/>
      <c r="BB188" s="156"/>
      <c r="BC188" s="156"/>
      <c r="BD188" s="156"/>
      <c r="BE188" s="156"/>
      <c r="BF188" s="156"/>
      <c r="BG188" s="156"/>
      <c r="BH188" s="156"/>
      <c r="BI188" s="156"/>
      <c r="BJ188" s="156"/>
      <c r="BK188" s="156"/>
      <c r="BL188" s="156"/>
      <c r="BM188" s="156"/>
      <c r="BN188" s="156"/>
      <c r="BO188" s="156"/>
      <c r="BP188" s="156"/>
      <c r="BQ188" s="156"/>
      <c r="BR188" s="156"/>
      <c r="BS188" s="156"/>
      <c r="BT188" s="156"/>
      <c r="BU188" s="156"/>
      <c r="BV188" s="156"/>
      <c r="BW188" s="156"/>
      <c r="BX188" s="156"/>
      <c r="BY188" s="156"/>
      <c r="BZ188" s="156"/>
      <c r="CA188" s="156"/>
      <c r="CB188" s="156"/>
      <c r="CC188" s="156"/>
      <c r="CD188" s="156"/>
      <c r="CE188" s="156"/>
      <c r="CF188" s="156"/>
      <c r="CG188" s="156"/>
      <c r="CH188" s="156"/>
      <c r="CI188" s="156"/>
      <c r="CJ188" s="156"/>
      <c r="CK188" s="156"/>
      <c r="CL188" s="156"/>
      <c r="CM188" s="156"/>
      <c r="CN188" s="156"/>
      <c r="CO188" s="156"/>
      <c r="CP188" s="156"/>
      <c r="CQ188" s="156"/>
      <c r="CR188" s="156"/>
      <c r="CS188" s="156"/>
      <c r="CT188" s="156"/>
      <c r="CU188" s="156"/>
      <c r="CV188" s="156"/>
      <c r="CW188" s="156"/>
    </row>
    <row r="189" spans="1:101" s="159" customFormat="1" ht="18.75" hidden="1" outlineLevel="1" x14ac:dyDescent="0.2">
      <c r="A189" s="160"/>
      <c r="B189" s="161" t="s">
        <v>278</v>
      </c>
      <c r="C189" s="162"/>
      <c r="D189" s="162"/>
      <c r="E189" s="164"/>
      <c r="F189" s="164"/>
      <c r="G189" s="165">
        <f>SUM(G190:G192)</f>
        <v>0</v>
      </c>
      <c r="H189" s="94"/>
      <c r="I189" s="156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  <c r="AA189" s="88"/>
      <c r="AB189" s="156"/>
      <c r="AC189" s="156"/>
      <c r="AD189" s="156"/>
      <c r="AE189" s="156"/>
      <c r="AF189" s="156"/>
      <c r="AG189" s="156"/>
      <c r="AH189" s="156"/>
      <c r="AI189" s="156"/>
      <c r="AJ189" s="156"/>
      <c r="AK189" s="156"/>
      <c r="AL189" s="156"/>
      <c r="AM189" s="156"/>
      <c r="AN189" s="156"/>
      <c r="AO189" s="156"/>
      <c r="AP189" s="156"/>
      <c r="AQ189" s="156"/>
      <c r="AR189" s="156"/>
      <c r="AS189" s="156"/>
      <c r="AT189" s="156"/>
      <c r="AU189" s="156"/>
      <c r="AV189" s="156"/>
      <c r="AW189" s="156"/>
      <c r="AX189" s="156"/>
      <c r="AY189" s="156"/>
      <c r="AZ189" s="156"/>
      <c r="BA189" s="156"/>
      <c r="BB189" s="156"/>
      <c r="BC189" s="156"/>
      <c r="BD189" s="156"/>
      <c r="BE189" s="156"/>
      <c r="BF189" s="156"/>
      <c r="BG189" s="156"/>
      <c r="BH189" s="156"/>
      <c r="BI189" s="156"/>
      <c r="BJ189" s="156"/>
      <c r="BK189" s="156"/>
      <c r="BL189" s="156"/>
      <c r="BM189" s="156"/>
      <c r="BN189" s="156"/>
      <c r="BO189" s="156"/>
      <c r="BP189" s="156"/>
      <c r="BQ189" s="156"/>
      <c r="BR189" s="156"/>
      <c r="BS189" s="156"/>
      <c r="BT189" s="156"/>
      <c r="BU189" s="156"/>
      <c r="BV189" s="156"/>
      <c r="BW189" s="156"/>
      <c r="BX189" s="156"/>
      <c r="BY189" s="156"/>
      <c r="BZ189" s="156"/>
      <c r="CA189" s="156"/>
      <c r="CB189" s="156"/>
      <c r="CC189" s="156"/>
      <c r="CD189" s="156"/>
      <c r="CE189" s="156"/>
      <c r="CF189" s="156"/>
      <c r="CG189" s="156"/>
      <c r="CH189" s="156"/>
      <c r="CI189" s="156"/>
      <c r="CJ189" s="156"/>
      <c r="CK189" s="156"/>
      <c r="CL189" s="156"/>
      <c r="CM189" s="156"/>
      <c r="CN189" s="156"/>
      <c r="CO189" s="156"/>
      <c r="CP189" s="156"/>
      <c r="CQ189" s="156"/>
      <c r="CR189" s="156"/>
      <c r="CS189" s="156"/>
      <c r="CT189" s="156"/>
      <c r="CU189" s="156"/>
      <c r="CV189" s="156"/>
      <c r="CW189" s="156"/>
    </row>
    <row r="190" spans="1:101" s="159" customFormat="1" ht="76.5" hidden="1" outlineLevel="2" x14ac:dyDescent="0.2">
      <c r="A190" s="108" t="s">
        <v>279</v>
      </c>
      <c r="B190" s="95" t="s">
        <v>466</v>
      </c>
      <c r="C190" s="111" t="s">
        <v>2</v>
      </c>
      <c r="D190" s="131">
        <v>1</v>
      </c>
      <c r="E190" s="132"/>
      <c r="F190" s="132"/>
      <c r="G190" s="133">
        <f t="shared" ref="G190:G192" si="26">E190*D190</f>
        <v>0</v>
      </c>
      <c r="H190" s="94"/>
      <c r="I190" s="156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  <c r="AA190" s="88"/>
      <c r="AB190" s="156"/>
      <c r="AC190" s="156"/>
      <c r="AD190" s="156"/>
      <c r="AE190" s="156"/>
      <c r="AF190" s="156"/>
      <c r="AG190" s="156"/>
      <c r="AH190" s="156"/>
      <c r="AI190" s="156"/>
      <c r="AJ190" s="156"/>
      <c r="AK190" s="156"/>
      <c r="AL190" s="156"/>
      <c r="AM190" s="156"/>
      <c r="AN190" s="156"/>
      <c r="AO190" s="156"/>
      <c r="AP190" s="156"/>
      <c r="AQ190" s="156"/>
      <c r="AR190" s="156"/>
      <c r="AS190" s="156"/>
      <c r="AT190" s="156"/>
      <c r="AU190" s="156"/>
      <c r="AV190" s="156"/>
      <c r="AW190" s="156"/>
      <c r="AX190" s="156"/>
      <c r="AY190" s="156"/>
      <c r="AZ190" s="156"/>
      <c r="BA190" s="156"/>
      <c r="BB190" s="156"/>
      <c r="BC190" s="156"/>
      <c r="BD190" s="156"/>
      <c r="BE190" s="156"/>
      <c r="BF190" s="156"/>
      <c r="BG190" s="156"/>
      <c r="BH190" s="156"/>
      <c r="BI190" s="156"/>
      <c r="BJ190" s="156"/>
      <c r="BK190" s="156"/>
      <c r="BL190" s="156"/>
      <c r="BM190" s="156"/>
      <c r="BN190" s="156"/>
      <c r="BO190" s="156"/>
      <c r="BP190" s="156"/>
      <c r="BQ190" s="156"/>
      <c r="BR190" s="156"/>
      <c r="BS190" s="156"/>
      <c r="BT190" s="156"/>
      <c r="BU190" s="156"/>
      <c r="BV190" s="156"/>
      <c r="BW190" s="156"/>
      <c r="BX190" s="156"/>
      <c r="BY190" s="156"/>
      <c r="BZ190" s="156"/>
      <c r="CA190" s="156"/>
      <c r="CB190" s="156"/>
      <c r="CC190" s="156"/>
      <c r="CD190" s="156"/>
      <c r="CE190" s="156"/>
      <c r="CF190" s="156"/>
      <c r="CG190" s="156"/>
      <c r="CH190" s="156"/>
      <c r="CI190" s="156"/>
      <c r="CJ190" s="156"/>
      <c r="CK190" s="156"/>
      <c r="CL190" s="156"/>
      <c r="CM190" s="156"/>
      <c r="CN190" s="156"/>
      <c r="CO190" s="156"/>
      <c r="CP190" s="156"/>
      <c r="CQ190" s="156"/>
      <c r="CR190" s="156"/>
      <c r="CS190" s="156"/>
      <c r="CT190" s="156"/>
      <c r="CU190" s="156"/>
      <c r="CV190" s="156"/>
      <c r="CW190" s="156"/>
    </row>
    <row r="191" spans="1:101" s="159" customFormat="1" ht="76.5" hidden="1" outlineLevel="2" x14ac:dyDescent="0.2">
      <c r="A191" s="108" t="s">
        <v>280</v>
      </c>
      <c r="B191" s="95" t="s">
        <v>281</v>
      </c>
      <c r="C191" s="111" t="s">
        <v>2</v>
      </c>
      <c r="D191" s="131">
        <v>1</v>
      </c>
      <c r="E191" s="132"/>
      <c r="F191" s="132"/>
      <c r="G191" s="133">
        <f t="shared" si="26"/>
        <v>0</v>
      </c>
      <c r="H191" s="94"/>
      <c r="I191" s="156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  <c r="AA191" s="88"/>
      <c r="AB191" s="156"/>
      <c r="AC191" s="156"/>
      <c r="AD191" s="156"/>
      <c r="AE191" s="156"/>
      <c r="AF191" s="156"/>
      <c r="AG191" s="156"/>
      <c r="AH191" s="156"/>
      <c r="AI191" s="156"/>
      <c r="AJ191" s="156"/>
      <c r="AK191" s="156"/>
      <c r="AL191" s="156"/>
      <c r="AM191" s="156"/>
      <c r="AN191" s="156"/>
      <c r="AO191" s="156"/>
      <c r="AP191" s="156"/>
      <c r="AQ191" s="156"/>
      <c r="AR191" s="156"/>
      <c r="AS191" s="156"/>
      <c r="AT191" s="156"/>
      <c r="AU191" s="156"/>
      <c r="AV191" s="156"/>
      <c r="AW191" s="156"/>
      <c r="AX191" s="156"/>
      <c r="AY191" s="156"/>
      <c r="AZ191" s="156"/>
      <c r="BA191" s="156"/>
      <c r="BB191" s="156"/>
      <c r="BC191" s="156"/>
      <c r="BD191" s="156"/>
      <c r="BE191" s="156"/>
      <c r="BF191" s="156"/>
      <c r="BG191" s="156"/>
      <c r="BH191" s="156"/>
      <c r="BI191" s="156"/>
      <c r="BJ191" s="156"/>
      <c r="BK191" s="156"/>
      <c r="BL191" s="156"/>
      <c r="BM191" s="156"/>
      <c r="BN191" s="156"/>
      <c r="BO191" s="156"/>
      <c r="BP191" s="156"/>
      <c r="BQ191" s="156"/>
      <c r="BR191" s="156"/>
      <c r="BS191" s="156"/>
      <c r="BT191" s="156"/>
      <c r="BU191" s="156"/>
      <c r="BV191" s="156"/>
      <c r="BW191" s="156"/>
      <c r="BX191" s="156"/>
      <c r="BY191" s="156"/>
      <c r="BZ191" s="156"/>
      <c r="CA191" s="156"/>
      <c r="CB191" s="156"/>
      <c r="CC191" s="156"/>
      <c r="CD191" s="156"/>
      <c r="CE191" s="156"/>
      <c r="CF191" s="156"/>
      <c r="CG191" s="156"/>
      <c r="CH191" s="156"/>
      <c r="CI191" s="156"/>
      <c r="CJ191" s="156"/>
      <c r="CK191" s="156"/>
      <c r="CL191" s="156"/>
      <c r="CM191" s="156"/>
      <c r="CN191" s="156"/>
      <c r="CO191" s="156"/>
      <c r="CP191" s="156"/>
      <c r="CQ191" s="156"/>
      <c r="CR191" s="156"/>
      <c r="CS191" s="156"/>
      <c r="CT191" s="156"/>
      <c r="CU191" s="156"/>
      <c r="CV191" s="156"/>
      <c r="CW191" s="156"/>
    </row>
    <row r="192" spans="1:101" s="159" customFormat="1" ht="63.75" hidden="1" outlineLevel="2" x14ac:dyDescent="0.2">
      <c r="A192" s="170" t="s">
        <v>468</v>
      </c>
      <c r="B192" s="95" t="s">
        <v>465</v>
      </c>
      <c r="C192" s="111" t="s">
        <v>2</v>
      </c>
      <c r="D192" s="131">
        <v>1</v>
      </c>
      <c r="E192" s="132"/>
      <c r="F192" s="132"/>
      <c r="G192" s="133">
        <f t="shared" si="26"/>
        <v>0</v>
      </c>
      <c r="H192" s="94"/>
      <c r="I192" s="156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  <c r="AA192" s="88"/>
      <c r="AB192" s="156"/>
      <c r="AC192" s="156"/>
      <c r="AD192" s="156"/>
      <c r="AE192" s="156"/>
      <c r="AF192" s="156"/>
      <c r="AG192" s="156"/>
      <c r="AH192" s="156"/>
      <c r="AI192" s="156"/>
      <c r="AJ192" s="156"/>
      <c r="AK192" s="156"/>
      <c r="AL192" s="156"/>
      <c r="AM192" s="156"/>
      <c r="AN192" s="156"/>
      <c r="AO192" s="156"/>
      <c r="AP192" s="156"/>
      <c r="AQ192" s="156"/>
      <c r="AR192" s="156"/>
      <c r="AS192" s="156"/>
      <c r="AT192" s="156"/>
      <c r="AU192" s="156"/>
      <c r="AV192" s="156"/>
      <c r="AW192" s="156"/>
      <c r="AX192" s="156"/>
      <c r="AY192" s="156"/>
      <c r="AZ192" s="156"/>
      <c r="BA192" s="156"/>
      <c r="BB192" s="156"/>
      <c r="BC192" s="156"/>
      <c r="BD192" s="156"/>
      <c r="BE192" s="156"/>
      <c r="BF192" s="156"/>
      <c r="BG192" s="156"/>
      <c r="BH192" s="156"/>
      <c r="BI192" s="156"/>
      <c r="BJ192" s="156"/>
      <c r="BK192" s="156"/>
      <c r="BL192" s="156"/>
      <c r="BM192" s="156"/>
      <c r="BN192" s="156"/>
      <c r="BO192" s="156"/>
      <c r="BP192" s="156"/>
      <c r="BQ192" s="156"/>
      <c r="BR192" s="156"/>
      <c r="BS192" s="156"/>
      <c r="BT192" s="156"/>
      <c r="BU192" s="156"/>
      <c r="BV192" s="156"/>
      <c r="BW192" s="156"/>
      <c r="BX192" s="156"/>
      <c r="BY192" s="156"/>
      <c r="BZ192" s="156"/>
      <c r="CA192" s="156"/>
      <c r="CB192" s="156"/>
      <c r="CC192" s="156"/>
      <c r="CD192" s="156"/>
      <c r="CE192" s="156"/>
      <c r="CF192" s="156"/>
      <c r="CG192" s="156"/>
      <c r="CH192" s="156"/>
      <c r="CI192" s="156"/>
      <c r="CJ192" s="156"/>
      <c r="CK192" s="156"/>
      <c r="CL192" s="156"/>
      <c r="CM192" s="156"/>
      <c r="CN192" s="156"/>
      <c r="CO192" s="156"/>
      <c r="CP192" s="156"/>
      <c r="CQ192" s="156"/>
      <c r="CR192" s="156"/>
      <c r="CS192" s="156"/>
      <c r="CT192" s="156"/>
      <c r="CU192" s="156"/>
      <c r="CV192" s="156"/>
      <c r="CW192" s="156"/>
    </row>
    <row r="193" spans="1:101" s="159" customFormat="1" ht="18.75" hidden="1" outlineLevel="1" x14ac:dyDescent="0.2">
      <c r="A193" s="160"/>
      <c r="B193" s="161" t="s">
        <v>464</v>
      </c>
      <c r="C193" s="162"/>
      <c r="D193" s="162"/>
      <c r="E193" s="164"/>
      <c r="F193" s="164"/>
      <c r="G193" s="165">
        <f>SUM(G194:G200)</f>
        <v>0</v>
      </c>
      <c r="H193" s="94"/>
      <c r="I193" s="156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  <c r="AA193" s="88"/>
      <c r="AB193" s="156"/>
      <c r="AC193" s="156"/>
      <c r="AD193" s="156"/>
      <c r="AE193" s="156"/>
      <c r="AF193" s="156"/>
      <c r="AG193" s="156"/>
      <c r="AH193" s="156"/>
      <c r="AI193" s="156"/>
      <c r="AJ193" s="156"/>
      <c r="AK193" s="156"/>
      <c r="AL193" s="156"/>
      <c r="AM193" s="156"/>
      <c r="AN193" s="156"/>
      <c r="AO193" s="156"/>
      <c r="AP193" s="156"/>
      <c r="AQ193" s="156"/>
      <c r="AR193" s="156"/>
      <c r="AS193" s="156"/>
      <c r="AT193" s="156"/>
      <c r="AU193" s="156"/>
      <c r="AV193" s="156"/>
      <c r="AW193" s="156"/>
      <c r="AX193" s="156"/>
      <c r="AY193" s="156"/>
      <c r="AZ193" s="156"/>
      <c r="BA193" s="156"/>
      <c r="BB193" s="156"/>
      <c r="BC193" s="156"/>
      <c r="BD193" s="156"/>
      <c r="BE193" s="156"/>
      <c r="BF193" s="156"/>
      <c r="BG193" s="156"/>
      <c r="BH193" s="156"/>
      <c r="BI193" s="156"/>
      <c r="BJ193" s="156"/>
      <c r="BK193" s="156"/>
      <c r="BL193" s="156"/>
      <c r="BM193" s="156"/>
      <c r="BN193" s="156"/>
      <c r="BO193" s="156"/>
      <c r="BP193" s="156"/>
      <c r="BQ193" s="156"/>
      <c r="BR193" s="156"/>
      <c r="BS193" s="156"/>
      <c r="BT193" s="156"/>
      <c r="BU193" s="156"/>
      <c r="BV193" s="156"/>
      <c r="BW193" s="156"/>
      <c r="BX193" s="156"/>
      <c r="BY193" s="156"/>
      <c r="BZ193" s="156"/>
      <c r="CA193" s="156"/>
      <c r="CB193" s="156"/>
      <c r="CC193" s="156"/>
      <c r="CD193" s="156"/>
      <c r="CE193" s="156"/>
      <c r="CF193" s="156"/>
      <c r="CG193" s="156"/>
      <c r="CH193" s="156"/>
      <c r="CI193" s="156"/>
      <c r="CJ193" s="156"/>
      <c r="CK193" s="156"/>
      <c r="CL193" s="156"/>
      <c r="CM193" s="156"/>
      <c r="CN193" s="156"/>
      <c r="CO193" s="156"/>
      <c r="CP193" s="156"/>
      <c r="CQ193" s="156"/>
      <c r="CR193" s="156"/>
      <c r="CS193" s="156"/>
      <c r="CT193" s="156"/>
      <c r="CU193" s="156"/>
      <c r="CV193" s="156"/>
      <c r="CW193" s="156"/>
    </row>
    <row r="194" spans="1:101" s="159" customFormat="1" ht="38.25" hidden="1" outlineLevel="2" x14ac:dyDescent="0.2">
      <c r="A194" s="108" t="s">
        <v>282</v>
      </c>
      <c r="B194" s="95" t="s">
        <v>283</v>
      </c>
      <c r="C194" s="111" t="s">
        <v>1</v>
      </c>
      <c r="D194" s="131">
        <v>189.02</v>
      </c>
      <c r="E194" s="132"/>
      <c r="F194" s="132"/>
      <c r="G194" s="133">
        <f t="shared" ref="G194:G200" si="27">E194*D194</f>
        <v>0</v>
      </c>
      <c r="H194" s="94"/>
      <c r="I194" s="156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  <c r="AA194" s="88"/>
      <c r="AB194" s="156"/>
      <c r="AC194" s="156"/>
      <c r="AD194" s="156"/>
      <c r="AE194" s="156"/>
      <c r="AF194" s="156"/>
      <c r="AG194" s="156"/>
      <c r="AH194" s="156"/>
      <c r="AI194" s="156"/>
      <c r="AJ194" s="156"/>
      <c r="AK194" s="156"/>
      <c r="AL194" s="156"/>
      <c r="AM194" s="156"/>
      <c r="AN194" s="156"/>
      <c r="AO194" s="156"/>
      <c r="AP194" s="156"/>
      <c r="AQ194" s="156"/>
      <c r="AR194" s="156"/>
      <c r="AS194" s="156"/>
      <c r="AT194" s="156"/>
      <c r="AU194" s="156"/>
      <c r="AV194" s="156"/>
      <c r="AW194" s="156"/>
      <c r="AX194" s="156"/>
      <c r="AY194" s="156"/>
      <c r="AZ194" s="156"/>
      <c r="BA194" s="156"/>
      <c r="BB194" s="156"/>
      <c r="BC194" s="156"/>
      <c r="BD194" s="156"/>
      <c r="BE194" s="156"/>
      <c r="BF194" s="156"/>
      <c r="BG194" s="156"/>
      <c r="BH194" s="156"/>
      <c r="BI194" s="156"/>
      <c r="BJ194" s="156"/>
      <c r="BK194" s="156"/>
      <c r="BL194" s="156"/>
      <c r="BM194" s="156"/>
      <c r="BN194" s="156"/>
      <c r="BO194" s="156"/>
      <c r="BP194" s="156"/>
      <c r="BQ194" s="156"/>
      <c r="BR194" s="156"/>
      <c r="BS194" s="156"/>
      <c r="BT194" s="156"/>
      <c r="BU194" s="156"/>
      <c r="BV194" s="156"/>
      <c r="BW194" s="156"/>
      <c r="BX194" s="156"/>
      <c r="BY194" s="156"/>
      <c r="BZ194" s="156"/>
      <c r="CA194" s="156"/>
      <c r="CB194" s="156"/>
      <c r="CC194" s="156"/>
      <c r="CD194" s="156"/>
      <c r="CE194" s="156"/>
      <c r="CF194" s="156"/>
      <c r="CG194" s="156"/>
      <c r="CH194" s="156"/>
      <c r="CI194" s="156"/>
      <c r="CJ194" s="156"/>
      <c r="CK194" s="156"/>
      <c r="CL194" s="156"/>
      <c r="CM194" s="156"/>
      <c r="CN194" s="156"/>
      <c r="CO194" s="156"/>
      <c r="CP194" s="156"/>
      <c r="CQ194" s="156"/>
      <c r="CR194" s="156"/>
      <c r="CS194" s="156"/>
      <c r="CT194" s="156"/>
      <c r="CU194" s="156"/>
      <c r="CV194" s="156"/>
      <c r="CW194" s="156"/>
    </row>
    <row r="195" spans="1:101" s="159" customFormat="1" ht="25.5" hidden="1" outlineLevel="2" x14ac:dyDescent="0.2">
      <c r="A195" s="108" t="s">
        <v>284</v>
      </c>
      <c r="B195" s="95" t="s">
        <v>285</v>
      </c>
      <c r="C195" s="111" t="s">
        <v>1</v>
      </c>
      <c r="D195" s="131">
        <v>94.55</v>
      </c>
      <c r="E195" s="132"/>
      <c r="F195" s="132"/>
      <c r="G195" s="133">
        <f t="shared" si="27"/>
        <v>0</v>
      </c>
      <c r="H195" s="94"/>
      <c r="I195" s="156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  <c r="AA195" s="88"/>
      <c r="AB195" s="156"/>
      <c r="AC195" s="156"/>
      <c r="AD195" s="156"/>
      <c r="AE195" s="156"/>
      <c r="AF195" s="156"/>
      <c r="AG195" s="156"/>
      <c r="AH195" s="156"/>
      <c r="AI195" s="156"/>
      <c r="AJ195" s="156"/>
      <c r="AK195" s="156"/>
      <c r="AL195" s="156"/>
      <c r="AM195" s="156"/>
      <c r="AN195" s="156"/>
      <c r="AO195" s="156"/>
      <c r="AP195" s="156"/>
      <c r="AQ195" s="156"/>
      <c r="AR195" s="156"/>
      <c r="AS195" s="156"/>
      <c r="AT195" s="156"/>
      <c r="AU195" s="156"/>
      <c r="AV195" s="156"/>
      <c r="AW195" s="156"/>
      <c r="AX195" s="156"/>
      <c r="AY195" s="156"/>
      <c r="AZ195" s="156"/>
      <c r="BA195" s="156"/>
      <c r="BB195" s="156"/>
      <c r="BC195" s="156"/>
      <c r="BD195" s="156"/>
      <c r="BE195" s="156"/>
      <c r="BF195" s="156"/>
      <c r="BG195" s="156"/>
      <c r="BH195" s="156"/>
      <c r="BI195" s="156"/>
      <c r="BJ195" s="156"/>
      <c r="BK195" s="156"/>
      <c r="BL195" s="156"/>
      <c r="BM195" s="156"/>
      <c r="BN195" s="156"/>
      <c r="BO195" s="156"/>
      <c r="BP195" s="156"/>
      <c r="BQ195" s="156"/>
      <c r="BR195" s="156"/>
      <c r="BS195" s="156"/>
      <c r="BT195" s="156"/>
      <c r="BU195" s="156"/>
      <c r="BV195" s="156"/>
      <c r="BW195" s="156"/>
      <c r="BX195" s="156"/>
      <c r="BY195" s="156"/>
      <c r="BZ195" s="156"/>
      <c r="CA195" s="156"/>
      <c r="CB195" s="156"/>
      <c r="CC195" s="156"/>
      <c r="CD195" s="156"/>
      <c r="CE195" s="156"/>
      <c r="CF195" s="156"/>
      <c r="CG195" s="156"/>
      <c r="CH195" s="156"/>
      <c r="CI195" s="156"/>
      <c r="CJ195" s="156"/>
      <c r="CK195" s="156"/>
      <c r="CL195" s="156"/>
      <c r="CM195" s="156"/>
      <c r="CN195" s="156"/>
      <c r="CO195" s="156"/>
      <c r="CP195" s="156"/>
      <c r="CQ195" s="156"/>
      <c r="CR195" s="156"/>
      <c r="CS195" s="156"/>
      <c r="CT195" s="156"/>
      <c r="CU195" s="156"/>
      <c r="CV195" s="156"/>
      <c r="CW195" s="156"/>
    </row>
    <row r="196" spans="1:101" s="159" customFormat="1" ht="38.25" hidden="1" outlineLevel="2" x14ac:dyDescent="0.2">
      <c r="A196" s="108" t="s">
        <v>286</v>
      </c>
      <c r="B196" s="95" t="s">
        <v>287</v>
      </c>
      <c r="C196" s="111" t="s">
        <v>1</v>
      </c>
      <c r="D196" s="131">
        <v>290.85000000000002</v>
      </c>
      <c r="E196" s="132"/>
      <c r="F196" s="132"/>
      <c r="G196" s="133">
        <f t="shared" si="27"/>
        <v>0</v>
      </c>
      <c r="H196" s="94"/>
      <c r="I196" s="156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  <c r="AA196" s="88"/>
      <c r="AB196" s="156"/>
      <c r="AC196" s="156"/>
      <c r="AD196" s="156"/>
      <c r="AE196" s="156"/>
      <c r="AF196" s="156"/>
      <c r="AG196" s="156"/>
      <c r="AH196" s="156"/>
      <c r="AI196" s="156"/>
      <c r="AJ196" s="156"/>
      <c r="AK196" s="156"/>
      <c r="AL196" s="156"/>
      <c r="AM196" s="156"/>
      <c r="AN196" s="156"/>
      <c r="AO196" s="156"/>
      <c r="AP196" s="156"/>
      <c r="AQ196" s="156"/>
      <c r="AR196" s="156"/>
      <c r="AS196" s="156"/>
      <c r="AT196" s="156"/>
      <c r="AU196" s="156"/>
      <c r="AV196" s="156"/>
      <c r="AW196" s="156"/>
      <c r="AX196" s="156"/>
      <c r="AY196" s="156"/>
      <c r="AZ196" s="156"/>
      <c r="BA196" s="156"/>
      <c r="BB196" s="156"/>
      <c r="BC196" s="156"/>
      <c r="BD196" s="156"/>
      <c r="BE196" s="156"/>
      <c r="BF196" s="156"/>
      <c r="BG196" s="156"/>
      <c r="BH196" s="156"/>
      <c r="BI196" s="156"/>
      <c r="BJ196" s="156"/>
      <c r="BK196" s="156"/>
      <c r="BL196" s="156"/>
      <c r="BM196" s="156"/>
      <c r="BN196" s="156"/>
      <c r="BO196" s="156"/>
      <c r="BP196" s="156"/>
      <c r="BQ196" s="156"/>
      <c r="BR196" s="156"/>
      <c r="BS196" s="156"/>
      <c r="BT196" s="156"/>
      <c r="BU196" s="156"/>
      <c r="BV196" s="156"/>
      <c r="BW196" s="156"/>
      <c r="BX196" s="156"/>
      <c r="BY196" s="156"/>
      <c r="BZ196" s="156"/>
      <c r="CA196" s="156"/>
      <c r="CB196" s="156"/>
      <c r="CC196" s="156"/>
      <c r="CD196" s="156"/>
      <c r="CE196" s="156"/>
      <c r="CF196" s="156"/>
      <c r="CG196" s="156"/>
      <c r="CH196" s="156"/>
      <c r="CI196" s="156"/>
      <c r="CJ196" s="156"/>
      <c r="CK196" s="156"/>
      <c r="CL196" s="156"/>
      <c r="CM196" s="156"/>
      <c r="CN196" s="156"/>
      <c r="CO196" s="156"/>
      <c r="CP196" s="156"/>
      <c r="CQ196" s="156"/>
      <c r="CR196" s="156"/>
      <c r="CS196" s="156"/>
      <c r="CT196" s="156"/>
      <c r="CU196" s="156"/>
      <c r="CV196" s="156"/>
      <c r="CW196" s="156"/>
    </row>
    <row r="197" spans="1:101" s="159" customFormat="1" ht="25.5" hidden="1" outlineLevel="2" x14ac:dyDescent="0.2">
      <c r="A197" s="108" t="s">
        <v>288</v>
      </c>
      <c r="B197" s="95" t="s">
        <v>289</v>
      </c>
      <c r="C197" s="111" t="s">
        <v>1</v>
      </c>
      <c r="D197" s="131">
        <v>145.43</v>
      </c>
      <c r="E197" s="132"/>
      <c r="F197" s="132"/>
      <c r="G197" s="133">
        <f t="shared" si="27"/>
        <v>0</v>
      </c>
      <c r="H197" s="94"/>
      <c r="I197" s="156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  <c r="AA197" s="88"/>
      <c r="AB197" s="156"/>
      <c r="AC197" s="156"/>
      <c r="AD197" s="156"/>
      <c r="AE197" s="156"/>
      <c r="AF197" s="156"/>
      <c r="AG197" s="156"/>
      <c r="AH197" s="156"/>
      <c r="AI197" s="156"/>
      <c r="AJ197" s="156"/>
      <c r="AK197" s="156"/>
      <c r="AL197" s="156"/>
      <c r="AM197" s="156"/>
      <c r="AN197" s="156"/>
      <c r="AO197" s="156"/>
      <c r="AP197" s="156"/>
      <c r="AQ197" s="156"/>
      <c r="AR197" s="156"/>
      <c r="AS197" s="156"/>
      <c r="AT197" s="156"/>
      <c r="AU197" s="156"/>
      <c r="AV197" s="156"/>
      <c r="AW197" s="156"/>
      <c r="AX197" s="156"/>
      <c r="AY197" s="156"/>
      <c r="AZ197" s="156"/>
      <c r="BA197" s="156"/>
      <c r="BB197" s="156"/>
      <c r="BC197" s="156"/>
      <c r="BD197" s="156"/>
      <c r="BE197" s="156"/>
      <c r="BF197" s="156"/>
      <c r="BG197" s="156"/>
      <c r="BH197" s="156"/>
      <c r="BI197" s="156"/>
      <c r="BJ197" s="156"/>
      <c r="BK197" s="156"/>
      <c r="BL197" s="156"/>
      <c r="BM197" s="156"/>
      <c r="BN197" s="156"/>
      <c r="BO197" s="156"/>
      <c r="BP197" s="156"/>
      <c r="BQ197" s="156"/>
      <c r="BR197" s="156"/>
      <c r="BS197" s="156"/>
      <c r="BT197" s="156"/>
      <c r="BU197" s="156"/>
      <c r="BV197" s="156"/>
      <c r="BW197" s="156"/>
      <c r="BX197" s="156"/>
      <c r="BY197" s="156"/>
      <c r="BZ197" s="156"/>
      <c r="CA197" s="156"/>
      <c r="CB197" s="156"/>
      <c r="CC197" s="156"/>
      <c r="CD197" s="156"/>
      <c r="CE197" s="156"/>
      <c r="CF197" s="156"/>
      <c r="CG197" s="156"/>
      <c r="CH197" s="156"/>
      <c r="CI197" s="156"/>
      <c r="CJ197" s="156"/>
      <c r="CK197" s="156"/>
      <c r="CL197" s="156"/>
      <c r="CM197" s="156"/>
      <c r="CN197" s="156"/>
      <c r="CO197" s="156"/>
      <c r="CP197" s="156"/>
      <c r="CQ197" s="156"/>
      <c r="CR197" s="156"/>
      <c r="CS197" s="156"/>
      <c r="CT197" s="156"/>
      <c r="CU197" s="156"/>
      <c r="CV197" s="156"/>
      <c r="CW197" s="156"/>
    </row>
    <row r="198" spans="1:101" s="159" customFormat="1" ht="51" hidden="1" outlineLevel="2" x14ac:dyDescent="0.2">
      <c r="A198" s="108" t="s">
        <v>290</v>
      </c>
      <c r="B198" s="95" t="s">
        <v>291</v>
      </c>
      <c r="C198" s="111" t="s">
        <v>1</v>
      </c>
      <c r="D198" s="131">
        <v>6.25</v>
      </c>
      <c r="E198" s="132"/>
      <c r="F198" s="132"/>
      <c r="G198" s="133">
        <f t="shared" si="27"/>
        <v>0</v>
      </c>
      <c r="H198" s="94"/>
      <c r="I198" s="156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  <c r="AA198" s="88"/>
      <c r="AB198" s="156"/>
      <c r="AC198" s="156"/>
      <c r="AD198" s="156"/>
      <c r="AE198" s="156"/>
      <c r="AF198" s="156"/>
      <c r="AG198" s="156"/>
      <c r="AH198" s="156"/>
      <c r="AI198" s="156"/>
      <c r="AJ198" s="156"/>
      <c r="AK198" s="156"/>
      <c r="AL198" s="156"/>
      <c r="AM198" s="156"/>
      <c r="AN198" s="156"/>
      <c r="AO198" s="156"/>
      <c r="AP198" s="156"/>
      <c r="AQ198" s="156"/>
      <c r="AR198" s="156"/>
      <c r="AS198" s="156"/>
      <c r="AT198" s="156"/>
      <c r="AU198" s="156"/>
      <c r="AV198" s="156"/>
      <c r="AW198" s="156"/>
      <c r="AX198" s="156"/>
      <c r="AY198" s="156"/>
      <c r="AZ198" s="156"/>
      <c r="BA198" s="156"/>
      <c r="BB198" s="156"/>
      <c r="BC198" s="156"/>
      <c r="BD198" s="156"/>
      <c r="BE198" s="156"/>
      <c r="BF198" s="156"/>
      <c r="BG198" s="156"/>
      <c r="BH198" s="156"/>
      <c r="BI198" s="156"/>
      <c r="BJ198" s="156"/>
      <c r="BK198" s="156"/>
      <c r="BL198" s="156"/>
      <c r="BM198" s="156"/>
      <c r="BN198" s="156"/>
      <c r="BO198" s="156"/>
      <c r="BP198" s="156"/>
      <c r="BQ198" s="156"/>
      <c r="BR198" s="156"/>
      <c r="BS198" s="156"/>
      <c r="BT198" s="156"/>
      <c r="BU198" s="156"/>
      <c r="BV198" s="156"/>
      <c r="BW198" s="156"/>
      <c r="BX198" s="156"/>
      <c r="BY198" s="156"/>
      <c r="BZ198" s="156"/>
      <c r="CA198" s="156"/>
      <c r="CB198" s="156"/>
      <c r="CC198" s="156"/>
      <c r="CD198" s="156"/>
      <c r="CE198" s="156"/>
      <c r="CF198" s="156"/>
      <c r="CG198" s="156"/>
      <c r="CH198" s="156"/>
      <c r="CI198" s="156"/>
      <c r="CJ198" s="156"/>
      <c r="CK198" s="156"/>
      <c r="CL198" s="156"/>
      <c r="CM198" s="156"/>
      <c r="CN198" s="156"/>
      <c r="CO198" s="156"/>
      <c r="CP198" s="156"/>
      <c r="CQ198" s="156"/>
      <c r="CR198" s="156"/>
      <c r="CS198" s="156"/>
      <c r="CT198" s="156"/>
      <c r="CU198" s="156"/>
      <c r="CV198" s="156"/>
      <c r="CW198" s="156"/>
    </row>
    <row r="199" spans="1:101" s="159" customFormat="1" ht="51" hidden="1" outlineLevel="2" x14ac:dyDescent="0.2">
      <c r="A199" s="108" t="s">
        <v>292</v>
      </c>
      <c r="B199" s="95" t="s">
        <v>293</v>
      </c>
      <c r="C199" s="111" t="s">
        <v>1</v>
      </c>
      <c r="D199" s="131">
        <v>5.9</v>
      </c>
      <c r="E199" s="132"/>
      <c r="F199" s="132"/>
      <c r="G199" s="133">
        <f t="shared" si="27"/>
        <v>0</v>
      </c>
      <c r="H199" s="94"/>
      <c r="I199" s="156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  <c r="AA199" s="88"/>
      <c r="AB199" s="156"/>
      <c r="AC199" s="156"/>
      <c r="AD199" s="156"/>
      <c r="AE199" s="156"/>
      <c r="AF199" s="156"/>
      <c r="AG199" s="156"/>
      <c r="AH199" s="156"/>
      <c r="AI199" s="156"/>
      <c r="AJ199" s="156"/>
      <c r="AK199" s="156"/>
      <c r="AL199" s="156"/>
      <c r="AM199" s="156"/>
      <c r="AN199" s="156"/>
      <c r="AO199" s="156"/>
      <c r="AP199" s="156"/>
      <c r="AQ199" s="156"/>
      <c r="AR199" s="156"/>
      <c r="AS199" s="156"/>
      <c r="AT199" s="156"/>
      <c r="AU199" s="156"/>
      <c r="AV199" s="156"/>
      <c r="AW199" s="156"/>
      <c r="AX199" s="156"/>
      <c r="AY199" s="156"/>
      <c r="AZ199" s="156"/>
      <c r="BA199" s="156"/>
      <c r="BB199" s="156"/>
      <c r="BC199" s="156"/>
      <c r="BD199" s="156"/>
      <c r="BE199" s="156"/>
      <c r="BF199" s="156"/>
      <c r="BG199" s="156"/>
      <c r="BH199" s="156"/>
      <c r="BI199" s="156"/>
      <c r="BJ199" s="156"/>
      <c r="BK199" s="156"/>
      <c r="BL199" s="156"/>
      <c r="BM199" s="156"/>
      <c r="BN199" s="156"/>
      <c r="BO199" s="156"/>
      <c r="BP199" s="156"/>
      <c r="BQ199" s="156"/>
      <c r="BR199" s="156"/>
      <c r="BS199" s="156"/>
      <c r="BT199" s="156"/>
      <c r="BU199" s="156"/>
      <c r="BV199" s="156"/>
      <c r="BW199" s="156"/>
      <c r="BX199" s="156"/>
      <c r="BY199" s="156"/>
      <c r="BZ199" s="156"/>
      <c r="CA199" s="156"/>
      <c r="CB199" s="156"/>
      <c r="CC199" s="156"/>
      <c r="CD199" s="156"/>
      <c r="CE199" s="156"/>
      <c r="CF199" s="156"/>
      <c r="CG199" s="156"/>
      <c r="CH199" s="156"/>
      <c r="CI199" s="156"/>
      <c r="CJ199" s="156"/>
      <c r="CK199" s="156"/>
      <c r="CL199" s="156"/>
      <c r="CM199" s="156"/>
      <c r="CN199" s="156"/>
      <c r="CO199" s="156"/>
      <c r="CP199" s="156"/>
      <c r="CQ199" s="156"/>
      <c r="CR199" s="156"/>
      <c r="CS199" s="156"/>
      <c r="CT199" s="156"/>
      <c r="CU199" s="156"/>
      <c r="CV199" s="156"/>
      <c r="CW199" s="156"/>
    </row>
    <row r="200" spans="1:101" s="159" customFormat="1" ht="51" hidden="1" outlineLevel="2" x14ac:dyDescent="0.2">
      <c r="A200" s="108" t="s">
        <v>294</v>
      </c>
      <c r="B200" s="95" t="s">
        <v>295</v>
      </c>
      <c r="C200" s="111" t="s">
        <v>1</v>
      </c>
      <c r="D200" s="131">
        <v>31.17</v>
      </c>
      <c r="E200" s="132"/>
      <c r="F200" s="132"/>
      <c r="G200" s="133">
        <f t="shared" si="27"/>
        <v>0</v>
      </c>
      <c r="H200" s="94"/>
      <c r="I200" s="156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  <c r="AA200" s="88"/>
      <c r="AB200" s="156"/>
      <c r="AC200" s="156"/>
      <c r="AD200" s="156"/>
      <c r="AE200" s="156"/>
      <c r="AF200" s="156"/>
      <c r="AG200" s="156"/>
      <c r="AH200" s="156"/>
      <c r="AI200" s="156"/>
      <c r="AJ200" s="156"/>
      <c r="AK200" s="156"/>
      <c r="AL200" s="156"/>
      <c r="AM200" s="156"/>
      <c r="AN200" s="156"/>
      <c r="AO200" s="156"/>
      <c r="AP200" s="156"/>
      <c r="AQ200" s="156"/>
      <c r="AR200" s="156"/>
      <c r="AS200" s="156"/>
      <c r="AT200" s="156"/>
      <c r="AU200" s="156"/>
      <c r="AV200" s="156"/>
      <c r="AW200" s="156"/>
      <c r="AX200" s="156"/>
      <c r="AY200" s="156"/>
      <c r="AZ200" s="156"/>
      <c r="BA200" s="156"/>
      <c r="BB200" s="156"/>
      <c r="BC200" s="156"/>
      <c r="BD200" s="156"/>
      <c r="BE200" s="156"/>
      <c r="BF200" s="156"/>
      <c r="BG200" s="156"/>
      <c r="BH200" s="156"/>
      <c r="BI200" s="156"/>
      <c r="BJ200" s="156"/>
      <c r="BK200" s="156"/>
      <c r="BL200" s="156"/>
      <c r="BM200" s="156"/>
      <c r="BN200" s="156"/>
      <c r="BO200" s="156"/>
      <c r="BP200" s="156"/>
      <c r="BQ200" s="156"/>
      <c r="BR200" s="156"/>
      <c r="BS200" s="156"/>
      <c r="BT200" s="156"/>
      <c r="BU200" s="156"/>
      <c r="BV200" s="156"/>
      <c r="BW200" s="156"/>
      <c r="BX200" s="156"/>
      <c r="BY200" s="156"/>
      <c r="BZ200" s="156"/>
      <c r="CA200" s="156"/>
      <c r="CB200" s="156"/>
      <c r="CC200" s="156"/>
      <c r="CD200" s="156"/>
      <c r="CE200" s="156"/>
      <c r="CF200" s="156"/>
      <c r="CG200" s="156"/>
      <c r="CH200" s="156"/>
      <c r="CI200" s="156"/>
      <c r="CJ200" s="156"/>
      <c r="CK200" s="156"/>
      <c r="CL200" s="156"/>
      <c r="CM200" s="156"/>
      <c r="CN200" s="156"/>
      <c r="CO200" s="156"/>
      <c r="CP200" s="156"/>
      <c r="CQ200" s="156"/>
      <c r="CR200" s="156"/>
      <c r="CS200" s="156"/>
      <c r="CT200" s="156"/>
      <c r="CU200" s="156"/>
      <c r="CV200" s="156"/>
      <c r="CW200" s="156"/>
    </row>
    <row r="201" spans="1:101" ht="18.75" collapsed="1" x14ac:dyDescent="0.2">
      <c r="A201" s="127"/>
      <c r="B201" s="109" t="s">
        <v>330</v>
      </c>
      <c r="C201" s="128"/>
      <c r="D201" s="129"/>
      <c r="E201" s="130"/>
      <c r="F201" s="130"/>
      <c r="G201" s="110">
        <f>SUM(G202:G205)</f>
        <v>0</v>
      </c>
    </row>
    <row r="202" spans="1:101" s="159" customFormat="1" ht="76.5" hidden="1" outlineLevel="1" x14ac:dyDescent="0.2">
      <c r="A202" s="108" t="s">
        <v>296</v>
      </c>
      <c r="B202" s="145" t="s">
        <v>298</v>
      </c>
      <c r="C202" s="111" t="s">
        <v>2</v>
      </c>
      <c r="D202" s="131">
        <v>3</v>
      </c>
      <c r="E202" s="132"/>
      <c r="F202" s="132"/>
      <c r="G202" s="133">
        <f t="shared" ref="G202:G205" si="28">E202*D202</f>
        <v>0</v>
      </c>
      <c r="H202" s="94"/>
      <c r="I202" s="156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  <c r="AA202" s="88"/>
      <c r="AB202" s="156"/>
      <c r="AC202" s="156"/>
      <c r="AD202" s="156"/>
      <c r="AE202" s="156"/>
      <c r="AF202" s="156"/>
      <c r="AG202" s="156"/>
      <c r="AH202" s="156"/>
      <c r="AI202" s="156"/>
      <c r="AJ202" s="156"/>
      <c r="AK202" s="156"/>
      <c r="AL202" s="156"/>
      <c r="AM202" s="156"/>
      <c r="AN202" s="156"/>
      <c r="AO202" s="156"/>
      <c r="AP202" s="156"/>
      <c r="AQ202" s="156"/>
      <c r="AR202" s="156"/>
      <c r="AS202" s="156"/>
      <c r="AT202" s="156"/>
      <c r="AU202" s="156"/>
      <c r="AV202" s="156"/>
      <c r="AW202" s="156"/>
      <c r="AX202" s="156"/>
      <c r="AY202" s="156"/>
      <c r="AZ202" s="156"/>
      <c r="BA202" s="156"/>
      <c r="BB202" s="156"/>
      <c r="BC202" s="156"/>
      <c r="BD202" s="156"/>
      <c r="BE202" s="156"/>
      <c r="BF202" s="156"/>
      <c r="BG202" s="156"/>
      <c r="BH202" s="156"/>
      <c r="BI202" s="156"/>
      <c r="BJ202" s="156"/>
      <c r="BK202" s="156"/>
      <c r="BL202" s="156"/>
      <c r="BM202" s="156"/>
      <c r="BN202" s="156"/>
      <c r="BO202" s="156"/>
      <c r="BP202" s="156"/>
      <c r="BQ202" s="156"/>
      <c r="BR202" s="156"/>
      <c r="BS202" s="156"/>
      <c r="BT202" s="156"/>
      <c r="BU202" s="156"/>
      <c r="BV202" s="156"/>
      <c r="BW202" s="156"/>
      <c r="BX202" s="156"/>
      <c r="BY202" s="156"/>
      <c r="BZ202" s="156"/>
      <c r="CA202" s="156"/>
      <c r="CB202" s="156"/>
      <c r="CC202" s="156"/>
      <c r="CD202" s="156"/>
      <c r="CE202" s="156"/>
      <c r="CF202" s="156"/>
      <c r="CG202" s="156"/>
      <c r="CH202" s="156"/>
      <c r="CI202" s="156"/>
      <c r="CJ202" s="156"/>
      <c r="CK202" s="156"/>
      <c r="CL202" s="156"/>
      <c r="CM202" s="156"/>
      <c r="CN202" s="156"/>
      <c r="CO202" s="156"/>
      <c r="CP202" s="156"/>
      <c r="CQ202" s="156"/>
      <c r="CR202" s="156"/>
      <c r="CS202" s="156"/>
      <c r="CT202" s="156"/>
      <c r="CU202" s="156"/>
      <c r="CV202" s="156"/>
      <c r="CW202" s="156"/>
    </row>
    <row r="203" spans="1:101" s="159" customFormat="1" ht="76.5" hidden="1" outlineLevel="1" x14ac:dyDescent="0.2">
      <c r="A203" s="108" t="s">
        <v>297</v>
      </c>
      <c r="B203" s="145" t="s">
        <v>446</v>
      </c>
      <c r="C203" s="111" t="s">
        <v>2</v>
      </c>
      <c r="D203" s="131">
        <v>1</v>
      </c>
      <c r="E203" s="132"/>
      <c r="F203" s="132"/>
      <c r="G203" s="133">
        <f t="shared" si="28"/>
        <v>0</v>
      </c>
      <c r="H203" s="94"/>
      <c r="I203" s="156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  <c r="AA203" s="88"/>
      <c r="AB203" s="156"/>
      <c r="AC203" s="156"/>
      <c r="AD203" s="156"/>
      <c r="AE203" s="156"/>
      <c r="AF203" s="156"/>
      <c r="AG203" s="156"/>
      <c r="AH203" s="156"/>
      <c r="AI203" s="156"/>
      <c r="AJ203" s="156"/>
      <c r="AK203" s="156"/>
      <c r="AL203" s="156"/>
      <c r="AM203" s="156"/>
      <c r="AN203" s="156"/>
      <c r="AO203" s="156"/>
      <c r="AP203" s="156"/>
      <c r="AQ203" s="156"/>
      <c r="AR203" s="156"/>
      <c r="AS203" s="156"/>
      <c r="AT203" s="156"/>
      <c r="AU203" s="156"/>
      <c r="AV203" s="156"/>
      <c r="AW203" s="156"/>
      <c r="AX203" s="156"/>
      <c r="AY203" s="156"/>
      <c r="AZ203" s="156"/>
      <c r="BA203" s="156"/>
      <c r="BB203" s="156"/>
      <c r="BC203" s="156"/>
      <c r="BD203" s="156"/>
      <c r="BE203" s="156"/>
      <c r="BF203" s="156"/>
      <c r="BG203" s="156"/>
      <c r="BH203" s="156"/>
      <c r="BI203" s="156"/>
      <c r="BJ203" s="156"/>
      <c r="BK203" s="156"/>
      <c r="BL203" s="156"/>
      <c r="BM203" s="156"/>
      <c r="BN203" s="156"/>
      <c r="BO203" s="156"/>
      <c r="BP203" s="156"/>
      <c r="BQ203" s="156"/>
      <c r="BR203" s="156"/>
      <c r="BS203" s="156"/>
      <c r="BT203" s="156"/>
      <c r="BU203" s="156"/>
      <c r="BV203" s="156"/>
      <c r="BW203" s="156"/>
      <c r="BX203" s="156"/>
      <c r="BY203" s="156"/>
      <c r="BZ203" s="156"/>
      <c r="CA203" s="156"/>
      <c r="CB203" s="156"/>
      <c r="CC203" s="156"/>
      <c r="CD203" s="156"/>
      <c r="CE203" s="156"/>
      <c r="CF203" s="156"/>
      <c r="CG203" s="156"/>
      <c r="CH203" s="156"/>
      <c r="CI203" s="156"/>
      <c r="CJ203" s="156"/>
      <c r="CK203" s="156"/>
      <c r="CL203" s="156"/>
      <c r="CM203" s="156"/>
      <c r="CN203" s="156"/>
      <c r="CO203" s="156"/>
      <c r="CP203" s="156"/>
      <c r="CQ203" s="156"/>
      <c r="CR203" s="156"/>
      <c r="CS203" s="156"/>
      <c r="CT203" s="156"/>
      <c r="CU203" s="156"/>
      <c r="CV203" s="156"/>
      <c r="CW203" s="156"/>
    </row>
    <row r="204" spans="1:101" s="159" customFormat="1" ht="63.75" hidden="1" outlineLevel="1" x14ac:dyDescent="0.2">
      <c r="A204" s="108" t="s">
        <v>299</v>
      </c>
      <c r="B204" s="95" t="s">
        <v>467</v>
      </c>
      <c r="C204" s="111" t="s">
        <v>2</v>
      </c>
      <c r="D204" s="131">
        <v>1</v>
      </c>
      <c r="E204" s="132"/>
      <c r="F204" s="132"/>
      <c r="G204" s="133">
        <f t="shared" si="28"/>
        <v>0</v>
      </c>
      <c r="H204" s="94"/>
      <c r="I204" s="156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  <c r="AA204" s="88"/>
      <c r="AB204" s="156"/>
      <c r="AC204" s="156"/>
      <c r="AD204" s="156"/>
      <c r="AE204" s="156"/>
      <c r="AF204" s="156"/>
      <c r="AG204" s="156"/>
      <c r="AH204" s="156"/>
      <c r="AI204" s="156"/>
      <c r="AJ204" s="156"/>
      <c r="AK204" s="156"/>
      <c r="AL204" s="156"/>
      <c r="AM204" s="156"/>
      <c r="AN204" s="156"/>
      <c r="AO204" s="156"/>
      <c r="AP204" s="156"/>
      <c r="AQ204" s="156"/>
      <c r="AR204" s="156"/>
      <c r="AS204" s="156"/>
      <c r="AT204" s="156"/>
      <c r="AU204" s="156"/>
      <c r="AV204" s="156"/>
      <c r="AW204" s="156"/>
      <c r="AX204" s="156"/>
      <c r="AY204" s="156"/>
      <c r="AZ204" s="156"/>
      <c r="BA204" s="156"/>
      <c r="BB204" s="156"/>
      <c r="BC204" s="156"/>
      <c r="BD204" s="156"/>
      <c r="BE204" s="156"/>
      <c r="BF204" s="156"/>
      <c r="BG204" s="156"/>
      <c r="BH204" s="156"/>
      <c r="BI204" s="156"/>
      <c r="BJ204" s="156"/>
      <c r="BK204" s="156"/>
      <c r="BL204" s="156"/>
      <c r="BM204" s="156"/>
      <c r="BN204" s="156"/>
      <c r="BO204" s="156"/>
      <c r="BP204" s="156"/>
      <c r="BQ204" s="156"/>
      <c r="BR204" s="156"/>
      <c r="BS204" s="156"/>
      <c r="BT204" s="156"/>
      <c r="BU204" s="156"/>
      <c r="BV204" s="156"/>
      <c r="BW204" s="156"/>
      <c r="BX204" s="156"/>
      <c r="BY204" s="156"/>
      <c r="BZ204" s="156"/>
      <c r="CA204" s="156"/>
      <c r="CB204" s="156"/>
      <c r="CC204" s="156"/>
      <c r="CD204" s="156"/>
      <c r="CE204" s="156"/>
      <c r="CF204" s="156"/>
      <c r="CG204" s="156"/>
      <c r="CH204" s="156"/>
      <c r="CI204" s="156"/>
      <c r="CJ204" s="156"/>
      <c r="CK204" s="156"/>
      <c r="CL204" s="156"/>
      <c r="CM204" s="156"/>
      <c r="CN204" s="156"/>
      <c r="CO204" s="156"/>
      <c r="CP204" s="156"/>
      <c r="CQ204" s="156"/>
      <c r="CR204" s="156"/>
      <c r="CS204" s="156"/>
      <c r="CT204" s="156"/>
      <c r="CU204" s="156"/>
      <c r="CV204" s="156"/>
      <c r="CW204" s="156"/>
    </row>
    <row r="205" spans="1:101" s="159" customFormat="1" ht="38.25" hidden="1" outlineLevel="1" x14ac:dyDescent="0.2">
      <c r="A205" s="108" t="s">
        <v>300</v>
      </c>
      <c r="B205" s="95" t="s">
        <v>301</v>
      </c>
      <c r="C205" s="111" t="s">
        <v>2</v>
      </c>
      <c r="D205" s="131">
        <v>1</v>
      </c>
      <c r="E205" s="132"/>
      <c r="F205" s="132"/>
      <c r="G205" s="133">
        <f t="shared" si="28"/>
        <v>0</v>
      </c>
      <c r="H205" s="94"/>
      <c r="I205" s="156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  <c r="AA205" s="88"/>
      <c r="AB205" s="156"/>
      <c r="AC205" s="156"/>
      <c r="AD205" s="156"/>
      <c r="AE205" s="156"/>
      <c r="AF205" s="156"/>
      <c r="AG205" s="156"/>
      <c r="AH205" s="156"/>
      <c r="AI205" s="156"/>
      <c r="AJ205" s="156"/>
      <c r="AK205" s="156"/>
      <c r="AL205" s="156"/>
      <c r="AM205" s="156"/>
      <c r="AN205" s="156"/>
      <c r="AO205" s="156"/>
      <c r="AP205" s="156"/>
      <c r="AQ205" s="156"/>
      <c r="AR205" s="156"/>
      <c r="AS205" s="156"/>
      <c r="AT205" s="156"/>
      <c r="AU205" s="156"/>
      <c r="AV205" s="156"/>
      <c r="AW205" s="156"/>
      <c r="AX205" s="156"/>
      <c r="AY205" s="156"/>
      <c r="AZ205" s="156"/>
      <c r="BA205" s="156"/>
      <c r="BB205" s="156"/>
      <c r="BC205" s="156"/>
      <c r="BD205" s="156"/>
      <c r="BE205" s="156"/>
      <c r="BF205" s="156"/>
      <c r="BG205" s="156"/>
      <c r="BH205" s="156"/>
      <c r="BI205" s="156"/>
      <c r="BJ205" s="156"/>
      <c r="BK205" s="156"/>
      <c r="BL205" s="156"/>
      <c r="BM205" s="156"/>
      <c r="BN205" s="156"/>
      <c r="BO205" s="156"/>
      <c r="BP205" s="156"/>
      <c r="BQ205" s="156"/>
      <c r="BR205" s="156"/>
      <c r="BS205" s="156"/>
      <c r="BT205" s="156"/>
      <c r="BU205" s="156"/>
      <c r="BV205" s="156"/>
      <c r="BW205" s="156"/>
      <c r="BX205" s="156"/>
      <c r="BY205" s="156"/>
      <c r="BZ205" s="156"/>
      <c r="CA205" s="156"/>
      <c r="CB205" s="156"/>
      <c r="CC205" s="156"/>
      <c r="CD205" s="156"/>
      <c r="CE205" s="156"/>
      <c r="CF205" s="156"/>
      <c r="CG205" s="156"/>
      <c r="CH205" s="156"/>
      <c r="CI205" s="156"/>
      <c r="CJ205" s="156"/>
      <c r="CK205" s="156"/>
      <c r="CL205" s="156"/>
      <c r="CM205" s="156"/>
      <c r="CN205" s="156"/>
      <c r="CO205" s="156"/>
      <c r="CP205" s="156"/>
      <c r="CQ205" s="156"/>
      <c r="CR205" s="156"/>
      <c r="CS205" s="156"/>
      <c r="CT205" s="156"/>
      <c r="CU205" s="156"/>
      <c r="CV205" s="156"/>
      <c r="CW205" s="156"/>
    </row>
    <row r="206" spans="1:101" ht="18.75" collapsed="1" x14ac:dyDescent="0.2">
      <c r="A206" s="127"/>
      <c r="B206" s="109" t="s">
        <v>329</v>
      </c>
      <c r="C206" s="128"/>
      <c r="D206" s="129"/>
      <c r="E206" s="130"/>
      <c r="F206" s="130"/>
      <c r="G206" s="110">
        <f>SUM(G207:G219)</f>
        <v>0</v>
      </c>
    </row>
    <row r="207" spans="1:101" s="159" customFormat="1" ht="63.75" hidden="1" outlineLevel="1" x14ac:dyDescent="0.2">
      <c r="A207" s="108" t="s">
        <v>302</v>
      </c>
      <c r="B207" s="95" t="s">
        <v>303</v>
      </c>
      <c r="C207" s="111" t="s">
        <v>243</v>
      </c>
      <c r="D207" s="131">
        <v>1</v>
      </c>
      <c r="E207" s="132"/>
      <c r="F207" s="132"/>
      <c r="G207" s="133">
        <f t="shared" ref="G207:G219" si="29">E207*D207</f>
        <v>0</v>
      </c>
      <c r="H207" s="94"/>
      <c r="I207" s="156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  <c r="AA207" s="88"/>
      <c r="AB207" s="156"/>
      <c r="AC207" s="156"/>
      <c r="AD207" s="156"/>
      <c r="AE207" s="156"/>
      <c r="AF207" s="156"/>
      <c r="AG207" s="156"/>
      <c r="AH207" s="156"/>
      <c r="AI207" s="156"/>
      <c r="AJ207" s="156"/>
      <c r="AK207" s="156"/>
      <c r="AL207" s="156"/>
      <c r="AM207" s="156"/>
      <c r="AN207" s="156"/>
      <c r="AO207" s="156"/>
      <c r="AP207" s="156"/>
      <c r="AQ207" s="156"/>
      <c r="AR207" s="156"/>
      <c r="AS207" s="156"/>
      <c r="AT207" s="156"/>
      <c r="AU207" s="156"/>
      <c r="AV207" s="156"/>
      <c r="AW207" s="156"/>
      <c r="AX207" s="156"/>
      <c r="AY207" s="156"/>
      <c r="AZ207" s="156"/>
      <c r="BA207" s="156"/>
      <c r="BB207" s="156"/>
      <c r="BC207" s="156"/>
      <c r="BD207" s="156"/>
      <c r="BE207" s="156"/>
      <c r="BF207" s="156"/>
      <c r="BG207" s="156"/>
      <c r="BH207" s="156"/>
      <c r="BI207" s="156"/>
      <c r="BJ207" s="156"/>
      <c r="BK207" s="156"/>
      <c r="BL207" s="156"/>
      <c r="BM207" s="156"/>
      <c r="BN207" s="156"/>
      <c r="BO207" s="156"/>
      <c r="BP207" s="156"/>
      <c r="BQ207" s="156"/>
      <c r="BR207" s="156"/>
      <c r="BS207" s="156"/>
      <c r="BT207" s="156"/>
      <c r="BU207" s="156"/>
      <c r="BV207" s="156"/>
      <c r="BW207" s="156"/>
      <c r="BX207" s="156"/>
      <c r="BY207" s="156"/>
      <c r="BZ207" s="156"/>
      <c r="CA207" s="156"/>
      <c r="CB207" s="156"/>
      <c r="CC207" s="156"/>
      <c r="CD207" s="156"/>
      <c r="CE207" s="156"/>
      <c r="CF207" s="156"/>
      <c r="CG207" s="156"/>
      <c r="CH207" s="156"/>
      <c r="CI207" s="156"/>
      <c r="CJ207" s="156"/>
      <c r="CK207" s="156"/>
      <c r="CL207" s="156"/>
      <c r="CM207" s="156"/>
      <c r="CN207" s="156"/>
      <c r="CO207" s="156"/>
      <c r="CP207" s="156"/>
      <c r="CQ207" s="156"/>
      <c r="CR207" s="156"/>
      <c r="CS207" s="156"/>
      <c r="CT207" s="156"/>
      <c r="CU207" s="156"/>
      <c r="CV207" s="156"/>
      <c r="CW207" s="156"/>
    </row>
    <row r="208" spans="1:101" s="159" customFormat="1" ht="51" hidden="1" outlineLevel="1" x14ac:dyDescent="0.2">
      <c r="A208" s="108" t="s">
        <v>304</v>
      </c>
      <c r="B208" s="95" t="s">
        <v>305</v>
      </c>
      <c r="C208" s="111" t="s">
        <v>243</v>
      </c>
      <c r="D208" s="131">
        <v>2</v>
      </c>
      <c r="E208" s="132"/>
      <c r="F208" s="132"/>
      <c r="G208" s="133">
        <f t="shared" si="29"/>
        <v>0</v>
      </c>
      <c r="H208" s="94"/>
      <c r="I208" s="156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  <c r="AA208" s="88"/>
      <c r="AB208" s="156"/>
      <c r="AC208" s="156"/>
      <c r="AD208" s="156"/>
      <c r="AE208" s="156"/>
      <c r="AF208" s="156"/>
      <c r="AG208" s="156"/>
      <c r="AH208" s="156"/>
      <c r="AI208" s="156"/>
      <c r="AJ208" s="156"/>
      <c r="AK208" s="156"/>
      <c r="AL208" s="156"/>
      <c r="AM208" s="156"/>
      <c r="AN208" s="156"/>
      <c r="AO208" s="156"/>
      <c r="AP208" s="156"/>
      <c r="AQ208" s="156"/>
      <c r="AR208" s="156"/>
      <c r="AS208" s="156"/>
      <c r="AT208" s="156"/>
      <c r="AU208" s="156"/>
      <c r="AV208" s="156"/>
      <c r="AW208" s="156"/>
      <c r="AX208" s="156"/>
      <c r="AY208" s="156"/>
      <c r="AZ208" s="156"/>
      <c r="BA208" s="156"/>
      <c r="BB208" s="156"/>
      <c r="BC208" s="156"/>
      <c r="BD208" s="156"/>
      <c r="BE208" s="156"/>
      <c r="BF208" s="156"/>
      <c r="BG208" s="156"/>
      <c r="BH208" s="156"/>
      <c r="BI208" s="156"/>
      <c r="BJ208" s="156"/>
      <c r="BK208" s="156"/>
      <c r="BL208" s="156"/>
      <c r="BM208" s="156"/>
      <c r="BN208" s="156"/>
      <c r="BO208" s="156"/>
      <c r="BP208" s="156"/>
      <c r="BQ208" s="156"/>
      <c r="BR208" s="156"/>
      <c r="BS208" s="156"/>
      <c r="BT208" s="156"/>
      <c r="BU208" s="156"/>
      <c r="BV208" s="156"/>
      <c r="BW208" s="156"/>
      <c r="BX208" s="156"/>
      <c r="BY208" s="156"/>
      <c r="BZ208" s="156"/>
      <c r="CA208" s="156"/>
      <c r="CB208" s="156"/>
      <c r="CC208" s="156"/>
      <c r="CD208" s="156"/>
      <c r="CE208" s="156"/>
      <c r="CF208" s="156"/>
      <c r="CG208" s="156"/>
      <c r="CH208" s="156"/>
      <c r="CI208" s="156"/>
      <c r="CJ208" s="156"/>
      <c r="CK208" s="156"/>
      <c r="CL208" s="156"/>
      <c r="CM208" s="156"/>
      <c r="CN208" s="156"/>
      <c r="CO208" s="156"/>
      <c r="CP208" s="156"/>
      <c r="CQ208" s="156"/>
      <c r="CR208" s="156"/>
      <c r="CS208" s="156"/>
      <c r="CT208" s="156"/>
      <c r="CU208" s="156"/>
      <c r="CV208" s="156"/>
      <c r="CW208" s="156"/>
    </row>
    <row r="209" spans="1:101" s="159" customFormat="1" ht="38.25" hidden="1" outlineLevel="1" x14ac:dyDescent="0.2">
      <c r="A209" s="108" t="s">
        <v>306</v>
      </c>
      <c r="B209" s="95" t="s">
        <v>307</v>
      </c>
      <c r="C209" s="111" t="s">
        <v>1</v>
      </c>
      <c r="D209" s="131">
        <v>19.27</v>
      </c>
      <c r="E209" s="132"/>
      <c r="F209" s="132"/>
      <c r="G209" s="133">
        <f t="shared" si="29"/>
        <v>0</v>
      </c>
      <c r="H209" s="94"/>
      <c r="I209" s="156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  <c r="AA209" s="88"/>
      <c r="AB209" s="156"/>
      <c r="AC209" s="156"/>
      <c r="AD209" s="156"/>
      <c r="AE209" s="156"/>
      <c r="AF209" s="156"/>
      <c r="AG209" s="156"/>
      <c r="AH209" s="156"/>
      <c r="AI209" s="156"/>
      <c r="AJ209" s="156"/>
      <c r="AK209" s="156"/>
      <c r="AL209" s="156"/>
      <c r="AM209" s="156"/>
      <c r="AN209" s="156"/>
      <c r="AO209" s="156"/>
      <c r="AP209" s="156"/>
      <c r="AQ209" s="156"/>
      <c r="AR209" s="156"/>
      <c r="AS209" s="156"/>
      <c r="AT209" s="156"/>
      <c r="AU209" s="156"/>
      <c r="AV209" s="156"/>
      <c r="AW209" s="156"/>
      <c r="AX209" s="156"/>
      <c r="AY209" s="156"/>
      <c r="AZ209" s="156"/>
      <c r="BA209" s="156"/>
      <c r="BB209" s="156"/>
      <c r="BC209" s="156"/>
      <c r="BD209" s="156"/>
      <c r="BE209" s="156"/>
      <c r="BF209" s="156"/>
      <c r="BG209" s="156"/>
      <c r="BH209" s="156"/>
      <c r="BI209" s="156"/>
      <c r="BJ209" s="156"/>
      <c r="BK209" s="156"/>
      <c r="BL209" s="156"/>
      <c r="BM209" s="156"/>
      <c r="BN209" s="156"/>
      <c r="BO209" s="156"/>
      <c r="BP209" s="156"/>
      <c r="BQ209" s="156"/>
      <c r="BR209" s="156"/>
      <c r="BS209" s="156"/>
      <c r="BT209" s="156"/>
      <c r="BU209" s="156"/>
      <c r="BV209" s="156"/>
      <c r="BW209" s="156"/>
      <c r="BX209" s="156"/>
      <c r="BY209" s="156"/>
      <c r="BZ209" s="156"/>
      <c r="CA209" s="156"/>
      <c r="CB209" s="156"/>
      <c r="CC209" s="156"/>
      <c r="CD209" s="156"/>
      <c r="CE209" s="156"/>
      <c r="CF209" s="156"/>
      <c r="CG209" s="156"/>
      <c r="CH209" s="156"/>
      <c r="CI209" s="156"/>
      <c r="CJ209" s="156"/>
      <c r="CK209" s="156"/>
      <c r="CL209" s="156"/>
      <c r="CM209" s="156"/>
      <c r="CN209" s="156"/>
      <c r="CO209" s="156"/>
      <c r="CP209" s="156"/>
      <c r="CQ209" s="156"/>
      <c r="CR209" s="156"/>
      <c r="CS209" s="156"/>
      <c r="CT209" s="156"/>
      <c r="CU209" s="156"/>
      <c r="CV209" s="156"/>
      <c r="CW209" s="156"/>
    </row>
    <row r="210" spans="1:101" s="159" customFormat="1" ht="38.25" hidden="1" outlineLevel="1" x14ac:dyDescent="0.2">
      <c r="A210" s="108" t="s">
        <v>308</v>
      </c>
      <c r="B210" s="95" t="s">
        <v>309</v>
      </c>
      <c r="C210" s="111" t="s">
        <v>1</v>
      </c>
      <c r="D210" s="131">
        <v>3.96</v>
      </c>
      <c r="E210" s="132"/>
      <c r="F210" s="132"/>
      <c r="G210" s="133">
        <f t="shared" si="29"/>
        <v>0</v>
      </c>
      <c r="H210" s="94"/>
      <c r="I210" s="156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  <c r="AA210" s="88"/>
      <c r="AB210" s="156"/>
      <c r="AC210" s="156"/>
      <c r="AD210" s="156"/>
      <c r="AE210" s="156"/>
      <c r="AF210" s="156"/>
      <c r="AG210" s="156"/>
      <c r="AH210" s="156"/>
      <c r="AI210" s="156"/>
      <c r="AJ210" s="156"/>
      <c r="AK210" s="156"/>
      <c r="AL210" s="156"/>
      <c r="AM210" s="156"/>
      <c r="AN210" s="156"/>
      <c r="AO210" s="156"/>
      <c r="AP210" s="156"/>
      <c r="AQ210" s="156"/>
      <c r="AR210" s="156"/>
      <c r="AS210" s="156"/>
      <c r="AT210" s="156"/>
      <c r="AU210" s="156"/>
      <c r="AV210" s="156"/>
      <c r="AW210" s="156"/>
      <c r="AX210" s="156"/>
      <c r="AY210" s="156"/>
      <c r="AZ210" s="156"/>
      <c r="BA210" s="156"/>
      <c r="BB210" s="156"/>
      <c r="BC210" s="156"/>
      <c r="BD210" s="156"/>
      <c r="BE210" s="156"/>
      <c r="BF210" s="156"/>
      <c r="BG210" s="156"/>
      <c r="BH210" s="156"/>
      <c r="BI210" s="156"/>
      <c r="BJ210" s="156"/>
      <c r="BK210" s="156"/>
      <c r="BL210" s="156"/>
      <c r="BM210" s="156"/>
      <c r="BN210" s="156"/>
      <c r="BO210" s="156"/>
      <c r="BP210" s="156"/>
      <c r="BQ210" s="156"/>
      <c r="BR210" s="156"/>
      <c r="BS210" s="156"/>
      <c r="BT210" s="156"/>
      <c r="BU210" s="156"/>
      <c r="BV210" s="156"/>
      <c r="BW210" s="156"/>
      <c r="BX210" s="156"/>
      <c r="BY210" s="156"/>
      <c r="BZ210" s="156"/>
      <c r="CA210" s="156"/>
      <c r="CB210" s="156"/>
      <c r="CC210" s="156"/>
      <c r="CD210" s="156"/>
      <c r="CE210" s="156"/>
      <c r="CF210" s="156"/>
      <c r="CG210" s="156"/>
      <c r="CH210" s="156"/>
      <c r="CI210" s="156"/>
      <c r="CJ210" s="156"/>
      <c r="CK210" s="156"/>
      <c r="CL210" s="156"/>
      <c r="CM210" s="156"/>
      <c r="CN210" s="156"/>
      <c r="CO210" s="156"/>
      <c r="CP210" s="156"/>
      <c r="CQ210" s="156"/>
      <c r="CR210" s="156"/>
      <c r="CS210" s="156"/>
      <c r="CT210" s="156"/>
      <c r="CU210" s="156"/>
      <c r="CV210" s="156"/>
      <c r="CW210" s="156"/>
    </row>
    <row r="211" spans="1:101" s="159" customFormat="1" ht="38.25" hidden="1" outlineLevel="1" x14ac:dyDescent="0.2">
      <c r="A211" s="108" t="s">
        <v>310</v>
      </c>
      <c r="B211" s="95" t="s">
        <v>311</v>
      </c>
      <c r="C211" s="111" t="s">
        <v>1</v>
      </c>
      <c r="D211" s="131">
        <v>21.9</v>
      </c>
      <c r="E211" s="132"/>
      <c r="F211" s="132"/>
      <c r="G211" s="133">
        <f t="shared" si="29"/>
        <v>0</v>
      </c>
      <c r="H211" s="94"/>
      <c r="I211" s="156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  <c r="AA211" s="88"/>
      <c r="AB211" s="156"/>
      <c r="AC211" s="156"/>
      <c r="AD211" s="156"/>
      <c r="AE211" s="156"/>
      <c r="AF211" s="156"/>
      <c r="AG211" s="156"/>
      <c r="AH211" s="156"/>
      <c r="AI211" s="156"/>
      <c r="AJ211" s="156"/>
      <c r="AK211" s="156"/>
      <c r="AL211" s="156"/>
      <c r="AM211" s="156"/>
      <c r="AN211" s="156"/>
      <c r="AO211" s="156"/>
      <c r="AP211" s="156"/>
      <c r="AQ211" s="156"/>
      <c r="AR211" s="156"/>
      <c r="AS211" s="156"/>
      <c r="AT211" s="156"/>
      <c r="AU211" s="156"/>
      <c r="AV211" s="156"/>
      <c r="AW211" s="156"/>
      <c r="AX211" s="156"/>
      <c r="AY211" s="156"/>
      <c r="AZ211" s="156"/>
      <c r="BA211" s="156"/>
      <c r="BB211" s="156"/>
      <c r="BC211" s="156"/>
      <c r="BD211" s="156"/>
      <c r="BE211" s="156"/>
      <c r="BF211" s="156"/>
      <c r="BG211" s="156"/>
      <c r="BH211" s="156"/>
      <c r="BI211" s="156"/>
      <c r="BJ211" s="156"/>
      <c r="BK211" s="156"/>
      <c r="BL211" s="156"/>
      <c r="BM211" s="156"/>
      <c r="BN211" s="156"/>
      <c r="BO211" s="156"/>
      <c r="BP211" s="156"/>
      <c r="BQ211" s="156"/>
      <c r="BR211" s="156"/>
      <c r="BS211" s="156"/>
      <c r="BT211" s="156"/>
      <c r="BU211" s="156"/>
      <c r="BV211" s="156"/>
      <c r="BW211" s="156"/>
      <c r="BX211" s="156"/>
      <c r="BY211" s="156"/>
      <c r="BZ211" s="156"/>
      <c r="CA211" s="156"/>
      <c r="CB211" s="156"/>
      <c r="CC211" s="156"/>
      <c r="CD211" s="156"/>
      <c r="CE211" s="156"/>
      <c r="CF211" s="156"/>
      <c r="CG211" s="156"/>
      <c r="CH211" s="156"/>
      <c r="CI211" s="156"/>
      <c r="CJ211" s="156"/>
      <c r="CK211" s="156"/>
      <c r="CL211" s="156"/>
      <c r="CM211" s="156"/>
      <c r="CN211" s="156"/>
      <c r="CO211" s="156"/>
      <c r="CP211" s="156"/>
      <c r="CQ211" s="156"/>
      <c r="CR211" s="156"/>
      <c r="CS211" s="156"/>
      <c r="CT211" s="156"/>
      <c r="CU211" s="156"/>
      <c r="CV211" s="156"/>
      <c r="CW211" s="156"/>
    </row>
    <row r="212" spans="1:101" s="159" customFormat="1" ht="38.25" hidden="1" outlineLevel="1" x14ac:dyDescent="0.2">
      <c r="A212" s="108" t="s">
        <v>312</v>
      </c>
      <c r="B212" s="95" t="s">
        <v>313</v>
      </c>
      <c r="C212" s="111" t="s">
        <v>2</v>
      </c>
      <c r="D212" s="131">
        <v>1</v>
      </c>
      <c r="E212" s="132"/>
      <c r="F212" s="132"/>
      <c r="G212" s="133">
        <f t="shared" si="29"/>
        <v>0</v>
      </c>
      <c r="H212" s="94"/>
      <c r="I212" s="156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  <c r="AA212" s="88"/>
      <c r="AB212" s="156"/>
      <c r="AC212" s="156"/>
      <c r="AD212" s="156"/>
      <c r="AE212" s="156"/>
      <c r="AF212" s="156"/>
      <c r="AG212" s="156"/>
      <c r="AH212" s="156"/>
      <c r="AI212" s="156"/>
      <c r="AJ212" s="156"/>
      <c r="AK212" s="156"/>
      <c r="AL212" s="156"/>
      <c r="AM212" s="156"/>
      <c r="AN212" s="156"/>
      <c r="AO212" s="156"/>
      <c r="AP212" s="156"/>
      <c r="AQ212" s="156"/>
      <c r="AR212" s="156"/>
      <c r="AS212" s="156"/>
      <c r="AT212" s="156"/>
      <c r="AU212" s="156"/>
      <c r="AV212" s="156"/>
      <c r="AW212" s="156"/>
      <c r="AX212" s="156"/>
      <c r="AY212" s="156"/>
      <c r="AZ212" s="156"/>
      <c r="BA212" s="156"/>
      <c r="BB212" s="156"/>
      <c r="BC212" s="156"/>
      <c r="BD212" s="156"/>
      <c r="BE212" s="156"/>
      <c r="BF212" s="156"/>
      <c r="BG212" s="156"/>
      <c r="BH212" s="156"/>
      <c r="BI212" s="156"/>
      <c r="BJ212" s="156"/>
      <c r="BK212" s="156"/>
      <c r="BL212" s="156"/>
      <c r="BM212" s="156"/>
      <c r="BN212" s="156"/>
      <c r="BO212" s="156"/>
      <c r="BP212" s="156"/>
      <c r="BQ212" s="156"/>
      <c r="BR212" s="156"/>
      <c r="BS212" s="156"/>
      <c r="BT212" s="156"/>
      <c r="BU212" s="156"/>
      <c r="BV212" s="156"/>
      <c r="BW212" s="156"/>
      <c r="BX212" s="156"/>
      <c r="BY212" s="156"/>
      <c r="BZ212" s="156"/>
      <c r="CA212" s="156"/>
      <c r="CB212" s="156"/>
      <c r="CC212" s="156"/>
      <c r="CD212" s="156"/>
      <c r="CE212" s="156"/>
      <c r="CF212" s="156"/>
      <c r="CG212" s="156"/>
      <c r="CH212" s="156"/>
      <c r="CI212" s="156"/>
      <c r="CJ212" s="156"/>
      <c r="CK212" s="156"/>
      <c r="CL212" s="156"/>
      <c r="CM212" s="156"/>
      <c r="CN212" s="156"/>
      <c r="CO212" s="156"/>
      <c r="CP212" s="156"/>
      <c r="CQ212" s="156"/>
      <c r="CR212" s="156"/>
      <c r="CS212" s="156"/>
      <c r="CT212" s="156"/>
      <c r="CU212" s="156"/>
      <c r="CV212" s="156"/>
      <c r="CW212" s="156"/>
    </row>
    <row r="213" spans="1:101" s="159" customFormat="1" ht="63.75" hidden="1" outlineLevel="1" x14ac:dyDescent="0.2">
      <c r="A213" s="108" t="s">
        <v>314</v>
      </c>
      <c r="B213" s="95" t="s">
        <v>315</v>
      </c>
      <c r="C213" s="111" t="s">
        <v>2</v>
      </c>
      <c r="D213" s="131">
        <v>4</v>
      </c>
      <c r="E213" s="132"/>
      <c r="F213" s="132"/>
      <c r="G213" s="133">
        <f t="shared" si="29"/>
        <v>0</v>
      </c>
      <c r="H213" s="94"/>
      <c r="I213" s="156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  <c r="AA213" s="88"/>
      <c r="AB213" s="156"/>
      <c r="AC213" s="156"/>
      <c r="AD213" s="156"/>
      <c r="AE213" s="156"/>
      <c r="AF213" s="156"/>
      <c r="AG213" s="156"/>
      <c r="AH213" s="156"/>
      <c r="AI213" s="156"/>
      <c r="AJ213" s="156"/>
      <c r="AK213" s="156"/>
      <c r="AL213" s="156"/>
      <c r="AM213" s="156"/>
      <c r="AN213" s="156"/>
      <c r="AO213" s="156"/>
      <c r="AP213" s="156"/>
      <c r="AQ213" s="156"/>
      <c r="AR213" s="156"/>
      <c r="AS213" s="156"/>
      <c r="AT213" s="156"/>
      <c r="AU213" s="156"/>
      <c r="AV213" s="156"/>
      <c r="AW213" s="156"/>
      <c r="AX213" s="156"/>
      <c r="AY213" s="156"/>
      <c r="AZ213" s="156"/>
      <c r="BA213" s="156"/>
      <c r="BB213" s="156"/>
      <c r="BC213" s="156"/>
      <c r="BD213" s="156"/>
      <c r="BE213" s="156"/>
      <c r="BF213" s="156"/>
      <c r="BG213" s="156"/>
      <c r="BH213" s="156"/>
      <c r="BI213" s="156"/>
      <c r="BJ213" s="156"/>
      <c r="BK213" s="156"/>
      <c r="BL213" s="156"/>
      <c r="BM213" s="156"/>
      <c r="BN213" s="156"/>
      <c r="BO213" s="156"/>
      <c r="BP213" s="156"/>
      <c r="BQ213" s="156"/>
      <c r="BR213" s="156"/>
      <c r="BS213" s="156"/>
      <c r="BT213" s="156"/>
      <c r="BU213" s="156"/>
      <c r="BV213" s="156"/>
      <c r="BW213" s="156"/>
      <c r="BX213" s="156"/>
      <c r="BY213" s="156"/>
      <c r="BZ213" s="156"/>
      <c r="CA213" s="156"/>
      <c r="CB213" s="156"/>
      <c r="CC213" s="156"/>
      <c r="CD213" s="156"/>
      <c r="CE213" s="156"/>
      <c r="CF213" s="156"/>
      <c r="CG213" s="156"/>
      <c r="CH213" s="156"/>
      <c r="CI213" s="156"/>
      <c r="CJ213" s="156"/>
      <c r="CK213" s="156"/>
      <c r="CL213" s="156"/>
      <c r="CM213" s="156"/>
      <c r="CN213" s="156"/>
      <c r="CO213" s="156"/>
      <c r="CP213" s="156"/>
      <c r="CQ213" s="156"/>
      <c r="CR213" s="156"/>
      <c r="CS213" s="156"/>
      <c r="CT213" s="156"/>
      <c r="CU213" s="156"/>
      <c r="CV213" s="156"/>
      <c r="CW213" s="156"/>
    </row>
    <row r="214" spans="1:101" s="159" customFormat="1" ht="38.25" hidden="1" outlineLevel="1" x14ac:dyDescent="0.2">
      <c r="A214" s="108" t="s">
        <v>316</v>
      </c>
      <c r="B214" s="95" t="s">
        <v>317</v>
      </c>
      <c r="C214" s="111" t="s">
        <v>243</v>
      </c>
      <c r="D214" s="131">
        <v>2</v>
      </c>
      <c r="E214" s="132"/>
      <c r="F214" s="132"/>
      <c r="G214" s="133">
        <f t="shared" si="29"/>
        <v>0</v>
      </c>
      <c r="H214" s="94"/>
      <c r="I214" s="156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  <c r="AA214" s="88"/>
      <c r="AB214" s="156"/>
      <c r="AC214" s="156"/>
      <c r="AD214" s="156"/>
      <c r="AE214" s="156"/>
      <c r="AF214" s="156"/>
      <c r="AG214" s="156"/>
      <c r="AH214" s="156"/>
      <c r="AI214" s="156"/>
      <c r="AJ214" s="156"/>
      <c r="AK214" s="156"/>
      <c r="AL214" s="156"/>
      <c r="AM214" s="156"/>
      <c r="AN214" s="156"/>
      <c r="AO214" s="156"/>
      <c r="AP214" s="156"/>
      <c r="AQ214" s="156"/>
      <c r="AR214" s="156"/>
      <c r="AS214" s="156"/>
      <c r="AT214" s="156"/>
      <c r="AU214" s="156"/>
      <c r="AV214" s="156"/>
      <c r="AW214" s="156"/>
      <c r="AX214" s="156"/>
      <c r="AY214" s="156"/>
      <c r="AZ214" s="156"/>
      <c r="BA214" s="156"/>
      <c r="BB214" s="156"/>
      <c r="BC214" s="156"/>
      <c r="BD214" s="156"/>
      <c r="BE214" s="156"/>
      <c r="BF214" s="156"/>
      <c r="BG214" s="156"/>
      <c r="BH214" s="156"/>
      <c r="BI214" s="156"/>
      <c r="BJ214" s="156"/>
      <c r="BK214" s="156"/>
      <c r="BL214" s="156"/>
      <c r="BM214" s="156"/>
      <c r="BN214" s="156"/>
      <c r="BO214" s="156"/>
      <c r="BP214" s="156"/>
      <c r="BQ214" s="156"/>
      <c r="BR214" s="156"/>
      <c r="BS214" s="156"/>
      <c r="BT214" s="156"/>
      <c r="BU214" s="156"/>
      <c r="BV214" s="156"/>
      <c r="BW214" s="156"/>
      <c r="BX214" s="156"/>
      <c r="BY214" s="156"/>
      <c r="BZ214" s="156"/>
      <c r="CA214" s="156"/>
      <c r="CB214" s="156"/>
      <c r="CC214" s="156"/>
      <c r="CD214" s="156"/>
      <c r="CE214" s="156"/>
      <c r="CF214" s="156"/>
      <c r="CG214" s="156"/>
      <c r="CH214" s="156"/>
      <c r="CI214" s="156"/>
      <c r="CJ214" s="156"/>
      <c r="CK214" s="156"/>
      <c r="CL214" s="156"/>
      <c r="CM214" s="156"/>
      <c r="CN214" s="156"/>
      <c r="CO214" s="156"/>
      <c r="CP214" s="156"/>
      <c r="CQ214" s="156"/>
      <c r="CR214" s="156"/>
      <c r="CS214" s="156"/>
      <c r="CT214" s="156"/>
      <c r="CU214" s="156"/>
      <c r="CV214" s="156"/>
      <c r="CW214" s="156"/>
    </row>
    <row r="215" spans="1:101" s="159" customFormat="1" ht="51" hidden="1" outlineLevel="1" x14ac:dyDescent="0.2">
      <c r="A215" s="108" t="s">
        <v>318</v>
      </c>
      <c r="B215" s="95" t="s">
        <v>319</v>
      </c>
      <c r="C215" s="111" t="s">
        <v>243</v>
      </c>
      <c r="D215" s="131">
        <v>4</v>
      </c>
      <c r="E215" s="132"/>
      <c r="F215" s="132"/>
      <c r="G215" s="133">
        <f t="shared" si="29"/>
        <v>0</v>
      </c>
      <c r="H215" s="94"/>
      <c r="I215" s="156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  <c r="AA215" s="88"/>
      <c r="AB215" s="156"/>
      <c r="AC215" s="156"/>
      <c r="AD215" s="156"/>
      <c r="AE215" s="156"/>
      <c r="AF215" s="156"/>
      <c r="AG215" s="156"/>
      <c r="AH215" s="156"/>
      <c r="AI215" s="156"/>
      <c r="AJ215" s="156"/>
      <c r="AK215" s="156"/>
      <c r="AL215" s="156"/>
      <c r="AM215" s="156"/>
      <c r="AN215" s="156"/>
      <c r="AO215" s="156"/>
      <c r="AP215" s="156"/>
      <c r="AQ215" s="156"/>
      <c r="AR215" s="156"/>
      <c r="AS215" s="156"/>
      <c r="AT215" s="156"/>
      <c r="AU215" s="156"/>
      <c r="AV215" s="156"/>
      <c r="AW215" s="156"/>
      <c r="AX215" s="156"/>
      <c r="AY215" s="156"/>
      <c r="AZ215" s="156"/>
      <c r="BA215" s="156"/>
      <c r="BB215" s="156"/>
      <c r="BC215" s="156"/>
      <c r="BD215" s="156"/>
      <c r="BE215" s="156"/>
      <c r="BF215" s="156"/>
      <c r="BG215" s="156"/>
      <c r="BH215" s="156"/>
      <c r="BI215" s="156"/>
      <c r="BJ215" s="156"/>
      <c r="BK215" s="156"/>
      <c r="BL215" s="156"/>
      <c r="BM215" s="156"/>
      <c r="BN215" s="156"/>
      <c r="BO215" s="156"/>
      <c r="BP215" s="156"/>
      <c r="BQ215" s="156"/>
      <c r="BR215" s="156"/>
      <c r="BS215" s="156"/>
      <c r="BT215" s="156"/>
      <c r="BU215" s="156"/>
      <c r="BV215" s="156"/>
      <c r="BW215" s="156"/>
      <c r="BX215" s="156"/>
      <c r="BY215" s="156"/>
      <c r="BZ215" s="156"/>
      <c r="CA215" s="156"/>
      <c r="CB215" s="156"/>
      <c r="CC215" s="156"/>
      <c r="CD215" s="156"/>
      <c r="CE215" s="156"/>
      <c r="CF215" s="156"/>
      <c r="CG215" s="156"/>
      <c r="CH215" s="156"/>
      <c r="CI215" s="156"/>
      <c r="CJ215" s="156"/>
      <c r="CK215" s="156"/>
      <c r="CL215" s="156"/>
      <c r="CM215" s="156"/>
      <c r="CN215" s="156"/>
      <c r="CO215" s="156"/>
      <c r="CP215" s="156"/>
      <c r="CQ215" s="156"/>
      <c r="CR215" s="156"/>
      <c r="CS215" s="156"/>
      <c r="CT215" s="156"/>
      <c r="CU215" s="156"/>
      <c r="CV215" s="156"/>
      <c r="CW215" s="156"/>
    </row>
    <row r="216" spans="1:101" s="159" customFormat="1" ht="38.25" hidden="1" outlineLevel="1" x14ac:dyDescent="0.2">
      <c r="A216" s="108" t="s">
        <v>320</v>
      </c>
      <c r="B216" s="95" t="s">
        <v>321</v>
      </c>
      <c r="C216" s="111" t="s">
        <v>243</v>
      </c>
      <c r="D216" s="131">
        <v>1</v>
      </c>
      <c r="E216" s="132"/>
      <c r="F216" s="132"/>
      <c r="G216" s="133">
        <f t="shared" si="29"/>
        <v>0</v>
      </c>
      <c r="H216" s="94"/>
      <c r="I216" s="156"/>
      <c r="J216" s="88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88"/>
      <c r="Z216" s="88"/>
      <c r="AA216" s="88"/>
      <c r="AB216" s="156"/>
      <c r="AC216" s="156"/>
      <c r="AD216" s="156"/>
      <c r="AE216" s="156"/>
      <c r="AF216" s="156"/>
      <c r="AG216" s="156"/>
      <c r="AH216" s="156"/>
      <c r="AI216" s="156"/>
      <c r="AJ216" s="156"/>
      <c r="AK216" s="156"/>
      <c r="AL216" s="156"/>
      <c r="AM216" s="156"/>
      <c r="AN216" s="156"/>
      <c r="AO216" s="156"/>
      <c r="AP216" s="156"/>
      <c r="AQ216" s="156"/>
      <c r="AR216" s="156"/>
      <c r="AS216" s="156"/>
      <c r="AT216" s="156"/>
      <c r="AU216" s="156"/>
      <c r="AV216" s="156"/>
      <c r="AW216" s="156"/>
      <c r="AX216" s="156"/>
      <c r="AY216" s="156"/>
      <c r="AZ216" s="156"/>
      <c r="BA216" s="156"/>
      <c r="BB216" s="156"/>
      <c r="BC216" s="156"/>
      <c r="BD216" s="156"/>
      <c r="BE216" s="156"/>
      <c r="BF216" s="156"/>
      <c r="BG216" s="156"/>
      <c r="BH216" s="156"/>
      <c r="BI216" s="156"/>
      <c r="BJ216" s="156"/>
      <c r="BK216" s="156"/>
      <c r="BL216" s="156"/>
      <c r="BM216" s="156"/>
      <c r="BN216" s="156"/>
      <c r="BO216" s="156"/>
      <c r="BP216" s="156"/>
      <c r="BQ216" s="156"/>
      <c r="BR216" s="156"/>
      <c r="BS216" s="156"/>
      <c r="BT216" s="156"/>
      <c r="BU216" s="156"/>
      <c r="BV216" s="156"/>
      <c r="BW216" s="156"/>
      <c r="BX216" s="156"/>
      <c r="BY216" s="156"/>
      <c r="BZ216" s="156"/>
      <c r="CA216" s="156"/>
      <c r="CB216" s="156"/>
      <c r="CC216" s="156"/>
      <c r="CD216" s="156"/>
      <c r="CE216" s="156"/>
      <c r="CF216" s="156"/>
      <c r="CG216" s="156"/>
      <c r="CH216" s="156"/>
      <c r="CI216" s="156"/>
      <c r="CJ216" s="156"/>
      <c r="CK216" s="156"/>
      <c r="CL216" s="156"/>
      <c r="CM216" s="156"/>
      <c r="CN216" s="156"/>
      <c r="CO216" s="156"/>
      <c r="CP216" s="156"/>
      <c r="CQ216" s="156"/>
      <c r="CR216" s="156"/>
      <c r="CS216" s="156"/>
      <c r="CT216" s="156"/>
      <c r="CU216" s="156"/>
      <c r="CV216" s="156"/>
      <c r="CW216" s="156"/>
    </row>
    <row r="217" spans="1:101" s="159" customFormat="1" ht="51" hidden="1" outlineLevel="1" x14ac:dyDescent="0.2">
      <c r="A217" s="108" t="s">
        <v>322</v>
      </c>
      <c r="B217" s="95" t="s">
        <v>323</v>
      </c>
      <c r="C217" s="111" t="s">
        <v>1</v>
      </c>
      <c r="D217" s="131">
        <v>21.12</v>
      </c>
      <c r="E217" s="132"/>
      <c r="F217" s="132"/>
      <c r="G217" s="133">
        <f t="shared" si="29"/>
        <v>0</v>
      </c>
      <c r="H217" s="94"/>
      <c r="I217" s="156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  <c r="AA217" s="88"/>
      <c r="AB217" s="156"/>
      <c r="AC217" s="156"/>
      <c r="AD217" s="156"/>
      <c r="AE217" s="156"/>
      <c r="AF217" s="156"/>
      <c r="AG217" s="156"/>
      <c r="AH217" s="156"/>
      <c r="AI217" s="156"/>
      <c r="AJ217" s="156"/>
      <c r="AK217" s="156"/>
      <c r="AL217" s="156"/>
      <c r="AM217" s="156"/>
      <c r="AN217" s="156"/>
      <c r="AO217" s="156"/>
      <c r="AP217" s="156"/>
      <c r="AQ217" s="156"/>
      <c r="AR217" s="156"/>
      <c r="AS217" s="156"/>
      <c r="AT217" s="156"/>
      <c r="AU217" s="156"/>
      <c r="AV217" s="156"/>
      <c r="AW217" s="156"/>
      <c r="AX217" s="156"/>
      <c r="AY217" s="156"/>
      <c r="AZ217" s="156"/>
      <c r="BA217" s="156"/>
      <c r="BB217" s="156"/>
      <c r="BC217" s="156"/>
      <c r="BD217" s="156"/>
      <c r="BE217" s="156"/>
      <c r="BF217" s="156"/>
      <c r="BG217" s="156"/>
      <c r="BH217" s="156"/>
      <c r="BI217" s="156"/>
      <c r="BJ217" s="156"/>
      <c r="BK217" s="156"/>
      <c r="BL217" s="156"/>
      <c r="BM217" s="156"/>
      <c r="BN217" s="156"/>
      <c r="BO217" s="156"/>
      <c r="BP217" s="156"/>
      <c r="BQ217" s="156"/>
      <c r="BR217" s="156"/>
      <c r="BS217" s="156"/>
      <c r="BT217" s="156"/>
      <c r="BU217" s="156"/>
      <c r="BV217" s="156"/>
      <c r="BW217" s="156"/>
      <c r="BX217" s="156"/>
      <c r="BY217" s="156"/>
      <c r="BZ217" s="156"/>
      <c r="CA217" s="156"/>
      <c r="CB217" s="156"/>
      <c r="CC217" s="156"/>
      <c r="CD217" s="156"/>
      <c r="CE217" s="156"/>
      <c r="CF217" s="156"/>
      <c r="CG217" s="156"/>
      <c r="CH217" s="156"/>
      <c r="CI217" s="156"/>
      <c r="CJ217" s="156"/>
      <c r="CK217" s="156"/>
      <c r="CL217" s="156"/>
      <c r="CM217" s="156"/>
      <c r="CN217" s="156"/>
      <c r="CO217" s="156"/>
      <c r="CP217" s="156"/>
      <c r="CQ217" s="156"/>
      <c r="CR217" s="156"/>
      <c r="CS217" s="156"/>
      <c r="CT217" s="156"/>
      <c r="CU217" s="156"/>
      <c r="CV217" s="156"/>
      <c r="CW217" s="156"/>
    </row>
    <row r="218" spans="1:101" s="159" customFormat="1" ht="51" hidden="1" outlineLevel="1" x14ac:dyDescent="0.2">
      <c r="A218" s="108" t="s">
        <v>324</v>
      </c>
      <c r="B218" s="95" t="s">
        <v>325</v>
      </c>
      <c r="C218" s="111" t="s">
        <v>1</v>
      </c>
      <c r="D218" s="131">
        <v>41.97</v>
      </c>
      <c r="E218" s="132"/>
      <c r="F218" s="132"/>
      <c r="G218" s="133">
        <f t="shared" si="29"/>
        <v>0</v>
      </c>
      <c r="H218" s="94"/>
      <c r="I218" s="156"/>
      <c r="J218" s="88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  <c r="AA218" s="88"/>
      <c r="AB218" s="156"/>
      <c r="AC218" s="156"/>
      <c r="AD218" s="156"/>
      <c r="AE218" s="156"/>
      <c r="AF218" s="156"/>
      <c r="AG218" s="156"/>
      <c r="AH218" s="156"/>
      <c r="AI218" s="156"/>
      <c r="AJ218" s="156"/>
      <c r="AK218" s="156"/>
      <c r="AL218" s="156"/>
      <c r="AM218" s="156"/>
      <c r="AN218" s="156"/>
      <c r="AO218" s="156"/>
      <c r="AP218" s="156"/>
      <c r="AQ218" s="156"/>
      <c r="AR218" s="156"/>
      <c r="AS218" s="156"/>
      <c r="AT218" s="156"/>
      <c r="AU218" s="156"/>
      <c r="AV218" s="156"/>
      <c r="AW218" s="156"/>
      <c r="AX218" s="156"/>
      <c r="AY218" s="156"/>
      <c r="AZ218" s="156"/>
      <c r="BA218" s="156"/>
      <c r="BB218" s="156"/>
      <c r="BC218" s="156"/>
      <c r="BD218" s="156"/>
      <c r="BE218" s="156"/>
      <c r="BF218" s="156"/>
      <c r="BG218" s="156"/>
      <c r="BH218" s="156"/>
      <c r="BI218" s="156"/>
      <c r="BJ218" s="156"/>
      <c r="BK218" s="156"/>
      <c r="BL218" s="156"/>
      <c r="BM218" s="156"/>
      <c r="BN218" s="156"/>
      <c r="BO218" s="156"/>
      <c r="BP218" s="156"/>
      <c r="BQ218" s="156"/>
      <c r="BR218" s="156"/>
      <c r="BS218" s="156"/>
      <c r="BT218" s="156"/>
      <c r="BU218" s="156"/>
      <c r="BV218" s="156"/>
      <c r="BW218" s="156"/>
      <c r="BX218" s="156"/>
      <c r="BY218" s="156"/>
      <c r="BZ218" s="156"/>
      <c r="CA218" s="156"/>
      <c r="CB218" s="156"/>
      <c r="CC218" s="156"/>
      <c r="CD218" s="156"/>
      <c r="CE218" s="156"/>
      <c r="CF218" s="156"/>
      <c r="CG218" s="156"/>
      <c r="CH218" s="156"/>
      <c r="CI218" s="156"/>
      <c r="CJ218" s="156"/>
      <c r="CK218" s="156"/>
      <c r="CL218" s="156"/>
      <c r="CM218" s="156"/>
      <c r="CN218" s="156"/>
      <c r="CO218" s="156"/>
      <c r="CP218" s="156"/>
      <c r="CQ218" s="156"/>
      <c r="CR218" s="156"/>
      <c r="CS218" s="156"/>
      <c r="CT218" s="156"/>
      <c r="CU218" s="156"/>
      <c r="CV218" s="156"/>
      <c r="CW218" s="156"/>
    </row>
    <row r="219" spans="1:101" s="159" customFormat="1" ht="51" hidden="1" outlineLevel="1" x14ac:dyDescent="0.2">
      <c r="A219" s="108" t="s">
        <v>326</v>
      </c>
      <c r="B219" s="95" t="s">
        <v>327</v>
      </c>
      <c r="C219" s="111" t="s">
        <v>1</v>
      </c>
      <c r="D219" s="131">
        <v>4.1100000000000003</v>
      </c>
      <c r="E219" s="132"/>
      <c r="F219" s="132"/>
      <c r="G219" s="133">
        <f t="shared" si="29"/>
        <v>0</v>
      </c>
      <c r="H219" s="94"/>
      <c r="I219" s="156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88"/>
      <c r="X219" s="88"/>
      <c r="Y219" s="88"/>
      <c r="Z219" s="88"/>
      <c r="AA219" s="88"/>
      <c r="AB219" s="156"/>
      <c r="AC219" s="156"/>
      <c r="AD219" s="156"/>
      <c r="AE219" s="156"/>
      <c r="AF219" s="156"/>
      <c r="AG219" s="156"/>
      <c r="AH219" s="156"/>
      <c r="AI219" s="156"/>
      <c r="AJ219" s="156"/>
      <c r="AK219" s="156"/>
      <c r="AL219" s="156"/>
      <c r="AM219" s="156"/>
      <c r="AN219" s="156"/>
      <c r="AO219" s="156"/>
      <c r="AP219" s="156"/>
      <c r="AQ219" s="156"/>
      <c r="AR219" s="156"/>
      <c r="AS219" s="156"/>
      <c r="AT219" s="156"/>
      <c r="AU219" s="156"/>
      <c r="AV219" s="156"/>
      <c r="AW219" s="156"/>
      <c r="AX219" s="156"/>
      <c r="AY219" s="156"/>
      <c r="AZ219" s="156"/>
      <c r="BA219" s="156"/>
      <c r="BB219" s="156"/>
      <c r="BC219" s="156"/>
      <c r="BD219" s="156"/>
      <c r="BE219" s="156"/>
      <c r="BF219" s="156"/>
      <c r="BG219" s="156"/>
      <c r="BH219" s="156"/>
      <c r="BI219" s="156"/>
      <c r="BJ219" s="156"/>
      <c r="BK219" s="156"/>
      <c r="BL219" s="156"/>
      <c r="BM219" s="156"/>
      <c r="BN219" s="156"/>
      <c r="BO219" s="156"/>
      <c r="BP219" s="156"/>
      <c r="BQ219" s="156"/>
      <c r="BR219" s="156"/>
      <c r="BS219" s="156"/>
      <c r="BT219" s="156"/>
      <c r="BU219" s="156"/>
      <c r="BV219" s="156"/>
      <c r="BW219" s="156"/>
      <c r="BX219" s="156"/>
      <c r="BY219" s="156"/>
      <c r="BZ219" s="156"/>
      <c r="CA219" s="156"/>
      <c r="CB219" s="156"/>
      <c r="CC219" s="156"/>
      <c r="CD219" s="156"/>
      <c r="CE219" s="156"/>
      <c r="CF219" s="156"/>
      <c r="CG219" s="156"/>
      <c r="CH219" s="156"/>
      <c r="CI219" s="156"/>
      <c r="CJ219" s="156"/>
      <c r="CK219" s="156"/>
      <c r="CL219" s="156"/>
      <c r="CM219" s="156"/>
      <c r="CN219" s="156"/>
      <c r="CO219" s="156"/>
      <c r="CP219" s="156"/>
      <c r="CQ219" s="156"/>
      <c r="CR219" s="156"/>
      <c r="CS219" s="156"/>
      <c r="CT219" s="156"/>
      <c r="CU219" s="156"/>
      <c r="CV219" s="156"/>
      <c r="CW219" s="156"/>
    </row>
    <row r="220" spans="1:101" s="89" customFormat="1" ht="21" collapsed="1" x14ac:dyDescent="0.2">
      <c r="A220" s="124"/>
      <c r="B220" s="124"/>
      <c r="C220" s="124"/>
      <c r="D220" s="124"/>
      <c r="E220" s="125"/>
      <c r="F220" s="125" t="s">
        <v>328</v>
      </c>
      <c r="G220" s="126">
        <f>G206+G201+G179+G174+G171+G164+G152</f>
        <v>0</v>
      </c>
      <c r="H220" s="94"/>
      <c r="I220" s="156"/>
      <c r="J220" s="88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8"/>
      <c r="W220" s="88"/>
      <c r="X220" s="88"/>
      <c r="Y220" s="88"/>
      <c r="Z220" s="88"/>
      <c r="AA220" s="88"/>
      <c r="AB220" s="156"/>
      <c r="AC220" s="156"/>
      <c r="AD220" s="156"/>
      <c r="AE220" s="156"/>
      <c r="AF220" s="156"/>
      <c r="AG220" s="156"/>
      <c r="AH220" s="156"/>
      <c r="AI220" s="156"/>
      <c r="AJ220" s="156"/>
      <c r="AK220" s="156"/>
      <c r="AL220" s="156"/>
      <c r="AM220" s="88"/>
      <c r="AN220" s="88"/>
      <c r="AO220" s="88"/>
      <c r="AP220" s="88"/>
      <c r="AQ220" s="88"/>
      <c r="AR220" s="88"/>
      <c r="AS220" s="88"/>
      <c r="AT220" s="88"/>
      <c r="AU220" s="88"/>
    </row>
    <row r="221" spans="1:101" s="89" customFormat="1" ht="5.0999999999999996" customHeight="1" x14ac:dyDescent="0.2">
      <c r="A221" s="134"/>
      <c r="B221" s="134"/>
      <c r="C221" s="134"/>
      <c r="D221" s="135"/>
      <c r="E221" s="136"/>
      <c r="F221" s="136"/>
      <c r="G221" s="136"/>
      <c r="H221" s="94"/>
      <c r="I221" s="156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8"/>
      <c r="W221" s="88"/>
      <c r="X221" s="88"/>
      <c r="Y221" s="88"/>
      <c r="Z221" s="88"/>
      <c r="AA221" s="88"/>
      <c r="AB221" s="156"/>
      <c r="AC221" s="156"/>
      <c r="AD221" s="156"/>
      <c r="AE221" s="156"/>
      <c r="AF221" s="156"/>
      <c r="AG221" s="156"/>
      <c r="AH221" s="156"/>
      <c r="AI221" s="156"/>
      <c r="AJ221" s="156"/>
      <c r="AK221" s="156"/>
      <c r="AL221" s="156"/>
    </row>
    <row r="222" spans="1:101" s="89" customFormat="1" ht="21" x14ac:dyDescent="0.2">
      <c r="A222" s="167" t="s">
        <v>331</v>
      </c>
      <c r="B222" s="167"/>
      <c r="C222" s="167"/>
      <c r="D222" s="167"/>
      <c r="E222" s="167"/>
      <c r="F222" s="167"/>
      <c r="G222" s="167"/>
      <c r="H222" s="94"/>
      <c r="I222" s="156"/>
      <c r="J222" s="88"/>
      <c r="K222" s="88"/>
      <c r="L222" s="88"/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88"/>
      <c r="Z222" s="88"/>
      <c r="AA222" s="88"/>
      <c r="AB222" s="156"/>
      <c r="AC222" s="156"/>
      <c r="AD222" s="156"/>
      <c r="AE222" s="156"/>
      <c r="AF222" s="156"/>
      <c r="AG222" s="156"/>
      <c r="AH222" s="156"/>
      <c r="AI222" s="156"/>
      <c r="AJ222" s="156"/>
      <c r="AK222" s="156"/>
      <c r="AL222" s="156"/>
      <c r="AM222" s="88"/>
      <c r="AN222" s="88"/>
      <c r="AO222" s="88"/>
      <c r="AP222" s="88"/>
      <c r="AQ222" s="88"/>
      <c r="AR222" s="88"/>
      <c r="AS222" s="88"/>
      <c r="AT222" s="88"/>
      <c r="AU222" s="88"/>
    </row>
    <row r="223" spans="1:101" ht="18.75" collapsed="1" x14ac:dyDescent="0.2">
      <c r="A223" s="127"/>
      <c r="B223" s="109" t="s">
        <v>357</v>
      </c>
      <c r="C223" s="128"/>
      <c r="D223" s="129"/>
      <c r="E223" s="130"/>
      <c r="F223" s="130"/>
      <c r="G223" s="110">
        <f>SUM(G224:G225)</f>
        <v>0</v>
      </c>
      <c r="I223" s="156"/>
      <c r="AB223" s="156"/>
      <c r="AC223" s="156"/>
      <c r="AD223" s="156"/>
      <c r="AE223" s="156"/>
      <c r="AF223" s="156"/>
      <c r="AG223" s="156"/>
      <c r="AH223" s="156"/>
      <c r="AI223" s="156"/>
      <c r="AJ223" s="156"/>
      <c r="AK223" s="156"/>
      <c r="AL223" s="156"/>
    </row>
    <row r="224" spans="1:101" s="155" customFormat="1" ht="38.25" hidden="1" outlineLevel="1" x14ac:dyDescent="0.2">
      <c r="A224" s="108" t="s">
        <v>358</v>
      </c>
      <c r="B224" s="95" t="s">
        <v>359</v>
      </c>
      <c r="C224" s="111" t="s">
        <v>2</v>
      </c>
      <c r="D224" s="131">
        <v>8</v>
      </c>
      <c r="E224" s="132"/>
      <c r="F224" s="132"/>
      <c r="G224" s="133">
        <f t="shared" ref="G224:G225" si="30">E224*D224</f>
        <v>0</v>
      </c>
      <c r="H224" s="94"/>
      <c r="I224" s="156"/>
      <c r="J224" s="88"/>
      <c r="K224" s="88"/>
      <c r="L224" s="88"/>
      <c r="M224" s="88"/>
      <c r="N224" s="88"/>
      <c r="O224" s="88"/>
      <c r="P224" s="88"/>
      <c r="Q224" s="88"/>
      <c r="R224" s="88"/>
      <c r="S224" s="88"/>
      <c r="T224" s="88"/>
      <c r="U224" s="88"/>
      <c r="V224" s="88"/>
      <c r="W224" s="88"/>
      <c r="X224" s="88"/>
      <c r="Y224" s="88"/>
      <c r="Z224" s="88"/>
      <c r="AA224" s="88"/>
      <c r="AB224" s="156"/>
      <c r="AC224" s="156"/>
      <c r="AD224" s="156"/>
      <c r="AE224" s="156"/>
      <c r="AF224" s="156"/>
      <c r="AG224" s="156"/>
      <c r="AH224" s="156"/>
      <c r="AI224" s="156"/>
      <c r="AJ224" s="156"/>
      <c r="AK224" s="156"/>
      <c r="AL224" s="156"/>
      <c r="AM224" s="156"/>
      <c r="AN224" s="156"/>
      <c r="AO224" s="156"/>
      <c r="AP224" s="156"/>
      <c r="AQ224" s="156"/>
      <c r="AR224" s="156"/>
      <c r="AS224" s="156"/>
      <c r="AT224" s="156"/>
      <c r="AU224" s="156"/>
      <c r="AV224" s="156"/>
      <c r="AW224" s="156"/>
      <c r="AX224" s="156"/>
      <c r="AY224" s="156"/>
      <c r="AZ224" s="156"/>
      <c r="BA224" s="156"/>
      <c r="BB224" s="156"/>
      <c r="BC224" s="156"/>
      <c r="BD224" s="156"/>
      <c r="BE224" s="156"/>
      <c r="BF224" s="156"/>
      <c r="BG224" s="156"/>
      <c r="BH224" s="156"/>
      <c r="BI224" s="156"/>
      <c r="BJ224" s="156"/>
      <c r="BK224" s="156"/>
      <c r="BL224" s="156"/>
      <c r="BM224" s="156"/>
      <c r="BN224" s="156"/>
      <c r="BO224" s="156"/>
      <c r="BP224" s="156"/>
      <c r="BQ224" s="156"/>
      <c r="BR224" s="156"/>
      <c r="BS224" s="156"/>
      <c r="BT224" s="156"/>
      <c r="BU224" s="156"/>
      <c r="BV224" s="156"/>
      <c r="BW224" s="156"/>
      <c r="BX224" s="156"/>
      <c r="BY224" s="156"/>
      <c r="BZ224" s="156"/>
      <c r="CA224" s="156"/>
      <c r="CB224" s="156"/>
      <c r="CC224" s="156"/>
      <c r="CD224" s="156"/>
      <c r="CE224" s="156"/>
      <c r="CF224" s="156"/>
      <c r="CG224" s="156"/>
      <c r="CH224" s="156"/>
      <c r="CI224" s="156"/>
      <c r="CJ224" s="156"/>
      <c r="CK224" s="156"/>
      <c r="CL224" s="156"/>
      <c r="CM224" s="156"/>
      <c r="CN224" s="156"/>
      <c r="CO224" s="156"/>
      <c r="CP224" s="156"/>
      <c r="CQ224" s="156"/>
      <c r="CR224" s="156"/>
      <c r="CS224" s="156"/>
      <c r="CT224" s="156"/>
      <c r="CU224" s="156"/>
      <c r="CV224" s="156"/>
      <c r="CW224" s="156"/>
    </row>
    <row r="225" spans="1:101" s="155" customFormat="1" ht="38.25" hidden="1" outlineLevel="1" x14ac:dyDescent="0.2">
      <c r="A225" s="108" t="s">
        <v>360</v>
      </c>
      <c r="B225" s="95" t="s">
        <v>361</v>
      </c>
      <c r="C225" s="111" t="s">
        <v>2</v>
      </c>
      <c r="D225" s="131">
        <v>2</v>
      </c>
      <c r="E225" s="132"/>
      <c r="F225" s="132"/>
      <c r="G225" s="133">
        <f t="shared" si="30"/>
        <v>0</v>
      </c>
      <c r="H225" s="94"/>
      <c r="I225" s="156"/>
      <c r="J225" s="88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88"/>
      <c r="V225" s="88"/>
      <c r="W225" s="88"/>
      <c r="X225" s="88"/>
      <c r="Y225" s="88"/>
      <c r="Z225" s="88"/>
      <c r="AA225" s="88"/>
      <c r="AB225" s="156"/>
      <c r="AC225" s="156"/>
      <c r="AD225" s="156"/>
      <c r="AE225" s="156"/>
      <c r="AF225" s="156"/>
      <c r="AG225" s="156"/>
      <c r="AH225" s="156"/>
      <c r="AI225" s="156"/>
      <c r="AJ225" s="156"/>
      <c r="AK225" s="156"/>
      <c r="AL225" s="156"/>
      <c r="AM225" s="156"/>
      <c r="AN225" s="156"/>
      <c r="AO225" s="156"/>
      <c r="AP225" s="156"/>
      <c r="AQ225" s="156"/>
      <c r="AR225" s="156"/>
      <c r="AS225" s="156"/>
      <c r="AT225" s="156"/>
      <c r="AU225" s="156"/>
      <c r="AV225" s="156"/>
      <c r="AW225" s="156"/>
      <c r="AX225" s="156"/>
      <c r="AY225" s="156"/>
      <c r="AZ225" s="156"/>
      <c r="BA225" s="156"/>
      <c r="BB225" s="156"/>
      <c r="BC225" s="156"/>
      <c r="BD225" s="156"/>
      <c r="BE225" s="156"/>
      <c r="BF225" s="156"/>
      <c r="BG225" s="156"/>
      <c r="BH225" s="156"/>
      <c r="BI225" s="156"/>
      <c r="BJ225" s="156"/>
      <c r="BK225" s="156"/>
      <c r="BL225" s="156"/>
      <c r="BM225" s="156"/>
      <c r="BN225" s="156"/>
      <c r="BO225" s="156"/>
      <c r="BP225" s="156"/>
      <c r="BQ225" s="156"/>
      <c r="BR225" s="156"/>
      <c r="BS225" s="156"/>
      <c r="BT225" s="156"/>
      <c r="BU225" s="156"/>
      <c r="BV225" s="156"/>
      <c r="BW225" s="156"/>
      <c r="BX225" s="156"/>
      <c r="BY225" s="156"/>
      <c r="BZ225" s="156"/>
      <c r="CA225" s="156"/>
      <c r="CB225" s="156"/>
      <c r="CC225" s="156"/>
      <c r="CD225" s="156"/>
      <c r="CE225" s="156"/>
      <c r="CF225" s="156"/>
      <c r="CG225" s="156"/>
      <c r="CH225" s="156"/>
      <c r="CI225" s="156"/>
      <c r="CJ225" s="156"/>
      <c r="CK225" s="156"/>
      <c r="CL225" s="156"/>
      <c r="CM225" s="156"/>
      <c r="CN225" s="156"/>
      <c r="CO225" s="156"/>
      <c r="CP225" s="156"/>
      <c r="CQ225" s="156"/>
      <c r="CR225" s="156"/>
      <c r="CS225" s="156"/>
      <c r="CT225" s="156"/>
      <c r="CU225" s="156"/>
      <c r="CV225" s="156"/>
      <c r="CW225" s="156"/>
    </row>
    <row r="226" spans="1:101" ht="18.75" collapsed="1" x14ac:dyDescent="0.2">
      <c r="A226" s="127"/>
      <c r="B226" s="109" t="s">
        <v>38</v>
      </c>
      <c r="C226" s="128"/>
      <c r="D226" s="128"/>
      <c r="E226" s="130"/>
      <c r="F226" s="130"/>
      <c r="G226" s="110">
        <f>SUM(G227:G234)</f>
        <v>0</v>
      </c>
      <c r="I226" s="156"/>
      <c r="AB226" s="156"/>
      <c r="AC226" s="156"/>
      <c r="AD226" s="156"/>
      <c r="AE226" s="156"/>
      <c r="AF226" s="156"/>
      <c r="AG226" s="156"/>
      <c r="AH226" s="156"/>
      <c r="AI226" s="156"/>
      <c r="AJ226" s="156"/>
      <c r="AK226" s="156"/>
      <c r="AL226" s="156"/>
    </row>
    <row r="227" spans="1:101" s="155" customFormat="1" ht="76.5" hidden="1" outlineLevel="1" x14ac:dyDescent="0.2">
      <c r="A227" s="108" t="s">
        <v>362</v>
      </c>
      <c r="B227" s="95" t="s">
        <v>363</v>
      </c>
      <c r="C227" s="111" t="s">
        <v>2</v>
      </c>
      <c r="D227" s="131">
        <v>5</v>
      </c>
      <c r="E227" s="132"/>
      <c r="F227" s="132"/>
      <c r="G227" s="133">
        <f t="shared" ref="G227:G234" si="31">E227*D227</f>
        <v>0</v>
      </c>
      <c r="H227" s="94"/>
      <c r="I227" s="156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88"/>
      <c r="Z227" s="88"/>
      <c r="AA227" s="88"/>
      <c r="AB227" s="156"/>
      <c r="AC227" s="156"/>
      <c r="AD227" s="156"/>
      <c r="AE227" s="156"/>
      <c r="AF227" s="156"/>
      <c r="AG227" s="156"/>
      <c r="AH227" s="156"/>
      <c r="AI227" s="156"/>
      <c r="AJ227" s="156"/>
      <c r="AK227" s="156"/>
      <c r="AL227" s="156"/>
      <c r="AM227" s="156"/>
      <c r="AN227" s="156"/>
      <c r="AO227" s="156"/>
      <c r="AP227" s="156"/>
      <c r="AQ227" s="156"/>
      <c r="AR227" s="156"/>
      <c r="AS227" s="156"/>
      <c r="AT227" s="156"/>
      <c r="AU227" s="156"/>
      <c r="AV227" s="156"/>
      <c r="AW227" s="156"/>
      <c r="AX227" s="156"/>
      <c r="AY227" s="156"/>
      <c r="AZ227" s="156"/>
      <c r="BA227" s="156"/>
      <c r="BB227" s="156"/>
      <c r="BC227" s="156"/>
      <c r="BD227" s="156"/>
      <c r="BE227" s="156"/>
      <c r="BF227" s="156"/>
      <c r="BG227" s="156"/>
      <c r="BH227" s="156"/>
      <c r="BI227" s="156"/>
      <c r="BJ227" s="156"/>
      <c r="BK227" s="156"/>
      <c r="BL227" s="156"/>
      <c r="BM227" s="156"/>
      <c r="BN227" s="156"/>
      <c r="BO227" s="156"/>
      <c r="BP227" s="156"/>
      <c r="BQ227" s="156"/>
      <c r="BR227" s="156"/>
      <c r="BS227" s="156"/>
      <c r="BT227" s="156"/>
      <c r="BU227" s="156"/>
      <c r="BV227" s="156"/>
      <c r="BW227" s="156"/>
      <c r="BX227" s="156"/>
      <c r="BY227" s="156"/>
      <c r="BZ227" s="156"/>
      <c r="CA227" s="156"/>
      <c r="CB227" s="156"/>
      <c r="CC227" s="156"/>
      <c r="CD227" s="156"/>
      <c r="CE227" s="156"/>
      <c r="CF227" s="156"/>
      <c r="CG227" s="156"/>
      <c r="CH227" s="156"/>
      <c r="CI227" s="156"/>
      <c r="CJ227" s="156"/>
      <c r="CK227" s="156"/>
      <c r="CL227" s="156"/>
      <c r="CM227" s="156"/>
      <c r="CN227" s="156"/>
      <c r="CO227" s="156"/>
      <c r="CP227" s="156"/>
      <c r="CQ227" s="156"/>
      <c r="CR227" s="156"/>
      <c r="CS227" s="156"/>
      <c r="CT227" s="156"/>
      <c r="CU227" s="156"/>
      <c r="CV227" s="156"/>
      <c r="CW227" s="156"/>
    </row>
    <row r="228" spans="1:101" s="155" customFormat="1" ht="63.75" hidden="1" outlineLevel="1" x14ac:dyDescent="0.2">
      <c r="A228" s="108" t="s">
        <v>364</v>
      </c>
      <c r="B228" s="95" t="s">
        <v>365</v>
      </c>
      <c r="C228" s="111" t="s">
        <v>2</v>
      </c>
      <c r="D228" s="131">
        <v>2</v>
      </c>
      <c r="E228" s="132"/>
      <c r="F228" s="132"/>
      <c r="G228" s="133">
        <f t="shared" si="31"/>
        <v>0</v>
      </c>
      <c r="H228" s="94"/>
      <c r="I228" s="156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88"/>
      <c r="Z228" s="88"/>
      <c r="AA228" s="88"/>
      <c r="AB228" s="156"/>
      <c r="AC228" s="156"/>
      <c r="AD228" s="156"/>
      <c r="AE228" s="156"/>
      <c r="AF228" s="156"/>
      <c r="AG228" s="156"/>
      <c r="AH228" s="156"/>
      <c r="AI228" s="156"/>
      <c r="AJ228" s="156"/>
      <c r="AK228" s="156"/>
      <c r="AL228" s="156"/>
      <c r="AM228" s="156"/>
      <c r="AN228" s="156"/>
      <c r="AO228" s="156"/>
      <c r="AP228" s="156"/>
      <c r="AQ228" s="156"/>
      <c r="AR228" s="156"/>
      <c r="AS228" s="156"/>
      <c r="AT228" s="156"/>
      <c r="AU228" s="156"/>
      <c r="AV228" s="156"/>
      <c r="AW228" s="156"/>
      <c r="AX228" s="156"/>
      <c r="AY228" s="156"/>
      <c r="AZ228" s="156"/>
      <c r="BA228" s="156"/>
      <c r="BB228" s="156"/>
      <c r="BC228" s="156"/>
      <c r="BD228" s="156"/>
      <c r="BE228" s="156"/>
      <c r="BF228" s="156"/>
      <c r="BG228" s="156"/>
      <c r="BH228" s="156"/>
      <c r="BI228" s="156"/>
      <c r="BJ228" s="156"/>
      <c r="BK228" s="156"/>
      <c r="BL228" s="156"/>
      <c r="BM228" s="156"/>
      <c r="BN228" s="156"/>
      <c r="BO228" s="156"/>
      <c r="BP228" s="156"/>
      <c r="BQ228" s="156"/>
      <c r="BR228" s="156"/>
      <c r="BS228" s="156"/>
      <c r="BT228" s="156"/>
      <c r="BU228" s="156"/>
      <c r="BV228" s="156"/>
      <c r="BW228" s="156"/>
      <c r="BX228" s="156"/>
      <c r="BY228" s="156"/>
      <c r="BZ228" s="156"/>
      <c r="CA228" s="156"/>
      <c r="CB228" s="156"/>
      <c r="CC228" s="156"/>
      <c r="CD228" s="156"/>
      <c r="CE228" s="156"/>
      <c r="CF228" s="156"/>
      <c r="CG228" s="156"/>
      <c r="CH228" s="156"/>
      <c r="CI228" s="156"/>
      <c r="CJ228" s="156"/>
      <c r="CK228" s="156"/>
      <c r="CL228" s="156"/>
      <c r="CM228" s="156"/>
      <c r="CN228" s="156"/>
      <c r="CO228" s="156"/>
      <c r="CP228" s="156"/>
      <c r="CQ228" s="156"/>
      <c r="CR228" s="156"/>
      <c r="CS228" s="156"/>
      <c r="CT228" s="156"/>
      <c r="CU228" s="156"/>
      <c r="CV228" s="156"/>
      <c r="CW228" s="156"/>
    </row>
    <row r="229" spans="1:101" s="155" customFormat="1" ht="63.75" hidden="1" outlineLevel="1" x14ac:dyDescent="0.2">
      <c r="A229" s="108" t="s">
        <v>366</v>
      </c>
      <c r="B229" s="95" t="s">
        <v>367</v>
      </c>
      <c r="C229" s="111" t="s">
        <v>2</v>
      </c>
      <c r="D229" s="131">
        <v>2</v>
      </c>
      <c r="E229" s="132"/>
      <c r="F229" s="132"/>
      <c r="G229" s="133">
        <f t="shared" si="31"/>
        <v>0</v>
      </c>
      <c r="H229" s="94"/>
      <c r="I229" s="156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88"/>
      <c r="X229" s="88"/>
      <c r="Y229" s="88"/>
      <c r="Z229" s="88"/>
      <c r="AA229" s="88"/>
      <c r="AB229" s="156"/>
      <c r="AC229" s="156"/>
      <c r="AD229" s="156"/>
      <c r="AE229" s="156"/>
      <c r="AF229" s="156"/>
      <c r="AG229" s="156"/>
      <c r="AH229" s="156"/>
      <c r="AI229" s="156"/>
      <c r="AJ229" s="156"/>
      <c r="AK229" s="156"/>
      <c r="AL229" s="156"/>
      <c r="AM229" s="156"/>
      <c r="AN229" s="156"/>
      <c r="AO229" s="156"/>
      <c r="AP229" s="156"/>
      <c r="AQ229" s="156"/>
      <c r="AR229" s="156"/>
      <c r="AS229" s="156"/>
      <c r="AT229" s="156"/>
      <c r="AU229" s="156"/>
      <c r="AV229" s="156"/>
      <c r="AW229" s="156"/>
      <c r="AX229" s="156"/>
      <c r="AY229" s="156"/>
      <c r="AZ229" s="156"/>
      <c r="BA229" s="156"/>
      <c r="BB229" s="156"/>
      <c r="BC229" s="156"/>
      <c r="BD229" s="156"/>
      <c r="BE229" s="156"/>
      <c r="BF229" s="156"/>
      <c r="BG229" s="156"/>
      <c r="BH229" s="156"/>
      <c r="BI229" s="156"/>
      <c r="BJ229" s="156"/>
      <c r="BK229" s="156"/>
      <c r="BL229" s="156"/>
      <c r="BM229" s="156"/>
      <c r="BN229" s="156"/>
      <c r="BO229" s="156"/>
      <c r="BP229" s="156"/>
      <c r="BQ229" s="156"/>
      <c r="BR229" s="156"/>
      <c r="BS229" s="156"/>
      <c r="BT229" s="156"/>
      <c r="BU229" s="156"/>
      <c r="BV229" s="156"/>
      <c r="BW229" s="156"/>
      <c r="BX229" s="156"/>
      <c r="BY229" s="156"/>
      <c r="BZ229" s="156"/>
      <c r="CA229" s="156"/>
      <c r="CB229" s="156"/>
      <c r="CC229" s="156"/>
      <c r="CD229" s="156"/>
      <c r="CE229" s="156"/>
      <c r="CF229" s="156"/>
      <c r="CG229" s="156"/>
      <c r="CH229" s="156"/>
      <c r="CI229" s="156"/>
      <c r="CJ229" s="156"/>
      <c r="CK229" s="156"/>
      <c r="CL229" s="156"/>
      <c r="CM229" s="156"/>
      <c r="CN229" s="156"/>
      <c r="CO229" s="156"/>
      <c r="CP229" s="156"/>
      <c r="CQ229" s="156"/>
      <c r="CR229" s="156"/>
      <c r="CS229" s="156"/>
      <c r="CT229" s="156"/>
      <c r="CU229" s="156"/>
      <c r="CV229" s="156"/>
      <c r="CW229" s="156"/>
    </row>
    <row r="230" spans="1:101" s="155" customFormat="1" ht="51" hidden="1" outlineLevel="1" x14ac:dyDescent="0.2">
      <c r="A230" s="108" t="s">
        <v>368</v>
      </c>
      <c r="B230" s="95" t="s">
        <v>369</v>
      </c>
      <c r="C230" s="111" t="s">
        <v>2</v>
      </c>
      <c r="D230" s="131">
        <v>6</v>
      </c>
      <c r="E230" s="132"/>
      <c r="F230" s="132"/>
      <c r="G230" s="133">
        <f t="shared" si="31"/>
        <v>0</v>
      </c>
      <c r="H230" s="94"/>
      <c r="I230" s="156"/>
      <c r="J230" s="88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88"/>
      <c r="V230" s="88"/>
      <c r="W230" s="88"/>
      <c r="X230" s="88"/>
      <c r="Y230" s="88"/>
      <c r="Z230" s="88"/>
      <c r="AA230" s="88"/>
      <c r="AB230" s="156"/>
      <c r="AC230" s="156"/>
      <c r="AD230" s="156"/>
      <c r="AE230" s="156"/>
      <c r="AF230" s="156"/>
      <c r="AG230" s="156"/>
      <c r="AH230" s="156"/>
      <c r="AI230" s="156"/>
      <c r="AJ230" s="156"/>
      <c r="AK230" s="156"/>
      <c r="AL230" s="156"/>
      <c r="AM230" s="156"/>
      <c r="AN230" s="156"/>
      <c r="AO230" s="156"/>
      <c r="AP230" s="156"/>
      <c r="AQ230" s="156"/>
      <c r="AR230" s="156"/>
      <c r="AS230" s="156"/>
      <c r="AT230" s="156"/>
      <c r="AU230" s="156"/>
      <c r="AV230" s="156"/>
      <c r="AW230" s="156"/>
      <c r="AX230" s="156"/>
      <c r="AY230" s="156"/>
      <c r="AZ230" s="156"/>
      <c r="BA230" s="156"/>
      <c r="BB230" s="156"/>
      <c r="BC230" s="156"/>
      <c r="BD230" s="156"/>
      <c r="BE230" s="156"/>
      <c r="BF230" s="156"/>
      <c r="BG230" s="156"/>
      <c r="BH230" s="156"/>
      <c r="BI230" s="156"/>
      <c r="BJ230" s="156"/>
      <c r="BK230" s="156"/>
      <c r="BL230" s="156"/>
      <c r="BM230" s="156"/>
      <c r="BN230" s="156"/>
      <c r="BO230" s="156"/>
      <c r="BP230" s="156"/>
      <c r="BQ230" s="156"/>
      <c r="BR230" s="156"/>
      <c r="BS230" s="156"/>
      <c r="BT230" s="156"/>
      <c r="BU230" s="156"/>
      <c r="BV230" s="156"/>
      <c r="BW230" s="156"/>
      <c r="BX230" s="156"/>
      <c r="BY230" s="156"/>
      <c r="BZ230" s="156"/>
      <c r="CA230" s="156"/>
      <c r="CB230" s="156"/>
      <c r="CC230" s="156"/>
      <c r="CD230" s="156"/>
      <c r="CE230" s="156"/>
      <c r="CF230" s="156"/>
      <c r="CG230" s="156"/>
      <c r="CH230" s="156"/>
      <c r="CI230" s="156"/>
      <c r="CJ230" s="156"/>
      <c r="CK230" s="156"/>
      <c r="CL230" s="156"/>
      <c r="CM230" s="156"/>
      <c r="CN230" s="156"/>
      <c r="CO230" s="156"/>
      <c r="CP230" s="156"/>
      <c r="CQ230" s="156"/>
      <c r="CR230" s="156"/>
      <c r="CS230" s="156"/>
      <c r="CT230" s="156"/>
      <c r="CU230" s="156"/>
      <c r="CV230" s="156"/>
      <c r="CW230" s="156"/>
    </row>
    <row r="231" spans="1:101" s="155" customFormat="1" ht="51" hidden="1" outlineLevel="1" x14ac:dyDescent="0.2">
      <c r="A231" s="108" t="s">
        <v>370</v>
      </c>
      <c r="B231" s="95" t="s">
        <v>371</v>
      </c>
      <c r="C231" s="111" t="s">
        <v>2</v>
      </c>
      <c r="D231" s="131">
        <v>4</v>
      </c>
      <c r="E231" s="132"/>
      <c r="F231" s="132"/>
      <c r="G231" s="133">
        <f t="shared" si="31"/>
        <v>0</v>
      </c>
      <c r="H231" s="94"/>
      <c r="I231" s="156"/>
      <c r="J231" s="88"/>
      <c r="K231" s="88"/>
      <c r="L231" s="88"/>
      <c r="M231" s="88"/>
      <c r="N231" s="88"/>
      <c r="O231" s="88"/>
      <c r="P231" s="88"/>
      <c r="Q231" s="88"/>
      <c r="R231" s="88"/>
      <c r="S231" s="88"/>
      <c r="T231" s="88"/>
      <c r="U231" s="88"/>
      <c r="V231" s="88"/>
      <c r="W231" s="88"/>
      <c r="X231" s="88"/>
      <c r="Y231" s="88"/>
      <c r="Z231" s="88"/>
      <c r="AA231" s="88"/>
      <c r="AB231" s="156"/>
      <c r="AC231" s="156"/>
      <c r="AD231" s="156"/>
      <c r="AE231" s="156"/>
      <c r="AF231" s="156"/>
      <c r="AG231" s="156"/>
      <c r="AH231" s="156"/>
      <c r="AI231" s="156"/>
      <c r="AJ231" s="156"/>
      <c r="AK231" s="156"/>
      <c r="AL231" s="156"/>
      <c r="AM231" s="156"/>
      <c r="AN231" s="156"/>
      <c r="AO231" s="156"/>
      <c r="AP231" s="156"/>
      <c r="AQ231" s="156"/>
      <c r="AR231" s="156"/>
      <c r="AS231" s="156"/>
      <c r="AT231" s="156"/>
      <c r="AU231" s="156"/>
      <c r="AV231" s="156"/>
      <c r="AW231" s="156"/>
      <c r="AX231" s="156"/>
      <c r="AY231" s="156"/>
      <c r="AZ231" s="156"/>
      <c r="BA231" s="156"/>
      <c r="BB231" s="156"/>
      <c r="BC231" s="156"/>
      <c r="BD231" s="156"/>
      <c r="BE231" s="156"/>
      <c r="BF231" s="156"/>
      <c r="BG231" s="156"/>
      <c r="BH231" s="156"/>
      <c r="BI231" s="156"/>
      <c r="BJ231" s="156"/>
      <c r="BK231" s="156"/>
      <c r="BL231" s="156"/>
      <c r="BM231" s="156"/>
      <c r="BN231" s="156"/>
      <c r="BO231" s="156"/>
      <c r="BP231" s="156"/>
      <c r="BQ231" s="156"/>
      <c r="BR231" s="156"/>
      <c r="BS231" s="156"/>
      <c r="BT231" s="156"/>
      <c r="BU231" s="156"/>
      <c r="BV231" s="156"/>
      <c r="BW231" s="156"/>
      <c r="BX231" s="156"/>
      <c r="BY231" s="156"/>
      <c r="BZ231" s="156"/>
      <c r="CA231" s="156"/>
      <c r="CB231" s="156"/>
      <c r="CC231" s="156"/>
      <c r="CD231" s="156"/>
      <c r="CE231" s="156"/>
      <c r="CF231" s="156"/>
      <c r="CG231" s="156"/>
      <c r="CH231" s="156"/>
      <c r="CI231" s="156"/>
      <c r="CJ231" s="156"/>
      <c r="CK231" s="156"/>
      <c r="CL231" s="156"/>
      <c r="CM231" s="156"/>
      <c r="CN231" s="156"/>
      <c r="CO231" s="156"/>
      <c r="CP231" s="156"/>
      <c r="CQ231" s="156"/>
      <c r="CR231" s="156"/>
      <c r="CS231" s="156"/>
      <c r="CT231" s="156"/>
      <c r="CU231" s="156"/>
      <c r="CV231" s="156"/>
      <c r="CW231" s="156"/>
    </row>
    <row r="232" spans="1:101" s="155" customFormat="1" ht="38.25" hidden="1" outlineLevel="1" x14ac:dyDescent="0.2">
      <c r="A232" s="108" t="s">
        <v>372</v>
      </c>
      <c r="B232" s="95" t="s">
        <v>373</v>
      </c>
      <c r="C232" s="111" t="s">
        <v>2</v>
      </c>
      <c r="D232" s="131">
        <v>8</v>
      </c>
      <c r="E232" s="132"/>
      <c r="F232" s="132"/>
      <c r="G232" s="133">
        <f t="shared" si="31"/>
        <v>0</v>
      </c>
      <c r="H232" s="94"/>
      <c r="I232" s="156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8"/>
      <c r="W232" s="88"/>
      <c r="X232" s="88"/>
      <c r="Y232" s="88"/>
      <c r="Z232" s="88"/>
      <c r="AA232" s="88"/>
      <c r="AB232" s="156"/>
      <c r="AC232" s="156"/>
      <c r="AD232" s="156"/>
      <c r="AE232" s="156"/>
      <c r="AF232" s="156"/>
      <c r="AG232" s="156"/>
      <c r="AH232" s="156"/>
      <c r="AI232" s="156"/>
      <c r="AJ232" s="156"/>
      <c r="AK232" s="156"/>
      <c r="AL232" s="156"/>
      <c r="AM232" s="156"/>
      <c r="AN232" s="156"/>
      <c r="AO232" s="156"/>
      <c r="AP232" s="156"/>
      <c r="AQ232" s="156"/>
      <c r="AR232" s="156"/>
      <c r="AS232" s="156"/>
      <c r="AT232" s="156"/>
      <c r="AU232" s="156"/>
      <c r="AV232" s="156"/>
      <c r="AW232" s="156"/>
      <c r="AX232" s="156"/>
      <c r="AY232" s="156"/>
      <c r="AZ232" s="156"/>
      <c r="BA232" s="156"/>
      <c r="BB232" s="156"/>
      <c r="BC232" s="156"/>
      <c r="BD232" s="156"/>
      <c r="BE232" s="156"/>
      <c r="BF232" s="156"/>
      <c r="BG232" s="156"/>
      <c r="BH232" s="156"/>
      <c r="BI232" s="156"/>
      <c r="BJ232" s="156"/>
      <c r="BK232" s="156"/>
      <c r="BL232" s="156"/>
      <c r="BM232" s="156"/>
      <c r="BN232" s="156"/>
      <c r="BO232" s="156"/>
      <c r="BP232" s="156"/>
      <c r="BQ232" s="156"/>
      <c r="BR232" s="156"/>
      <c r="BS232" s="156"/>
      <c r="BT232" s="156"/>
      <c r="BU232" s="156"/>
      <c r="BV232" s="156"/>
      <c r="BW232" s="156"/>
      <c r="BX232" s="156"/>
      <c r="BY232" s="156"/>
      <c r="BZ232" s="156"/>
      <c r="CA232" s="156"/>
      <c r="CB232" s="156"/>
      <c r="CC232" s="156"/>
      <c r="CD232" s="156"/>
      <c r="CE232" s="156"/>
      <c r="CF232" s="156"/>
      <c r="CG232" s="156"/>
      <c r="CH232" s="156"/>
      <c r="CI232" s="156"/>
      <c r="CJ232" s="156"/>
      <c r="CK232" s="156"/>
      <c r="CL232" s="156"/>
      <c r="CM232" s="156"/>
      <c r="CN232" s="156"/>
      <c r="CO232" s="156"/>
      <c r="CP232" s="156"/>
      <c r="CQ232" s="156"/>
      <c r="CR232" s="156"/>
      <c r="CS232" s="156"/>
      <c r="CT232" s="156"/>
      <c r="CU232" s="156"/>
      <c r="CV232" s="156"/>
      <c r="CW232" s="156"/>
    </row>
    <row r="233" spans="1:101" s="155" customFormat="1" ht="51" hidden="1" outlineLevel="1" x14ac:dyDescent="0.2">
      <c r="A233" s="108" t="s">
        <v>374</v>
      </c>
      <c r="B233" s="145" t="s">
        <v>377</v>
      </c>
      <c r="C233" s="111" t="s">
        <v>262</v>
      </c>
      <c r="D233" s="131">
        <v>1</v>
      </c>
      <c r="E233" s="132"/>
      <c r="F233" s="132"/>
      <c r="G233" s="133">
        <f t="shared" si="31"/>
        <v>0</v>
      </c>
      <c r="H233" s="94"/>
      <c r="I233" s="156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  <c r="AA233" s="88"/>
      <c r="AB233" s="156"/>
      <c r="AC233" s="156"/>
      <c r="AD233" s="156"/>
      <c r="AE233" s="156"/>
      <c r="AF233" s="156"/>
      <c r="AG233" s="156"/>
      <c r="AH233" s="156"/>
      <c r="AI233" s="156"/>
      <c r="AJ233" s="156"/>
      <c r="AK233" s="156"/>
      <c r="AL233" s="156"/>
      <c r="AM233" s="156"/>
      <c r="AN233" s="156"/>
      <c r="AO233" s="156"/>
      <c r="AP233" s="156"/>
      <c r="AQ233" s="156"/>
      <c r="AR233" s="156"/>
      <c r="AS233" s="156"/>
      <c r="AT233" s="156"/>
      <c r="AU233" s="156"/>
      <c r="AV233" s="156"/>
      <c r="AW233" s="156"/>
      <c r="AX233" s="156"/>
      <c r="AY233" s="156"/>
      <c r="AZ233" s="156"/>
      <c r="BA233" s="156"/>
      <c r="BB233" s="156"/>
      <c r="BC233" s="156"/>
      <c r="BD233" s="156"/>
      <c r="BE233" s="156"/>
      <c r="BF233" s="156"/>
      <c r="BG233" s="156"/>
      <c r="BH233" s="156"/>
      <c r="BI233" s="156"/>
      <c r="BJ233" s="156"/>
      <c r="BK233" s="156"/>
      <c r="BL233" s="156"/>
      <c r="BM233" s="156"/>
      <c r="BN233" s="156"/>
      <c r="BO233" s="156"/>
      <c r="BP233" s="156"/>
      <c r="BQ233" s="156"/>
      <c r="BR233" s="156"/>
      <c r="BS233" s="156"/>
      <c r="BT233" s="156"/>
      <c r="BU233" s="156"/>
      <c r="BV233" s="156"/>
      <c r="BW233" s="156"/>
      <c r="BX233" s="156"/>
      <c r="BY233" s="156"/>
      <c r="BZ233" s="156"/>
      <c r="CA233" s="156"/>
      <c r="CB233" s="156"/>
      <c r="CC233" s="156"/>
      <c r="CD233" s="156"/>
      <c r="CE233" s="156"/>
      <c r="CF233" s="156"/>
      <c r="CG233" s="156"/>
      <c r="CH233" s="156"/>
      <c r="CI233" s="156"/>
      <c r="CJ233" s="156"/>
      <c r="CK233" s="156"/>
      <c r="CL233" s="156"/>
      <c r="CM233" s="156"/>
      <c r="CN233" s="156"/>
      <c r="CO233" s="156"/>
      <c r="CP233" s="156"/>
      <c r="CQ233" s="156"/>
      <c r="CR233" s="156"/>
      <c r="CS233" s="156"/>
      <c r="CT233" s="156"/>
      <c r="CU233" s="156"/>
      <c r="CV233" s="156"/>
      <c r="CW233" s="156"/>
    </row>
    <row r="234" spans="1:101" s="155" customFormat="1" ht="51" hidden="1" outlineLevel="1" x14ac:dyDescent="0.2">
      <c r="A234" s="108" t="s">
        <v>375</v>
      </c>
      <c r="B234" s="95" t="s">
        <v>376</v>
      </c>
      <c r="C234" s="111" t="s">
        <v>2</v>
      </c>
      <c r="D234" s="131">
        <v>4</v>
      </c>
      <c r="E234" s="132"/>
      <c r="F234" s="132"/>
      <c r="G234" s="133">
        <f t="shared" si="31"/>
        <v>0</v>
      </c>
      <c r="H234" s="94"/>
      <c r="I234" s="156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  <c r="Z234" s="88"/>
      <c r="AA234" s="88"/>
      <c r="AB234" s="156"/>
      <c r="AC234" s="156"/>
      <c r="AD234" s="156"/>
      <c r="AE234" s="156"/>
      <c r="AF234" s="156"/>
      <c r="AG234" s="156"/>
      <c r="AH234" s="156"/>
      <c r="AI234" s="156"/>
      <c r="AJ234" s="156"/>
      <c r="AK234" s="156"/>
      <c r="AL234" s="156"/>
      <c r="AM234" s="156"/>
      <c r="AN234" s="156"/>
      <c r="AO234" s="156"/>
      <c r="AP234" s="156"/>
      <c r="AQ234" s="156"/>
      <c r="AR234" s="156"/>
      <c r="AS234" s="156"/>
      <c r="AT234" s="156"/>
      <c r="AU234" s="156"/>
      <c r="AV234" s="156"/>
      <c r="AW234" s="156"/>
      <c r="AX234" s="156"/>
      <c r="AY234" s="156"/>
      <c r="AZ234" s="156"/>
      <c r="BA234" s="156"/>
      <c r="BB234" s="156"/>
      <c r="BC234" s="156"/>
      <c r="BD234" s="156"/>
      <c r="BE234" s="156"/>
      <c r="BF234" s="156"/>
      <c r="BG234" s="156"/>
      <c r="BH234" s="156"/>
      <c r="BI234" s="156"/>
      <c r="BJ234" s="156"/>
      <c r="BK234" s="156"/>
      <c r="BL234" s="156"/>
      <c r="BM234" s="156"/>
      <c r="BN234" s="156"/>
      <c r="BO234" s="156"/>
      <c r="BP234" s="156"/>
      <c r="BQ234" s="156"/>
      <c r="BR234" s="156"/>
      <c r="BS234" s="156"/>
      <c r="BT234" s="156"/>
      <c r="BU234" s="156"/>
      <c r="BV234" s="156"/>
      <c r="BW234" s="156"/>
      <c r="BX234" s="156"/>
      <c r="BY234" s="156"/>
      <c r="BZ234" s="156"/>
      <c r="CA234" s="156"/>
      <c r="CB234" s="156"/>
      <c r="CC234" s="156"/>
      <c r="CD234" s="156"/>
      <c r="CE234" s="156"/>
      <c r="CF234" s="156"/>
      <c r="CG234" s="156"/>
      <c r="CH234" s="156"/>
      <c r="CI234" s="156"/>
      <c r="CJ234" s="156"/>
      <c r="CK234" s="156"/>
      <c r="CL234" s="156"/>
      <c r="CM234" s="156"/>
      <c r="CN234" s="156"/>
      <c r="CO234" s="156"/>
      <c r="CP234" s="156"/>
      <c r="CQ234" s="156"/>
      <c r="CR234" s="156"/>
      <c r="CS234" s="156"/>
      <c r="CT234" s="156"/>
      <c r="CU234" s="156"/>
      <c r="CV234" s="156"/>
      <c r="CW234" s="156"/>
    </row>
    <row r="235" spans="1:101" ht="18.75" collapsed="1" x14ac:dyDescent="0.2">
      <c r="A235" s="127"/>
      <c r="B235" s="109" t="s">
        <v>332</v>
      </c>
      <c r="C235" s="128"/>
      <c r="D235" s="129"/>
      <c r="E235" s="130"/>
      <c r="F235" s="130"/>
      <c r="G235" s="110">
        <f>SUM(G236:G240)</f>
        <v>0</v>
      </c>
    </row>
    <row r="236" spans="1:101" s="155" customFormat="1" ht="38.25" hidden="1" outlineLevel="1" x14ac:dyDescent="0.2">
      <c r="A236" s="108" t="s">
        <v>336</v>
      </c>
      <c r="B236" s="95" t="s">
        <v>337</v>
      </c>
      <c r="C236" s="111" t="s">
        <v>2</v>
      </c>
      <c r="D236" s="131">
        <v>1</v>
      </c>
      <c r="E236" s="132"/>
      <c r="F236" s="132"/>
      <c r="G236" s="133">
        <f t="shared" ref="G236:G240" si="32">E236*D236</f>
        <v>0</v>
      </c>
      <c r="H236" s="94"/>
      <c r="I236" s="156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88"/>
      <c r="Z236" s="88"/>
      <c r="AA236" s="88"/>
      <c r="AB236" s="156"/>
      <c r="AC236" s="156"/>
      <c r="AD236" s="156"/>
      <c r="AE236" s="156"/>
      <c r="AF236" s="156"/>
      <c r="AG236" s="156"/>
      <c r="AH236" s="156"/>
      <c r="AI236" s="156"/>
      <c r="AJ236" s="156"/>
      <c r="AK236" s="156"/>
      <c r="AL236" s="156"/>
      <c r="AM236" s="156"/>
      <c r="AN236" s="156"/>
      <c r="AO236" s="156"/>
      <c r="AP236" s="156"/>
      <c r="AQ236" s="156"/>
      <c r="AR236" s="156"/>
      <c r="AS236" s="156"/>
      <c r="AT236" s="156"/>
      <c r="AU236" s="156"/>
      <c r="AV236" s="156"/>
      <c r="AW236" s="156"/>
      <c r="AX236" s="156"/>
      <c r="AY236" s="156"/>
      <c r="AZ236" s="156"/>
      <c r="BA236" s="156"/>
      <c r="BB236" s="156"/>
      <c r="BC236" s="156"/>
      <c r="BD236" s="156"/>
      <c r="BE236" s="156"/>
      <c r="BF236" s="156"/>
      <c r="BG236" s="156"/>
      <c r="BH236" s="156"/>
      <c r="BI236" s="156"/>
      <c r="BJ236" s="156"/>
      <c r="BK236" s="156"/>
      <c r="BL236" s="156"/>
      <c r="BM236" s="156"/>
      <c r="BN236" s="156"/>
      <c r="BO236" s="156"/>
      <c r="BP236" s="156"/>
      <c r="BQ236" s="156"/>
      <c r="BR236" s="156"/>
      <c r="BS236" s="156"/>
      <c r="BT236" s="156"/>
      <c r="BU236" s="156"/>
      <c r="BV236" s="156"/>
      <c r="BW236" s="156"/>
      <c r="BX236" s="156"/>
      <c r="BY236" s="156"/>
      <c r="BZ236" s="156"/>
      <c r="CA236" s="156"/>
      <c r="CB236" s="156"/>
      <c r="CC236" s="156"/>
      <c r="CD236" s="156"/>
      <c r="CE236" s="156"/>
      <c r="CF236" s="156"/>
      <c r="CG236" s="156"/>
      <c r="CH236" s="156"/>
      <c r="CI236" s="156"/>
      <c r="CJ236" s="156"/>
      <c r="CK236" s="156"/>
      <c r="CL236" s="156"/>
      <c r="CM236" s="156"/>
      <c r="CN236" s="156"/>
      <c r="CO236" s="156"/>
      <c r="CP236" s="156"/>
      <c r="CQ236" s="156"/>
      <c r="CR236" s="156"/>
      <c r="CS236" s="156"/>
      <c r="CT236" s="156"/>
      <c r="CU236" s="156"/>
      <c r="CV236" s="156"/>
      <c r="CW236" s="156"/>
    </row>
    <row r="237" spans="1:101" s="155" customFormat="1" ht="38.25" hidden="1" outlineLevel="1" x14ac:dyDescent="0.2">
      <c r="A237" s="108" t="s">
        <v>338</v>
      </c>
      <c r="B237" s="95" t="s">
        <v>339</v>
      </c>
      <c r="C237" s="111" t="s">
        <v>2</v>
      </c>
      <c r="D237" s="131">
        <v>15</v>
      </c>
      <c r="E237" s="132"/>
      <c r="F237" s="132"/>
      <c r="G237" s="133">
        <f t="shared" si="32"/>
        <v>0</v>
      </c>
      <c r="H237" s="94"/>
      <c r="I237" s="156"/>
      <c r="J237" s="88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88"/>
      <c r="Z237" s="88"/>
      <c r="AA237" s="88"/>
      <c r="AB237" s="156"/>
      <c r="AC237" s="156"/>
      <c r="AD237" s="156"/>
      <c r="AE237" s="156"/>
      <c r="AF237" s="156"/>
      <c r="AG237" s="156"/>
      <c r="AH237" s="156"/>
      <c r="AI237" s="156"/>
      <c r="AJ237" s="156"/>
      <c r="AK237" s="156"/>
      <c r="AL237" s="156"/>
      <c r="AM237" s="156"/>
      <c r="AN237" s="156"/>
      <c r="AO237" s="156"/>
      <c r="AP237" s="156"/>
      <c r="AQ237" s="156"/>
      <c r="AR237" s="156"/>
      <c r="AS237" s="156"/>
      <c r="AT237" s="156"/>
      <c r="AU237" s="156"/>
      <c r="AV237" s="156"/>
      <c r="AW237" s="156"/>
      <c r="AX237" s="156"/>
      <c r="AY237" s="156"/>
      <c r="AZ237" s="156"/>
      <c r="BA237" s="156"/>
      <c r="BB237" s="156"/>
      <c r="BC237" s="156"/>
      <c r="BD237" s="156"/>
      <c r="BE237" s="156"/>
      <c r="BF237" s="156"/>
      <c r="BG237" s="156"/>
      <c r="BH237" s="156"/>
      <c r="BI237" s="156"/>
      <c r="BJ237" s="156"/>
      <c r="BK237" s="156"/>
      <c r="BL237" s="156"/>
      <c r="BM237" s="156"/>
      <c r="BN237" s="156"/>
      <c r="BO237" s="156"/>
      <c r="BP237" s="156"/>
      <c r="BQ237" s="156"/>
      <c r="BR237" s="156"/>
      <c r="BS237" s="156"/>
      <c r="BT237" s="156"/>
      <c r="BU237" s="156"/>
      <c r="BV237" s="156"/>
      <c r="BW237" s="156"/>
      <c r="BX237" s="156"/>
      <c r="BY237" s="156"/>
      <c r="BZ237" s="156"/>
      <c r="CA237" s="156"/>
      <c r="CB237" s="156"/>
      <c r="CC237" s="156"/>
      <c r="CD237" s="156"/>
      <c r="CE237" s="156"/>
      <c r="CF237" s="156"/>
      <c r="CG237" s="156"/>
      <c r="CH237" s="156"/>
      <c r="CI237" s="156"/>
      <c r="CJ237" s="156"/>
      <c r="CK237" s="156"/>
      <c r="CL237" s="156"/>
      <c r="CM237" s="156"/>
      <c r="CN237" s="156"/>
      <c r="CO237" s="156"/>
      <c r="CP237" s="156"/>
      <c r="CQ237" s="156"/>
      <c r="CR237" s="156"/>
      <c r="CS237" s="156"/>
      <c r="CT237" s="156"/>
      <c r="CU237" s="156"/>
      <c r="CV237" s="156"/>
      <c r="CW237" s="156"/>
    </row>
    <row r="238" spans="1:101" s="155" customFormat="1" ht="51" hidden="1" outlineLevel="1" x14ac:dyDescent="0.2">
      <c r="A238" s="108" t="s">
        <v>340</v>
      </c>
      <c r="B238" s="95" t="s">
        <v>341</v>
      </c>
      <c r="C238" s="111" t="s">
        <v>2</v>
      </c>
      <c r="D238" s="131">
        <v>10</v>
      </c>
      <c r="E238" s="132"/>
      <c r="F238" s="132"/>
      <c r="G238" s="133">
        <f t="shared" si="32"/>
        <v>0</v>
      </c>
      <c r="H238" s="94"/>
      <c r="I238" s="156"/>
      <c r="J238" s="88"/>
      <c r="K238" s="88"/>
      <c r="L238" s="88"/>
      <c r="M238" s="88"/>
      <c r="N238" s="88"/>
      <c r="O238" s="88"/>
      <c r="P238" s="88"/>
      <c r="Q238" s="88"/>
      <c r="R238" s="88"/>
      <c r="S238" s="88"/>
      <c r="T238" s="88"/>
      <c r="U238" s="88"/>
      <c r="V238" s="88"/>
      <c r="W238" s="88"/>
      <c r="X238" s="88"/>
      <c r="Y238" s="88"/>
      <c r="Z238" s="88"/>
      <c r="AA238" s="88"/>
      <c r="AB238" s="156"/>
      <c r="AC238" s="156"/>
      <c r="AD238" s="156"/>
      <c r="AE238" s="156"/>
      <c r="AF238" s="156"/>
      <c r="AG238" s="156"/>
      <c r="AH238" s="156"/>
      <c r="AI238" s="156"/>
      <c r="AJ238" s="156"/>
      <c r="AK238" s="156"/>
      <c r="AL238" s="156"/>
      <c r="AM238" s="156"/>
      <c r="AN238" s="156"/>
      <c r="AO238" s="156"/>
      <c r="AP238" s="156"/>
      <c r="AQ238" s="156"/>
      <c r="AR238" s="156"/>
      <c r="AS238" s="156"/>
      <c r="AT238" s="156"/>
      <c r="AU238" s="156"/>
      <c r="AV238" s="156"/>
      <c r="AW238" s="156"/>
      <c r="AX238" s="156"/>
      <c r="AY238" s="156"/>
      <c r="AZ238" s="156"/>
      <c r="BA238" s="156"/>
      <c r="BB238" s="156"/>
      <c r="BC238" s="156"/>
      <c r="BD238" s="156"/>
      <c r="BE238" s="156"/>
      <c r="BF238" s="156"/>
      <c r="BG238" s="156"/>
      <c r="BH238" s="156"/>
      <c r="BI238" s="156"/>
      <c r="BJ238" s="156"/>
      <c r="BK238" s="156"/>
      <c r="BL238" s="156"/>
      <c r="BM238" s="156"/>
      <c r="BN238" s="156"/>
      <c r="BO238" s="156"/>
      <c r="BP238" s="156"/>
      <c r="BQ238" s="156"/>
      <c r="BR238" s="156"/>
      <c r="BS238" s="156"/>
      <c r="BT238" s="156"/>
      <c r="BU238" s="156"/>
      <c r="BV238" s="156"/>
      <c r="BW238" s="156"/>
      <c r="BX238" s="156"/>
      <c r="BY238" s="156"/>
      <c r="BZ238" s="156"/>
      <c r="CA238" s="156"/>
      <c r="CB238" s="156"/>
      <c r="CC238" s="156"/>
      <c r="CD238" s="156"/>
      <c r="CE238" s="156"/>
      <c r="CF238" s="156"/>
      <c r="CG238" s="156"/>
      <c r="CH238" s="156"/>
      <c r="CI238" s="156"/>
      <c r="CJ238" s="156"/>
      <c r="CK238" s="156"/>
      <c r="CL238" s="156"/>
      <c r="CM238" s="156"/>
      <c r="CN238" s="156"/>
      <c r="CO238" s="156"/>
      <c r="CP238" s="156"/>
      <c r="CQ238" s="156"/>
      <c r="CR238" s="156"/>
      <c r="CS238" s="156"/>
      <c r="CT238" s="156"/>
      <c r="CU238" s="156"/>
      <c r="CV238" s="156"/>
      <c r="CW238" s="156"/>
    </row>
    <row r="239" spans="1:101" s="155" customFormat="1" ht="38.25" hidden="1" outlineLevel="1" x14ac:dyDescent="0.2">
      <c r="A239" s="108" t="s">
        <v>342</v>
      </c>
      <c r="B239" s="95" t="s">
        <v>343</v>
      </c>
      <c r="C239" s="111" t="s">
        <v>37</v>
      </c>
      <c r="D239" s="131">
        <v>2</v>
      </c>
      <c r="E239" s="132"/>
      <c r="F239" s="132"/>
      <c r="G239" s="133">
        <f t="shared" ref="G239" si="33">E239*D239</f>
        <v>0</v>
      </c>
      <c r="H239" s="94"/>
      <c r="I239" s="156"/>
      <c r="J239" s="88"/>
      <c r="K239" s="88"/>
      <c r="L239" s="88"/>
      <c r="M239" s="88"/>
      <c r="N239" s="88"/>
      <c r="O239" s="88"/>
      <c r="P239" s="88"/>
      <c r="Q239" s="88"/>
      <c r="R239" s="88"/>
      <c r="S239" s="88"/>
      <c r="T239" s="88"/>
      <c r="U239" s="88"/>
      <c r="V239" s="88"/>
      <c r="W239" s="88"/>
      <c r="X239" s="88"/>
      <c r="Y239" s="88"/>
      <c r="Z239" s="88"/>
      <c r="AA239" s="88"/>
      <c r="AB239" s="156"/>
      <c r="AC239" s="156"/>
      <c r="AD239" s="156"/>
      <c r="AE239" s="156"/>
      <c r="AF239" s="156"/>
      <c r="AG239" s="156"/>
      <c r="AH239" s="156"/>
      <c r="AI239" s="156"/>
      <c r="AJ239" s="156"/>
      <c r="AK239" s="156"/>
      <c r="AL239" s="156"/>
      <c r="AM239" s="156"/>
      <c r="AN239" s="156"/>
      <c r="AO239" s="156"/>
      <c r="AP239" s="156"/>
      <c r="AQ239" s="156"/>
      <c r="AR239" s="156"/>
      <c r="AS239" s="156"/>
      <c r="AT239" s="156"/>
      <c r="AU239" s="156"/>
      <c r="AV239" s="156"/>
      <c r="AW239" s="156"/>
      <c r="AX239" s="156"/>
      <c r="AY239" s="156"/>
      <c r="AZ239" s="156"/>
      <c r="BA239" s="156"/>
      <c r="BB239" s="156"/>
      <c r="BC239" s="156"/>
      <c r="BD239" s="156"/>
      <c r="BE239" s="156"/>
      <c r="BF239" s="156"/>
      <c r="BG239" s="156"/>
      <c r="BH239" s="156"/>
      <c r="BI239" s="156"/>
      <c r="BJ239" s="156"/>
      <c r="BK239" s="156"/>
      <c r="BL239" s="156"/>
      <c r="BM239" s="156"/>
      <c r="BN239" s="156"/>
      <c r="BO239" s="156"/>
      <c r="BP239" s="156"/>
      <c r="BQ239" s="156"/>
      <c r="BR239" s="156"/>
      <c r="BS239" s="156"/>
      <c r="BT239" s="156"/>
      <c r="BU239" s="156"/>
      <c r="BV239" s="156"/>
      <c r="BW239" s="156"/>
      <c r="BX239" s="156"/>
      <c r="BY239" s="156"/>
      <c r="BZ239" s="156"/>
      <c r="CA239" s="156"/>
      <c r="CB239" s="156"/>
      <c r="CC239" s="156"/>
      <c r="CD239" s="156"/>
      <c r="CE239" s="156"/>
      <c r="CF239" s="156"/>
      <c r="CG239" s="156"/>
      <c r="CH239" s="156"/>
      <c r="CI239" s="156"/>
      <c r="CJ239" s="156"/>
      <c r="CK239" s="156"/>
      <c r="CL239" s="156"/>
      <c r="CM239" s="156"/>
      <c r="CN239" s="156"/>
      <c r="CO239" s="156"/>
      <c r="CP239" s="156"/>
      <c r="CQ239" s="156"/>
      <c r="CR239" s="156"/>
      <c r="CS239" s="156"/>
      <c r="CT239" s="156"/>
      <c r="CU239" s="156"/>
      <c r="CV239" s="156"/>
      <c r="CW239" s="156"/>
    </row>
    <row r="240" spans="1:101" s="155" customFormat="1" ht="38.25" hidden="1" outlineLevel="1" x14ac:dyDescent="0.2">
      <c r="A240" s="170" t="s">
        <v>473</v>
      </c>
      <c r="B240" s="145" t="s">
        <v>472</v>
      </c>
      <c r="C240" s="172" t="s">
        <v>40</v>
      </c>
      <c r="D240" s="173">
        <v>20</v>
      </c>
      <c r="E240" s="132"/>
      <c r="F240" s="132"/>
      <c r="G240" s="133">
        <f t="shared" si="32"/>
        <v>0</v>
      </c>
      <c r="H240" s="94"/>
      <c r="I240" s="156"/>
      <c r="J240" s="88"/>
      <c r="K240" s="88"/>
      <c r="L240" s="88"/>
      <c r="M240" s="88"/>
      <c r="N240" s="88"/>
      <c r="O240" s="88"/>
      <c r="P240" s="88"/>
      <c r="Q240" s="88"/>
      <c r="R240" s="88"/>
      <c r="S240" s="88"/>
      <c r="T240" s="88"/>
      <c r="U240" s="88"/>
      <c r="V240" s="88"/>
      <c r="W240" s="88"/>
      <c r="X240" s="88"/>
      <c r="Y240" s="88"/>
      <c r="Z240" s="88"/>
      <c r="AA240" s="88"/>
      <c r="AB240" s="156"/>
      <c r="AC240" s="156"/>
      <c r="AD240" s="156"/>
      <c r="AE240" s="156"/>
      <c r="AF240" s="156"/>
      <c r="AG240" s="156"/>
      <c r="AH240" s="156"/>
      <c r="AI240" s="156"/>
      <c r="AJ240" s="156"/>
      <c r="AK240" s="156"/>
      <c r="AL240" s="156"/>
      <c r="AM240" s="156"/>
      <c r="AN240" s="156"/>
      <c r="AO240" s="156"/>
      <c r="AP240" s="156"/>
      <c r="AQ240" s="156"/>
      <c r="AR240" s="156"/>
      <c r="AS240" s="156"/>
      <c r="AT240" s="156"/>
      <c r="AU240" s="156"/>
      <c r="AV240" s="156"/>
      <c r="AW240" s="156"/>
      <c r="AX240" s="156"/>
      <c r="AY240" s="156"/>
      <c r="AZ240" s="156"/>
      <c r="BA240" s="156"/>
      <c r="BB240" s="156"/>
      <c r="BC240" s="156"/>
      <c r="BD240" s="156"/>
      <c r="BE240" s="156"/>
      <c r="BF240" s="156"/>
      <c r="BG240" s="156"/>
      <c r="BH240" s="156"/>
      <c r="BI240" s="156"/>
      <c r="BJ240" s="156"/>
      <c r="BK240" s="156"/>
      <c r="BL240" s="156"/>
      <c r="BM240" s="156"/>
      <c r="BN240" s="156"/>
      <c r="BO240" s="156"/>
      <c r="BP240" s="156"/>
      <c r="BQ240" s="156"/>
      <c r="BR240" s="156"/>
      <c r="BS240" s="156"/>
      <c r="BT240" s="156"/>
      <c r="BU240" s="156"/>
      <c r="BV240" s="156"/>
      <c r="BW240" s="156"/>
      <c r="BX240" s="156"/>
      <c r="BY240" s="156"/>
      <c r="BZ240" s="156"/>
      <c r="CA240" s="156"/>
      <c r="CB240" s="156"/>
      <c r="CC240" s="156"/>
      <c r="CD240" s="156"/>
      <c r="CE240" s="156"/>
      <c r="CF240" s="156"/>
      <c r="CG240" s="156"/>
      <c r="CH240" s="156"/>
      <c r="CI240" s="156"/>
      <c r="CJ240" s="156"/>
      <c r="CK240" s="156"/>
      <c r="CL240" s="156"/>
      <c r="CM240" s="156"/>
      <c r="CN240" s="156"/>
      <c r="CO240" s="156"/>
      <c r="CP240" s="156"/>
      <c r="CQ240" s="156"/>
      <c r="CR240" s="156"/>
      <c r="CS240" s="156"/>
      <c r="CT240" s="156"/>
      <c r="CU240" s="156"/>
      <c r="CV240" s="156"/>
      <c r="CW240" s="156"/>
    </row>
    <row r="241" spans="1:101" ht="18.75" collapsed="1" x14ac:dyDescent="0.2">
      <c r="A241" s="127"/>
      <c r="B241" s="109" t="s">
        <v>333</v>
      </c>
      <c r="C241" s="128"/>
      <c r="D241" s="128"/>
      <c r="E241" s="130"/>
      <c r="F241" s="130"/>
      <c r="G241" s="110">
        <f>SUM(G242:G243)</f>
        <v>0</v>
      </c>
    </row>
    <row r="242" spans="1:101" s="155" customFormat="1" ht="25.5" hidden="1" outlineLevel="1" x14ac:dyDescent="0.2">
      <c r="A242" s="108" t="s">
        <v>344</v>
      </c>
      <c r="B242" s="95" t="s">
        <v>345</v>
      </c>
      <c r="C242" s="111" t="s">
        <v>346</v>
      </c>
      <c r="D242" s="131">
        <v>3</v>
      </c>
      <c r="E242" s="132"/>
      <c r="F242" s="132"/>
      <c r="G242" s="133">
        <f t="shared" ref="G242:G243" si="34">E242*D242</f>
        <v>0</v>
      </c>
      <c r="H242" s="94"/>
      <c r="I242" s="156"/>
      <c r="J242" s="88"/>
      <c r="K242" s="88"/>
      <c r="L242" s="88"/>
      <c r="M242" s="88"/>
      <c r="N242" s="88"/>
      <c r="O242" s="88"/>
      <c r="P242" s="88"/>
      <c r="Q242" s="88"/>
      <c r="R242" s="88"/>
      <c r="S242" s="88"/>
      <c r="T242" s="88"/>
      <c r="U242" s="88"/>
      <c r="V242" s="88"/>
      <c r="W242" s="88"/>
      <c r="X242" s="88"/>
      <c r="Y242" s="88"/>
      <c r="Z242" s="88"/>
      <c r="AA242" s="88"/>
      <c r="AB242" s="156"/>
      <c r="AC242" s="156"/>
      <c r="AD242" s="156"/>
      <c r="AE242" s="156"/>
      <c r="AF242" s="156"/>
      <c r="AG242" s="156"/>
      <c r="AH242" s="156"/>
      <c r="AI242" s="156"/>
      <c r="AJ242" s="156"/>
      <c r="AK242" s="156"/>
      <c r="AL242" s="156"/>
      <c r="AM242" s="156"/>
      <c r="AN242" s="156"/>
      <c r="AO242" s="156"/>
      <c r="AP242" s="156"/>
      <c r="AQ242" s="156"/>
      <c r="AR242" s="156"/>
      <c r="AS242" s="156"/>
      <c r="AT242" s="156"/>
      <c r="AU242" s="156"/>
      <c r="AV242" s="156"/>
      <c r="AW242" s="156"/>
      <c r="AX242" s="156"/>
      <c r="AY242" s="156"/>
      <c r="AZ242" s="156"/>
      <c r="BA242" s="156"/>
      <c r="BB242" s="156"/>
      <c r="BC242" s="156"/>
      <c r="BD242" s="156"/>
      <c r="BE242" s="156"/>
      <c r="BF242" s="156"/>
      <c r="BG242" s="156"/>
      <c r="BH242" s="156"/>
      <c r="BI242" s="156"/>
      <c r="BJ242" s="156"/>
      <c r="BK242" s="156"/>
      <c r="BL242" s="156"/>
      <c r="BM242" s="156"/>
      <c r="BN242" s="156"/>
      <c r="BO242" s="156"/>
      <c r="BP242" s="156"/>
      <c r="BQ242" s="156"/>
      <c r="BR242" s="156"/>
      <c r="BS242" s="156"/>
      <c r="BT242" s="156"/>
      <c r="BU242" s="156"/>
      <c r="BV242" s="156"/>
      <c r="BW242" s="156"/>
      <c r="BX242" s="156"/>
      <c r="BY242" s="156"/>
      <c r="BZ242" s="156"/>
      <c r="CA242" s="156"/>
      <c r="CB242" s="156"/>
      <c r="CC242" s="156"/>
      <c r="CD242" s="156"/>
      <c r="CE242" s="156"/>
      <c r="CF242" s="156"/>
      <c r="CG242" s="156"/>
      <c r="CH242" s="156"/>
      <c r="CI242" s="156"/>
      <c r="CJ242" s="156"/>
      <c r="CK242" s="156"/>
      <c r="CL242" s="156"/>
      <c r="CM242" s="156"/>
      <c r="CN242" s="156"/>
      <c r="CO242" s="156"/>
      <c r="CP242" s="156"/>
      <c r="CQ242" s="156"/>
      <c r="CR242" s="156"/>
      <c r="CS242" s="156"/>
      <c r="CT242" s="156"/>
      <c r="CU242" s="156"/>
      <c r="CV242" s="156"/>
      <c r="CW242" s="156"/>
    </row>
    <row r="243" spans="1:101" s="155" customFormat="1" ht="25.5" hidden="1" outlineLevel="1" x14ac:dyDescent="0.2">
      <c r="A243" s="108" t="s">
        <v>347</v>
      </c>
      <c r="B243" s="95" t="s">
        <v>348</v>
      </c>
      <c r="C243" s="111" t="s">
        <v>349</v>
      </c>
      <c r="D243" s="131">
        <v>2</v>
      </c>
      <c r="E243" s="132"/>
      <c r="F243" s="132"/>
      <c r="G243" s="133">
        <f t="shared" si="34"/>
        <v>0</v>
      </c>
      <c r="H243" s="94"/>
      <c r="I243" s="156"/>
      <c r="J243" s="88"/>
      <c r="K243" s="88"/>
      <c r="L243" s="88"/>
      <c r="M243" s="88"/>
      <c r="N243" s="88"/>
      <c r="O243" s="88"/>
      <c r="P243" s="88"/>
      <c r="Q243" s="88"/>
      <c r="R243" s="88"/>
      <c r="S243" s="88"/>
      <c r="T243" s="88"/>
      <c r="U243" s="88"/>
      <c r="V243" s="88"/>
      <c r="W243" s="88"/>
      <c r="X243" s="88"/>
      <c r="Y243" s="88"/>
      <c r="Z243" s="88"/>
      <c r="AA243" s="88"/>
      <c r="AB243" s="156"/>
      <c r="AC243" s="156"/>
      <c r="AD243" s="156"/>
      <c r="AE243" s="156"/>
      <c r="AF243" s="156"/>
      <c r="AG243" s="156"/>
      <c r="AH243" s="156"/>
      <c r="AI243" s="156"/>
      <c r="AJ243" s="156"/>
      <c r="AK243" s="156"/>
      <c r="AL243" s="156"/>
      <c r="AM243" s="156"/>
      <c r="AN243" s="156"/>
      <c r="AO243" s="156"/>
      <c r="AP243" s="156"/>
      <c r="AQ243" s="156"/>
      <c r="AR243" s="156"/>
      <c r="AS243" s="156"/>
      <c r="AT243" s="156"/>
      <c r="AU243" s="156"/>
      <c r="AV243" s="156"/>
      <c r="AW243" s="156"/>
      <c r="AX243" s="156"/>
      <c r="AY243" s="156"/>
      <c r="AZ243" s="156"/>
      <c r="BA243" s="156"/>
      <c r="BB243" s="156"/>
      <c r="BC243" s="156"/>
      <c r="BD243" s="156"/>
      <c r="BE243" s="156"/>
      <c r="BF243" s="156"/>
      <c r="BG243" s="156"/>
      <c r="BH243" s="156"/>
      <c r="BI243" s="156"/>
      <c r="BJ243" s="156"/>
      <c r="BK243" s="156"/>
      <c r="BL243" s="156"/>
      <c r="BM243" s="156"/>
      <c r="BN243" s="156"/>
      <c r="BO243" s="156"/>
      <c r="BP243" s="156"/>
      <c r="BQ243" s="156"/>
      <c r="BR243" s="156"/>
      <c r="BS243" s="156"/>
      <c r="BT243" s="156"/>
      <c r="BU243" s="156"/>
      <c r="BV243" s="156"/>
      <c r="BW243" s="156"/>
      <c r="BX243" s="156"/>
      <c r="BY243" s="156"/>
      <c r="BZ243" s="156"/>
      <c r="CA243" s="156"/>
      <c r="CB243" s="156"/>
      <c r="CC243" s="156"/>
      <c r="CD243" s="156"/>
      <c r="CE243" s="156"/>
      <c r="CF243" s="156"/>
      <c r="CG243" s="156"/>
      <c r="CH243" s="156"/>
      <c r="CI243" s="156"/>
      <c r="CJ243" s="156"/>
      <c r="CK243" s="156"/>
      <c r="CL243" s="156"/>
      <c r="CM243" s="156"/>
      <c r="CN243" s="156"/>
      <c r="CO243" s="156"/>
      <c r="CP243" s="156"/>
      <c r="CQ243" s="156"/>
      <c r="CR243" s="156"/>
      <c r="CS243" s="156"/>
      <c r="CT243" s="156"/>
      <c r="CU243" s="156"/>
      <c r="CV243" s="156"/>
      <c r="CW243" s="156"/>
    </row>
    <row r="244" spans="1:101" ht="18.75" collapsed="1" x14ac:dyDescent="0.2">
      <c r="A244" s="127"/>
      <c r="B244" s="109" t="s">
        <v>334</v>
      </c>
      <c r="C244" s="128"/>
      <c r="D244" s="129"/>
      <c r="E244" s="130"/>
      <c r="F244" s="130"/>
      <c r="G244" s="110">
        <f>SUM(G245:G246)</f>
        <v>0</v>
      </c>
    </row>
    <row r="245" spans="1:101" s="155" customFormat="1" ht="51" hidden="1" outlineLevel="1" x14ac:dyDescent="0.2">
      <c r="A245" s="108" t="s">
        <v>351</v>
      </c>
      <c r="B245" s="95" t="s">
        <v>352</v>
      </c>
      <c r="C245" s="111" t="s">
        <v>350</v>
      </c>
      <c r="D245" s="131">
        <v>1</v>
      </c>
      <c r="E245" s="132"/>
      <c r="F245" s="132"/>
      <c r="G245" s="133">
        <f t="shared" ref="G245:G246" si="35">E245*D245</f>
        <v>0</v>
      </c>
      <c r="H245" s="94"/>
      <c r="I245" s="156"/>
      <c r="J245" s="88"/>
      <c r="K245" s="88"/>
      <c r="L245" s="88"/>
      <c r="M245" s="88"/>
      <c r="N245" s="88"/>
      <c r="O245" s="88"/>
      <c r="P245" s="88"/>
      <c r="Q245" s="88"/>
      <c r="R245" s="88"/>
      <c r="S245" s="88"/>
      <c r="T245" s="88"/>
      <c r="U245" s="88"/>
      <c r="V245" s="88"/>
      <c r="W245" s="88"/>
      <c r="X245" s="88"/>
      <c r="Y245" s="88"/>
      <c r="Z245" s="88"/>
      <c r="AA245" s="88"/>
      <c r="AB245" s="156"/>
      <c r="AC245" s="156"/>
      <c r="AD245" s="156"/>
      <c r="AE245" s="156"/>
      <c r="AF245" s="156"/>
      <c r="AG245" s="156"/>
      <c r="AH245" s="156"/>
      <c r="AI245" s="156"/>
      <c r="AJ245" s="156"/>
      <c r="AK245" s="156"/>
      <c r="AL245" s="156"/>
      <c r="AM245" s="156"/>
      <c r="AN245" s="156"/>
      <c r="AO245" s="156"/>
      <c r="AP245" s="156"/>
      <c r="AQ245" s="156"/>
      <c r="AR245" s="156"/>
      <c r="AS245" s="156"/>
      <c r="AT245" s="156"/>
      <c r="AU245" s="156"/>
      <c r="AV245" s="156"/>
      <c r="AW245" s="156"/>
      <c r="AX245" s="156"/>
      <c r="AY245" s="156"/>
      <c r="AZ245" s="156"/>
      <c r="BA245" s="156"/>
      <c r="BB245" s="156"/>
      <c r="BC245" s="156"/>
      <c r="BD245" s="156"/>
      <c r="BE245" s="156"/>
      <c r="BF245" s="156"/>
      <c r="BG245" s="156"/>
      <c r="BH245" s="156"/>
      <c r="BI245" s="156"/>
      <c r="BJ245" s="156"/>
      <c r="BK245" s="156"/>
      <c r="BL245" s="156"/>
      <c r="BM245" s="156"/>
      <c r="BN245" s="156"/>
      <c r="BO245" s="156"/>
      <c r="BP245" s="156"/>
      <c r="BQ245" s="156"/>
      <c r="BR245" s="156"/>
      <c r="BS245" s="156"/>
      <c r="BT245" s="156"/>
      <c r="BU245" s="156"/>
      <c r="BV245" s="156"/>
      <c r="BW245" s="156"/>
      <c r="BX245" s="156"/>
      <c r="BY245" s="156"/>
      <c r="BZ245" s="156"/>
      <c r="CA245" s="156"/>
      <c r="CB245" s="156"/>
      <c r="CC245" s="156"/>
      <c r="CD245" s="156"/>
      <c r="CE245" s="156"/>
      <c r="CF245" s="156"/>
      <c r="CG245" s="156"/>
      <c r="CH245" s="156"/>
      <c r="CI245" s="156"/>
      <c r="CJ245" s="156"/>
      <c r="CK245" s="156"/>
      <c r="CL245" s="156"/>
      <c r="CM245" s="156"/>
      <c r="CN245" s="156"/>
      <c r="CO245" s="156"/>
      <c r="CP245" s="156"/>
      <c r="CQ245" s="156"/>
      <c r="CR245" s="156"/>
      <c r="CS245" s="156"/>
      <c r="CT245" s="156"/>
      <c r="CU245" s="156"/>
      <c r="CV245" s="156"/>
      <c r="CW245" s="156"/>
    </row>
    <row r="246" spans="1:101" s="155" customFormat="1" ht="51" hidden="1" outlineLevel="1" x14ac:dyDescent="0.2">
      <c r="A246" s="108" t="s">
        <v>353</v>
      </c>
      <c r="B246" s="95" t="s">
        <v>354</v>
      </c>
      <c r="C246" s="111" t="s">
        <v>350</v>
      </c>
      <c r="D246" s="131">
        <v>1</v>
      </c>
      <c r="E246" s="132"/>
      <c r="F246" s="132"/>
      <c r="G246" s="133">
        <f t="shared" si="35"/>
        <v>0</v>
      </c>
      <c r="H246" s="94"/>
      <c r="I246" s="156"/>
      <c r="J246" s="88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88"/>
      <c r="W246" s="88"/>
      <c r="X246" s="88"/>
      <c r="Y246" s="88"/>
      <c r="Z246" s="88"/>
      <c r="AA246" s="88"/>
      <c r="AB246" s="156"/>
      <c r="AC246" s="156"/>
      <c r="AD246" s="156"/>
      <c r="AE246" s="156"/>
      <c r="AF246" s="156"/>
      <c r="AG246" s="156"/>
      <c r="AH246" s="156"/>
      <c r="AI246" s="156"/>
      <c r="AJ246" s="156"/>
      <c r="AK246" s="156"/>
      <c r="AL246" s="156"/>
      <c r="AM246" s="156"/>
      <c r="AN246" s="156"/>
      <c r="AO246" s="156"/>
      <c r="AP246" s="156"/>
      <c r="AQ246" s="156"/>
      <c r="AR246" s="156"/>
      <c r="AS246" s="156"/>
      <c r="AT246" s="156"/>
      <c r="AU246" s="156"/>
      <c r="AV246" s="156"/>
      <c r="AW246" s="156"/>
      <c r="AX246" s="156"/>
      <c r="AY246" s="156"/>
      <c r="AZ246" s="156"/>
      <c r="BA246" s="156"/>
      <c r="BB246" s="156"/>
      <c r="BC246" s="156"/>
      <c r="BD246" s="156"/>
      <c r="BE246" s="156"/>
      <c r="BF246" s="156"/>
      <c r="BG246" s="156"/>
      <c r="BH246" s="156"/>
      <c r="BI246" s="156"/>
      <c r="BJ246" s="156"/>
      <c r="BK246" s="156"/>
      <c r="BL246" s="156"/>
      <c r="BM246" s="156"/>
      <c r="BN246" s="156"/>
      <c r="BO246" s="156"/>
      <c r="BP246" s="156"/>
      <c r="BQ246" s="156"/>
      <c r="BR246" s="156"/>
      <c r="BS246" s="156"/>
      <c r="BT246" s="156"/>
      <c r="BU246" s="156"/>
      <c r="BV246" s="156"/>
      <c r="BW246" s="156"/>
      <c r="BX246" s="156"/>
      <c r="BY246" s="156"/>
      <c r="BZ246" s="156"/>
      <c r="CA246" s="156"/>
      <c r="CB246" s="156"/>
      <c r="CC246" s="156"/>
      <c r="CD246" s="156"/>
      <c r="CE246" s="156"/>
      <c r="CF246" s="156"/>
      <c r="CG246" s="156"/>
      <c r="CH246" s="156"/>
      <c r="CI246" s="156"/>
      <c r="CJ246" s="156"/>
      <c r="CK246" s="156"/>
      <c r="CL246" s="156"/>
      <c r="CM246" s="156"/>
      <c r="CN246" s="156"/>
      <c r="CO246" s="156"/>
      <c r="CP246" s="156"/>
      <c r="CQ246" s="156"/>
      <c r="CR246" s="156"/>
      <c r="CS246" s="156"/>
      <c r="CT246" s="156"/>
      <c r="CU246" s="156"/>
      <c r="CV246" s="156"/>
      <c r="CW246" s="156"/>
    </row>
    <row r="247" spans="1:101" s="89" customFormat="1" ht="21" collapsed="1" x14ac:dyDescent="0.2">
      <c r="A247" s="121"/>
      <c r="B247" s="121"/>
      <c r="C247" s="121"/>
      <c r="D247" s="121"/>
      <c r="E247" s="122"/>
      <c r="F247" s="122" t="s">
        <v>356</v>
      </c>
      <c r="G247" s="123">
        <f>G244+G241+G235+G226+G223</f>
        <v>0</v>
      </c>
      <c r="H247" s="94"/>
      <c r="I247" s="88"/>
      <c r="J247" s="88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88"/>
      <c r="W247" s="88"/>
      <c r="X247" s="88"/>
      <c r="Y247" s="88"/>
      <c r="Z247" s="88"/>
      <c r="AA247" s="88"/>
      <c r="AB247" s="88"/>
      <c r="AC247" s="88"/>
      <c r="AD247" s="88"/>
      <c r="AE247" s="88"/>
      <c r="AF247" s="88"/>
      <c r="AG247" s="88"/>
      <c r="AH247" s="88"/>
      <c r="AI247" s="88"/>
      <c r="AJ247" s="88"/>
      <c r="AK247" s="88"/>
      <c r="AL247" s="88"/>
      <c r="AM247" s="88"/>
      <c r="AN247" s="88"/>
      <c r="AO247" s="88"/>
      <c r="AP247" s="88"/>
      <c r="AQ247" s="88"/>
      <c r="AR247" s="88"/>
      <c r="AS247" s="88"/>
      <c r="AT247" s="88"/>
      <c r="AU247" s="88"/>
    </row>
    <row r="248" spans="1:101" ht="24.75" customHeight="1" x14ac:dyDescent="0.2">
      <c r="A248" s="137"/>
      <c r="B248" s="138"/>
      <c r="C248" s="138"/>
      <c r="D248" s="138"/>
      <c r="E248" s="139"/>
      <c r="F248" s="139" t="s">
        <v>355</v>
      </c>
      <c r="G248" s="140">
        <f>G43+G92+G149+G220+G247</f>
        <v>0</v>
      </c>
      <c r="I248" s="92"/>
    </row>
    <row r="249" spans="1:101" ht="25.5" customHeight="1" x14ac:dyDescent="0.2">
      <c r="A249" s="182" t="s">
        <v>44</v>
      </c>
      <c r="B249" s="183"/>
      <c r="C249" s="183"/>
      <c r="D249" s="183"/>
      <c r="E249" s="184"/>
      <c r="F249" s="143" t="s">
        <v>35</v>
      </c>
      <c r="G249" s="141">
        <f>ROUND((G248*0.16),2)</f>
        <v>0</v>
      </c>
      <c r="I249" s="93"/>
    </row>
    <row r="250" spans="1:101" ht="28.5" customHeight="1" x14ac:dyDescent="0.2">
      <c r="A250" s="185"/>
      <c r="B250" s="186"/>
      <c r="C250" s="186"/>
      <c r="D250" s="186"/>
      <c r="E250" s="187"/>
      <c r="F250" s="144" t="s">
        <v>36</v>
      </c>
      <c r="G250" s="142">
        <f>G248+G249</f>
        <v>0</v>
      </c>
      <c r="I250" s="92"/>
    </row>
    <row r="251" spans="1:101" x14ac:dyDescent="0.2">
      <c r="I251" s="89"/>
    </row>
    <row r="252" spans="1:101" x14ac:dyDescent="0.2">
      <c r="I252" s="89"/>
    </row>
    <row r="254" spans="1:101" x14ac:dyDescent="0.2">
      <c r="B254" s="147"/>
      <c r="C254" s="148"/>
    </row>
    <row r="255" spans="1:101" x14ac:dyDescent="0.2">
      <c r="B255" s="147"/>
      <c r="G255" s="96"/>
    </row>
    <row r="256" spans="1:101" ht="18" x14ac:dyDescent="0.2">
      <c r="G256" s="97"/>
    </row>
    <row r="257" spans="5:9" ht="14.25" x14ac:dyDescent="0.2">
      <c r="E257" s="99"/>
      <c r="F257" s="99"/>
      <c r="G257" s="99"/>
      <c r="I257" s="100"/>
    </row>
    <row r="258" spans="5:9" ht="15" x14ac:dyDescent="0.2">
      <c r="E258" s="99"/>
      <c r="F258" s="99"/>
      <c r="G258" s="101"/>
      <c r="I258" s="100"/>
    </row>
    <row r="259" spans="5:9" ht="14.25" x14ac:dyDescent="0.2">
      <c r="E259" s="99"/>
      <c r="F259" s="99"/>
      <c r="G259" s="99"/>
      <c r="I259" s="100"/>
    </row>
    <row r="260" spans="5:9" ht="14.25" x14ac:dyDescent="0.2">
      <c r="E260" s="99"/>
      <c r="F260" s="99"/>
      <c r="G260" s="99"/>
      <c r="I260" s="100"/>
    </row>
    <row r="261" spans="5:9" ht="14.25" x14ac:dyDescent="0.2">
      <c r="E261" s="99"/>
      <c r="F261" s="99"/>
      <c r="G261" s="99"/>
      <c r="I261" s="100"/>
    </row>
    <row r="262" spans="5:9" ht="14.25" x14ac:dyDescent="0.2">
      <c r="E262" s="99"/>
      <c r="F262" s="99"/>
      <c r="G262" s="99"/>
      <c r="I262" s="100"/>
    </row>
    <row r="263" spans="5:9" ht="14.25" x14ac:dyDescent="0.2">
      <c r="E263" s="99"/>
      <c r="F263" s="99"/>
      <c r="G263" s="99"/>
      <c r="I263" s="100"/>
    </row>
    <row r="264" spans="5:9" ht="14.25" x14ac:dyDescent="0.2">
      <c r="E264" s="99"/>
      <c r="F264" s="99"/>
      <c r="G264" s="99"/>
      <c r="I264" s="100"/>
    </row>
    <row r="265" spans="5:9" ht="14.25" x14ac:dyDescent="0.2">
      <c r="E265" s="99"/>
      <c r="F265" s="99"/>
      <c r="G265" s="99"/>
      <c r="I265" s="100"/>
    </row>
    <row r="266" spans="5:9" ht="14.25" x14ac:dyDescent="0.2">
      <c r="E266" s="99"/>
      <c r="F266" s="99"/>
      <c r="G266" s="99"/>
      <c r="I266" s="100"/>
    </row>
    <row r="267" spans="5:9" ht="14.25" x14ac:dyDescent="0.2">
      <c r="E267" s="99"/>
      <c r="F267" s="99"/>
      <c r="G267" s="99"/>
      <c r="I267" s="100"/>
    </row>
    <row r="268" spans="5:9" ht="14.25" x14ac:dyDescent="0.2">
      <c r="E268" s="99"/>
      <c r="F268" s="99"/>
      <c r="G268" s="99"/>
      <c r="I268" s="100"/>
    </row>
    <row r="269" spans="5:9" ht="14.25" x14ac:dyDescent="0.2">
      <c r="E269" s="99"/>
      <c r="F269" s="99"/>
      <c r="G269" s="99"/>
      <c r="I269" s="100"/>
    </row>
    <row r="270" spans="5:9" ht="14.25" x14ac:dyDescent="0.2">
      <c r="E270" s="99"/>
      <c r="F270" s="99"/>
      <c r="G270" s="99"/>
      <c r="I270" s="100"/>
    </row>
    <row r="271" spans="5:9" ht="14.25" x14ac:dyDescent="0.2">
      <c r="E271" s="99"/>
      <c r="F271" s="99"/>
      <c r="G271" s="99"/>
      <c r="I271" s="100"/>
    </row>
    <row r="272" spans="5:9" ht="14.25" x14ac:dyDescent="0.2">
      <c r="E272" s="99"/>
      <c r="F272" s="99"/>
      <c r="G272" s="99"/>
      <c r="I272" s="100"/>
    </row>
  </sheetData>
  <mergeCells count="9">
    <mergeCell ref="A7:G7"/>
    <mergeCell ref="A8:G8"/>
    <mergeCell ref="A249:E250"/>
    <mergeCell ref="B1:E1"/>
    <mergeCell ref="B2:E2"/>
    <mergeCell ref="A3:G3"/>
    <mergeCell ref="A4:F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63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CW272"/>
  <sheetViews>
    <sheetView tabSelected="1" view="pageBreakPreview" zoomScale="80" zoomScaleNormal="80" zoomScaleSheetLayoutView="80" workbookViewId="0">
      <selection activeCell="D159" sqref="D159"/>
    </sheetView>
  </sheetViews>
  <sheetFormatPr baseColWidth="10" defaultColWidth="11.42578125" defaultRowHeight="12.75" outlineLevelRow="2" x14ac:dyDescent="0.2"/>
  <cols>
    <col min="1" max="1" width="8.5703125" style="88" customWidth="1"/>
    <col min="2" max="2" width="71.42578125" style="88" customWidth="1"/>
    <col min="3" max="3" width="10.28515625" style="88" customWidth="1"/>
    <col min="4" max="4" width="12.28515625" style="90" bestFit="1" customWidth="1"/>
    <col min="5" max="5" width="15.5703125" style="91" customWidth="1"/>
    <col min="6" max="6" width="21.85546875" style="91" customWidth="1"/>
    <col min="7" max="7" width="24.42578125" style="91" customWidth="1"/>
    <col min="8" max="8" width="15.140625" style="94" customWidth="1"/>
    <col min="9" max="9" width="0" style="88" hidden="1" customWidth="1"/>
    <col min="10" max="10" width="12.28515625" style="88" bestFit="1" customWidth="1"/>
    <col min="11" max="11" width="22.140625" style="88" bestFit="1" customWidth="1"/>
    <col min="12" max="12" width="16.28515625" style="88" bestFit="1" customWidth="1"/>
    <col min="13" max="13" width="20.85546875" style="88" customWidth="1"/>
    <col min="14" max="14" width="18.5703125" style="88" customWidth="1"/>
    <col min="15" max="16384" width="11.42578125" style="88"/>
  </cols>
  <sheetData>
    <row r="1" spans="1:101" s="87" customFormat="1" ht="24.75" customHeight="1" x14ac:dyDescent="0.2">
      <c r="A1" s="149"/>
      <c r="B1" s="188" t="s">
        <v>45</v>
      </c>
      <c r="C1" s="189"/>
      <c r="D1" s="189"/>
      <c r="E1" s="189"/>
      <c r="F1" s="150"/>
      <c r="G1" s="151"/>
      <c r="H1" s="98"/>
    </row>
    <row r="2" spans="1:101" s="87" customFormat="1" ht="24.75" customHeight="1" x14ac:dyDescent="0.2">
      <c r="A2" s="152"/>
      <c r="B2" s="190" t="s">
        <v>46</v>
      </c>
      <c r="C2" s="191"/>
      <c r="D2" s="191"/>
      <c r="E2" s="191"/>
      <c r="F2" s="153"/>
      <c r="G2" s="154"/>
      <c r="H2" s="98"/>
    </row>
    <row r="3" spans="1:101" s="87" customFormat="1" ht="24.75" customHeight="1" x14ac:dyDescent="0.2">
      <c r="A3" s="192" t="s">
        <v>478</v>
      </c>
      <c r="B3" s="193"/>
      <c r="C3" s="193"/>
      <c r="D3" s="193"/>
      <c r="E3" s="193"/>
      <c r="F3" s="193"/>
      <c r="G3" s="194"/>
      <c r="H3" s="98"/>
    </row>
    <row r="4" spans="1:101" ht="24.75" customHeight="1" thickBot="1" x14ac:dyDescent="0.25">
      <c r="A4" s="195" t="s">
        <v>41</v>
      </c>
      <c r="B4" s="196"/>
      <c r="C4" s="196"/>
      <c r="D4" s="196"/>
      <c r="E4" s="196"/>
      <c r="F4" s="196"/>
      <c r="G4" s="146" t="s">
        <v>479</v>
      </c>
    </row>
    <row r="5" spans="1:101" s="89" customFormat="1" ht="16.5" customHeight="1" x14ac:dyDescent="0.2">
      <c r="A5" s="197" t="s">
        <v>30</v>
      </c>
      <c r="B5" s="198"/>
      <c r="C5" s="198"/>
      <c r="D5" s="198"/>
      <c r="E5" s="198"/>
      <c r="F5" s="199"/>
      <c r="G5" s="200"/>
      <c r="H5" s="94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</row>
    <row r="6" spans="1:101" s="89" customFormat="1" ht="33" customHeight="1" x14ac:dyDescent="0.2">
      <c r="A6" s="201" t="s">
        <v>452</v>
      </c>
      <c r="B6" s="202"/>
      <c r="C6" s="202"/>
      <c r="D6" s="202"/>
      <c r="E6" s="202"/>
      <c r="F6" s="203"/>
      <c r="G6" s="204"/>
      <c r="H6" s="94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</row>
    <row r="7" spans="1:101" s="89" customFormat="1" ht="15.75" customHeight="1" x14ac:dyDescent="0.2">
      <c r="A7" s="174" t="s">
        <v>31</v>
      </c>
      <c r="B7" s="175"/>
      <c r="C7" s="175"/>
      <c r="D7" s="175"/>
      <c r="E7" s="175"/>
      <c r="F7" s="176"/>
      <c r="G7" s="177"/>
      <c r="H7" s="94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</row>
    <row r="8" spans="1:101" s="89" customFormat="1" ht="33" customHeight="1" x14ac:dyDescent="0.2">
      <c r="A8" s="178" t="s">
        <v>450</v>
      </c>
      <c r="B8" s="179"/>
      <c r="C8" s="179"/>
      <c r="D8" s="179"/>
      <c r="E8" s="179"/>
      <c r="F8" s="180"/>
      <c r="G8" s="181"/>
      <c r="H8" s="94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</row>
    <row r="9" spans="1:101" s="89" customFormat="1" ht="14.25" customHeight="1" x14ac:dyDescent="0.2">
      <c r="A9" s="102" t="s">
        <v>3</v>
      </c>
      <c r="B9" s="102" t="s">
        <v>32</v>
      </c>
      <c r="C9" s="102" t="s">
        <v>33</v>
      </c>
      <c r="D9" s="103" t="s">
        <v>34</v>
      </c>
      <c r="E9" s="104" t="s">
        <v>42</v>
      </c>
      <c r="F9" s="104" t="s">
        <v>43</v>
      </c>
      <c r="G9" s="104" t="s">
        <v>0</v>
      </c>
      <c r="H9" s="94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</row>
    <row r="10" spans="1:101" s="89" customFormat="1" ht="5.0999999999999996" customHeight="1" x14ac:dyDescent="0.2">
      <c r="A10" s="105"/>
      <c r="B10" s="105"/>
      <c r="C10" s="105"/>
      <c r="D10" s="106"/>
      <c r="E10" s="107"/>
      <c r="F10" s="107"/>
      <c r="G10" s="107"/>
      <c r="H10" s="94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</row>
    <row r="11" spans="1:101" s="89" customFormat="1" ht="21" x14ac:dyDescent="0.2">
      <c r="A11" s="169" t="s">
        <v>106</v>
      </c>
      <c r="B11" s="169"/>
      <c r="C11" s="169"/>
      <c r="D11" s="169"/>
      <c r="E11" s="169"/>
      <c r="F11" s="169"/>
      <c r="G11" s="169"/>
      <c r="H11" s="94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</row>
    <row r="12" spans="1:101" ht="18.75" x14ac:dyDescent="0.2">
      <c r="A12" s="127"/>
      <c r="B12" s="109" t="s">
        <v>92</v>
      </c>
      <c r="C12" s="128"/>
      <c r="D12" s="129"/>
      <c r="E12" s="130"/>
      <c r="F12" s="130"/>
      <c r="G12" s="110">
        <f>SUM(G13:G24)</f>
        <v>0</v>
      </c>
    </row>
    <row r="13" spans="1:101" s="155" customFormat="1" ht="51" outlineLevel="1" x14ac:dyDescent="0.2">
      <c r="A13" s="108" t="s">
        <v>47</v>
      </c>
      <c r="B13" s="95" t="s">
        <v>48</v>
      </c>
      <c r="C13" s="111" t="s">
        <v>40</v>
      </c>
      <c r="D13" s="131">
        <v>412.45</v>
      </c>
      <c r="E13" s="132"/>
      <c r="F13" s="132"/>
      <c r="G13" s="133">
        <f t="shared" ref="G13:G24" si="0">E13*D13</f>
        <v>0</v>
      </c>
      <c r="H13" s="94"/>
      <c r="I13" s="156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</row>
    <row r="14" spans="1:101" s="155" customFormat="1" ht="51" outlineLevel="1" collapsed="1" x14ac:dyDescent="0.2">
      <c r="A14" s="108" t="s">
        <v>49</v>
      </c>
      <c r="B14" s="95" t="s">
        <v>50</v>
      </c>
      <c r="C14" s="111" t="s">
        <v>40</v>
      </c>
      <c r="D14" s="131">
        <v>10.94</v>
      </c>
      <c r="E14" s="132"/>
      <c r="F14" s="132"/>
      <c r="G14" s="133">
        <f t="shared" si="0"/>
        <v>0</v>
      </c>
      <c r="H14" s="94"/>
      <c r="I14" s="156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</row>
    <row r="15" spans="1:101" s="155" customFormat="1" ht="25.5" outlineLevel="1" collapsed="1" x14ac:dyDescent="0.2">
      <c r="A15" s="108" t="s">
        <v>51</v>
      </c>
      <c r="B15" s="95" t="s">
        <v>52</v>
      </c>
      <c r="C15" s="111" t="s">
        <v>2</v>
      </c>
      <c r="D15" s="131">
        <v>2</v>
      </c>
      <c r="E15" s="132"/>
      <c r="F15" s="132"/>
      <c r="G15" s="133">
        <f t="shared" si="0"/>
        <v>0</v>
      </c>
      <c r="H15" s="94"/>
      <c r="I15" s="156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</row>
    <row r="16" spans="1:101" s="155" customFormat="1" ht="25.5" outlineLevel="1" collapsed="1" x14ac:dyDescent="0.2">
      <c r="A16" s="108" t="s">
        <v>53</v>
      </c>
      <c r="B16" s="95" t="s">
        <v>54</v>
      </c>
      <c r="C16" s="111" t="s">
        <v>2</v>
      </c>
      <c r="D16" s="131">
        <v>2</v>
      </c>
      <c r="E16" s="132"/>
      <c r="F16" s="132"/>
      <c r="G16" s="133">
        <f t="shared" si="0"/>
        <v>0</v>
      </c>
      <c r="H16" s="94"/>
      <c r="I16" s="156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</row>
    <row r="17" spans="1:101" s="155" customFormat="1" ht="25.5" outlineLevel="1" collapsed="1" x14ac:dyDescent="0.2">
      <c r="A17" s="108" t="s">
        <v>55</v>
      </c>
      <c r="B17" s="95" t="s">
        <v>56</v>
      </c>
      <c r="C17" s="111" t="s">
        <v>2</v>
      </c>
      <c r="D17" s="131">
        <v>1</v>
      </c>
      <c r="E17" s="132"/>
      <c r="F17" s="132"/>
      <c r="G17" s="133">
        <f t="shared" si="0"/>
        <v>0</v>
      </c>
      <c r="H17" s="94"/>
      <c r="I17" s="156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</row>
    <row r="18" spans="1:101" s="155" customFormat="1" ht="38.25" outlineLevel="1" collapsed="1" x14ac:dyDescent="0.2">
      <c r="A18" s="108" t="s">
        <v>57</v>
      </c>
      <c r="B18" s="95" t="s">
        <v>58</v>
      </c>
      <c r="C18" s="111" t="s">
        <v>2</v>
      </c>
      <c r="D18" s="131">
        <v>2</v>
      </c>
      <c r="E18" s="132"/>
      <c r="F18" s="132"/>
      <c r="G18" s="133">
        <f t="shared" si="0"/>
        <v>0</v>
      </c>
      <c r="H18" s="94"/>
      <c r="I18" s="156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</row>
    <row r="19" spans="1:101" s="155" customFormat="1" ht="38.25" outlineLevel="1" collapsed="1" x14ac:dyDescent="0.2">
      <c r="A19" s="108" t="s">
        <v>59</v>
      </c>
      <c r="B19" s="95" t="s">
        <v>60</v>
      </c>
      <c r="C19" s="111" t="s">
        <v>2</v>
      </c>
      <c r="D19" s="131">
        <v>6</v>
      </c>
      <c r="E19" s="132"/>
      <c r="F19" s="132"/>
      <c r="G19" s="133">
        <f t="shared" si="0"/>
        <v>0</v>
      </c>
      <c r="H19" s="94"/>
      <c r="I19" s="156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</row>
    <row r="20" spans="1:101" s="155" customFormat="1" ht="38.25" outlineLevel="1" collapsed="1" x14ac:dyDescent="0.2">
      <c r="A20" s="108" t="s">
        <v>61</v>
      </c>
      <c r="B20" s="95" t="s">
        <v>62</v>
      </c>
      <c r="C20" s="111" t="s">
        <v>2</v>
      </c>
      <c r="D20" s="131">
        <v>5</v>
      </c>
      <c r="E20" s="132"/>
      <c r="F20" s="132"/>
      <c r="G20" s="133">
        <f t="shared" si="0"/>
        <v>0</v>
      </c>
      <c r="H20" s="94"/>
      <c r="I20" s="156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156"/>
      <c r="CV20" s="156"/>
      <c r="CW20" s="156"/>
    </row>
    <row r="21" spans="1:101" s="155" customFormat="1" ht="38.25" outlineLevel="1" collapsed="1" x14ac:dyDescent="0.2">
      <c r="A21" s="108" t="s">
        <v>63</v>
      </c>
      <c r="B21" s="95" t="s">
        <v>64</v>
      </c>
      <c r="C21" s="111" t="s">
        <v>40</v>
      </c>
      <c r="D21" s="131">
        <v>59.480000000000004</v>
      </c>
      <c r="E21" s="132"/>
      <c r="F21" s="132"/>
      <c r="G21" s="133">
        <f t="shared" si="0"/>
        <v>0</v>
      </c>
      <c r="H21" s="94"/>
      <c r="I21" s="156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6"/>
      <c r="BN21" s="156"/>
      <c r="BO21" s="156"/>
      <c r="BP21" s="156"/>
      <c r="BQ21" s="156"/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156"/>
      <c r="CV21" s="156"/>
      <c r="CW21" s="156"/>
    </row>
    <row r="22" spans="1:101" s="155" customFormat="1" ht="38.25" outlineLevel="1" collapsed="1" x14ac:dyDescent="0.2">
      <c r="A22" s="108" t="s">
        <v>65</v>
      </c>
      <c r="B22" s="95" t="s">
        <v>66</v>
      </c>
      <c r="C22" s="111" t="s">
        <v>40</v>
      </c>
      <c r="D22" s="131">
        <v>12.88</v>
      </c>
      <c r="E22" s="132"/>
      <c r="F22" s="132"/>
      <c r="G22" s="133">
        <f t="shared" si="0"/>
        <v>0</v>
      </c>
      <c r="H22" s="94"/>
      <c r="I22" s="156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  <c r="CV22" s="156"/>
      <c r="CW22" s="156"/>
    </row>
    <row r="23" spans="1:101" s="155" customFormat="1" ht="51" outlineLevel="1" collapsed="1" x14ac:dyDescent="0.2">
      <c r="A23" s="108" t="s">
        <v>67</v>
      </c>
      <c r="B23" s="95" t="s">
        <v>68</v>
      </c>
      <c r="C23" s="111" t="s">
        <v>40</v>
      </c>
      <c r="D23" s="131">
        <v>172.23</v>
      </c>
      <c r="E23" s="132"/>
      <c r="F23" s="132"/>
      <c r="G23" s="133">
        <f t="shared" si="0"/>
        <v>0</v>
      </c>
      <c r="H23" s="94"/>
      <c r="I23" s="156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</row>
    <row r="24" spans="1:101" s="155" customFormat="1" ht="76.5" outlineLevel="1" collapsed="1" x14ac:dyDescent="0.2">
      <c r="A24" s="108" t="s">
        <v>69</v>
      </c>
      <c r="B24" s="95" t="s">
        <v>70</v>
      </c>
      <c r="C24" s="111" t="s">
        <v>40</v>
      </c>
      <c r="D24" s="131">
        <v>6.84</v>
      </c>
      <c r="E24" s="132"/>
      <c r="F24" s="132"/>
      <c r="G24" s="133">
        <f t="shared" si="0"/>
        <v>0</v>
      </c>
      <c r="H24" s="94"/>
      <c r="I24" s="156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</row>
    <row r="25" spans="1:101" ht="18.75" x14ac:dyDescent="0.2">
      <c r="A25" s="127"/>
      <c r="B25" s="109" t="s">
        <v>91</v>
      </c>
      <c r="C25" s="128"/>
      <c r="D25" s="129"/>
      <c r="E25" s="130"/>
      <c r="F25" s="130"/>
      <c r="G25" s="110">
        <f>SUM(G26:G35)</f>
        <v>0</v>
      </c>
    </row>
    <row r="26" spans="1:101" s="155" customFormat="1" ht="63.75" outlineLevel="1" x14ac:dyDescent="0.2">
      <c r="A26" s="108" t="s">
        <v>71</v>
      </c>
      <c r="B26" s="95" t="s">
        <v>72</v>
      </c>
      <c r="C26" s="111" t="s">
        <v>37</v>
      </c>
      <c r="D26" s="131">
        <v>159.11000000000001</v>
      </c>
      <c r="E26" s="132"/>
      <c r="F26" s="132"/>
      <c r="G26" s="133">
        <f t="shared" ref="G26" si="1">E26*D26</f>
        <v>0</v>
      </c>
      <c r="H26" s="94"/>
      <c r="I26" s="156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156"/>
      <c r="CV26" s="156"/>
      <c r="CW26" s="156"/>
    </row>
    <row r="27" spans="1:101" s="155" customFormat="1" ht="38.25" outlineLevel="1" collapsed="1" x14ac:dyDescent="0.2">
      <c r="A27" s="108" t="s">
        <v>73</v>
      </c>
      <c r="B27" s="95" t="s">
        <v>74</v>
      </c>
      <c r="C27" s="111" t="s">
        <v>40</v>
      </c>
      <c r="D27" s="131">
        <v>51.94</v>
      </c>
      <c r="E27" s="132"/>
      <c r="F27" s="132"/>
      <c r="G27" s="133">
        <f t="shared" ref="G27:G35" si="2">E27*D27</f>
        <v>0</v>
      </c>
      <c r="H27" s="94"/>
      <c r="I27" s="156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</row>
    <row r="28" spans="1:101" s="155" customFormat="1" ht="76.5" outlineLevel="1" collapsed="1" x14ac:dyDescent="0.2">
      <c r="A28" s="108" t="s">
        <v>75</v>
      </c>
      <c r="B28" s="95" t="s">
        <v>76</v>
      </c>
      <c r="C28" s="111" t="s">
        <v>40</v>
      </c>
      <c r="D28" s="131">
        <v>51.94</v>
      </c>
      <c r="E28" s="132"/>
      <c r="F28" s="132"/>
      <c r="G28" s="133">
        <f t="shared" si="2"/>
        <v>0</v>
      </c>
      <c r="H28" s="94"/>
      <c r="I28" s="156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</row>
    <row r="29" spans="1:101" s="155" customFormat="1" ht="76.5" outlineLevel="1" collapsed="1" x14ac:dyDescent="0.2">
      <c r="A29" s="108" t="s">
        <v>77</v>
      </c>
      <c r="B29" s="95" t="s">
        <v>78</v>
      </c>
      <c r="C29" s="111" t="s">
        <v>40</v>
      </c>
      <c r="D29" s="131">
        <v>172.69</v>
      </c>
      <c r="E29" s="132"/>
      <c r="F29" s="132"/>
      <c r="G29" s="133">
        <f t="shared" si="2"/>
        <v>0</v>
      </c>
      <c r="H29" s="94"/>
      <c r="I29" s="156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</row>
    <row r="30" spans="1:101" s="155" customFormat="1" ht="63.75" outlineLevel="1" collapsed="1" x14ac:dyDescent="0.2">
      <c r="A30" s="108" t="s">
        <v>79</v>
      </c>
      <c r="B30" s="95" t="s">
        <v>80</v>
      </c>
      <c r="C30" s="111" t="s">
        <v>1</v>
      </c>
      <c r="D30" s="131">
        <v>68.72</v>
      </c>
      <c r="E30" s="132"/>
      <c r="F30" s="132"/>
      <c r="G30" s="133">
        <f t="shared" si="2"/>
        <v>0</v>
      </c>
      <c r="H30" s="94"/>
      <c r="I30" s="156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</row>
    <row r="31" spans="1:101" s="155" customFormat="1" ht="63.75" outlineLevel="1" collapsed="1" x14ac:dyDescent="0.2">
      <c r="A31" s="108" t="s">
        <v>81</v>
      </c>
      <c r="B31" s="95" t="s">
        <v>82</v>
      </c>
      <c r="C31" s="111" t="s">
        <v>1</v>
      </c>
      <c r="D31" s="131">
        <v>25.04</v>
      </c>
      <c r="E31" s="132"/>
      <c r="F31" s="132"/>
      <c r="G31" s="133">
        <f t="shared" si="2"/>
        <v>0</v>
      </c>
      <c r="H31" s="94"/>
      <c r="I31" s="156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</row>
    <row r="32" spans="1:101" s="155" customFormat="1" ht="63.75" outlineLevel="1" collapsed="1" x14ac:dyDescent="0.2">
      <c r="A32" s="108" t="s">
        <v>83</v>
      </c>
      <c r="B32" s="95" t="s">
        <v>84</v>
      </c>
      <c r="C32" s="111" t="s">
        <v>1</v>
      </c>
      <c r="D32" s="131">
        <v>43.680000000000007</v>
      </c>
      <c r="E32" s="132"/>
      <c r="F32" s="132"/>
      <c r="G32" s="133">
        <f t="shared" si="2"/>
        <v>0</v>
      </c>
      <c r="H32" s="94"/>
      <c r="I32" s="156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</row>
    <row r="33" spans="1:101" s="155" customFormat="1" ht="51" outlineLevel="1" collapsed="1" x14ac:dyDescent="0.2">
      <c r="A33" s="108" t="s">
        <v>85</v>
      </c>
      <c r="B33" s="95" t="s">
        <v>86</v>
      </c>
      <c r="C33" s="111" t="s">
        <v>1</v>
      </c>
      <c r="D33" s="131">
        <v>68.72</v>
      </c>
      <c r="E33" s="132"/>
      <c r="F33" s="132"/>
      <c r="G33" s="133">
        <f t="shared" si="2"/>
        <v>0</v>
      </c>
      <c r="H33" s="94"/>
      <c r="I33" s="156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  <c r="CV33" s="156"/>
      <c r="CW33" s="156"/>
    </row>
    <row r="34" spans="1:101" s="155" customFormat="1" ht="38.25" outlineLevel="1" collapsed="1" x14ac:dyDescent="0.2">
      <c r="A34" s="108" t="s">
        <v>87</v>
      </c>
      <c r="B34" s="95" t="s">
        <v>88</v>
      </c>
      <c r="C34" s="111" t="s">
        <v>37</v>
      </c>
      <c r="D34" s="131">
        <v>93.16</v>
      </c>
      <c r="E34" s="132"/>
      <c r="F34" s="132"/>
      <c r="G34" s="133">
        <f t="shared" si="2"/>
        <v>0</v>
      </c>
      <c r="H34" s="94"/>
      <c r="I34" s="156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</row>
    <row r="35" spans="1:101" s="155" customFormat="1" ht="63.75" outlineLevel="1" collapsed="1" x14ac:dyDescent="0.2">
      <c r="A35" s="108" t="s">
        <v>89</v>
      </c>
      <c r="B35" s="95" t="s">
        <v>90</v>
      </c>
      <c r="C35" s="111" t="s">
        <v>37</v>
      </c>
      <c r="D35" s="131">
        <v>108.99</v>
      </c>
      <c r="E35" s="132"/>
      <c r="F35" s="132"/>
      <c r="G35" s="133">
        <f t="shared" si="2"/>
        <v>0</v>
      </c>
      <c r="H35" s="94"/>
      <c r="I35" s="156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</row>
    <row r="36" spans="1:101" ht="18.75" x14ac:dyDescent="0.2">
      <c r="A36" s="127"/>
      <c r="B36" s="109" t="s">
        <v>93</v>
      </c>
      <c r="C36" s="128"/>
      <c r="D36" s="129"/>
      <c r="E36" s="130"/>
      <c r="F36" s="130"/>
      <c r="G36" s="110">
        <f>SUM(G37:G42)</f>
        <v>0</v>
      </c>
    </row>
    <row r="37" spans="1:101" s="155" customFormat="1" ht="76.5" outlineLevel="1" x14ac:dyDescent="0.2">
      <c r="A37" s="108" t="s">
        <v>94</v>
      </c>
      <c r="B37" s="95" t="s">
        <v>95</v>
      </c>
      <c r="C37" s="111" t="s">
        <v>40</v>
      </c>
      <c r="D37" s="131">
        <v>123.97</v>
      </c>
      <c r="E37" s="132"/>
      <c r="F37" s="132"/>
      <c r="G37" s="133">
        <f t="shared" ref="G37" si="3">E37*D37</f>
        <v>0</v>
      </c>
      <c r="H37" s="94"/>
      <c r="I37" s="156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</row>
    <row r="38" spans="1:101" s="155" customFormat="1" ht="76.5" outlineLevel="1" collapsed="1" x14ac:dyDescent="0.2">
      <c r="A38" s="108" t="s">
        <v>96</v>
      </c>
      <c r="B38" s="95" t="s">
        <v>97</v>
      </c>
      <c r="C38" s="111" t="s">
        <v>40</v>
      </c>
      <c r="D38" s="131">
        <v>20.9</v>
      </c>
      <c r="E38" s="132"/>
      <c r="F38" s="132"/>
      <c r="G38" s="133">
        <f t="shared" ref="G38:G42" si="4">E38*D38</f>
        <v>0</v>
      </c>
      <c r="H38" s="94"/>
      <c r="I38" s="156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  <c r="CV38" s="156"/>
      <c r="CW38" s="156"/>
    </row>
    <row r="39" spans="1:101" s="155" customFormat="1" ht="76.5" outlineLevel="1" collapsed="1" x14ac:dyDescent="0.2">
      <c r="A39" s="108" t="s">
        <v>98</v>
      </c>
      <c r="B39" s="95" t="s">
        <v>99</v>
      </c>
      <c r="C39" s="111" t="s">
        <v>1</v>
      </c>
      <c r="D39" s="131">
        <v>38.93</v>
      </c>
      <c r="E39" s="132"/>
      <c r="F39" s="132"/>
      <c r="G39" s="133">
        <f t="shared" si="4"/>
        <v>0</v>
      </c>
      <c r="H39" s="94"/>
      <c r="I39" s="156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156"/>
      <c r="CB39" s="156"/>
      <c r="CC39" s="156"/>
      <c r="CD39" s="156"/>
      <c r="CE39" s="156"/>
      <c r="CF39" s="156"/>
      <c r="CG39" s="156"/>
      <c r="CH39" s="156"/>
      <c r="CI39" s="156"/>
      <c r="CJ39" s="156"/>
      <c r="CK39" s="156"/>
      <c r="CL39" s="156"/>
      <c r="CM39" s="156"/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</row>
    <row r="40" spans="1:101" s="155" customFormat="1" ht="51" outlineLevel="1" collapsed="1" x14ac:dyDescent="0.2">
      <c r="A40" s="108" t="s">
        <v>100</v>
      </c>
      <c r="B40" s="95" t="s">
        <v>101</v>
      </c>
      <c r="C40" s="111" t="s">
        <v>1</v>
      </c>
      <c r="D40" s="131">
        <v>54.489999999999995</v>
      </c>
      <c r="E40" s="132"/>
      <c r="F40" s="132"/>
      <c r="G40" s="133">
        <f t="shared" si="4"/>
        <v>0</v>
      </c>
      <c r="H40" s="94"/>
      <c r="I40" s="156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BF40" s="156"/>
      <c r="BG40" s="156"/>
      <c r="BH40" s="156"/>
      <c r="BI40" s="156"/>
      <c r="BJ40" s="156"/>
      <c r="BK40" s="156"/>
      <c r="BL40" s="156"/>
      <c r="BM40" s="156"/>
      <c r="BN40" s="156"/>
      <c r="BO40" s="156"/>
      <c r="BP40" s="156"/>
      <c r="BQ40" s="156"/>
      <c r="BR40" s="156"/>
      <c r="BS40" s="156"/>
      <c r="BT40" s="156"/>
      <c r="BU40" s="156"/>
      <c r="BV40" s="156"/>
      <c r="BW40" s="156"/>
      <c r="BX40" s="156"/>
      <c r="BY40" s="156"/>
      <c r="BZ40" s="156"/>
      <c r="CA40" s="156"/>
      <c r="CB40" s="156"/>
      <c r="CC40" s="156"/>
      <c r="CD40" s="156"/>
      <c r="CE40" s="156"/>
      <c r="CF40" s="156"/>
      <c r="CG40" s="156"/>
      <c r="CH40" s="156"/>
      <c r="CI40" s="156"/>
      <c r="CJ40" s="156"/>
      <c r="CK40" s="156"/>
      <c r="CL40" s="156"/>
      <c r="CM40" s="156"/>
      <c r="CN40" s="156"/>
      <c r="CO40" s="156"/>
      <c r="CP40" s="156"/>
      <c r="CQ40" s="156"/>
      <c r="CR40" s="156"/>
      <c r="CS40" s="156"/>
      <c r="CT40" s="156"/>
      <c r="CU40" s="156"/>
      <c r="CV40" s="156"/>
      <c r="CW40" s="156"/>
    </row>
    <row r="41" spans="1:101" s="155" customFormat="1" ht="89.25" outlineLevel="1" collapsed="1" x14ac:dyDescent="0.2">
      <c r="A41" s="108" t="s">
        <v>102</v>
      </c>
      <c r="B41" s="95" t="s">
        <v>103</v>
      </c>
      <c r="C41" s="111" t="s">
        <v>40</v>
      </c>
      <c r="D41" s="131">
        <v>24.380000000000003</v>
      </c>
      <c r="E41" s="132"/>
      <c r="F41" s="132"/>
      <c r="G41" s="133">
        <f t="shared" si="4"/>
        <v>0</v>
      </c>
      <c r="H41" s="94"/>
      <c r="I41" s="156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  <c r="BP41" s="156"/>
      <c r="BQ41" s="156"/>
      <c r="BR41" s="156"/>
      <c r="BS41" s="156"/>
      <c r="BT41" s="156"/>
      <c r="BU41" s="156"/>
      <c r="BV41" s="156"/>
      <c r="BW41" s="156"/>
      <c r="BX41" s="156"/>
      <c r="BY41" s="156"/>
      <c r="BZ41" s="156"/>
      <c r="CA41" s="156"/>
      <c r="CB41" s="156"/>
      <c r="CC41" s="156"/>
      <c r="CD41" s="156"/>
      <c r="CE41" s="156"/>
      <c r="CF41" s="156"/>
      <c r="CG41" s="156"/>
      <c r="CH41" s="156"/>
      <c r="CI41" s="156"/>
      <c r="CJ41" s="156"/>
      <c r="CK41" s="156"/>
      <c r="CL41" s="156"/>
      <c r="CM41" s="156"/>
      <c r="CN41" s="156"/>
      <c r="CO41" s="156"/>
      <c r="CP41" s="156"/>
      <c r="CQ41" s="156"/>
      <c r="CR41" s="156"/>
      <c r="CS41" s="156"/>
      <c r="CT41" s="156"/>
      <c r="CU41" s="156"/>
      <c r="CV41" s="156"/>
      <c r="CW41" s="156"/>
    </row>
    <row r="42" spans="1:101" s="155" customFormat="1" ht="63.75" outlineLevel="1" collapsed="1" x14ac:dyDescent="0.2">
      <c r="A42" s="108" t="s">
        <v>104</v>
      </c>
      <c r="B42" s="95" t="s">
        <v>105</v>
      </c>
      <c r="C42" s="111" t="s">
        <v>2</v>
      </c>
      <c r="D42" s="131">
        <v>1</v>
      </c>
      <c r="E42" s="132"/>
      <c r="F42" s="132"/>
      <c r="G42" s="133">
        <f t="shared" si="4"/>
        <v>0</v>
      </c>
      <c r="H42" s="94"/>
      <c r="I42" s="156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6"/>
      <c r="BO42" s="156"/>
      <c r="BP42" s="156"/>
      <c r="BQ42" s="156"/>
      <c r="BR42" s="156"/>
      <c r="BS42" s="156"/>
      <c r="BT42" s="156"/>
      <c r="BU42" s="156"/>
      <c r="BV42" s="156"/>
      <c r="BW42" s="156"/>
      <c r="BX42" s="156"/>
      <c r="BY42" s="156"/>
      <c r="BZ42" s="156"/>
      <c r="CA42" s="156"/>
      <c r="CB42" s="156"/>
      <c r="CC42" s="156"/>
      <c r="CD42" s="156"/>
      <c r="CE42" s="156"/>
      <c r="CF42" s="156"/>
      <c r="CG42" s="156"/>
      <c r="CH42" s="156"/>
      <c r="CI42" s="156"/>
      <c r="CJ42" s="156"/>
      <c r="CK42" s="156"/>
      <c r="CL42" s="156"/>
      <c r="CM42" s="156"/>
      <c r="CN42" s="156"/>
      <c r="CO42" s="156"/>
      <c r="CP42" s="156"/>
      <c r="CQ42" s="156"/>
      <c r="CR42" s="156"/>
      <c r="CS42" s="156"/>
      <c r="CT42" s="156"/>
      <c r="CU42" s="156"/>
      <c r="CV42" s="156"/>
      <c r="CW42" s="156"/>
    </row>
    <row r="43" spans="1:101" s="89" customFormat="1" ht="21" collapsed="1" x14ac:dyDescent="0.2">
      <c r="A43" s="112"/>
      <c r="B43" s="112"/>
      <c r="C43" s="112"/>
      <c r="D43" s="112"/>
      <c r="E43" s="113"/>
      <c r="F43" s="113" t="s">
        <v>107</v>
      </c>
      <c r="G43" s="114">
        <f>+G36+G25+G12</f>
        <v>0</v>
      </c>
      <c r="H43" s="94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</row>
    <row r="44" spans="1:101" s="89" customFormat="1" ht="5.0999999999999996" customHeight="1" x14ac:dyDescent="0.2">
      <c r="A44" s="115"/>
      <c r="B44" s="115"/>
      <c r="C44" s="115"/>
      <c r="D44" s="116"/>
      <c r="E44" s="117"/>
      <c r="F44" s="117"/>
      <c r="G44" s="117"/>
      <c r="H44" s="94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</row>
    <row r="45" spans="1:101" s="89" customFormat="1" ht="21" x14ac:dyDescent="0.2">
      <c r="A45" s="166" t="s">
        <v>108</v>
      </c>
      <c r="B45" s="166"/>
      <c r="C45" s="166"/>
      <c r="D45" s="166"/>
      <c r="E45" s="166"/>
      <c r="F45" s="166"/>
      <c r="G45" s="166"/>
      <c r="H45" s="94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</row>
    <row r="46" spans="1:101" ht="18.75" x14ac:dyDescent="0.2">
      <c r="A46" s="127"/>
      <c r="B46" s="109" t="s">
        <v>109</v>
      </c>
      <c r="C46" s="128"/>
      <c r="D46" s="129"/>
      <c r="E46" s="130"/>
      <c r="F46" s="130"/>
      <c r="G46" s="110">
        <f>SUM(G47:G48)</f>
        <v>0</v>
      </c>
    </row>
    <row r="47" spans="1:101" s="155" customFormat="1" ht="63.75" outlineLevel="1" x14ac:dyDescent="0.2">
      <c r="A47" s="108" t="s">
        <v>111</v>
      </c>
      <c r="B47" s="158" t="s">
        <v>112</v>
      </c>
      <c r="C47" s="111" t="s">
        <v>40</v>
      </c>
      <c r="D47" s="131">
        <v>6.5600000000000005</v>
      </c>
      <c r="E47" s="132"/>
      <c r="F47" s="132"/>
      <c r="G47" s="133">
        <f t="shared" ref="G47" si="5">E47*D47</f>
        <v>0</v>
      </c>
      <c r="H47" s="94"/>
      <c r="I47" s="156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156"/>
      <c r="BN47" s="156"/>
      <c r="BO47" s="156"/>
      <c r="BP47" s="156"/>
      <c r="BQ47" s="156"/>
      <c r="BR47" s="156"/>
      <c r="BS47" s="156"/>
      <c r="BT47" s="156"/>
      <c r="BU47" s="156"/>
      <c r="BV47" s="156"/>
      <c r="BW47" s="156"/>
      <c r="BX47" s="156"/>
      <c r="BY47" s="156"/>
      <c r="BZ47" s="156"/>
      <c r="CA47" s="156"/>
      <c r="CB47" s="156"/>
      <c r="CC47" s="156"/>
      <c r="CD47" s="156"/>
      <c r="CE47" s="156"/>
      <c r="CF47" s="156"/>
      <c r="CG47" s="156"/>
      <c r="CH47" s="156"/>
      <c r="CI47" s="156"/>
      <c r="CJ47" s="156"/>
      <c r="CK47" s="156"/>
      <c r="CL47" s="156"/>
      <c r="CM47" s="156"/>
      <c r="CN47" s="156"/>
      <c r="CO47" s="156"/>
      <c r="CP47" s="156"/>
      <c r="CQ47" s="156"/>
      <c r="CR47" s="156"/>
      <c r="CS47" s="156"/>
      <c r="CT47" s="156"/>
      <c r="CU47" s="156"/>
      <c r="CV47" s="156"/>
      <c r="CW47" s="156"/>
    </row>
    <row r="48" spans="1:101" s="155" customFormat="1" ht="63.75" outlineLevel="1" collapsed="1" x14ac:dyDescent="0.2">
      <c r="A48" s="108" t="s">
        <v>113</v>
      </c>
      <c r="B48" s="157" t="s">
        <v>114</v>
      </c>
      <c r="C48" s="111" t="s">
        <v>40</v>
      </c>
      <c r="D48" s="131">
        <v>224.76999999999998</v>
      </c>
      <c r="E48" s="132"/>
      <c r="F48" s="132"/>
      <c r="G48" s="133">
        <f t="shared" ref="G48" si="6">E48*D48</f>
        <v>0</v>
      </c>
      <c r="H48" s="94"/>
      <c r="I48" s="156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  <c r="BP48" s="156"/>
      <c r="BQ48" s="156"/>
      <c r="BR48" s="156"/>
      <c r="BS48" s="156"/>
      <c r="BT48" s="156"/>
      <c r="BU48" s="156"/>
      <c r="BV48" s="156"/>
      <c r="BW48" s="156"/>
      <c r="BX48" s="156"/>
      <c r="BY48" s="156"/>
      <c r="BZ48" s="156"/>
      <c r="CA48" s="156"/>
      <c r="CB48" s="156"/>
      <c r="CC48" s="156"/>
      <c r="CD48" s="156"/>
      <c r="CE48" s="156"/>
      <c r="CF48" s="156"/>
      <c r="CG48" s="156"/>
      <c r="CH48" s="156"/>
      <c r="CI48" s="156"/>
      <c r="CJ48" s="156"/>
      <c r="CK48" s="156"/>
      <c r="CL48" s="156"/>
      <c r="CM48" s="156"/>
      <c r="CN48" s="156"/>
      <c r="CO48" s="156"/>
      <c r="CP48" s="156"/>
      <c r="CQ48" s="156"/>
      <c r="CR48" s="156"/>
      <c r="CS48" s="156"/>
      <c r="CT48" s="156"/>
      <c r="CU48" s="156"/>
      <c r="CV48" s="156"/>
      <c r="CW48" s="156"/>
    </row>
    <row r="49" spans="1:101" ht="18.75" x14ac:dyDescent="0.2">
      <c r="A49" s="127"/>
      <c r="B49" s="109" t="s">
        <v>110</v>
      </c>
      <c r="C49" s="128"/>
      <c r="D49" s="129"/>
      <c r="E49" s="130"/>
      <c r="F49" s="130"/>
      <c r="G49" s="110">
        <f>SUM(G50:G54)</f>
        <v>0</v>
      </c>
    </row>
    <row r="50" spans="1:101" s="155" customFormat="1" ht="51" outlineLevel="1" x14ac:dyDescent="0.2">
      <c r="A50" s="108" t="s">
        <v>115</v>
      </c>
      <c r="B50" s="95" t="s">
        <v>116</v>
      </c>
      <c r="C50" s="111" t="s">
        <v>1</v>
      </c>
      <c r="D50" s="171">
        <v>70.75</v>
      </c>
      <c r="E50" s="132"/>
      <c r="F50" s="132"/>
      <c r="G50" s="133">
        <f t="shared" ref="G50" si="7">E50*D50</f>
        <v>0</v>
      </c>
      <c r="H50" s="94"/>
      <c r="I50" s="156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56"/>
      <c r="CR50" s="156"/>
      <c r="CS50" s="156"/>
      <c r="CT50" s="156"/>
      <c r="CU50" s="156"/>
      <c r="CV50" s="156"/>
      <c r="CW50" s="156"/>
    </row>
    <row r="51" spans="1:101" s="155" customFormat="1" ht="63.75" outlineLevel="1" collapsed="1" x14ac:dyDescent="0.2">
      <c r="A51" s="108" t="s">
        <v>117</v>
      </c>
      <c r="B51" s="95" t="s">
        <v>118</v>
      </c>
      <c r="C51" s="111" t="s">
        <v>1</v>
      </c>
      <c r="D51" s="171">
        <v>173.6</v>
      </c>
      <c r="E51" s="132"/>
      <c r="F51" s="132"/>
      <c r="G51" s="133">
        <f t="shared" ref="G51:G54" si="8">E51*D51</f>
        <v>0</v>
      </c>
      <c r="H51" s="94"/>
      <c r="I51" s="156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  <c r="BP51" s="156"/>
      <c r="BQ51" s="156"/>
      <c r="BR51" s="156"/>
      <c r="BS51" s="156"/>
      <c r="BT51" s="156"/>
      <c r="BU51" s="156"/>
      <c r="BV51" s="156"/>
      <c r="BW51" s="156"/>
      <c r="BX51" s="156"/>
      <c r="BY51" s="156"/>
      <c r="BZ51" s="156"/>
      <c r="CA51" s="156"/>
      <c r="CB51" s="156"/>
      <c r="CC51" s="156"/>
      <c r="CD51" s="156"/>
      <c r="CE51" s="156"/>
      <c r="CF51" s="156"/>
      <c r="CG51" s="156"/>
      <c r="CH51" s="156"/>
      <c r="CI51" s="156"/>
      <c r="CJ51" s="156"/>
      <c r="CK51" s="156"/>
      <c r="CL51" s="156"/>
      <c r="CM51" s="156"/>
      <c r="CN51" s="156"/>
      <c r="CO51" s="156"/>
      <c r="CP51" s="156"/>
      <c r="CQ51" s="156"/>
      <c r="CR51" s="156"/>
      <c r="CS51" s="156"/>
      <c r="CT51" s="156"/>
      <c r="CU51" s="156"/>
      <c r="CV51" s="156"/>
      <c r="CW51" s="156"/>
    </row>
    <row r="52" spans="1:101" s="155" customFormat="1" ht="76.5" outlineLevel="1" collapsed="1" x14ac:dyDescent="0.2">
      <c r="A52" s="108" t="s">
        <v>119</v>
      </c>
      <c r="B52" s="95" t="s">
        <v>120</v>
      </c>
      <c r="C52" s="111" t="s">
        <v>1</v>
      </c>
      <c r="D52" s="171">
        <v>117.8</v>
      </c>
      <c r="E52" s="132"/>
      <c r="F52" s="132"/>
      <c r="G52" s="133">
        <f t="shared" si="8"/>
        <v>0</v>
      </c>
      <c r="H52" s="94"/>
      <c r="I52" s="156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  <c r="BD52" s="156"/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  <c r="BP52" s="156"/>
      <c r="BQ52" s="156"/>
      <c r="BR52" s="156"/>
      <c r="BS52" s="156"/>
      <c r="BT52" s="156"/>
      <c r="BU52" s="156"/>
      <c r="BV52" s="156"/>
      <c r="BW52" s="156"/>
      <c r="BX52" s="156"/>
      <c r="BY52" s="156"/>
      <c r="BZ52" s="156"/>
      <c r="CA52" s="156"/>
      <c r="CB52" s="156"/>
      <c r="CC52" s="156"/>
      <c r="CD52" s="156"/>
      <c r="CE52" s="156"/>
      <c r="CF52" s="156"/>
      <c r="CG52" s="156"/>
      <c r="CH52" s="156"/>
      <c r="CI52" s="156"/>
      <c r="CJ52" s="156"/>
      <c r="CK52" s="156"/>
      <c r="CL52" s="156"/>
      <c r="CM52" s="156"/>
      <c r="CN52" s="156"/>
      <c r="CO52" s="156"/>
      <c r="CP52" s="156"/>
      <c r="CQ52" s="156"/>
      <c r="CR52" s="156"/>
      <c r="CS52" s="156"/>
      <c r="CT52" s="156"/>
      <c r="CU52" s="156"/>
      <c r="CV52" s="156"/>
      <c r="CW52" s="156"/>
    </row>
    <row r="53" spans="1:101" s="155" customFormat="1" ht="76.5" outlineLevel="1" collapsed="1" x14ac:dyDescent="0.2">
      <c r="A53" s="108" t="s">
        <v>121</v>
      </c>
      <c r="B53" s="95" t="s">
        <v>122</v>
      </c>
      <c r="C53" s="111" t="s">
        <v>1</v>
      </c>
      <c r="D53" s="171">
        <v>43.4</v>
      </c>
      <c r="E53" s="132"/>
      <c r="F53" s="132"/>
      <c r="G53" s="133">
        <f t="shared" si="8"/>
        <v>0</v>
      </c>
      <c r="H53" s="94"/>
      <c r="I53" s="156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/>
      <c r="BF53" s="156"/>
      <c r="BG53" s="156"/>
      <c r="BH53" s="156"/>
      <c r="BI53" s="156"/>
      <c r="BJ53" s="156"/>
      <c r="BK53" s="156"/>
      <c r="BL53" s="156"/>
      <c r="BM53" s="156"/>
      <c r="BN53" s="156"/>
      <c r="BO53" s="156"/>
      <c r="BP53" s="156"/>
      <c r="BQ53" s="156"/>
      <c r="BR53" s="156"/>
      <c r="BS53" s="156"/>
      <c r="BT53" s="156"/>
      <c r="BU53" s="156"/>
      <c r="BV53" s="156"/>
      <c r="BW53" s="156"/>
      <c r="BX53" s="156"/>
      <c r="BY53" s="156"/>
      <c r="BZ53" s="156"/>
      <c r="CA53" s="156"/>
      <c r="CB53" s="156"/>
      <c r="CC53" s="156"/>
      <c r="CD53" s="156"/>
      <c r="CE53" s="156"/>
      <c r="CF53" s="156"/>
      <c r="CG53" s="156"/>
      <c r="CH53" s="156"/>
      <c r="CI53" s="156"/>
      <c r="CJ53" s="156"/>
      <c r="CK53" s="156"/>
      <c r="CL53" s="156"/>
      <c r="CM53" s="156"/>
      <c r="CN53" s="156"/>
      <c r="CO53" s="156"/>
      <c r="CP53" s="156"/>
      <c r="CQ53" s="156"/>
      <c r="CR53" s="156"/>
      <c r="CS53" s="156"/>
      <c r="CT53" s="156"/>
      <c r="CU53" s="156"/>
      <c r="CV53" s="156"/>
      <c r="CW53" s="156"/>
    </row>
    <row r="54" spans="1:101" s="155" customFormat="1" ht="76.5" outlineLevel="1" collapsed="1" x14ac:dyDescent="0.2">
      <c r="A54" s="108" t="s">
        <v>123</v>
      </c>
      <c r="B54" s="95" t="s">
        <v>124</v>
      </c>
      <c r="C54" s="111" t="s">
        <v>1</v>
      </c>
      <c r="D54" s="171">
        <v>49.6</v>
      </c>
      <c r="E54" s="132"/>
      <c r="F54" s="132"/>
      <c r="G54" s="133">
        <f t="shared" si="8"/>
        <v>0</v>
      </c>
      <c r="H54" s="94"/>
      <c r="I54" s="156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  <c r="BB54" s="156"/>
      <c r="BC54" s="156"/>
      <c r="BD54" s="156"/>
      <c r="BE54" s="156"/>
      <c r="BF54" s="156"/>
      <c r="BG54" s="156"/>
      <c r="BH54" s="156"/>
      <c r="BI54" s="156"/>
      <c r="BJ54" s="156"/>
      <c r="BK54" s="156"/>
      <c r="BL54" s="156"/>
      <c r="BM54" s="156"/>
      <c r="BN54" s="156"/>
      <c r="BO54" s="156"/>
      <c r="BP54" s="156"/>
      <c r="BQ54" s="156"/>
      <c r="BR54" s="156"/>
      <c r="BS54" s="156"/>
      <c r="BT54" s="156"/>
      <c r="BU54" s="156"/>
      <c r="BV54" s="156"/>
      <c r="BW54" s="156"/>
      <c r="BX54" s="156"/>
      <c r="BY54" s="156"/>
      <c r="BZ54" s="156"/>
      <c r="CA54" s="156"/>
      <c r="CB54" s="156"/>
      <c r="CC54" s="156"/>
      <c r="CD54" s="156"/>
      <c r="CE54" s="156"/>
      <c r="CF54" s="156"/>
      <c r="CG54" s="156"/>
      <c r="CH54" s="156"/>
      <c r="CI54" s="156"/>
      <c r="CJ54" s="156"/>
      <c r="CK54" s="156"/>
      <c r="CL54" s="156"/>
      <c r="CM54" s="156"/>
      <c r="CN54" s="156"/>
      <c r="CO54" s="156"/>
      <c r="CP54" s="156"/>
      <c r="CQ54" s="156"/>
      <c r="CR54" s="156"/>
      <c r="CS54" s="156"/>
      <c r="CT54" s="156"/>
      <c r="CU54" s="156"/>
      <c r="CV54" s="156"/>
      <c r="CW54" s="156"/>
    </row>
    <row r="55" spans="1:101" ht="18.75" x14ac:dyDescent="0.2">
      <c r="A55" s="127"/>
      <c r="B55" s="109" t="s">
        <v>125</v>
      </c>
      <c r="C55" s="128"/>
      <c r="D55" s="129"/>
      <c r="E55" s="130"/>
      <c r="F55" s="130"/>
      <c r="G55" s="110">
        <f>SUM(G56:G61)</f>
        <v>0</v>
      </c>
    </row>
    <row r="56" spans="1:101" s="155" customFormat="1" ht="76.5" outlineLevel="1" x14ac:dyDescent="0.2">
      <c r="A56" s="108" t="s">
        <v>126</v>
      </c>
      <c r="B56" s="95" t="s">
        <v>127</v>
      </c>
      <c r="C56" s="111" t="s">
        <v>40</v>
      </c>
      <c r="D56" s="131">
        <v>239.34</v>
      </c>
      <c r="E56" s="132"/>
      <c r="F56" s="132"/>
      <c r="G56" s="133">
        <f t="shared" ref="G56" si="9">E56*D56</f>
        <v>0</v>
      </c>
      <c r="H56" s="94"/>
      <c r="I56" s="156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  <c r="BP56" s="156"/>
      <c r="BQ56" s="156"/>
      <c r="BR56" s="156"/>
      <c r="BS56" s="156"/>
      <c r="BT56" s="156"/>
      <c r="BU56" s="156"/>
      <c r="BV56" s="156"/>
      <c r="BW56" s="156"/>
      <c r="BX56" s="156"/>
      <c r="BY56" s="156"/>
      <c r="BZ56" s="156"/>
      <c r="CA56" s="156"/>
      <c r="CB56" s="156"/>
      <c r="CC56" s="156"/>
      <c r="CD56" s="156"/>
      <c r="CE56" s="156"/>
      <c r="CF56" s="156"/>
      <c r="CG56" s="156"/>
      <c r="CH56" s="156"/>
      <c r="CI56" s="156"/>
      <c r="CJ56" s="156"/>
      <c r="CK56" s="156"/>
      <c r="CL56" s="156"/>
      <c r="CM56" s="156"/>
      <c r="CN56" s="156"/>
      <c r="CO56" s="156"/>
      <c r="CP56" s="156"/>
      <c r="CQ56" s="156"/>
      <c r="CR56" s="156"/>
      <c r="CS56" s="156"/>
      <c r="CT56" s="156"/>
      <c r="CU56" s="156"/>
      <c r="CV56" s="156"/>
      <c r="CW56" s="156"/>
    </row>
    <row r="57" spans="1:101" s="155" customFormat="1" ht="51" outlineLevel="1" collapsed="1" x14ac:dyDescent="0.2">
      <c r="A57" s="108" t="s">
        <v>128</v>
      </c>
      <c r="B57" s="95" t="s">
        <v>129</v>
      </c>
      <c r="C57" s="111" t="s">
        <v>40</v>
      </c>
      <c r="D57" s="131">
        <v>48.17</v>
      </c>
      <c r="E57" s="132"/>
      <c r="F57" s="132"/>
      <c r="G57" s="133">
        <f t="shared" ref="G57:G61" si="10">E57*D57</f>
        <v>0</v>
      </c>
      <c r="H57" s="94"/>
      <c r="I57" s="156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6"/>
      <c r="BM57" s="156"/>
      <c r="BN57" s="156"/>
      <c r="BO57" s="156"/>
      <c r="BP57" s="156"/>
      <c r="BQ57" s="156"/>
      <c r="BR57" s="156"/>
      <c r="BS57" s="156"/>
      <c r="BT57" s="156"/>
      <c r="BU57" s="156"/>
      <c r="BV57" s="156"/>
      <c r="BW57" s="156"/>
      <c r="BX57" s="156"/>
      <c r="BY57" s="156"/>
      <c r="BZ57" s="156"/>
      <c r="CA57" s="156"/>
      <c r="CB57" s="156"/>
      <c r="CC57" s="156"/>
      <c r="CD57" s="156"/>
      <c r="CE57" s="156"/>
      <c r="CF57" s="156"/>
      <c r="CG57" s="156"/>
      <c r="CH57" s="156"/>
      <c r="CI57" s="156"/>
      <c r="CJ57" s="156"/>
      <c r="CK57" s="156"/>
      <c r="CL57" s="156"/>
      <c r="CM57" s="156"/>
      <c r="CN57" s="156"/>
      <c r="CO57" s="156"/>
      <c r="CP57" s="156"/>
      <c r="CQ57" s="156"/>
      <c r="CR57" s="156"/>
      <c r="CS57" s="156"/>
      <c r="CT57" s="156"/>
      <c r="CU57" s="156"/>
      <c r="CV57" s="156"/>
      <c r="CW57" s="156"/>
    </row>
    <row r="58" spans="1:101" s="155" customFormat="1" ht="63.75" outlineLevel="1" collapsed="1" x14ac:dyDescent="0.2">
      <c r="A58" s="108" t="s">
        <v>130</v>
      </c>
      <c r="B58" s="95" t="s">
        <v>131</v>
      </c>
      <c r="C58" s="111" t="s">
        <v>1</v>
      </c>
      <c r="D58" s="131">
        <v>51.68</v>
      </c>
      <c r="E58" s="132"/>
      <c r="F58" s="132"/>
      <c r="G58" s="133">
        <f t="shared" si="10"/>
        <v>0</v>
      </c>
      <c r="H58" s="94"/>
      <c r="I58" s="156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  <c r="BP58" s="156"/>
      <c r="BQ58" s="156"/>
      <c r="BR58" s="156"/>
      <c r="BS58" s="156"/>
      <c r="BT58" s="156"/>
      <c r="BU58" s="156"/>
      <c r="BV58" s="156"/>
      <c r="BW58" s="156"/>
      <c r="BX58" s="156"/>
      <c r="BY58" s="156"/>
      <c r="BZ58" s="156"/>
      <c r="CA58" s="156"/>
      <c r="CB58" s="156"/>
      <c r="CC58" s="156"/>
      <c r="CD58" s="156"/>
      <c r="CE58" s="156"/>
      <c r="CF58" s="156"/>
      <c r="CG58" s="156"/>
      <c r="CH58" s="156"/>
      <c r="CI58" s="156"/>
      <c r="CJ58" s="156"/>
      <c r="CK58" s="156"/>
      <c r="CL58" s="156"/>
      <c r="CM58" s="156"/>
      <c r="CN58" s="156"/>
      <c r="CO58" s="156"/>
      <c r="CP58" s="156"/>
      <c r="CQ58" s="156"/>
      <c r="CR58" s="156"/>
      <c r="CS58" s="156"/>
      <c r="CT58" s="156"/>
      <c r="CU58" s="156"/>
      <c r="CV58" s="156"/>
      <c r="CW58" s="156"/>
    </row>
    <row r="59" spans="1:101" s="155" customFormat="1" ht="63.75" outlineLevel="1" collapsed="1" x14ac:dyDescent="0.2">
      <c r="A59" s="108" t="s">
        <v>132</v>
      </c>
      <c r="B59" s="95" t="s">
        <v>133</v>
      </c>
      <c r="C59" s="111" t="s">
        <v>1</v>
      </c>
      <c r="D59" s="131">
        <v>7.5600000000000005</v>
      </c>
      <c r="E59" s="132"/>
      <c r="F59" s="132"/>
      <c r="G59" s="133">
        <f t="shared" si="10"/>
        <v>0</v>
      </c>
      <c r="H59" s="94"/>
      <c r="I59" s="156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56"/>
      <c r="BG59" s="156"/>
      <c r="BH59" s="156"/>
      <c r="BI59" s="156"/>
      <c r="BJ59" s="156"/>
      <c r="BK59" s="156"/>
      <c r="BL59" s="156"/>
      <c r="BM59" s="156"/>
      <c r="BN59" s="156"/>
      <c r="BO59" s="156"/>
      <c r="BP59" s="156"/>
      <c r="BQ59" s="156"/>
      <c r="BR59" s="156"/>
      <c r="BS59" s="156"/>
      <c r="BT59" s="156"/>
      <c r="BU59" s="156"/>
      <c r="BV59" s="156"/>
      <c r="BW59" s="156"/>
      <c r="BX59" s="156"/>
      <c r="BY59" s="156"/>
      <c r="BZ59" s="156"/>
      <c r="CA59" s="156"/>
      <c r="CB59" s="156"/>
      <c r="CC59" s="156"/>
      <c r="CD59" s="156"/>
      <c r="CE59" s="156"/>
      <c r="CF59" s="156"/>
      <c r="CG59" s="156"/>
      <c r="CH59" s="156"/>
      <c r="CI59" s="156"/>
      <c r="CJ59" s="156"/>
      <c r="CK59" s="156"/>
      <c r="CL59" s="156"/>
      <c r="CM59" s="156"/>
      <c r="CN59" s="156"/>
      <c r="CO59" s="156"/>
      <c r="CP59" s="156"/>
      <c r="CQ59" s="156"/>
      <c r="CR59" s="156"/>
      <c r="CS59" s="156"/>
      <c r="CT59" s="156"/>
      <c r="CU59" s="156"/>
      <c r="CV59" s="156"/>
      <c r="CW59" s="156"/>
    </row>
    <row r="60" spans="1:101" s="155" customFormat="1" ht="76.5" outlineLevel="1" collapsed="1" x14ac:dyDescent="0.2">
      <c r="A60" s="108" t="s">
        <v>134</v>
      </c>
      <c r="B60" s="95" t="s">
        <v>135</v>
      </c>
      <c r="C60" s="111" t="s">
        <v>2</v>
      </c>
      <c r="D60" s="131">
        <v>6</v>
      </c>
      <c r="E60" s="132"/>
      <c r="F60" s="132"/>
      <c r="G60" s="133">
        <f t="shared" si="10"/>
        <v>0</v>
      </c>
      <c r="H60" s="94"/>
      <c r="I60" s="156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/>
      <c r="BL60" s="156"/>
      <c r="BM60" s="156"/>
      <c r="BN60" s="156"/>
      <c r="BO60" s="156"/>
      <c r="BP60" s="156"/>
      <c r="BQ60" s="156"/>
      <c r="BR60" s="156"/>
      <c r="BS60" s="156"/>
      <c r="BT60" s="156"/>
      <c r="BU60" s="156"/>
      <c r="BV60" s="156"/>
      <c r="BW60" s="156"/>
      <c r="BX60" s="156"/>
      <c r="BY60" s="156"/>
      <c r="BZ60" s="156"/>
      <c r="CA60" s="156"/>
      <c r="CB60" s="156"/>
      <c r="CC60" s="156"/>
      <c r="CD60" s="156"/>
      <c r="CE60" s="156"/>
      <c r="CF60" s="156"/>
      <c r="CG60" s="156"/>
      <c r="CH60" s="156"/>
      <c r="CI60" s="156"/>
      <c r="CJ60" s="156"/>
      <c r="CK60" s="156"/>
      <c r="CL60" s="156"/>
      <c r="CM60" s="156"/>
      <c r="CN60" s="156"/>
      <c r="CO60" s="156"/>
      <c r="CP60" s="156"/>
      <c r="CQ60" s="156"/>
      <c r="CR60" s="156"/>
      <c r="CS60" s="156"/>
      <c r="CT60" s="156"/>
      <c r="CU60" s="156"/>
      <c r="CV60" s="156"/>
      <c r="CW60" s="156"/>
    </row>
    <row r="61" spans="1:101" s="155" customFormat="1" ht="51" outlineLevel="1" collapsed="1" x14ac:dyDescent="0.2">
      <c r="A61" s="108" t="s">
        <v>136</v>
      </c>
      <c r="B61" s="95" t="s">
        <v>137</v>
      </c>
      <c r="C61" s="111" t="s">
        <v>1</v>
      </c>
      <c r="D61" s="131">
        <v>32.26</v>
      </c>
      <c r="E61" s="132"/>
      <c r="F61" s="132"/>
      <c r="G61" s="133">
        <f t="shared" si="10"/>
        <v>0</v>
      </c>
      <c r="H61" s="94"/>
      <c r="I61" s="156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6"/>
      <c r="BN61" s="156"/>
      <c r="BO61" s="156"/>
      <c r="BP61" s="156"/>
      <c r="BQ61" s="156"/>
      <c r="BR61" s="156"/>
      <c r="BS61" s="156"/>
      <c r="BT61" s="156"/>
      <c r="BU61" s="156"/>
      <c r="BV61" s="156"/>
      <c r="BW61" s="156"/>
      <c r="BX61" s="156"/>
      <c r="BY61" s="156"/>
      <c r="BZ61" s="156"/>
      <c r="CA61" s="156"/>
      <c r="CB61" s="156"/>
      <c r="CC61" s="156"/>
      <c r="CD61" s="156"/>
      <c r="CE61" s="156"/>
      <c r="CF61" s="156"/>
      <c r="CG61" s="156"/>
      <c r="CH61" s="156"/>
      <c r="CI61" s="156"/>
      <c r="CJ61" s="156"/>
      <c r="CK61" s="156"/>
      <c r="CL61" s="156"/>
      <c r="CM61" s="156"/>
      <c r="CN61" s="156"/>
      <c r="CO61" s="156"/>
      <c r="CP61" s="156"/>
      <c r="CQ61" s="156"/>
      <c r="CR61" s="156"/>
      <c r="CS61" s="156"/>
      <c r="CT61" s="156"/>
      <c r="CU61" s="156"/>
      <c r="CV61" s="156"/>
      <c r="CW61" s="156"/>
    </row>
    <row r="62" spans="1:101" ht="18.75" x14ac:dyDescent="0.2">
      <c r="A62" s="127"/>
      <c r="B62" s="109" t="s">
        <v>138</v>
      </c>
      <c r="C62" s="128"/>
      <c r="D62" s="129"/>
      <c r="E62" s="130"/>
      <c r="F62" s="130"/>
      <c r="G62" s="110">
        <f>SUM(G63:G65)</f>
        <v>0</v>
      </c>
    </row>
    <row r="63" spans="1:101" s="155" customFormat="1" ht="76.5" outlineLevel="1" x14ac:dyDescent="0.2">
      <c r="A63" s="108" t="s">
        <v>139</v>
      </c>
      <c r="B63" s="95" t="s">
        <v>140</v>
      </c>
      <c r="C63" s="111" t="s">
        <v>1</v>
      </c>
      <c r="D63" s="131">
        <v>25.05</v>
      </c>
      <c r="E63" s="132"/>
      <c r="F63" s="132"/>
      <c r="G63" s="133">
        <f t="shared" ref="G63" si="11">E63*D63</f>
        <v>0</v>
      </c>
      <c r="H63" s="94"/>
      <c r="I63" s="156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6"/>
      <c r="BN63" s="156"/>
      <c r="BO63" s="156"/>
      <c r="BP63" s="156"/>
      <c r="BQ63" s="156"/>
      <c r="BR63" s="156"/>
      <c r="BS63" s="156"/>
      <c r="BT63" s="156"/>
      <c r="BU63" s="156"/>
      <c r="BV63" s="156"/>
      <c r="BW63" s="156"/>
      <c r="BX63" s="156"/>
      <c r="BY63" s="156"/>
      <c r="BZ63" s="156"/>
      <c r="CA63" s="156"/>
      <c r="CB63" s="156"/>
      <c r="CC63" s="156"/>
      <c r="CD63" s="156"/>
      <c r="CE63" s="156"/>
      <c r="CF63" s="156"/>
      <c r="CG63" s="156"/>
      <c r="CH63" s="156"/>
      <c r="CI63" s="156"/>
      <c r="CJ63" s="156"/>
      <c r="CK63" s="156"/>
      <c r="CL63" s="156"/>
      <c r="CM63" s="156"/>
      <c r="CN63" s="156"/>
      <c r="CO63" s="156"/>
      <c r="CP63" s="156"/>
      <c r="CQ63" s="156"/>
      <c r="CR63" s="156"/>
      <c r="CS63" s="156"/>
      <c r="CT63" s="156"/>
      <c r="CU63" s="156"/>
      <c r="CV63" s="156"/>
      <c r="CW63" s="156"/>
    </row>
    <row r="64" spans="1:101" s="155" customFormat="1" ht="63.75" outlineLevel="1" collapsed="1" x14ac:dyDescent="0.2">
      <c r="A64" s="108" t="s">
        <v>141</v>
      </c>
      <c r="B64" s="95" t="s">
        <v>142</v>
      </c>
      <c r="C64" s="111" t="s">
        <v>1</v>
      </c>
      <c r="D64" s="131">
        <v>11.51</v>
      </c>
      <c r="E64" s="132"/>
      <c r="F64" s="132"/>
      <c r="G64" s="133">
        <f t="shared" ref="G64:G65" si="12">E64*D64</f>
        <v>0</v>
      </c>
      <c r="H64" s="94"/>
      <c r="I64" s="156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6"/>
      <c r="BN64" s="156"/>
      <c r="BO64" s="156"/>
      <c r="BP64" s="156"/>
      <c r="BQ64" s="156"/>
      <c r="BR64" s="156"/>
      <c r="BS64" s="156"/>
      <c r="BT64" s="156"/>
      <c r="BU64" s="156"/>
      <c r="BV64" s="156"/>
      <c r="BW64" s="156"/>
      <c r="BX64" s="156"/>
      <c r="BY64" s="156"/>
      <c r="BZ64" s="156"/>
      <c r="CA64" s="156"/>
      <c r="CB64" s="156"/>
      <c r="CC64" s="156"/>
      <c r="CD64" s="156"/>
      <c r="CE64" s="156"/>
      <c r="CF64" s="156"/>
      <c r="CG64" s="156"/>
      <c r="CH64" s="156"/>
      <c r="CI64" s="156"/>
      <c r="CJ64" s="156"/>
      <c r="CK64" s="156"/>
      <c r="CL64" s="156"/>
      <c r="CM64" s="156"/>
      <c r="CN64" s="156"/>
      <c r="CO64" s="156"/>
      <c r="CP64" s="156"/>
      <c r="CQ64" s="156"/>
      <c r="CR64" s="156"/>
      <c r="CS64" s="156"/>
      <c r="CT64" s="156"/>
      <c r="CU64" s="156"/>
      <c r="CV64" s="156"/>
      <c r="CW64" s="156"/>
    </row>
    <row r="65" spans="1:101" s="155" customFormat="1" ht="76.5" outlineLevel="1" collapsed="1" x14ac:dyDescent="0.2">
      <c r="A65" s="108" t="s">
        <v>143</v>
      </c>
      <c r="B65" s="95" t="s">
        <v>144</v>
      </c>
      <c r="C65" s="111" t="s">
        <v>1</v>
      </c>
      <c r="D65" s="131">
        <v>9.1900000000000013</v>
      </c>
      <c r="E65" s="132"/>
      <c r="F65" s="132"/>
      <c r="G65" s="133">
        <f t="shared" si="12"/>
        <v>0</v>
      </c>
      <c r="H65" s="94"/>
      <c r="I65" s="156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6"/>
      <c r="BM65" s="156"/>
      <c r="BN65" s="156"/>
      <c r="BO65" s="156"/>
      <c r="BP65" s="156"/>
      <c r="BQ65" s="156"/>
      <c r="BR65" s="156"/>
      <c r="BS65" s="156"/>
      <c r="BT65" s="156"/>
      <c r="BU65" s="156"/>
      <c r="BV65" s="156"/>
      <c r="BW65" s="156"/>
      <c r="BX65" s="156"/>
      <c r="BY65" s="156"/>
      <c r="BZ65" s="156"/>
      <c r="CA65" s="156"/>
      <c r="CB65" s="156"/>
      <c r="CC65" s="156"/>
      <c r="CD65" s="156"/>
      <c r="CE65" s="156"/>
      <c r="CF65" s="156"/>
      <c r="CG65" s="156"/>
      <c r="CH65" s="156"/>
      <c r="CI65" s="156"/>
      <c r="CJ65" s="156"/>
      <c r="CK65" s="156"/>
      <c r="CL65" s="156"/>
      <c r="CM65" s="156"/>
      <c r="CN65" s="156"/>
      <c r="CO65" s="156"/>
      <c r="CP65" s="156"/>
      <c r="CQ65" s="156"/>
      <c r="CR65" s="156"/>
      <c r="CS65" s="156"/>
      <c r="CT65" s="156"/>
      <c r="CU65" s="156"/>
      <c r="CV65" s="156"/>
      <c r="CW65" s="156"/>
    </row>
    <row r="66" spans="1:101" ht="18.75" x14ac:dyDescent="0.2">
      <c r="A66" s="127"/>
      <c r="B66" s="109" t="s">
        <v>145</v>
      </c>
      <c r="C66" s="128"/>
      <c r="D66" s="129"/>
      <c r="E66" s="130"/>
      <c r="F66" s="130"/>
      <c r="G66" s="110">
        <f>SUM(G67:G69)</f>
        <v>0</v>
      </c>
    </row>
    <row r="67" spans="1:101" s="155" customFormat="1" ht="51" outlineLevel="1" x14ac:dyDescent="0.2">
      <c r="A67" s="108" t="s">
        <v>146</v>
      </c>
      <c r="B67" s="95" t="s">
        <v>147</v>
      </c>
      <c r="C67" s="111" t="s">
        <v>2</v>
      </c>
      <c r="D67" s="131">
        <v>1</v>
      </c>
      <c r="E67" s="132"/>
      <c r="F67" s="132"/>
      <c r="G67" s="133">
        <f t="shared" ref="G67" si="13">E67*D67</f>
        <v>0</v>
      </c>
      <c r="H67" s="94"/>
      <c r="I67" s="156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6"/>
      <c r="BN67" s="156"/>
      <c r="BO67" s="156"/>
      <c r="BP67" s="156"/>
      <c r="BQ67" s="156"/>
      <c r="BR67" s="156"/>
      <c r="BS67" s="156"/>
      <c r="BT67" s="156"/>
      <c r="BU67" s="156"/>
      <c r="BV67" s="156"/>
      <c r="BW67" s="156"/>
      <c r="BX67" s="156"/>
      <c r="BY67" s="156"/>
      <c r="BZ67" s="156"/>
      <c r="CA67" s="156"/>
      <c r="CB67" s="156"/>
      <c r="CC67" s="156"/>
      <c r="CD67" s="156"/>
      <c r="CE67" s="156"/>
      <c r="CF67" s="156"/>
      <c r="CG67" s="156"/>
      <c r="CH67" s="156"/>
      <c r="CI67" s="156"/>
      <c r="CJ67" s="156"/>
      <c r="CK67" s="156"/>
      <c r="CL67" s="156"/>
      <c r="CM67" s="156"/>
      <c r="CN67" s="156"/>
      <c r="CO67" s="156"/>
      <c r="CP67" s="156"/>
      <c r="CQ67" s="156"/>
      <c r="CR67" s="156"/>
      <c r="CS67" s="156"/>
      <c r="CT67" s="156"/>
      <c r="CU67" s="156"/>
      <c r="CV67" s="156"/>
      <c r="CW67" s="156"/>
    </row>
    <row r="68" spans="1:101" s="155" customFormat="1" ht="63.75" outlineLevel="1" collapsed="1" x14ac:dyDescent="0.2">
      <c r="A68" s="108" t="s">
        <v>148</v>
      </c>
      <c r="B68" s="95" t="s">
        <v>149</v>
      </c>
      <c r="C68" s="111" t="s">
        <v>2</v>
      </c>
      <c r="D68" s="131">
        <v>1</v>
      </c>
      <c r="E68" s="132"/>
      <c r="F68" s="132"/>
      <c r="G68" s="133">
        <f t="shared" ref="G68:G69" si="14">E68*D68</f>
        <v>0</v>
      </c>
      <c r="H68" s="94"/>
      <c r="I68" s="156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156"/>
      <c r="BN68" s="156"/>
      <c r="BO68" s="156"/>
      <c r="BP68" s="156"/>
      <c r="BQ68" s="156"/>
      <c r="BR68" s="156"/>
      <c r="BS68" s="156"/>
      <c r="BT68" s="156"/>
      <c r="BU68" s="156"/>
      <c r="BV68" s="156"/>
      <c r="BW68" s="156"/>
      <c r="BX68" s="156"/>
      <c r="BY68" s="156"/>
      <c r="BZ68" s="156"/>
      <c r="CA68" s="156"/>
      <c r="CB68" s="156"/>
      <c r="CC68" s="156"/>
      <c r="CD68" s="156"/>
      <c r="CE68" s="156"/>
      <c r="CF68" s="156"/>
      <c r="CG68" s="156"/>
      <c r="CH68" s="156"/>
      <c r="CI68" s="156"/>
      <c r="CJ68" s="156"/>
      <c r="CK68" s="156"/>
      <c r="CL68" s="156"/>
      <c r="CM68" s="156"/>
      <c r="CN68" s="156"/>
      <c r="CO68" s="156"/>
      <c r="CP68" s="156"/>
      <c r="CQ68" s="156"/>
      <c r="CR68" s="156"/>
      <c r="CS68" s="156"/>
      <c r="CT68" s="156"/>
      <c r="CU68" s="156"/>
      <c r="CV68" s="156"/>
      <c r="CW68" s="156"/>
    </row>
    <row r="69" spans="1:101" s="155" customFormat="1" ht="63.75" outlineLevel="1" collapsed="1" x14ac:dyDescent="0.2">
      <c r="A69" s="108" t="s">
        <v>150</v>
      </c>
      <c r="B69" s="95" t="s">
        <v>151</v>
      </c>
      <c r="C69" s="111" t="s">
        <v>2</v>
      </c>
      <c r="D69" s="131">
        <v>5</v>
      </c>
      <c r="E69" s="132"/>
      <c r="F69" s="132"/>
      <c r="G69" s="133">
        <f t="shared" si="14"/>
        <v>0</v>
      </c>
      <c r="H69" s="94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  <c r="BP69" s="156"/>
      <c r="BQ69" s="156"/>
      <c r="BR69" s="156"/>
      <c r="BS69" s="156"/>
      <c r="BT69" s="156"/>
      <c r="BU69" s="156"/>
      <c r="BV69" s="156"/>
      <c r="BW69" s="156"/>
      <c r="BX69" s="156"/>
      <c r="BY69" s="156"/>
      <c r="BZ69" s="156"/>
      <c r="CA69" s="156"/>
      <c r="CB69" s="156"/>
      <c r="CC69" s="156"/>
      <c r="CD69" s="156"/>
      <c r="CE69" s="156"/>
      <c r="CF69" s="156"/>
      <c r="CG69" s="156"/>
      <c r="CH69" s="156"/>
      <c r="CI69" s="156"/>
      <c r="CJ69" s="156"/>
      <c r="CK69" s="156"/>
      <c r="CL69" s="156"/>
      <c r="CM69" s="156"/>
      <c r="CN69" s="156"/>
      <c r="CO69" s="156"/>
      <c r="CP69" s="156"/>
      <c r="CQ69" s="156"/>
      <c r="CR69" s="156"/>
      <c r="CS69" s="156"/>
      <c r="CT69" s="156"/>
      <c r="CU69" s="156"/>
      <c r="CV69" s="156"/>
      <c r="CW69" s="156"/>
    </row>
    <row r="70" spans="1:101" ht="18.75" x14ac:dyDescent="0.2">
      <c r="A70" s="127"/>
      <c r="B70" s="109" t="s">
        <v>152</v>
      </c>
      <c r="C70" s="128"/>
      <c r="D70" s="129"/>
      <c r="E70" s="130"/>
      <c r="F70" s="130"/>
      <c r="G70" s="110">
        <f>SUM(G71:G74)</f>
        <v>0</v>
      </c>
    </row>
    <row r="71" spans="1:101" s="155" customFormat="1" ht="102" outlineLevel="1" x14ac:dyDescent="0.2">
      <c r="A71" s="108" t="s">
        <v>153</v>
      </c>
      <c r="B71" s="95" t="s">
        <v>154</v>
      </c>
      <c r="C71" s="111" t="s">
        <v>2</v>
      </c>
      <c r="D71" s="131">
        <v>2</v>
      </c>
      <c r="E71" s="132"/>
      <c r="F71" s="132"/>
      <c r="G71" s="133">
        <f t="shared" ref="G71" si="15">E71*D71</f>
        <v>0</v>
      </c>
      <c r="H71" s="94"/>
      <c r="I71" s="156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  <c r="BA71" s="156"/>
      <c r="BB71" s="156"/>
      <c r="BC71" s="156"/>
      <c r="BD71" s="156"/>
      <c r="BE71" s="156"/>
      <c r="BF71" s="156"/>
      <c r="BG71" s="156"/>
      <c r="BH71" s="156"/>
      <c r="BI71" s="156"/>
      <c r="BJ71" s="156"/>
      <c r="BK71" s="156"/>
      <c r="BL71" s="156"/>
      <c r="BM71" s="156"/>
      <c r="BN71" s="156"/>
      <c r="BO71" s="156"/>
      <c r="BP71" s="156"/>
      <c r="BQ71" s="156"/>
      <c r="BR71" s="156"/>
      <c r="BS71" s="156"/>
      <c r="BT71" s="156"/>
      <c r="BU71" s="156"/>
      <c r="BV71" s="156"/>
      <c r="BW71" s="156"/>
      <c r="BX71" s="156"/>
      <c r="BY71" s="156"/>
      <c r="BZ71" s="156"/>
      <c r="CA71" s="156"/>
      <c r="CB71" s="156"/>
      <c r="CC71" s="156"/>
      <c r="CD71" s="156"/>
      <c r="CE71" s="156"/>
      <c r="CF71" s="156"/>
      <c r="CG71" s="156"/>
      <c r="CH71" s="156"/>
      <c r="CI71" s="156"/>
      <c r="CJ71" s="156"/>
      <c r="CK71" s="156"/>
      <c r="CL71" s="156"/>
      <c r="CM71" s="156"/>
      <c r="CN71" s="156"/>
      <c r="CO71" s="156"/>
      <c r="CP71" s="156"/>
      <c r="CQ71" s="156"/>
      <c r="CR71" s="156"/>
      <c r="CS71" s="156"/>
      <c r="CT71" s="156"/>
      <c r="CU71" s="156"/>
      <c r="CV71" s="156"/>
      <c r="CW71" s="156"/>
    </row>
    <row r="72" spans="1:101" s="155" customFormat="1" ht="102" outlineLevel="1" collapsed="1" x14ac:dyDescent="0.2">
      <c r="A72" s="108" t="s">
        <v>155</v>
      </c>
      <c r="B72" s="95" t="s">
        <v>156</v>
      </c>
      <c r="C72" s="111" t="s">
        <v>2</v>
      </c>
      <c r="D72" s="131">
        <v>2</v>
      </c>
      <c r="E72" s="132"/>
      <c r="F72" s="132"/>
      <c r="G72" s="133">
        <f t="shared" ref="G72:G74" si="16">E72*D72</f>
        <v>0</v>
      </c>
      <c r="H72" s="94"/>
      <c r="I72" s="156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6"/>
      <c r="BB72" s="156"/>
      <c r="BC72" s="156"/>
      <c r="BD72" s="156"/>
      <c r="BE72" s="156"/>
      <c r="BF72" s="156"/>
      <c r="BG72" s="156"/>
      <c r="BH72" s="156"/>
      <c r="BI72" s="156"/>
      <c r="BJ72" s="156"/>
      <c r="BK72" s="156"/>
      <c r="BL72" s="156"/>
      <c r="BM72" s="156"/>
      <c r="BN72" s="156"/>
      <c r="BO72" s="156"/>
      <c r="BP72" s="156"/>
      <c r="BQ72" s="156"/>
      <c r="BR72" s="156"/>
      <c r="BS72" s="156"/>
      <c r="BT72" s="156"/>
      <c r="BU72" s="156"/>
      <c r="BV72" s="156"/>
      <c r="BW72" s="156"/>
      <c r="BX72" s="156"/>
      <c r="BY72" s="156"/>
      <c r="BZ72" s="156"/>
      <c r="CA72" s="156"/>
      <c r="CB72" s="156"/>
      <c r="CC72" s="156"/>
      <c r="CD72" s="156"/>
      <c r="CE72" s="156"/>
      <c r="CF72" s="156"/>
      <c r="CG72" s="156"/>
      <c r="CH72" s="156"/>
      <c r="CI72" s="156"/>
      <c r="CJ72" s="156"/>
      <c r="CK72" s="156"/>
      <c r="CL72" s="156"/>
      <c r="CM72" s="156"/>
      <c r="CN72" s="156"/>
      <c r="CO72" s="156"/>
      <c r="CP72" s="156"/>
      <c r="CQ72" s="156"/>
      <c r="CR72" s="156"/>
      <c r="CS72" s="156"/>
      <c r="CT72" s="156"/>
      <c r="CU72" s="156"/>
      <c r="CV72" s="156"/>
      <c r="CW72" s="156"/>
    </row>
    <row r="73" spans="1:101" s="159" customFormat="1" ht="89.25" outlineLevel="1" collapsed="1" x14ac:dyDescent="0.2">
      <c r="A73" s="108" t="s">
        <v>157</v>
      </c>
      <c r="B73" s="95" t="s">
        <v>158</v>
      </c>
      <c r="C73" s="111" t="s">
        <v>2</v>
      </c>
      <c r="D73" s="131">
        <v>1</v>
      </c>
      <c r="E73" s="132"/>
      <c r="F73" s="132"/>
      <c r="G73" s="133">
        <f t="shared" si="16"/>
        <v>0</v>
      </c>
      <c r="H73" s="94"/>
      <c r="I73" s="156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156"/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56"/>
      <c r="AP73" s="156"/>
      <c r="AQ73" s="156"/>
      <c r="AR73" s="156"/>
      <c r="AS73" s="156"/>
      <c r="AT73" s="156"/>
      <c r="AU73" s="156"/>
      <c r="AV73" s="156"/>
      <c r="AW73" s="156"/>
      <c r="AX73" s="156"/>
      <c r="AY73" s="156"/>
      <c r="AZ73" s="156"/>
      <c r="BA73" s="156"/>
      <c r="BB73" s="156"/>
      <c r="BC73" s="156"/>
      <c r="BD73" s="156"/>
      <c r="BE73" s="156"/>
      <c r="BF73" s="156"/>
      <c r="BG73" s="156"/>
      <c r="BH73" s="156"/>
      <c r="BI73" s="156"/>
      <c r="BJ73" s="156"/>
      <c r="BK73" s="156"/>
      <c r="BL73" s="156"/>
      <c r="BM73" s="156"/>
      <c r="BN73" s="156"/>
      <c r="BO73" s="156"/>
      <c r="BP73" s="156"/>
      <c r="BQ73" s="156"/>
      <c r="BR73" s="156"/>
      <c r="BS73" s="156"/>
      <c r="BT73" s="156"/>
      <c r="BU73" s="156"/>
      <c r="BV73" s="156"/>
      <c r="BW73" s="156"/>
      <c r="BX73" s="156"/>
      <c r="BY73" s="156"/>
      <c r="BZ73" s="156"/>
      <c r="CA73" s="156"/>
      <c r="CB73" s="156"/>
      <c r="CC73" s="156"/>
      <c r="CD73" s="156"/>
      <c r="CE73" s="156"/>
      <c r="CF73" s="156"/>
      <c r="CG73" s="156"/>
      <c r="CH73" s="156"/>
      <c r="CI73" s="156"/>
      <c r="CJ73" s="156"/>
      <c r="CK73" s="156"/>
      <c r="CL73" s="156"/>
      <c r="CM73" s="156"/>
      <c r="CN73" s="156"/>
      <c r="CO73" s="156"/>
      <c r="CP73" s="156"/>
      <c r="CQ73" s="156"/>
      <c r="CR73" s="156"/>
      <c r="CS73" s="156"/>
      <c r="CT73" s="156"/>
      <c r="CU73" s="156"/>
      <c r="CV73" s="156"/>
      <c r="CW73" s="156"/>
    </row>
    <row r="74" spans="1:101" s="159" customFormat="1" ht="89.25" outlineLevel="1" collapsed="1" x14ac:dyDescent="0.2">
      <c r="A74" s="108" t="s">
        <v>159</v>
      </c>
      <c r="B74" s="95" t="s">
        <v>160</v>
      </c>
      <c r="C74" s="111" t="s">
        <v>2</v>
      </c>
      <c r="D74" s="131">
        <v>1</v>
      </c>
      <c r="E74" s="132"/>
      <c r="F74" s="132"/>
      <c r="G74" s="133">
        <f t="shared" si="16"/>
        <v>0</v>
      </c>
      <c r="H74" s="94"/>
      <c r="I74" s="156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  <c r="AV74" s="156"/>
      <c r="AW74" s="156"/>
      <c r="AX74" s="156"/>
      <c r="AY74" s="156"/>
      <c r="AZ74" s="156"/>
      <c r="BA74" s="156"/>
      <c r="BB74" s="156"/>
      <c r="BC74" s="156"/>
      <c r="BD74" s="156"/>
      <c r="BE74" s="156"/>
      <c r="BF74" s="156"/>
      <c r="BG74" s="156"/>
      <c r="BH74" s="156"/>
      <c r="BI74" s="156"/>
      <c r="BJ74" s="156"/>
      <c r="BK74" s="156"/>
      <c r="BL74" s="156"/>
      <c r="BM74" s="156"/>
      <c r="BN74" s="156"/>
      <c r="BO74" s="156"/>
      <c r="BP74" s="156"/>
      <c r="BQ74" s="156"/>
      <c r="BR74" s="156"/>
      <c r="BS74" s="156"/>
      <c r="BT74" s="156"/>
      <c r="BU74" s="156"/>
      <c r="BV74" s="156"/>
      <c r="BW74" s="156"/>
      <c r="BX74" s="156"/>
      <c r="BY74" s="156"/>
      <c r="BZ74" s="156"/>
      <c r="CA74" s="156"/>
      <c r="CB74" s="156"/>
      <c r="CC74" s="156"/>
      <c r="CD74" s="156"/>
      <c r="CE74" s="156"/>
      <c r="CF74" s="156"/>
      <c r="CG74" s="156"/>
      <c r="CH74" s="156"/>
      <c r="CI74" s="156"/>
      <c r="CJ74" s="156"/>
      <c r="CK74" s="156"/>
      <c r="CL74" s="156"/>
      <c r="CM74" s="156"/>
      <c r="CN74" s="156"/>
      <c r="CO74" s="156"/>
      <c r="CP74" s="156"/>
      <c r="CQ74" s="156"/>
      <c r="CR74" s="156"/>
      <c r="CS74" s="156"/>
      <c r="CT74" s="156"/>
      <c r="CU74" s="156"/>
      <c r="CV74" s="156"/>
      <c r="CW74" s="156"/>
    </row>
    <row r="75" spans="1:101" ht="18.75" x14ac:dyDescent="0.2">
      <c r="A75" s="127"/>
      <c r="B75" s="109" t="s">
        <v>179</v>
      </c>
      <c r="C75" s="128"/>
      <c r="D75" s="129"/>
      <c r="E75" s="130"/>
      <c r="F75" s="130"/>
      <c r="G75" s="110">
        <f>SUM(G76:G85)</f>
        <v>0</v>
      </c>
    </row>
    <row r="76" spans="1:101" s="155" customFormat="1" ht="38.25" outlineLevel="1" x14ac:dyDescent="0.2">
      <c r="A76" s="108" t="s">
        <v>161</v>
      </c>
      <c r="B76" s="95" t="s">
        <v>162</v>
      </c>
      <c r="C76" s="111" t="s">
        <v>40</v>
      </c>
      <c r="D76" s="131">
        <v>1066.1400000000001</v>
      </c>
      <c r="E76" s="132"/>
      <c r="F76" s="132"/>
      <c r="G76" s="133">
        <f t="shared" ref="G76" si="17">E76*D76</f>
        <v>0</v>
      </c>
      <c r="H76" s="94"/>
      <c r="I76" s="156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6"/>
      <c r="AU76" s="156"/>
      <c r="AV76" s="156"/>
      <c r="AW76" s="156"/>
      <c r="AX76" s="156"/>
      <c r="AY76" s="156"/>
      <c r="AZ76" s="156"/>
      <c r="BA76" s="156"/>
      <c r="BB76" s="156"/>
      <c r="BC76" s="156"/>
      <c r="BD76" s="156"/>
      <c r="BE76" s="156"/>
      <c r="BF76" s="156"/>
      <c r="BG76" s="156"/>
      <c r="BH76" s="156"/>
      <c r="BI76" s="156"/>
      <c r="BJ76" s="156"/>
      <c r="BK76" s="156"/>
      <c r="BL76" s="156"/>
      <c r="BM76" s="156"/>
      <c r="BN76" s="156"/>
      <c r="BO76" s="156"/>
      <c r="BP76" s="156"/>
      <c r="BQ76" s="156"/>
      <c r="BR76" s="156"/>
      <c r="BS76" s="156"/>
      <c r="BT76" s="156"/>
      <c r="BU76" s="156"/>
      <c r="BV76" s="156"/>
      <c r="BW76" s="156"/>
      <c r="BX76" s="156"/>
      <c r="BY76" s="156"/>
      <c r="BZ76" s="156"/>
      <c r="CA76" s="156"/>
      <c r="CB76" s="156"/>
      <c r="CC76" s="156"/>
      <c r="CD76" s="156"/>
      <c r="CE76" s="156"/>
      <c r="CF76" s="156"/>
      <c r="CG76" s="156"/>
      <c r="CH76" s="156"/>
      <c r="CI76" s="156"/>
      <c r="CJ76" s="156"/>
      <c r="CK76" s="156"/>
      <c r="CL76" s="156"/>
      <c r="CM76" s="156"/>
      <c r="CN76" s="156"/>
      <c r="CO76" s="156"/>
      <c r="CP76" s="156"/>
      <c r="CQ76" s="156"/>
      <c r="CR76" s="156"/>
      <c r="CS76" s="156"/>
      <c r="CT76" s="156"/>
      <c r="CU76" s="156"/>
      <c r="CV76" s="156"/>
      <c r="CW76" s="156"/>
    </row>
    <row r="77" spans="1:101" s="155" customFormat="1" ht="38.25" outlineLevel="1" collapsed="1" x14ac:dyDescent="0.2">
      <c r="A77" s="108" t="s">
        <v>163</v>
      </c>
      <c r="B77" s="95" t="s">
        <v>164</v>
      </c>
      <c r="C77" s="111" t="s">
        <v>40</v>
      </c>
      <c r="D77" s="131">
        <v>285.69</v>
      </c>
      <c r="E77" s="132"/>
      <c r="F77" s="132"/>
      <c r="G77" s="133">
        <f t="shared" ref="G77:G84" si="18">E77*D77</f>
        <v>0</v>
      </c>
      <c r="H77" s="94"/>
      <c r="I77" s="156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6"/>
      <c r="AU77" s="156"/>
      <c r="AV77" s="156"/>
      <c r="AW77" s="156"/>
      <c r="AX77" s="156"/>
      <c r="AY77" s="156"/>
      <c r="AZ77" s="156"/>
      <c r="BA77" s="156"/>
      <c r="BB77" s="156"/>
      <c r="BC77" s="156"/>
      <c r="BD77" s="156"/>
      <c r="BE77" s="156"/>
      <c r="BF77" s="156"/>
      <c r="BG77" s="156"/>
      <c r="BH77" s="156"/>
      <c r="BI77" s="156"/>
      <c r="BJ77" s="156"/>
      <c r="BK77" s="156"/>
      <c r="BL77" s="156"/>
      <c r="BM77" s="156"/>
      <c r="BN77" s="156"/>
      <c r="BO77" s="156"/>
      <c r="BP77" s="156"/>
      <c r="BQ77" s="156"/>
      <c r="BR77" s="156"/>
      <c r="BS77" s="156"/>
      <c r="BT77" s="156"/>
      <c r="BU77" s="156"/>
      <c r="BV77" s="156"/>
      <c r="BW77" s="156"/>
      <c r="BX77" s="156"/>
      <c r="BY77" s="156"/>
      <c r="BZ77" s="156"/>
      <c r="CA77" s="156"/>
      <c r="CB77" s="156"/>
      <c r="CC77" s="156"/>
      <c r="CD77" s="156"/>
      <c r="CE77" s="156"/>
      <c r="CF77" s="156"/>
      <c r="CG77" s="156"/>
      <c r="CH77" s="156"/>
      <c r="CI77" s="156"/>
      <c r="CJ77" s="156"/>
      <c r="CK77" s="156"/>
      <c r="CL77" s="156"/>
      <c r="CM77" s="156"/>
      <c r="CN77" s="156"/>
      <c r="CO77" s="156"/>
      <c r="CP77" s="156"/>
      <c r="CQ77" s="156"/>
      <c r="CR77" s="156"/>
      <c r="CS77" s="156"/>
      <c r="CT77" s="156"/>
      <c r="CU77" s="156"/>
      <c r="CV77" s="156"/>
      <c r="CW77" s="156"/>
    </row>
    <row r="78" spans="1:101" s="155" customFormat="1" ht="63.75" outlineLevel="1" collapsed="1" x14ac:dyDescent="0.2">
      <c r="A78" s="108" t="s">
        <v>165</v>
      </c>
      <c r="B78" s="95" t="s">
        <v>166</v>
      </c>
      <c r="C78" s="111" t="s">
        <v>40</v>
      </c>
      <c r="D78" s="131">
        <v>894.83</v>
      </c>
      <c r="E78" s="132"/>
      <c r="F78" s="132"/>
      <c r="G78" s="133">
        <f t="shared" si="18"/>
        <v>0</v>
      </c>
      <c r="H78" s="94"/>
      <c r="I78" s="156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156"/>
      <c r="AC78" s="156"/>
      <c r="AD78" s="156"/>
      <c r="AE78" s="156"/>
      <c r="AF78" s="156"/>
      <c r="AG78" s="156"/>
      <c r="AH78" s="156"/>
      <c r="AI78" s="156"/>
      <c r="AJ78" s="156"/>
      <c r="AK78" s="156"/>
      <c r="AL78" s="156"/>
      <c r="AM78" s="156"/>
      <c r="AN78" s="156"/>
      <c r="AO78" s="156"/>
      <c r="AP78" s="156"/>
      <c r="AQ78" s="156"/>
      <c r="AR78" s="156"/>
      <c r="AS78" s="156"/>
      <c r="AT78" s="156"/>
      <c r="AU78" s="156"/>
      <c r="AV78" s="156"/>
      <c r="AW78" s="156"/>
      <c r="AX78" s="156"/>
      <c r="AY78" s="156"/>
      <c r="AZ78" s="156"/>
      <c r="BA78" s="156"/>
      <c r="BB78" s="156"/>
      <c r="BC78" s="156"/>
      <c r="BD78" s="156"/>
      <c r="BE78" s="156"/>
      <c r="BF78" s="156"/>
      <c r="BG78" s="156"/>
      <c r="BH78" s="156"/>
      <c r="BI78" s="156"/>
      <c r="BJ78" s="156"/>
      <c r="BK78" s="156"/>
      <c r="BL78" s="156"/>
      <c r="BM78" s="156"/>
      <c r="BN78" s="156"/>
      <c r="BO78" s="156"/>
      <c r="BP78" s="156"/>
      <c r="BQ78" s="156"/>
      <c r="BR78" s="156"/>
      <c r="BS78" s="156"/>
      <c r="BT78" s="156"/>
      <c r="BU78" s="156"/>
      <c r="BV78" s="156"/>
      <c r="BW78" s="156"/>
      <c r="BX78" s="156"/>
      <c r="BY78" s="156"/>
      <c r="BZ78" s="156"/>
      <c r="CA78" s="156"/>
      <c r="CB78" s="156"/>
      <c r="CC78" s="156"/>
      <c r="CD78" s="156"/>
      <c r="CE78" s="156"/>
      <c r="CF78" s="156"/>
      <c r="CG78" s="156"/>
      <c r="CH78" s="156"/>
      <c r="CI78" s="156"/>
      <c r="CJ78" s="156"/>
      <c r="CK78" s="156"/>
      <c r="CL78" s="156"/>
      <c r="CM78" s="156"/>
      <c r="CN78" s="156"/>
      <c r="CO78" s="156"/>
      <c r="CP78" s="156"/>
      <c r="CQ78" s="156"/>
      <c r="CR78" s="156"/>
      <c r="CS78" s="156"/>
      <c r="CT78" s="156"/>
      <c r="CU78" s="156"/>
      <c r="CV78" s="156"/>
      <c r="CW78" s="156"/>
    </row>
    <row r="79" spans="1:101" s="155" customFormat="1" ht="63.75" outlineLevel="1" collapsed="1" x14ac:dyDescent="0.2">
      <c r="A79" s="108" t="s">
        <v>167</v>
      </c>
      <c r="B79" s="95" t="s">
        <v>168</v>
      </c>
      <c r="C79" s="111" t="s">
        <v>40</v>
      </c>
      <c r="D79" s="131">
        <v>285.69</v>
      </c>
      <c r="E79" s="132"/>
      <c r="F79" s="132"/>
      <c r="G79" s="133">
        <f t="shared" si="18"/>
        <v>0</v>
      </c>
      <c r="H79" s="94"/>
      <c r="I79" s="156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156"/>
      <c r="AC79" s="156"/>
      <c r="AD79" s="156"/>
      <c r="AE79" s="156"/>
      <c r="AF79" s="156"/>
      <c r="AG79" s="156"/>
      <c r="AH79" s="156"/>
      <c r="AI79" s="156"/>
      <c r="AJ79" s="156"/>
      <c r="AK79" s="156"/>
      <c r="AL79" s="156"/>
      <c r="AM79" s="156"/>
      <c r="AN79" s="156"/>
      <c r="AO79" s="156"/>
      <c r="AP79" s="156"/>
      <c r="AQ79" s="156"/>
      <c r="AR79" s="156"/>
      <c r="AS79" s="156"/>
      <c r="AT79" s="156"/>
      <c r="AU79" s="156"/>
      <c r="AV79" s="156"/>
      <c r="AW79" s="156"/>
      <c r="AX79" s="156"/>
      <c r="AY79" s="156"/>
      <c r="AZ79" s="156"/>
      <c r="BA79" s="156"/>
      <c r="BB79" s="156"/>
      <c r="BC79" s="156"/>
      <c r="BD79" s="156"/>
      <c r="BE79" s="156"/>
      <c r="BF79" s="156"/>
      <c r="BG79" s="156"/>
      <c r="BH79" s="156"/>
      <c r="BI79" s="156"/>
      <c r="BJ79" s="156"/>
      <c r="BK79" s="156"/>
      <c r="BL79" s="156"/>
      <c r="BM79" s="156"/>
      <c r="BN79" s="156"/>
      <c r="BO79" s="156"/>
      <c r="BP79" s="156"/>
      <c r="BQ79" s="156"/>
      <c r="BR79" s="156"/>
      <c r="BS79" s="156"/>
      <c r="BT79" s="156"/>
      <c r="BU79" s="156"/>
      <c r="BV79" s="156"/>
      <c r="BW79" s="156"/>
      <c r="BX79" s="156"/>
      <c r="BY79" s="156"/>
      <c r="BZ79" s="156"/>
      <c r="CA79" s="156"/>
      <c r="CB79" s="156"/>
      <c r="CC79" s="156"/>
      <c r="CD79" s="156"/>
      <c r="CE79" s="156"/>
      <c r="CF79" s="156"/>
      <c r="CG79" s="156"/>
      <c r="CH79" s="156"/>
      <c r="CI79" s="156"/>
      <c r="CJ79" s="156"/>
      <c r="CK79" s="156"/>
      <c r="CL79" s="156"/>
      <c r="CM79" s="156"/>
      <c r="CN79" s="156"/>
      <c r="CO79" s="156"/>
      <c r="CP79" s="156"/>
      <c r="CQ79" s="156"/>
      <c r="CR79" s="156"/>
      <c r="CS79" s="156"/>
      <c r="CT79" s="156"/>
      <c r="CU79" s="156"/>
      <c r="CV79" s="156"/>
      <c r="CW79" s="156"/>
    </row>
    <row r="80" spans="1:101" s="155" customFormat="1" ht="51" outlineLevel="1" collapsed="1" x14ac:dyDescent="0.2">
      <c r="A80" s="108" t="s">
        <v>169</v>
      </c>
      <c r="B80" s="95" t="s">
        <v>170</v>
      </c>
      <c r="C80" s="111" t="s">
        <v>40</v>
      </c>
      <c r="D80" s="131">
        <v>894.83</v>
      </c>
      <c r="E80" s="132"/>
      <c r="F80" s="132"/>
      <c r="G80" s="133">
        <f t="shared" si="18"/>
        <v>0</v>
      </c>
      <c r="H80" s="94"/>
      <c r="I80" s="156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156"/>
      <c r="AC80" s="156"/>
      <c r="AD80" s="156"/>
      <c r="AE80" s="156"/>
      <c r="AF80" s="156"/>
      <c r="AG80" s="156"/>
      <c r="AH80" s="156"/>
      <c r="AI80" s="156"/>
      <c r="AJ80" s="156"/>
      <c r="AK80" s="156"/>
      <c r="AL80" s="156"/>
      <c r="AM80" s="156"/>
      <c r="AN80" s="156"/>
      <c r="AO80" s="156"/>
      <c r="AP80" s="156"/>
      <c r="AQ80" s="156"/>
      <c r="AR80" s="156"/>
      <c r="AS80" s="156"/>
      <c r="AT80" s="156"/>
      <c r="AU80" s="156"/>
      <c r="AV80" s="156"/>
      <c r="AW80" s="156"/>
      <c r="AX80" s="156"/>
      <c r="AY80" s="156"/>
      <c r="AZ80" s="156"/>
      <c r="BA80" s="156"/>
      <c r="BB80" s="156"/>
      <c r="BC80" s="156"/>
      <c r="BD80" s="156"/>
      <c r="BE80" s="156"/>
      <c r="BF80" s="156"/>
      <c r="BG80" s="156"/>
      <c r="BH80" s="156"/>
      <c r="BI80" s="156"/>
      <c r="BJ80" s="156"/>
      <c r="BK80" s="156"/>
      <c r="BL80" s="156"/>
      <c r="BM80" s="156"/>
      <c r="BN80" s="156"/>
      <c r="BO80" s="156"/>
      <c r="BP80" s="156"/>
      <c r="BQ80" s="156"/>
      <c r="BR80" s="156"/>
      <c r="BS80" s="156"/>
      <c r="BT80" s="156"/>
      <c r="BU80" s="156"/>
      <c r="BV80" s="156"/>
      <c r="BW80" s="156"/>
      <c r="BX80" s="156"/>
      <c r="BY80" s="156"/>
      <c r="BZ80" s="156"/>
      <c r="CA80" s="156"/>
      <c r="CB80" s="156"/>
      <c r="CC80" s="156"/>
      <c r="CD80" s="156"/>
      <c r="CE80" s="156"/>
      <c r="CF80" s="156"/>
      <c r="CG80" s="156"/>
      <c r="CH80" s="156"/>
      <c r="CI80" s="156"/>
      <c r="CJ80" s="156"/>
      <c r="CK80" s="156"/>
      <c r="CL80" s="156"/>
      <c r="CM80" s="156"/>
      <c r="CN80" s="156"/>
      <c r="CO80" s="156"/>
      <c r="CP80" s="156"/>
      <c r="CQ80" s="156"/>
      <c r="CR80" s="156"/>
      <c r="CS80" s="156"/>
      <c r="CT80" s="156"/>
      <c r="CU80" s="156"/>
      <c r="CV80" s="156"/>
      <c r="CW80" s="156"/>
    </row>
    <row r="81" spans="1:101" s="155" customFormat="1" ht="51" outlineLevel="1" collapsed="1" x14ac:dyDescent="0.2">
      <c r="A81" s="108" t="s">
        <v>171</v>
      </c>
      <c r="B81" s="95" t="s">
        <v>172</v>
      </c>
      <c r="C81" s="111" t="s">
        <v>40</v>
      </c>
      <c r="D81" s="131">
        <v>285.69</v>
      </c>
      <c r="E81" s="132"/>
      <c r="F81" s="132"/>
      <c r="G81" s="133">
        <f t="shared" si="18"/>
        <v>0</v>
      </c>
      <c r="H81" s="94"/>
      <c r="I81" s="156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156"/>
      <c r="AC81" s="156"/>
      <c r="AD81" s="156"/>
      <c r="AE81" s="156"/>
      <c r="AF81" s="156"/>
      <c r="AG81" s="156"/>
      <c r="AH81" s="156"/>
      <c r="AI81" s="156"/>
      <c r="AJ81" s="156"/>
      <c r="AK81" s="156"/>
      <c r="AL81" s="156"/>
      <c r="AM81" s="156"/>
      <c r="AN81" s="156"/>
      <c r="AO81" s="156"/>
      <c r="AP81" s="156"/>
      <c r="AQ81" s="156"/>
      <c r="AR81" s="156"/>
      <c r="AS81" s="156"/>
      <c r="AT81" s="156"/>
      <c r="AU81" s="156"/>
      <c r="AV81" s="156"/>
      <c r="AW81" s="156"/>
      <c r="AX81" s="156"/>
      <c r="AY81" s="156"/>
      <c r="AZ81" s="156"/>
      <c r="BA81" s="156"/>
      <c r="BB81" s="156"/>
      <c r="BC81" s="156"/>
      <c r="BD81" s="156"/>
      <c r="BE81" s="156"/>
      <c r="BF81" s="156"/>
      <c r="BG81" s="156"/>
      <c r="BH81" s="156"/>
      <c r="BI81" s="156"/>
      <c r="BJ81" s="156"/>
      <c r="BK81" s="156"/>
      <c r="BL81" s="156"/>
      <c r="BM81" s="156"/>
      <c r="BN81" s="156"/>
      <c r="BO81" s="156"/>
      <c r="BP81" s="156"/>
      <c r="BQ81" s="156"/>
      <c r="BR81" s="156"/>
      <c r="BS81" s="156"/>
      <c r="BT81" s="156"/>
      <c r="BU81" s="156"/>
      <c r="BV81" s="156"/>
      <c r="BW81" s="156"/>
      <c r="BX81" s="156"/>
      <c r="BY81" s="156"/>
      <c r="BZ81" s="156"/>
      <c r="CA81" s="156"/>
      <c r="CB81" s="156"/>
      <c r="CC81" s="156"/>
      <c r="CD81" s="156"/>
      <c r="CE81" s="156"/>
      <c r="CF81" s="156"/>
      <c r="CG81" s="156"/>
      <c r="CH81" s="156"/>
      <c r="CI81" s="156"/>
      <c r="CJ81" s="156"/>
      <c r="CK81" s="156"/>
      <c r="CL81" s="156"/>
      <c r="CM81" s="156"/>
      <c r="CN81" s="156"/>
      <c r="CO81" s="156"/>
      <c r="CP81" s="156"/>
      <c r="CQ81" s="156"/>
      <c r="CR81" s="156"/>
      <c r="CS81" s="156"/>
      <c r="CT81" s="156"/>
      <c r="CU81" s="156"/>
      <c r="CV81" s="156"/>
      <c r="CW81" s="156"/>
    </row>
    <row r="82" spans="1:101" s="155" customFormat="1" ht="51" outlineLevel="1" collapsed="1" x14ac:dyDescent="0.2">
      <c r="A82" s="108" t="s">
        <v>173</v>
      </c>
      <c r="B82" s="95" t="s">
        <v>174</v>
      </c>
      <c r="C82" s="111" t="s">
        <v>40</v>
      </c>
      <c r="D82" s="131">
        <v>25.46</v>
      </c>
      <c r="E82" s="132"/>
      <c r="F82" s="132"/>
      <c r="G82" s="133">
        <f t="shared" si="18"/>
        <v>0</v>
      </c>
      <c r="H82" s="94"/>
      <c r="I82" s="156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  <c r="BP82" s="156"/>
      <c r="BQ82" s="156"/>
      <c r="BR82" s="156"/>
      <c r="BS82" s="156"/>
      <c r="BT82" s="156"/>
      <c r="BU82" s="156"/>
      <c r="BV82" s="156"/>
      <c r="BW82" s="156"/>
      <c r="BX82" s="156"/>
      <c r="BY82" s="156"/>
      <c r="BZ82" s="156"/>
      <c r="CA82" s="156"/>
      <c r="CB82" s="156"/>
      <c r="CC82" s="156"/>
      <c r="CD82" s="156"/>
      <c r="CE82" s="156"/>
      <c r="CF82" s="156"/>
      <c r="CG82" s="156"/>
      <c r="CH82" s="156"/>
      <c r="CI82" s="156"/>
      <c r="CJ82" s="156"/>
      <c r="CK82" s="156"/>
      <c r="CL82" s="156"/>
      <c r="CM82" s="156"/>
      <c r="CN82" s="156"/>
      <c r="CO82" s="156"/>
      <c r="CP82" s="156"/>
      <c r="CQ82" s="156"/>
      <c r="CR82" s="156"/>
      <c r="CS82" s="156"/>
      <c r="CT82" s="156"/>
      <c r="CU82" s="156"/>
      <c r="CV82" s="156"/>
      <c r="CW82" s="156"/>
    </row>
    <row r="83" spans="1:101" s="155" customFormat="1" ht="25.5" outlineLevel="1" collapsed="1" x14ac:dyDescent="0.2">
      <c r="A83" s="108" t="s">
        <v>175</v>
      </c>
      <c r="B83" s="95" t="s">
        <v>176</v>
      </c>
      <c r="C83" s="111" t="s">
        <v>40</v>
      </c>
      <c r="D83" s="131">
        <v>78.3</v>
      </c>
      <c r="E83" s="132"/>
      <c r="F83" s="132"/>
      <c r="G83" s="133">
        <f t="shared" si="18"/>
        <v>0</v>
      </c>
      <c r="H83" s="94"/>
      <c r="I83" s="156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  <c r="AT83" s="156"/>
      <c r="AU83" s="156"/>
      <c r="AV83" s="156"/>
      <c r="AW83" s="156"/>
      <c r="AX83" s="156"/>
      <c r="AY83" s="156"/>
      <c r="AZ83" s="156"/>
      <c r="BA83" s="156"/>
      <c r="BB83" s="156"/>
      <c r="BC83" s="156"/>
      <c r="BD83" s="156"/>
      <c r="BE83" s="156"/>
      <c r="BF83" s="156"/>
      <c r="BG83" s="156"/>
      <c r="BH83" s="156"/>
      <c r="BI83" s="156"/>
      <c r="BJ83" s="156"/>
      <c r="BK83" s="156"/>
      <c r="BL83" s="156"/>
      <c r="BM83" s="156"/>
      <c r="BN83" s="156"/>
      <c r="BO83" s="156"/>
      <c r="BP83" s="156"/>
      <c r="BQ83" s="156"/>
      <c r="BR83" s="156"/>
      <c r="BS83" s="156"/>
      <c r="BT83" s="156"/>
      <c r="BU83" s="156"/>
      <c r="BV83" s="156"/>
      <c r="BW83" s="156"/>
      <c r="BX83" s="156"/>
      <c r="BY83" s="156"/>
      <c r="BZ83" s="156"/>
      <c r="CA83" s="156"/>
      <c r="CB83" s="156"/>
      <c r="CC83" s="156"/>
      <c r="CD83" s="156"/>
      <c r="CE83" s="156"/>
      <c r="CF83" s="156"/>
      <c r="CG83" s="156"/>
      <c r="CH83" s="156"/>
      <c r="CI83" s="156"/>
      <c r="CJ83" s="156"/>
      <c r="CK83" s="156"/>
      <c r="CL83" s="156"/>
      <c r="CM83" s="156"/>
      <c r="CN83" s="156"/>
      <c r="CO83" s="156"/>
      <c r="CP83" s="156"/>
      <c r="CQ83" s="156"/>
      <c r="CR83" s="156"/>
      <c r="CS83" s="156"/>
      <c r="CT83" s="156"/>
      <c r="CU83" s="156"/>
      <c r="CV83" s="156"/>
      <c r="CW83" s="156"/>
    </row>
    <row r="84" spans="1:101" s="155" customFormat="1" ht="51" outlineLevel="1" collapsed="1" x14ac:dyDescent="0.2">
      <c r="A84" s="108" t="s">
        <v>177</v>
      </c>
      <c r="B84" s="95" t="s">
        <v>178</v>
      </c>
      <c r="C84" s="111" t="s">
        <v>40</v>
      </c>
      <c r="D84" s="131">
        <v>97.44</v>
      </c>
      <c r="E84" s="132"/>
      <c r="F84" s="132"/>
      <c r="G84" s="133">
        <f t="shared" si="18"/>
        <v>0</v>
      </c>
      <c r="H84" s="94"/>
      <c r="I84" s="156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6"/>
      <c r="AX84" s="156"/>
      <c r="AY84" s="156"/>
      <c r="AZ84" s="156"/>
      <c r="BA84" s="156"/>
      <c r="BB84" s="156"/>
      <c r="BC84" s="156"/>
      <c r="BD84" s="156"/>
      <c r="BE84" s="156"/>
      <c r="BF84" s="156"/>
      <c r="BG84" s="156"/>
      <c r="BH84" s="156"/>
      <c r="BI84" s="156"/>
      <c r="BJ84" s="156"/>
      <c r="BK84" s="156"/>
      <c r="BL84" s="156"/>
      <c r="BM84" s="156"/>
      <c r="BN84" s="156"/>
      <c r="BO84" s="156"/>
      <c r="BP84" s="156"/>
      <c r="BQ84" s="156"/>
      <c r="BR84" s="156"/>
      <c r="BS84" s="156"/>
      <c r="BT84" s="156"/>
      <c r="BU84" s="156"/>
      <c r="BV84" s="156"/>
      <c r="BW84" s="156"/>
      <c r="BX84" s="156"/>
      <c r="BY84" s="156"/>
      <c r="BZ84" s="156"/>
      <c r="CA84" s="156"/>
      <c r="CB84" s="156"/>
      <c r="CC84" s="156"/>
      <c r="CD84" s="156"/>
      <c r="CE84" s="156"/>
      <c r="CF84" s="156"/>
      <c r="CG84" s="156"/>
      <c r="CH84" s="156"/>
      <c r="CI84" s="156"/>
      <c r="CJ84" s="156"/>
      <c r="CK84" s="156"/>
      <c r="CL84" s="156"/>
      <c r="CM84" s="156"/>
      <c r="CN84" s="156"/>
      <c r="CO84" s="156"/>
      <c r="CP84" s="156"/>
      <c r="CQ84" s="156"/>
      <c r="CR84" s="156"/>
      <c r="CS84" s="156"/>
      <c r="CT84" s="156"/>
      <c r="CU84" s="156"/>
      <c r="CV84" s="156"/>
      <c r="CW84" s="156"/>
    </row>
    <row r="85" spans="1:101" s="155" customFormat="1" ht="51" outlineLevel="1" x14ac:dyDescent="0.2">
      <c r="A85" s="170" t="s">
        <v>462</v>
      </c>
      <c r="B85" s="145" t="s">
        <v>463</v>
      </c>
      <c r="C85" s="172" t="s">
        <v>1</v>
      </c>
      <c r="D85" s="131">
        <v>16.940000000000001</v>
      </c>
      <c r="E85" s="132"/>
      <c r="F85" s="132"/>
      <c r="G85" s="133">
        <f t="shared" ref="G85" si="19">E85*D85</f>
        <v>0</v>
      </c>
      <c r="H85" s="94"/>
      <c r="I85" s="156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  <c r="BD85" s="156"/>
      <c r="BE85" s="156"/>
      <c r="BF85" s="156"/>
      <c r="BG85" s="156"/>
      <c r="BH85" s="156"/>
      <c r="BI85" s="156"/>
      <c r="BJ85" s="156"/>
      <c r="BK85" s="156"/>
      <c r="BL85" s="156"/>
      <c r="BM85" s="156"/>
      <c r="BN85" s="156"/>
      <c r="BO85" s="156"/>
      <c r="BP85" s="156"/>
      <c r="BQ85" s="156"/>
      <c r="BR85" s="156"/>
      <c r="BS85" s="156"/>
      <c r="BT85" s="156"/>
      <c r="BU85" s="156"/>
      <c r="BV85" s="156"/>
      <c r="BW85" s="156"/>
      <c r="BX85" s="156"/>
      <c r="BY85" s="156"/>
      <c r="BZ85" s="156"/>
      <c r="CA85" s="156"/>
      <c r="CB85" s="156"/>
      <c r="CC85" s="156"/>
      <c r="CD85" s="156"/>
      <c r="CE85" s="156"/>
      <c r="CF85" s="156"/>
      <c r="CG85" s="156"/>
      <c r="CH85" s="156"/>
      <c r="CI85" s="156"/>
      <c r="CJ85" s="156"/>
      <c r="CK85" s="156"/>
      <c r="CL85" s="156"/>
      <c r="CM85" s="156"/>
      <c r="CN85" s="156"/>
      <c r="CO85" s="156"/>
      <c r="CP85" s="156"/>
      <c r="CQ85" s="156"/>
      <c r="CR85" s="156"/>
      <c r="CS85" s="156"/>
      <c r="CT85" s="156"/>
      <c r="CU85" s="156"/>
      <c r="CV85" s="156"/>
      <c r="CW85" s="156"/>
    </row>
    <row r="86" spans="1:101" ht="18.75" x14ac:dyDescent="0.2">
      <c r="A86" s="127"/>
      <c r="B86" s="109" t="s">
        <v>180</v>
      </c>
      <c r="C86" s="128"/>
      <c r="D86" s="129"/>
      <c r="E86" s="130"/>
      <c r="F86" s="130"/>
      <c r="G86" s="110">
        <f>SUM(G87:G91)</f>
        <v>0</v>
      </c>
    </row>
    <row r="87" spans="1:101" s="155" customFormat="1" ht="89.25" outlineLevel="1" x14ac:dyDescent="0.2">
      <c r="A87" s="108" t="s">
        <v>181</v>
      </c>
      <c r="B87" s="95" t="s">
        <v>182</v>
      </c>
      <c r="C87" s="111" t="s">
        <v>1</v>
      </c>
      <c r="D87" s="131">
        <v>90.059999999999988</v>
      </c>
      <c r="E87" s="132"/>
      <c r="F87" s="132"/>
      <c r="G87" s="133">
        <f t="shared" ref="G87" si="20">E87*D87</f>
        <v>0</v>
      </c>
      <c r="H87" s="94"/>
      <c r="I87" s="156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  <c r="BP87" s="156"/>
      <c r="BQ87" s="156"/>
      <c r="BR87" s="156"/>
      <c r="BS87" s="156"/>
      <c r="BT87" s="156"/>
      <c r="BU87" s="156"/>
      <c r="BV87" s="156"/>
      <c r="BW87" s="156"/>
      <c r="BX87" s="156"/>
      <c r="BY87" s="156"/>
      <c r="BZ87" s="156"/>
      <c r="CA87" s="156"/>
      <c r="CB87" s="156"/>
      <c r="CC87" s="156"/>
      <c r="CD87" s="156"/>
      <c r="CE87" s="156"/>
      <c r="CF87" s="156"/>
      <c r="CG87" s="156"/>
      <c r="CH87" s="156"/>
      <c r="CI87" s="156"/>
      <c r="CJ87" s="156"/>
      <c r="CK87" s="156"/>
      <c r="CL87" s="156"/>
      <c r="CM87" s="156"/>
      <c r="CN87" s="156"/>
      <c r="CO87" s="156"/>
      <c r="CP87" s="156"/>
      <c r="CQ87" s="156"/>
      <c r="CR87" s="156"/>
      <c r="CS87" s="156"/>
      <c r="CT87" s="156"/>
      <c r="CU87" s="156"/>
      <c r="CV87" s="156"/>
      <c r="CW87" s="156"/>
    </row>
    <row r="88" spans="1:101" s="155" customFormat="1" ht="89.25" outlineLevel="1" collapsed="1" x14ac:dyDescent="0.2">
      <c r="A88" s="108" t="s">
        <v>183</v>
      </c>
      <c r="B88" s="95" t="s">
        <v>184</v>
      </c>
      <c r="C88" s="111" t="s">
        <v>40</v>
      </c>
      <c r="D88" s="131">
        <v>174.95</v>
      </c>
      <c r="E88" s="132"/>
      <c r="F88" s="132"/>
      <c r="G88" s="133">
        <f t="shared" ref="G88:G91" si="21">E88*D88</f>
        <v>0</v>
      </c>
      <c r="H88" s="94"/>
      <c r="I88" s="156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56"/>
      <c r="BH88" s="156"/>
      <c r="BI88" s="156"/>
      <c r="BJ88" s="156"/>
      <c r="BK88" s="156"/>
      <c r="BL88" s="156"/>
      <c r="BM88" s="156"/>
      <c r="BN88" s="156"/>
      <c r="BO88" s="156"/>
      <c r="BP88" s="156"/>
      <c r="BQ88" s="156"/>
      <c r="BR88" s="156"/>
      <c r="BS88" s="156"/>
      <c r="BT88" s="156"/>
      <c r="BU88" s="156"/>
      <c r="BV88" s="156"/>
      <c r="BW88" s="156"/>
      <c r="BX88" s="156"/>
      <c r="BY88" s="156"/>
      <c r="BZ88" s="156"/>
      <c r="CA88" s="156"/>
      <c r="CB88" s="156"/>
      <c r="CC88" s="156"/>
      <c r="CD88" s="156"/>
      <c r="CE88" s="156"/>
      <c r="CF88" s="156"/>
      <c r="CG88" s="156"/>
      <c r="CH88" s="156"/>
      <c r="CI88" s="156"/>
      <c r="CJ88" s="156"/>
      <c r="CK88" s="156"/>
      <c r="CL88" s="156"/>
      <c r="CM88" s="156"/>
      <c r="CN88" s="156"/>
      <c r="CO88" s="156"/>
      <c r="CP88" s="156"/>
      <c r="CQ88" s="156"/>
      <c r="CR88" s="156"/>
      <c r="CS88" s="156"/>
      <c r="CT88" s="156"/>
      <c r="CU88" s="156"/>
      <c r="CV88" s="156"/>
      <c r="CW88" s="156"/>
    </row>
    <row r="89" spans="1:101" s="155" customFormat="1" ht="25.5" outlineLevel="1" collapsed="1" x14ac:dyDescent="0.2">
      <c r="A89" s="108" t="s">
        <v>185</v>
      </c>
      <c r="B89" s="95" t="s">
        <v>186</v>
      </c>
      <c r="C89" s="111" t="s">
        <v>1</v>
      </c>
      <c r="D89" s="131">
        <v>150.1</v>
      </c>
      <c r="E89" s="132"/>
      <c r="F89" s="132"/>
      <c r="G89" s="133">
        <f t="shared" si="21"/>
        <v>0</v>
      </c>
      <c r="H89" s="94"/>
      <c r="I89" s="156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156"/>
      <c r="AC89" s="156"/>
      <c r="AD89" s="156"/>
      <c r="AE89" s="156"/>
      <c r="AF89" s="156"/>
      <c r="AG89" s="156"/>
      <c r="AH89" s="156"/>
      <c r="AI89" s="156"/>
      <c r="AJ89" s="156"/>
      <c r="AK89" s="156"/>
      <c r="AL89" s="156"/>
      <c r="AM89" s="156"/>
      <c r="AN89" s="156"/>
      <c r="AO89" s="156"/>
      <c r="AP89" s="156"/>
      <c r="AQ89" s="156"/>
      <c r="AR89" s="156"/>
      <c r="AS89" s="156"/>
      <c r="AT89" s="156"/>
      <c r="AU89" s="156"/>
      <c r="AV89" s="156"/>
      <c r="AW89" s="156"/>
      <c r="AX89" s="156"/>
      <c r="AY89" s="156"/>
      <c r="AZ89" s="156"/>
      <c r="BA89" s="156"/>
      <c r="BB89" s="156"/>
      <c r="BC89" s="156"/>
      <c r="BD89" s="156"/>
      <c r="BE89" s="156"/>
      <c r="BF89" s="156"/>
      <c r="BG89" s="156"/>
      <c r="BH89" s="156"/>
      <c r="BI89" s="156"/>
      <c r="BJ89" s="156"/>
      <c r="BK89" s="156"/>
      <c r="BL89" s="156"/>
      <c r="BM89" s="156"/>
      <c r="BN89" s="156"/>
      <c r="BO89" s="156"/>
      <c r="BP89" s="156"/>
      <c r="BQ89" s="156"/>
      <c r="BR89" s="156"/>
      <c r="BS89" s="156"/>
      <c r="BT89" s="156"/>
      <c r="BU89" s="156"/>
      <c r="BV89" s="156"/>
      <c r="BW89" s="156"/>
      <c r="BX89" s="156"/>
      <c r="BY89" s="156"/>
      <c r="BZ89" s="156"/>
      <c r="CA89" s="156"/>
      <c r="CB89" s="156"/>
      <c r="CC89" s="156"/>
      <c r="CD89" s="156"/>
      <c r="CE89" s="156"/>
      <c r="CF89" s="156"/>
      <c r="CG89" s="156"/>
      <c r="CH89" s="156"/>
      <c r="CI89" s="156"/>
      <c r="CJ89" s="156"/>
      <c r="CK89" s="156"/>
      <c r="CL89" s="156"/>
      <c r="CM89" s="156"/>
      <c r="CN89" s="156"/>
      <c r="CO89" s="156"/>
      <c r="CP89" s="156"/>
      <c r="CQ89" s="156"/>
      <c r="CR89" s="156"/>
      <c r="CS89" s="156"/>
      <c r="CT89" s="156"/>
      <c r="CU89" s="156"/>
      <c r="CV89" s="156"/>
      <c r="CW89" s="156"/>
    </row>
    <row r="90" spans="1:101" s="155" customFormat="1" ht="63.75" outlineLevel="1" collapsed="1" x14ac:dyDescent="0.2">
      <c r="A90" s="108" t="s">
        <v>187</v>
      </c>
      <c r="B90" s="95" t="s">
        <v>188</v>
      </c>
      <c r="C90" s="111" t="s">
        <v>40</v>
      </c>
      <c r="D90" s="131">
        <v>291.58000000000004</v>
      </c>
      <c r="E90" s="132"/>
      <c r="F90" s="132"/>
      <c r="G90" s="133">
        <f t="shared" si="21"/>
        <v>0</v>
      </c>
      <c r="H90" s="94"/>
      <c r="I90" s="156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6"/>
      <c r="BN90" s="156"/>
      <c r="BO90" s="156"/>
      <c r="BP90" s="156"/>
      <c r="BQ90" s="156"/>
      <c r="BR90" s="156"/>
      <c r="BS90" s="156"/>
      <c r="BT90" s="156"/>
      <c r="BU90" s="156"/>
      <c r="BV90" s="156"/>
      <c r="BW90" s="156"/>
      <c r="BX90" s="156"/>
      <c r="BY90" s="156"/>
      <c r="BZ90" s="156"/>
      <c r="CA90" s="156"/>
      <c r="CB90" s="156"/>
      <c r="CC90" s="156"/>
      <c r="CD90" s="156"/>
      <c r="CE90" s="156"/>
      <c r="CF90" s="156"/>
      <c r="CG90" s="156"/>
      <c r="CH90" s="156"/>
      <c r="CI90" s="156"/>
      <c r="CJ90" s="156"/>
      <c r="CK90" s="156"/>
      <c r="CL90" s="156"/>
      <c r="CM90" s="156"/>
      <c r="CN90" s="156"/>
      <c r="CO90" s="156"/>
      <c r="CP90" s="156"/>
      <c r="CQ90" s="156"/>
      <c r="CR90" s="156"/>
      <c r="CS90" s="156"/>
      <c r="CT90" s="156"/>
      <c r="CU90" s="156"/>
      <c r="CV90" s="156"/>
      <c r="CW90" s="156"/>
    </row>
    <row r="91" spans="1:101" s="155" customFormat="1" ht="89.25" outlineLevel="1" collapsed="1" x14ac:dyDescent="0.2">
      <c r="A91" s="108" t="s">
        <v>189</v>
      </c>
      <c r="B91" s="95" t="s">
        <v>190</v>
      </c>
      <c r="C91" s="111" t="s">
        <v>40</v>
      </c>
      <c r="D91" s="131">
        <v>291.58000000000004</v>
      </c>
      <c r="E91" s="132"/>
      <c r="F91" s="132"/>
      <c r="G91" s="133">
        <f t="shared" si="21"/>
        <v>0</v>
      </c>
      <c r="H91" s="94"/>
      <c r="I91" s="156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156"/>
      <c r="AC91" s="156"/>
      <c r="AD91" s="156"/>
      <c r="AE91" s="156"/>
      <c r="AF91" s="156"/>
      <c r="AG91" s="156"/>
      <c r="AH91" s="156"/>
      <c r="AI91" s="156"/>
      <c r="AJ91" s="156"/>
      <c r="AK91" s="156"/>
      <c r="AL91" s="156"/>
      <c r="AM91" s="156"/>
      <c r="AN91" s="156"/>
      <c r="AO91" s="156"/>
      <c r="AP91" s="156"/>
      <c r="AQ91" s="156"/>
      <c r="AR91" s="156"/>
      <c r="AS91" s="156"/>
      <c r="AT91" s="156"/>
      <c r="AU91" s="156"/>
      <c r="AV91" s="156"/>
      <c r="AW91" s="156"/>
      <c r="AX91" s="156"/>
      <c r="AY91" s="156"/>
      <c r="AZ91" s="156"/>
      <c r="BA91" s="156"/>
      <c r="BB91" s="156"/>
      <c r="BC91" s="156"/>
      <c r="BD91" s="156"/>
      <c r="BE91" s="156"/>
      <c r="BF91" s="156"/>
      <c r="BG91" s="156"/>
      <c r="BH91" s="156"/>
      <c r="BI91" s="156"/>
      <c r="BJ91" s="156"/>
      <c r="BK91" s="156"/>
      <c r="BL91" s="156"/>
      <c r="BM91" s="156"/>
      <c r="BN91" s="156"/>
      <c r="BO91" s="156"/>
      <c r="BP91" s="156"/>
      <c r="BQ91" s="156"/>
      <c r="BR91" s="156"/>
      <c r="BS91" s="156"/>
      <c r="BT91" s="156"/>
      <c r="BU91" s="156"/>
      <c r="BV91" s="156"/>
      <c r="BW91" s="156"/>
      <c r="BX91" s="156"/>
      <c r="BY91" s="156"/>
      <c r="BZ91" s="156"/>
      <c r="CA91" s="156"/>
      <c r="CB91" s="156"/>
      <c r="CC91" s="156"/>
      <c r="CD91" s="156"/>
      <c r="CE91" s="156"/>
      <c r="CF91" s="156"/>
      <c r="CG91" s="156"/>
      <c r="CH91" s="156"/>
      <c r="CI91" s="156"/>
      <c r="CJ91" s="156"/>
      <c r="CK91" s="156"/>
      <c r="CL91" s="156"/>
      <c r="CM91" s="156"/>
      <c r="CN91" s="156"/>
      <c r="CO91" s="156"/>
      <c r="CP91" s="156"/>
      <c r="CQ91" s="156"/>
      <c r="CR91" s="156"/>
      <c r="CS91" s="156"/>
      <c r="CT91" s="156"/>
      <c r="CU91" s="156"/>
      <c r="CV91" s="156"/>
      <c r="CW91" s="156"/>
    </row>
    <row r="92" spans="1:101" s="89" customFormat="1" ht="21" collapsed="1" x14ac:dyDescent="0.2">
      <c r="A92" s="118"/>
      <c r="B92" s="118"/>
      <c r="C92" s="118"/>
      <c r="D92" s="118"/>
      <c r="E92" s="119"/>
      <c r="F92" s="119" t="s">
        <v>191</v>
      </c>
      <c r="G92" s="120">
        <f>+G86+G75+G70+G66+G62+G55+G49+G46</f>
        <v>0</v>
      </c>
      <c r="H92" s="94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</row>
    <row r="93" spans="1:101" s="89" customFormat="1" ht="5.0999999999999996" customHeight="1" x14ac:dyDescent="0.2">
      <c r="A93" s="115"/>
      <c r="B93" s="115"/>
      <c r="C93" s="115"/>
      <c r="D93" s="116"/>
      <c r="E93" s="117"/>
      <c r="F93" s="117"/>
      <c r="G93" s="117"/>
      <c r="H93" s="94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</row>
    <row r="94" spans="1:101" s="89" customFormat="1" ht="21" x14ac:dyDescent="0.2">
      <c r="A94" s="167" t="s">
        <v>192</v>
      </c>
      <c r="B94" s="167"/>
      <c r="C94" s="167"/>
      <c r="D94" s="167"/>
      <c r="E94" s="167"/>
      <c r="F94" s="167"/>
      <c r="G94" s="167"/>
      <c r="H94" s="94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</row>
    <row r="95" spans="1:101" ht="18.75" x14ac:dyDescent="0.2">
      <c r="A95" s="127"/>
      <c r="B95" s="109" t="s">
        <v>193</v>
      </c>
      <c r="C95" s="128"/>
      <c r="D95" s="129"/>
      <c r="E95" s="130"/>
      <c r="F95" s="130"/>
      <c r="G95" s="110">
        <f>SUM(G96:G99)</f>
        <v>0</v>
      </c>
    </row>
    <row r="96" spans="1:101" s="155" customFormat="1" ht="102" outlineLevel="1" x14ac:dyDescent="0.2">
      <c r="A96" s="108" t="s">
        <v>196</v>
      </c>
      <c r="B96" s="95" t="s">
        <v>197</v>
      </c>
      <c r="C96" s="111" t="s">
        <v>40</v>
      </c>
      <c r="D96" s="131">
        <v>93.93</v>
      </c>
      <c r="E96" s="132"/>
      <c r="F96" s="132"/>
      <c r="G96" s="133">
        <f t="shared" ref="G96" si="22">E96*D96</f>
        <v>0</v>
      </c>
      <c r="H96" s="94"/>
      <c r="I96" s="156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6"/>
      <c r="BR96" s="156"/>
      <c r="BS96" s="156"/>
      <c r="BT96" s="156"/>
      <c r="BU96" s="156"/>
      <c r="BV96" s="156"/>
      <c r="BW96" s="156"/>
      <c r="BX96" s="156"/>
      <c r="BY96" s="156"/>
      <c r="BZ96" s="156"/>
      <c r="CA96" s="156"/>
      <c r="CB96" s="156"/>
      <c r="CC96" s="156"/>
      <c r="CD96" s="156"/>
      <c r="CE96" s="156"/>
      <c r="CF96" s="156"/>
      <c r="CG96" s="156"/>
      <c r="CH96" s="156"/>
      <c r="CI96" s="156"/>
      <c r="CJ96" s="156"/>
      <c r="CK96" s="156"/>
      <c r="CL96" s="156"/>
      <c r="CM96" s="156"/>
      <c r="CN96" s="156"/>
      <c r="CO96" s="156"/>
      <c r="CP96" s="156"/>
      <c r="CQ96" s="156"/>
      <c r="CR96" s="156"/>
      <c r="CS96" s="156"/>
      <c r="CT96" s="156"/>
      <c r="CU96" s="156"/>
      <c r="CV96" s="156"/>
      <c r="CW96" s="156"/>
    </row>
    <row r="97" spans="1:101" s="155" customFormat="1" ht="51" outlineLevel="1" collapsed="1" x14ac:dyDescent="0.2">
      <c r="A97" s="108" t="s">
        <v>208</v>
      </c>
      <c r="B97" s="95" t="s">
        <v>209</v>
      </c>
      <c r="C97" s="111" t="s">
        <v>40</v>
      </c>
      <c r="D97" s="131">
        <v>93.93</v>
      </c>
      <c r="E97" s="132"/>
      <c r="F97" s="132"/>
      <c r="G97" s="133">
        <f t="shared" ref="G97:G99" si="23">E97*D97</f>
        <v>0</v>
      </c>
      <c r="H97" s="94"/>
      <c r="I97" s="156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6"/>
      <c r="BM97" s="156"/>
      <c r="BN97" s="156"/>
      <c r="BO97" s="156"/>
      <c r="BP97" s="156"/>
      <c r="BQ97" s="156"/>
      <c r="BR97" s="156"/>
      <c r="BS97" s="156"/>
      <c r="BT97" s="156"/>
      <c r="BU97" s="156"/>
      <c r="BV97" s="156"/>
      <c r="BW97" s="156"/>
      <c r="BX97" s="156"/>
      <c r="BY97" s="156"/>
      <c r="BZ97" s="156"/>
      <c r="CA97" s="156"/>
      <c r="CB97" s="156"/>
      <c r="CC97" s="156"/>
      <c r="CD97" s="156"/>
      <c r="CE97" s="156"/>
      <c r="CF97" s="156"/>
      <c r="CG97" s="156"/>
      <c r="CH97" s="156"/>
      <c r="CI97" s="156"/>
      <c r="CJ97" s="156"/>
      <c r="CK97" s="156"/>
      <c r="CL97" s="156"/>
      <c r="CM97" s="156"/>
      <c r="CN97" s="156"/>
      <c r="CO97" s="156"/>
      <c r="CP97" s="156"/>
      <c r="CQ97" s="156"/>
      <c r="CR97" s="156"/>
      <c r="CS97" s="156"/>
      <c r="CT97" s="156"/>
      <c r="CU97" s="156"/>
      <c r="CV97" s="156"/>
      <c r="CW97" s="156"/>
    </row>
    <row r="98" spans="1:101" s="155" customFormat="1" ht="63.75" outlineLevel="1" collapsed="1" x14ac:dyDescent="0.2">
      <c r="A98" s="108" t="s">
        <v>212</v>
      </c>
      <c r="B98" s="95" t="s">
        <v>213</v>
      </c>
      <c r="C98" s="111" t="s">
        <v>40</v>
      </c>
      <c r="D98" s="131">
        <v>36.239999999999995</v>
      </c>
      <c r="E98" s="132"/>
      <c r="F98" s="132"/>
      <c r="G98" s="133">
        <f t="shared" si="23"/>
        <v>0</v>
      </c>
      <c r="H98" s="94"/>
      <c r="I98" s="156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  <c r="AT98" s="156"/>
      <c r="AU98" s="156"/>
      <c r="AV98" s="156"/>
      <c r="AW98" s="156"/>
      <c r="AX98" s="156"/>
      <c r="AY98" s="156"/>
      <c r="AZ98" s="156"/>
      <c r="BA98" s="156"/>
      <c r="BB98" s="156"/>
      <c r="BC98" s="156"/>
      <c r="BD98" s="156"/>
      <c r="BE98" s="156"/>
      <c r="BF98" s="156"/>
      <c r="BG98" s="156"/>
      <c r="BH98" s="156"/>
      <c r="BI98" s="156"/>
      <c r="BJ98" s="156"/>
      <c r="BK98" s="156"/>
      <c r="BL98" s="156"/>
      <c r="BM98" s="156"/>
      <c r="BN98" s="156"/>
      <c r="BO98" s="156"/>
      <c r="BP98" s="156"/>
      <c r="BQ98" s="156"/>
      <c r="BR98" s="156"/>
      <c r="BS98" s="156"/>
      <c r="BT98" s="156"/>
      <c r="BU98" s="156"/>
      <c r="BV98" s="156"/>
      <c r="BW98" s="156"/>
      <c r="BX98" s="156"/>
      <c r="BY98" s="156"/>
      <c r="BZ98" s="156"/>
      <c r="CA98" s="156"/>
      <c r="CB98" s="156"/>
      <c r="CC98" s="156"/>
      <c r="CD98" s="156"/>
      <c r="CE98" s="156"/>
      <c r="CF98" s="156"/>
      <c r="CG98" s="156"/>
      <c r="CH98" s="156"/>
      <c r="CI98" s="156"/>
      <c r="CJ98" s="156"/>
      <c r="CK98" s="156"/>
      <c r="CL98" s="156"/>
      <c r="CM98" s="156"/>
      <c r="CN98" s="156"/>
      <c r="CO98" s="156"/>
      <c r="CP98" s="156"/>
      <c r="CQ98" s="156"/>
      <c r="CR98" s="156"/>
      <c r="CS98" s="156"/>
      <c r="CT98" s="156"/>
      <c r="CU98" s="156"/>
      <c r="CV98" s="156"/>
      <c r="CW98" s="156"/>
    </row>
    <row r="99" spans="1:101" s="155" customFormat="1" ht="76.5" outlineLevel="1" collapsed="1" x14ac:dyDescent="0.2">
      <c r="A99" s="108" t="s">
        <v>216</v>
      </c>
      <c r="B99" s="95" t="s">
        <v>217</v>
      </c>
      <c r="C99" s="111" t="s">
        <v>1</v>
      </c>
      <c r="D99" s="131">
        <v>40.82</v>
      </c>
      <c r="E99" s="132"/>
      <c r="F99" s="132"/>
      <c r="G99" s="133">
        <f t="shared" si="23"/>
        <v>0</v>
      </c>
      <c r="H99" s="94"/>
      <c r="I99" s="156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8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  <c r="AS99" s="156"/>
      <c r="AT99" s="156"/>
      <c r="AU99" s="156"/>
      <c r="AV99" s="156"/>
      <c r="AW99" s="156"/>
      <c r="AX99" s="156"/>
      <c r="AY99" s="156"/>
      <c r="AZ99" s="156"/>
      <c r="BA99" s="156"/>
      <c r="BB99" s="156"/>
      <c r="BC99" s="156"/>
      <c r="BD99" s="156"/>
      <c r="BE99" s="156"/>
      <c r="BF99" s="156"/>
      <c r="BG99" s="156"/>
      <c r="BH99" s="156"/>
      <c r="BI99" s="156"/>
      <c r="BJ99" s="156"/>
      <c r="BK99" s="156"/>
      <c r="BL99" s="156"/>
      <c r="BM99" s="156"/>
      <c r="BN99" s="156"/>
      <c r="BO99" s="156"/>
      <c r="BP99" s="156"/>
      <c r="BQ99" s="156"/>
      <c r="BR99" s="156"/>
      <c r="BS99" s="156"/>
      <c r="BT99" s="156"/>
      <c r="BU99" s="156"/>
      <c r="BV99" s="156"/>
      <c r="BW99" s="156"/>
      <c r="BX99" s="156"/>
      <c r="BY99" s="156"/>
      <c r="BZ99" s="156"/>
      <c r="CA99" s="156"/>
      <c r="CB99" s="156"/>
      <c r="CC99" s="156"/>
      <c r="CD99" s="156"/>
      <c r="CE99" s="156"/>
      <c r="CF99" s="156"/>
      <c r="CG99" s="156"/>
      <c r="CH99" s="156"/>
      <c r="CI99" s="156"/>
      <c r="CJ99" s="156"/>
      <c r="CK99" s="156"/>
      <c r="CL99" s="156"/>
      <c r="CM99" s="156"/>
      <c r="CN99" s="156"/>
      <c r="CO99" s="156"/>
      <c r="CP99" s="156"/>
      <c r="CQ99" s="156"/>
      <c r="CR99" s="156"/>
      <c r="CS99" s="156"/>
      <c r="CT99" s="156"/>
      <c r="CU99" s="156"/>
      <c r="CV99" s="156"/>
      <c r="CW99" s="156"/>
    </row>
    <row r="100" spans="1:101" ht="18.75" x14ac:dyDescent="0.2">
      <c r="A100" s="127"/>
      <c r="B100" s="109" t="s">
        <v>194</v>
      </c>
      <c r="C100" s="128"/>
      <c r="D100" s="129"/>
      <c r="E100" s="130"/>
      <c r="F100" s="130"/>
      <c r="G100" s="110">
        <f>SUM(G101:G105)</f>
        <v>0</v>
      </c>
    </row>
    <row r="101" spans="1:101" s="155" customFormat="1" ht="89.25" outlineLevel="1" x14ac:dyDescent="0.2">
      <c r="A101" s="108" t="s">
        <v>198</v>
      </c>
      <c r="B101" s="95" t="s">
        <v>199</v>
      </c>
      <c r="C101" s="111" t="s">
        <v>40</v>
      </c>
      <c r="D101" s="131">
        <v>8</v>
      </c>
      <c r="E101" s="132"/>
      <c r="F101" s="132"/>
      <c r="G101" s="133">
        <f t="shared" ref="G101:G102" si="24">E101*D101</f>
        <v>0</v>
      </c>
      <c r="H101" s="94"/>
      <c r="I101" s="156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156"/>
      <c r="BI101" s="156"/>
      <c r="BJ101" s="156"/>
      <c r="BK101" s="156"/>
      <c r="BL101" s="156"/>
      <c r="BM101" s="156"/>
      <c r="BN101" s="156"/>
      <c r="BO101" s="156"/>
      <c r="BP101" s="156"/>
      <c r="BQ101" s="156"/>
      <c r="BR101" s="156"/>
      <c r="BS101" s="156"/>
      <c r="BT101" s="156"/>
      <c r="BU101" s="156"/>
      <c r="BV101" s="156"/>
      <c r="BW101" s="156"/>
      <c r="BX101" s="156"/>
      <c r="BY101" s="156"/>
      <c r="BZ101" s="156"/>
      <c r="CA101" s="156"/>
      <c r="CB101" s="156"/>
      <c r="CC101" s="156"/>
      <c r="CD101" s="156"/>
      <c r="CE101" s="156"/>
      <c r="CF101" s="156"/>
      <c r="CG101" s="156"/>
      <c r="CH101" s="156"/>
      <c r="CI101" s="156"/>
      <c r="CJ101" s="156"/>
      <c r="CK101" s="156"/>
      <c r="CL101" s="156"/>
      <c r="CM101" s="156"/>
      <c r="CN101" s="156"/>
      <c r="CO101" s="156"/>
      <c r="CP101" s="156"/>
      <c r="CQ101" s="156"/>
      <c r="CR101" s="156"/>
      <c r="CS101" s="156"/>
      <c r="CT101" s="156"/>
      <c r="CU101" s="156"/>
      <c r="CV101" s="156"/>
      <c r="CW101" s="156"/>
    </row>
    <row r="102" spans="1:101" s="155" customFormat="1" ht="51" outlineLevel="1" collapsed="1" x14ac:dyDescent="0.2">
      <c r="A102" s="108" t="s">
        <v>200</v>
      </c>
      <c r="B102" s="95" t="s">
        <v>201</v>
      </c>
      <c r="C102" s="111" t="s">
        <v>40</v>
      </c>
      <c r="D102" s="131">
        <v>1914.29</v>
      </c>
      <c r="E102" s="132"/>
      <c r="F102" s="132"/>
      <c r="G102" s="133">
        <f t="shared" si="24"/>
        <v>0</v>
      </c>
      <c r="H102" s="94"/>
      <c r="I102" s="156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6"/>
      <c r="AU102" s="156"/>
      <c r="AV102" s="156"/>
      <c r="AW102" s="156"/>
      <c r="AX102" s="156"/>
      <c r="AY102" s="156"/>
      <c r="AZ102" s="156"/>
      <c r="BA102" s="156"/>
      <c r="BB102" s="156"/>
      <c r="BC102" s="156"/>
      <c r="BD102" s="156"/>
      <c r="BE102" s="156"/>
      <c r="BF102" s="156"/>
      <c r="BG102" s="156"/>
      <c r="BH102" s="156"/>
      <c r="BI102" s="156"/>
      <c r="BJ102" s="156"/>
      <c r="BK102" s="156"/>
      <c r="BL102" s="156"/>
      <c r="BM102" s="156"/>
      <c r="BN102" s="156"/>
      <c r="BO102" s="156"/>
      <c r="BP102" s="156"/>
      <c r="BQ102" s="156"/>
      <c r="BR102" s="156"/>
      <c r="BS102" s="156"/>
      <c r="BT102" s="156"/>
      <c r="BU102" s="156"/>
      <c r="BV102" s="156"/>
      <c r="BW102" s="156"/>
      <c r="BX102" s="156"/>
      <c r="BY102" s="156"/>
      <c r="BZ102" s="156"/>
      <c r="CA102" s="156"/>
      <c r="CB102" s="156"/>
      <c r="CC102" s="156"/>
      <c r="CD102" s="156"/>
      <c r="CE102" s="156"/>
      <c r="CF102" s="156"/>
      <c r="CG102" s="156"/>
      <c r="CH102" s="156"/>
      <c r="CI102" s="156"/>
      <c r="CJ102" s="156"/>
      <c r="CK102" s="156"/>
      <c r="CL102" s="156"/>
      <c r="CM102" s="156"/>
      <c r="CN102" s="156"/>
      <c r="CO102" s="156"/>
      <c r="CP102" s="156"/>
      <c r="CQ102" s="156"/>
      <c r="CR102" s="156"/>
      <c r="CS102" s="156"/>
      <c r="CT102" s="156"/>
      <c r="CU102" s="156"/>
      <c r="CV102" s="156"/>
      <c r="CW102" s="156"/>
    </row>
    <row r="103" spans="1:101" s="155" customFormat="1" ht="51" outlineLevel="1" collapsed="1" x14ac:dyDescent="0.2">
      <c r="A103" s="108" t="s">
        <v>206</v>
      </c>
      <c r="B103" s="95" t="s">
        <v>207</v>
      </c>
      <c r="C103" s="111" t="s">
        <v>40</v>
      </c>
      <c r="D103" s="131">
        <v>239.34</v>
      </c>
      <c r="E103" s="132"/>
      <c r="F103" s="132"/>
      <c r="G103" s="133">
        <f t="shared" ref="G103" si="25">E103*D103</f>
        <v>0</v>
      </c>
      <c r="H103" s="94"/>
      <c r="I103" s="156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156"/>
      <c r="AC103" s="156"/>
      <c r="AD103" s="156"/>
      <c r="AE103" s="156"/>
      <c r="AF103" s="156"/>
      <c r="AG103" s="156"/>
      <c r="AH103" s="156"/>
      <c r="AI103" s="156"/>
      <c r="AJ103" s="156"/>
      <c r="AK103" s="156"/>
      <c r="AL103" s="156"/>
      <c r="AM103" s="156"/>
      <c r="AN103" s="156"/>
      <c r="AO103" s="156"/>
      <c r="AP103" s="156"/>
      <c r="AQ103" s="156"/>
      <c r="AR103" s="156"/>
      <c r="AS103" s="156"/>
      <c r="AT103" s="156"/>
      <c r="AU103" s="156"/>
      <c r="AV103" s="156"/>
      <c r="AW103" s="156"/>
      <c r="AX103" s="156"/>
      <c r="AY103" s="156"/>
      <c r="AZ103" s="156"/>
      <c r="BA103" s="156"/>
      <c r="BB103" s="156"/>
      <c r="BC103" s="156"/>
      <c r="BD103" s="156"/>
      <c r="BE103" s="156"/>
      <c r="BF103" s="156"/>
      <c r="BG103" s="156"/>
      <c r="BH103" s="156"/>
      <c r="BI103" s="156"/>
      <c r="BJ103" s="156"/>
      <c r="BK103" s="156"/>
      <c r="BL103" s="156"/>
      <c r="BM103" s="156"/>
      <c r="BN103" s="156"/>
      <c r="BO103" s="156"/>
      <c r="BP103" s="156"/>
      <c r="BQ103" s="156"/>
      <c r="BR103" s="156"/>
      <c r="BS103" s="156"/>
      <c r="BT103" s="156"/>
      <c r="BU103" s="156"/>
      <c r="BV103" s="156"/>
      <c r="BW103" s="156"/>
      <c r="BX103" s="156"/>
      <c r="BY103" s="156"/>
      <c r="BZ103" s="156"/>
      <c r="CA103" s="156"/>
      <c r="CB103" s="156"/>
      <c r="CC103" s="156"/>
      <c r="CD103" s="156"/>
      <c r="CE103" s="156"/>
      <c r="CF103" s="156"/>
      <c r="CG103" s="156"/>
      <c r="CH103" s="156"/>
      <c r="CI103" s="156"/>
      <c r="CJ103" s="156"/>
      <c r="CK103" s="156"/>
      <c r="CL103" s="156"/>
      <c r="CM103" s="156"/>
      <c r="CN103" s="156"/>
      <c r="CO103" s="156"/>
      <c r="CP103" s="156"/>
      <c r="CQ103" s="156"/>
      <c r="CR103" s="156"/>
      <c r="CS103" s="156"/>
      <c r="CT103" s="156"/>
      <c r="CU103" s="156"/>
      <c r="CV103" s="156"/>
      <c r="CW103" s="156"/>
    </row>
    <row r="104" spans="1:101" s="155" customFormat="1" ht="76.5" outlineLevel="1" collapsed="1" x14ac:dyDescent="0.2">
      <c r="A104" s="108" t="s">
        <v>214</v>
      </c>
      <c r="B104" s="95" t="s">
        <v>215</v>
      </c>
      <c r="C104" s="111" t="s">
        <v>40</v>
      </c>
      <c r="D104" s="131">
        <v>17.189999999999998</v>
      </c>
      <c r="E104" s="132"/>
      <c r="F104" s="132"/>
      <c r="G104" s="133">
        <f t="shared" ref="G104" si="26">E104*D104</f>
        <v>0</v>
      </c>
      <c r="H104" s="94"/>
      <c r="I104" s="156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156"/>
      <c r="AC104" s="156"/>
      <c r="AD104" s="156"/>
      <c r="AE104" s="156"/>
      <c r="AF104" s="156"/>
      <c r="AG104" s="156"/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6"/>
      <c r="AS104" s="156"/>
      <c r="AT104" s="156"/>
      <c r="AU104" s="156"/>
      <c r="AV104" s="156"/>
      <c r="AW104" s="156"/>
      <c r="AX104" s="156"/>
      <c r="AY104" s="156"/>
      <c r="AZ104" s="156"/>
      <c r="BA104" s="156"/>
      <c r="BB104" s="156"/>
      <c r="BC104" s="156"/>
      <c r="BD104" s="156"/>
      <c r="BE104" s="156"/>
      <c r="BF104" s="156"/>
      <c r="BG104" s="156"/>
      <c r="BH104" s="156"/>
      <c r="BI104" s="156"/>
      <c r="BJ104" s="156"/>
      <c r="BK104" s="156"/>
      <c r="BL104" s="156"/>
      <c r="BM104" s="156"/>
      <c r="BN104" s="156"/>
      <c r="BO104" s="156"/>
      <c r="BP104" s="156"/>
      <c r="BQ104" s="156"/>
      <c r="BR104" s="156"/>
      <c r="BS104" s="156"/>
      <c r="BT104" s="156"/>
      <c r="BU104" s="156"/>
      <c r="BV104" s="156"/>
      <c r="BW104" s="156"/>
      <c r="BX104" s="156"/>
      <c r="BY104" s="156"/>
      <c r="BZ104" s="156"/>
      <c r="CA104" s="156"/>
      <c r="CB104" s="156"/>
      <c r="CC104" s="156"/>
      <c r="CD104" s="156"/>
      <c r="CE104" s="156"/>
      <c r="CF104" s="156"/>
      <c r="CG104" s="156"/>
      <c r="CH104" s="156"/>
      <c r="CI104" s="156"/>
      <c r="CJ104" s="156"/>
      <c r="CK104" s="156"/>
      <c r="CL104" s="156"/>
      <c r="CM104" s="156"/>
      <c r="CN104" s="156"/>
      <c r="CO104" s="156"/>
      <c r="CP104" s="156"/>
      <c r="CQ104" s="156"/>
      <c r="CR104" s="156"/>
      <c r="CS104" s="156"/>
      <c r="CT104" s="156"/>
      <c r="CU104" s="156"/>
      <c r="CV104" s="156"/>
      <c r="CW104" s="156"/>
    </row>
    <row r="105" spans="1:101" s="155" customFormat="1" ht="51" outlineLevel="1" x14ac:dyDescent="0.2">
      <c r="A105" s="108" t="s">
        <v>453</v>
      </c>
      <c r="B105" s="95" t="s">
        <v>454</v>
      </c>
      <c r="C105" s="111" t="s">
        <v>40</v>
      </c>
      <c r="D105" s="131">
        <v>894.83</v>
      </c>
      <c r="E105" s="132"/>
      <c r="F105" s="132"/>
      <c r="G105" s="133"/>
      <c r="H105" s="94"/>
      <c r="I105" s="156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156"/>
      <c r="AC105" s="156"/>
      <c r="AD105" s="156"/>
      <c r="AE105" s="156"/>
      <c r="AF105" s="156"/>
      <c r="AG105" s="156"/>
      <c r="AH105" s="156"/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6"/>
      <c r="AS105" s="156"/>
      <c r="AT105" s="156"/>
      <c r="AU105" s="156"/>
      <c r="AV105" s="156"/>
      <c r="AW105" s="156"/>
      <c r="AX105" s="156"/>
      <c r="AY105" s="156"/>
      <c r="AZ105" s="156"/>
      <c r="BA105" s="156"/>
      <c r="BB105" s="156"/>
      <c r="BC105" s="156"/>
      <c r="BD105" s="156"/>
      <c r="BE105" s="156"/>
      <c r="BF105" s="156"/>
      <c r="BG105" s="156"/>
      <c r="BH105" s="156"/>
      <c r="BI105" s="156"/>
      <c r="BJ105" s="156"/>
      <c r="BK105" s="156"/>
      <c r="BL105" s="156"/>
      <c r="BM105" s="156"/>
      <c r="BN105" s="156"/>
      <c r="BO105" s="156"/>
      <c r="BP105" s="156"/>
      <c r="BQ105" s="156"/>
      <c r="BR105" s="156"/>
      <c r="BS105" s="156"/>
      <c r="BT105" s="156"/>
      <c r="BU105" s="156"/>
      <c r="BV105" s="156"/>
      <c r="BW105" s="156"/>
      <c r="BX105" s="156"/>
      <c r="BY105" s="156"/>
      <c r="BZ105" s="156"/>
      <c r="CA105" s="156"/>
      <c r="CB105" s="156"/>
      <c r="CC105" s="156"/>
      <c r="CD105" s="156"/>
      <c r="CE105" s="156"/>
      <c r="CF105" s="156"/>
      <c r="CG105" s="156"/>
      <c r="CH105" s="156"/>
      <c r="CI105" s="156"/>
      <c r="CJ105" s="156"/>
      <c r="CK105" s="156"/>
      <c r="CL105" s="156"/>
      <c r="CM105" s="156"/>
      <c r="CN105" s="156"/>
      <c r="CO105" s="156"/>
      <c r="CP105" s="156"/>
      <c r="CQ105" s="156"/>
      <c r="CR105" s="156"/>
      <c r="CS105" s="156"/>
      <c r="CT105" s="156"/>
      <c r="CU105" s="156"/>
      <c r="CV105" s="156"/>
      <c r="CW105" s="156"/>
    </row>
    <row r="106" spans="1:101" ht="18.75" x14ac:dyDescent="0.2">
      <c r="A106" s="127"/>
      <c r="B106" s="109" t="s">
        <v>195</v>
      </c>
      <c r="C106" s="128"/>
      <c r="D106" s="129"/>
      <c r="E106" s="130"/>
      <c r="F106" s="130"/>
      <c r="G106" s="110">
        <f>SUM(G107:G109)</f>
        <v>0</v>
      </c>
    </row>
    <row r="107" spans="1:101" s="155" customFormat="1" ht="63.75" outlineLevel="1" x14ac:dyDescent="0.2">
      <c r="A107" s="108" t="s">
        <v>202</v>
      </c>
      <c r="B107" s="95" t="s">
        <v>203</v>
      </c>
      <c r="C107" s="111" t="s">
        <v>40</v>
      </c>
      <c r="D107" s="131">
        <v>153.80000000000001</v>
      </c>
      <c r="E107" s="132"/>
      <c r="F107" s="132"/>
      <c r="G107" s="133">
        <f t="shared" ref="G107" si="27">E107*D107</f>
        <v>0</v>
      </c>
      <c r="H107" s="94"/>
      <c r="I107" s="156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156"/>
      <c r="AC107" s="156"/>
      <c r="AD107" s="156"/>
      <c r="AE107" s="156"/>
      <c r="AF107" s="156"/>
      <c r="AG107" s="156"/>
      <c r="AH107" s="156"/>
      <c r="AI107" s="156"/>
      <c r="AJ107" s="156"/>
      <c r="AK107" s="156"/>
      <c r="AL107" s="156"/>
      <c r="AM107" s="156"/>
      <c r="AN107" s="156"/>
      <c r="AO107" s="156"/>
      <c r="AP107" s="156"/>
      <c r="AQ107" s="156"/>
      <c r="AR107" s="156"/>
      <c r="AS107" s="156"/>
      <c r="AT107" s="156"/>
      <c r="AU107" s="156"/>
      <c r="AV107" s="156"/>
      <c r="AW107" s="156"/>
      <c r="AX107" s="156"/>
      <c r="AY107" s="156"/>
      <c r="AZ107" s="156"/>
      <c r="BA107" s="156"/>
      <c r="BB107" s="156"/>
      <c r="BC107" s="156"/>
      <c r="BD107" s="156"/>
      <c r="BE107" s="156"/>
      <c r="BF107" s="156"/>
      <c r="BG107" s="156"/>
      <c r="BH107" s="156"/>
      <c r="BI107" s="156"/>
      <c r="BJ107" s="156"/>
      <c r="BK107" s="156"/>
      <c r="BL107" s="156"/>
      <c r="BM107" s="156"/>
      <c r="BN107" s="156"/>
      <c r="BO107" s="156"/>
      <c r="BP107" s="156"/>
      <c r="BQ107" s="156"/>
      <c r="BR107" s="156"/>
      <c r="BS107" s="156"/>
      <c r="BT107" s="156"/>
      <c r="BU107" s="156"/>
      <c r="BV107" s="156"/>
      <c r="BW107" s="156"/>
      <c r="BX107" s="156"/>
      <c r="BY107" s="156"/>
      <c r="BZ107" s="156"/>
      <c r="CA107" s="156"/>
      <c r="CB107" s="156"/>
      <c r="CC107" s="156"/>
      <c r="CD107" s="156"/>
      <c r="CE107" s="156"/>
      <c r="CF107" s="156"/>
      <c r="CG107" s="156"/>
      <c r="CH107" s="156"/>
      <c r="CI107" s="156"/>
      <c r="CJ107" s="156"/>
      <c r="CK107" s="156"/>
      <c r="CL107" s="156"/>
      <c r="CM107" s="156"/>
      <c r="CN107" s="156"/>
      <c r="CO107" s="156"/>
      <c r="CP107" s="156"/>
      <c r="CQ107" s="156"/>
      <c r="CR107" s="156"/>
      <c r="CS107" s="156"/>
      <c r="CT107" s="156"/>
      <c r="CU107" s="156"/>
      <c r="CV107" s="156"/>
      <c r="CW107" s="156"/>
    </row>
    <row r="108" spans="1:101" s="155" customFormat="1" ht="63.75" outlineLevel="1" collapsed="1" x14ac:dyDescent="0.2">
      <c r="A108" s="108" t="s">
        <v>204</v>
      </c>
      <c r="B108" s="95" t="s">
        <v>205</v>
      </c>
      <c r="C108" s="111" t="s">
        <v>40</v>
      </c>
      <c r="D108" s="131">
        <v>133.78</v>
      </c>
      <c r="E108" s="132"/>
      <c r="F108" s="132"/>
      <c r="G108" s="133">
        <f t="shared" ref="G108" si="28">E108*D108</f>
        <v>0</v>
      </c>
      <c r="H108" s="94"/>
      <c r="I108" s="156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156"/>
      <c r="AC108" s="156"/>
      <c r="AD108" s="156"/>
      <c r="AE108" s="156"/>
      <c r="AF108" s="156"/>
      <c r="AG108" s="156"/>
      <c r="AH108" s="156"/>
      <c r="AI108" s="156"/>
      <c r="AJ108" s="156"/>
      <c r="AK108" s="156"/>
      <c r="AL108" s="156"/>
      <c r="AM108" s="156"/>
      <c r="AN108" s="156"/>
      <c r="AO108" s="156"/>
      <c r="AP108" s="156"/>
      <c r="AQ108" s="156"/>
      <c r="AR108" s="156"/>
      <c r="AS108" s="156"/>
      <c r="AT108" s="156"/>
      <c r="AU108" s="156"/>
      <c r="AV108" s="156"/>
      <c r="AW108" s="156"/>
      <c r="AX108" s="156"/>
      <c r="AY108" s="156"/>
      <c r="AZ108" s="156"/>
      <c r="BA108" s="156"/>
      <c r="BB108" s="156"/>
      <c r="BC108" s="156"/>
      <c r="BD108" s="156"/>
      <c r="BE108" s="156"/>
      <c r="BF108" s="156"/>
      <c r="BG108" s="156"/>
      <c r="BH108" s="156"/>
      <c r="BI108" s="156"/>
      <c r="BJ108" s="156"/>
      <c r="BK108" s="156"/>
      <c r="BL108" s="156"/>
      <c r="BM108" s="156"/>
      <c r="BN108" s="156"/>
      <c r="BO108" s="156"/>
      <c r="BP108" s="156"/>
      <c r="BQ108" s="156"/>
      <c r="BR108" s="156"/>
      <c r="BS108" s="156"/>
      <c r="BT108" s="156"/>
      <c r="BU108" s="156"/>
      <c r="BV108" s="156"/>
      <c r="BW108" s="156"/>
      <c r="BX108" s="156"/>
      <c r="BY108" s="156"/>
      <c r="BZ108" s="156"/>
      <c r="CA108" s="156"/>
      <c r="CB108" s="156"/>
      <c r="CC108" s="156"/>
      <c r="CD108" s="156"/>
      <c r="CE108" s="156"/>
      <c r="CF108" s="156"/>
      <c r="CG108" s="156"/>
      <c r="CH108" s="156"/>
      <c r="CI108" s="156"/>
      <c r="CJ108" s="156"/>
      <c r="CK108" s="156"/>
      <c r="CL108" s="156"/>
      <c r="CM108" s="156"/>
      <c r="CN108" s="156"/>
      <c r="CO108" s="156"/>
      <c r="CP108" s="156"/>
      <c r="CQ108" s="156"/>
      <c r="CR108" s="156"/>
      <c r="CS108" s="156"/>
      <c r="CT108" s="156"/>
      <c r="CU108" s="156"/>
      <c r="CV108" s="156"/>
      <c r="CW108" s="156"/>
    </row>
    <row r="109" spans="1:101" s="155" customFormat="1" ht="51" outlineLevel="1" x14ac:dyDescent="0.2">
      <c r="A109" s="108" t="s">
        <v>455</v>
      </c>
      <c r="B109" s="95" t="s">
        <v>456</v>
      </c>
      <c r="C109" s="111" t="s">
        <v>40</v>
      </c>
      <c r="D109" s="131">
        <v>285.69</v>
      </c>
      <c r="E109" s="132"/>
      <c r="F109" s="132"/>
      <c r="G109" s="133">
        <f t="shared" ref="G109" si="29">E109*D109</f>
        <v>0</v>
      </c>
      <c r="H109" s="94"/>
      <c r="I109" s="156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156"/>
      <c r="AC109" s="156"/>
      <c r="AD109" s="156"/>
      <c r="AE109" s="156"/>
      <c r="AF109" s="156"/>
      <c r="AG109" s="156"/>
      <c r="AH109" s="156"/>
      <c r="AI109" s="156"/>
      <c r="AJ109" s="156"/>
      <c r="AK109" s="156"/>
      <c r="AL109" s="156"/>
      <c r="AM109" s="156"/>
      <c r="AN109" s="156"/>
      <c r="AO109" s="156"/>
      <c r="AP109" s="156"/>
      <c r="AQ109" s="156"/>
      <c r="AR109" s="156"/>
      <c r="AS109" s="156"/>
      <c r="AT109" s="156"/>
      <c r="AU109" s="156"/>
      <c r="AV109" s="156"/>
      <c r="AW109" s="156"/>
      <c r="AX109" s="156"/>
      <c r="AY109" s="156"/>
      <c r="AZ109" s="156"/>
      <c r="BA109" s="156"/>
      <c r="BB109" s="156"/>
      <c r="BC109" s="156"/>
      <c r="BD109" s="156"/>
      <c r="BE109" s="156"/>
      <c r="BF109" s="156"/>
      <c r="BG109" s="156"/>
      <c r="BH109" s="156"/>
      <c r="BI109" s="156"/>
      <c r="BJ109" s="156"/>
      <c r="BK109" s="156"/>
      <c r="BL109" s="156"/>
      <c r="BM109" s="156"/>
      <c r="BN109" s="156"/>
      <c r="BO109" s="156"/>
      <c r="BP109" s="156"/>
      <c r="BQ109" s="156"/>
      <c r="BR109" s="156"/>
      <c r="BS109" s="156"/>
      <c r="BT109" s="156"/>
      <c r="BU109" s="156"/>
      <c r="BV109" s="156"/>
      <c r="BW109" s="156"/>
      <c r="BX109" s="156"/>
      <c r="BY109" s="156"/>
      <c r="BZ109" s="156"/>
      <c r="CA109" s="156"/>
      <c r="CB109" s="156"/>
      <c r="CC109" s="156"/>
      <c r="CD109" s="156"/>
      <c r="CE109" s="156"/>
      <c r="CF109" s="156"/>
      <c r="CG109" s="156"/>
      <c r="CH109" s="156"/>
      <c r="CI109" s="156"/>
      <c r="CJ109" s="156"/>
      <c r="CK109" s="156"/>
      <c r="CL109" s="156"/>
      <c r="CM109" s="156"/>
      <c r="CN109" s="156"/>
      <c r="CO109" s="156"/>
      <c r="CP109" s="156"/>
      <c r="CQ109" s="156"/>
      <c r="CR109" s="156"/>
      <c r="CS109" s="156"/>
      <c r="CT109" s="156"/>
      <c r="CU109" s="156"/>
      <c r="CV109" s="156"/>
      <c r="CW109" s="156"/>
    </row>
    <row r="110" spans="1:101" ht="18.75" x14ac:dyDescent="0.2">
      <c r="A110" s="127"/>
      <c r="B110" s="109" t="s">
        <v>445</v>
      </c>
      <c r="C110" s="128"/>
      <c r="D110" s="129"/>
      <c r="E110" s="130"/>
      <c r="F110" s="130"/>
      <c r="G110" s="110">
        <f>SUM(G111:G111)</f>
        <v>0</v>
      </c>
    </row>
    <row r="111" spans="1:101" s="155" customFormat="1" ht="89.25" outlineLevel="1" x14ac:dyDescent="0.2">
      <c r="A111" s="108" t="s">
        <v>210</v>
      </c>
      <c r="B111" s="95" t="s">
        <v>211</v>
      </c>
      <c r="C111" s="111" t="s">
        <v>1</v>
      </c>
      <c r="D111" s="131">
        <v>13.62</v>
      </c>
      <c r="E111" s="132"/>
      <c r="F111" s="132"/>
      <c r="G111" s="133">
        <f t="shared" ref="G111" si="30">E111*D111</f>
        <v>0</v>
      </c>
      <c r="H111" s="94"/>
      <c r="I111" s="156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156"/>
      <c r="AC111" s="156"/>
      <c r="AD111" s="156"/>
      <c r="AE111" s="156"/>
      <c r="AF111" s="156"/>
      <c r="AG111" s="156"/>
      <c r="AH111" s="156"/>
      <c r="AI111" s="156"/>
      <c r="AJ111" s="156"/>
      <c r="AK111" s="156"/>
      <c r="AL111" s="156"/>
      <c r="AM111" s="156"/>
      <c r="AN111" s="156"/>
      <c r="AO111" s="156"/>
      <c r="AP111" s="156"/>
      <c r="AQ111" s="156"/>
      <c r="AR111" s="156"/>
      <c r="AS111" s="156"/>
      <c r="AT111" s="156"/>
      <c r="AU111" s="156"/>
      <c r="AV111" s="156"/>
      <c r="AW111" s="156"/>
      <c r="AX111" s="156"/>
      <c r="AY111" s="156"/>
      <c r="AZ111" s="156"/>
      <c r="BA111" s="156"/>
      <c r="BB111" s="156"/>
      <c r="BC111" s="156"/>
      <c r="BD111" s="156"/>
      <c r="BE111" s="156"/>
      <c r="BF111" s="156"/>
      <c r="BG111" s="156"/>
      <c r="BH111" s="156"/>
      <c r="BI111" s="156"/>
      <c r="BJ111" s="156"/>
      <c r="BK111" s="156"/>
      <c r="BL111" s="156"/>
      <c r="BM111" s="156"/>
      <c r="BN111" s="156"/>
      <c r="BO111" s="156"/>
      <c r="BP111" s="156"/>
      <c r="BQ111" s="156"/>
      <c r="BR111" s="156"/>
      <c r="BS111" s="156"/>
      <c r="BT111" s="156"/>
      <c r="BU111" s="156"/>
      <c r="BV111" s="156"/>
      <c r="BW111" s="156"/>
      <c r="BX111" s="156"/>
      <c r="BY111" s="156"/>
      <c r="BZ111" s="156"/>
      <c r="CA111" s="156"/>
      <c r="CB111" s="156"/>
      <c r="CC111" s="156"/>
      <c r="CD111" s="156"/>
      <c r="CE111" s="156"/>
      <c r="CF111" s="156"/>
      <c r="CG111" s="156"/>
      <c r="CH111" s="156"/>
      <c r="CI111" s="156"/>
      <c r="CJ111" s="156"/>
      <c r="CK111" s="156"/>
      <c r="CL111" s="156"/>
      <c r="CM111" s="156"/>
      <c r="CN111" s="156"/>
      <c r="CO111" s="156"/>
      <c r="CP111" s="156"/>
      <c r="CQ111" s="156"/>
      <c r="CR111" s="156"/>
      <c r="CS111" s="156"/>
      <c r="CT111" s="156"/>
      <c r="CU111" s="156"/>
      <c r="CV111" s="156"/>
      <c r="CW111" s="156"/>
    </row>
    <row r="112" spans="1:101" ht="18.75" x14ac:dyDescent="0.2">
      <c r="A112" s="127"/>
      <c r="B112" s="109" t="s">
        <v>378</v>
      </c>
      <c r="C112" s="128"/>
      <c r="D112" s="129"/>
      <c r="E112" s="130"/>
      <c r="F112" s="130"/>
      <c r="G112" s="110">
        <f>SUM(G113:G120)</f>
        <v>0</v>
      </c>
    </row>
    <row r="113" spans="1:101" s="155" customFormat="1" ht="51" outlineLevel="1" x14ac:dyDescent="0.2">
      <c r="A113" s="108" t="s">
        <v>379</v>
      </c>
      <c r="B113" s="95" t="s">
        <v>380</v>
      </c>
      <c r="C113" s="111" t="s">
        <v>2</v>
      </c>
      <c r="D113" s="131">
        <v>2</v>
      </c>
      <c r="E113" s="132"/>
      <c r="F113" s="132"/>
      <c r="G113" s="133">
        <f t="shared" ref="G113" si="31">E113*D113</f>
        <v>0</v>
      </c>
      <c r="H113" s="94"/>
      <c r="I113" s="156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156"/>
      <c r="AC113" s="156"/>
      <c r="AD113" s="156"/>
      <c r="AE113" s="156"/>
      <c r="AF113" s="156"/>
      <c r="AG113" s="156"/>
      <c r="AH113" s="156"/>
      <c r="AI113" s="156"/>
      <c r="AJ113" s="156"/>
      <c r="AK113" s="156"/>
      <c r="AL113" s="156"/>
      <c r="AM113" s="156"/>
      <c r="AN113" s="156"/>
      <c r="AO113" s="156"/>
      <c r="AP113" s="156"/>
      <c r="AQ113" s="156"/>
      <c r="AR113" s="156"/>
      <c r="AS113" s="156"/>
      <c r="AT113" s="156"/>
      <c r="AU113" s="156"/>
      <c r="AV113" s="156"/>
      <c r="AW113" s="156"/>
      <c r="AX113" s="156"/>
      <c r="AY113" s="156"/>
      <c r="AZ113" s="156"/>
      <c r="BA113" s="156"/>
      <c r="BB113" s="156"/>
      <c r="BC113" s="156"/>
      <c r="BD113" s="156"/>
      <c r="BE113" s="156"/>
      <c r="BF113" s="156"/>
      <c r="BG113" s="156"/>
      <c r="BH113" s="156"/>
      <c r="BI113" s="156"/>
      <c r="BJ113" s="156"/>
      <c r="BK113" s="156"/>
      <c r="BL113" s="156"/>
      <c r="BM113" s="156"/>
      <c r="BN113" s="156"/>
      <c r="BO113" s="156"/>
      <c r="BP113" s="156"/>
      <c r="BQ113" s="156"/>
      <c r="BR113" s="156"/>
      <c r="BS113" s="156"/>
      <c r="BT113" s="156"/>
      <c r="BU113" s="156"/>
      <c r="BV113" s="156"/>
      <c r="BW113" s="156"/>
      <c r="BX113" s="156"/>
      <c r="BY113" s="156"/>
      <c r="BZ113" s="156"/>
      <c r="CA113" s="156"/>
      <c r="CB113" s="156"/>
      <c r="CC113" s="156"/>
      <c r="CD113" s="156"/>
      <c r="CE113" s="156"/>
      <c r="CF113" s="156"/>
      <c r="CG113" s="156"/>
      <c r="CH113" s="156"/>
      <c r="CI113" s="156"/>
      <c r="CJ113" s="156"/>
      <c r="CK113" s="156"/>
      <c r="CL113" s="156"/>
      <c r="CM113" s="156"/>
      <c r="CN113" s="156"/>
      <c r="CO113" s="156"/>
      <c r="CP113" s="156"/>
      <c r="CQ113" s="156"/>
      <c r="CR113" s="156"/>
      <c r="CS113" s="156"/>
      <c r="CT113" s="156"/>
      <c r="CU113" s="156"/>
      <c r="CV113" s="156"/>
      <c r="CW113" s="156"/>
    </row>
    <row r="114" spans="1:101" s="155" customFormat="1" ht="51" outlineLevel="1" collapsed="1" x14ac:dyDescent="0.2">
      <c r="A114" s="108" t="s">
        <v>381</v>
      </c>
      <c r="B114" s="95" t="s">
        <v>382</v>
      </c>
      <c r="C114" s="111" t="s">
        <v>2</v>
      </c>
      <c r="D114" s="131">
        <v>7</v>
      </c>
      <c r="E114" s="132"/>
      <c r="F114" s="132"/>
      <c r="G114" s="133">
        <f t="shared" ref="G114:G120" si="32">E114*D114</f>
        <v>0</v>
      </c>
      <c r="H114" s="94"/>
      <c r="I114" s="156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156"/>
      <c r="AC114" s="156"/>
      <c r="AD114" s="156"/>
      <c r="AE114" s="156"/>
      <c r="AF114" s="156"/>
      <c r="AG114" s="156"/>
      <c r="AH114" s="156"/>
      <c r="AI114" s="156"/>
      <c r="AJ114" s="156"/>
      <c r="AK114" s="156"/>
      <c r="AL114" s="156"/>
      <c r="AM114" s="156"/>
      <c r="AN114" s="156"/>
      <c r="AO114" s="156"/>
      <c r="AP114" s="156"/>
      <c r="AQ114" s="156"/>
      <c r="AR114" s="156"/>
      <c r="AS114" s="156"/>
      <c r="AT114" s="156"/>
      <c r="AU114" s="156"/>
      <c r="AV114" s="156"/>
      <c r="AW114" s="156"/>
      <c r="AX114" s="156"/>
      <c r="AY114" s="156"/>
      <c r="AZ114" s="156"/>
      <c r="BA114" s="156"/>
      <c r="BB114" s="156"/>
      <c r="BC114" s="156"/>
      <c r="BD114" s="156"/>
      <c r="BE114" s="156"/>
      <c r="BF114" s="156"/>
      <c r="BG114" s="156"/>
      <c r="BH114" s="156"/>
      <c r="BI114" s="156"/>
      <c r="BJ114" s="156"/>
      <c r="BK114" s="156"/>
      <c r="BL114" s="156"/>
      <c r="BM114" s="156"/>
      <c r="BN114" s="156"/>
      <c r="BO114" s="156"/>
      <c r="BP114" s="156"/>
      <c r="BQ114" s="156"/>
      <c r="BR114" s="156"/>
      <c r="BS114" s="156"/>
      <c r="BT114" s="156"/>
      <c r="BU114" s="156"/>
      <c r="BV114" s="156"/>
      <c r="BW114" s="156"/>
      <c r="BX114" s="156"/>
      <c r="BY114" s="156"/>
      <c r="BZ114" s="156"/>
      <c r="CA114" s="156"/>
      <c r="CB114" s="156"/>
      <c r="CC114" s="156"/>
      <c r="CD114" s="156"/>
      <c r="CE114" s="156"/>
      <c r="CF114" s="156"/>
      <c r="CG114" s="156"/>
      <c r="CH114" s="156"/>
      <c r="CI114" s="156"/>
      <c r="CJ114" s="156"/>
      <c r="CK114" s="156"/>
      <c r="CL114" s="156"/>
      <c r="CM114" s="156"/>
      <c r="CN114" s="156"/>
      <c r="CO114" s="156"/>
      <c r="CP114" s="156"/>
      <c r="CQ114" s="156"/>
      <c r="CR114" s="156"/>
      <c r="CS114" s="156"/>
      <c r="CT114" s="156"/>
      <c r="CU114" s="156"/>
      <c r="CV114" s="156"/>
      <c r="CW114" s="156"/>
    </row>
    <row r="115" spans="1:101" s="155" customFormat="1" ht="51" outlineLevel="1" collapsed="1" x14ac:dyDescent="0.2">
      <c r="A115" s="108" t="s">
        <v>383</v>
      </c>
      <c r="B115" s="95" t="s">
        <v>384</v>
      </c>
      <c r="C115" s="111" t="s">
        <v>2</v>
      </c>
      <c r="D115" s="131">
        <v>1</v>
      </c>
      <c r="E115" s="132"/>
      <c r="F115" s="132"/>
      <c r="G115" s="133">
        <f t="shared" si="32"/>
        <v>0</v>
      </c>
      <c r="H115" s="94"/>
      <c r="I115" s="156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156"/>
      <c r="AC115" s="156"/>
      <c r="AD115" s="156"/>
      <c r="AE115" s="156"/>
      <c r="AF115" s="156"/>
      <c r="AG115" s="156"/>
      <c r="AH115" s="156"/>
      <c r="AI115" s="156"/>
      <c r="AJ115" s="156"/>
      <c r="AK115" s="156"/>
      <c r="AL115" s="156"/>
      <c r="AM115" s="156"/>
      <c r="AN115" s="156"/>
      <c r="AO115" s="156"/>
      <c r="AP115" s="156"/>
      <c r="AQ115" s="156"/>
      <c r="AR115" s="156"/>
      <c r="AS115" s="156"/>
      <c r="AT115" s="156"/>
      <c r="AU115" s="156"/>
      <c r="AV115" s="156"/>
      <c r="AW115" s="156"/>
      <c r="AX115" s="156"/>
      <c r="AY115" s="156"/>
      <c r="AZ115" s="156"/>
      <c r="BA115" s="156"/>
      <c r="BB115" s="156"/>
      <c r="BC115" s="156"/>
      <c r="BD115" s="156"/>
      <c r="BE115" s="156"/>
      <c r="BF115" s="156"/>
      <c r="BG115" s="156"/>
      <c r="BH115" s="156"/>
      <c r="BI115" s="156"/>
      <c r="BJ115" s="156"/>
      <c r="BK115" s="156"/>
      <c r="BL115" s="156"/>
      <c r="BM115" s="156"/>
      <c r="BN115" s="156"/>
      <c r="BO115" s="156"/>
      <c r="BP115" s="156"/>
      <c r="BQ115" s="156"/>
      <c r="BR115" s="156"/>
      <c r="BS115" s="156"/>
      <c r="BT115" s="156"/>
      <c r="BU115" s="156"/>
      <c r="BV115" s="156"/>
      <c r="BW115" s="156"/>
      <c r="BX115" s="156"/>
      <c r="BY115" s="156"/>
      <c r="BZ115" s="156"/>
      <c r="CA115" s="156"/>
      <c r="CB115" s="156"/>
      <c r="CC115" s="156"/>
      <c r="CD115" s="156"/>
      <c r="CE115" s="156"/>
      <c r="CF115" s="156"/>
      <c r="CG115" s="156"/>
      <c r="CH115" s="156"/>
      <c r="CI115" s="156"/>
      <c r="CJ115" s="156"/>
      <c r="CK115" s="156"/>
      <c r="CL115" s="156"/>
      <c r="CM115" s="156"/>
      <c r="CN115" s="156"/>
      <c r="CO115" s="156"/>
      <c r="CP115" s="156"/>
      <c r="CQ115" s="156"/>
      <c r="CR115" s="156"/>
      <c r="CS115" s="156"/>
      <c r="CT115" s="156"/>
      <c r="CU115" s="156"/>
      <c r="CV115" s="156"/>
      <c r="CW115" s="156"/>
    </row>
    <row r="116" spans="1:101" s="155" customFormat="1" ht="51" outlineLevel="1" collapsed="1" x14ac:dyDescent="0.2">
      <c r="A116" s="108" t="s">
        <v>385</v>
      </c>
      <c r="B116" s="145" t="s">
        <v>470</v>
      </c>
      <c r="C116" s="111" t="s">
        <v>2</v>
      </c>
      <c r="D116" s="131">
        <v>1</v>
      </c>
      <c r="E116" s="132"/>
      <c r="F116" s="132"/>
      <c r="G116" s="133">
        <f t="shared" si="32"/>
        <v>0</v>
      </c>
      <c r="H116" s="94"/>
      <c r="I116" s="156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56"/>
      <c r="AL116" s="156"/>
      <c r="AM116" s="156"/>
      <c r="AN116" s="156"/>
      <c r="AO116" s="156"/>
      <c r="AP116" s="156"/>
      <c r="AQ116" s="156"/>
      <c r="AR116" s="156"/>
      <c r="AS116" s="156"/>
      <c r="AT116" s="156"/>
      <c r="AU116" s="156"/>
      <c r="AV116" s="156"/>
      <c r="AW116" s="156"/>
      <c r="AX116" s="156"/>
      <c r="AY116" s="156"/>
      <c r="AZ116" s="156"/>
      <c r="BA116" s="156"/>
      <c r="BB116" s="156"/>
      <c r="BC116" s="156"/>
      <c r="BD116" s="156"/>
      <c r="BE116" s="156"/>
      <c r="BF116" s="156"/>
      <c r="BG116" s="156"/>
      <c r="BH116" s="156"/>
      <c r="BI116" s="156"/>
      <c r="BJ116" s="156"/>
      <c r="BK116" s="156"/>
      <c r="BL116" s="156"/>
      <c r="BM116" s="156"/>
      <c r="BN116" s="156"/>
      <c r="BO116" s="156"/>
      <c r="BP116" s="156"/>
      <c r="BQ116" s="156"/>
      <c r="BR116" s="156"/>
      <c r="BS116" s="156"/>
      <c r="BT116" s="156"/>
      <c r="BU116" s="156"/>
      <c r="BV116" s="156"/>
      <c r="BW116" s="156"/>
      <c r="BX116" s="156"/>
      <c r="BY116" s="156"/>
      <c r="BZ116" s="156"/>
      <c r="CA116" s="156"/>
      <c r="CB116" s="156"/>
      <c r="CC116" s="156"/>
      <c r="CD116" s="156"/>
      <c r="CE116" s="156"/>
      <c r="CF116" s="156"/>
      <c r="CG116" s="156"/>
      <c r="CH116" s="156"/>
      <c r="CI116" s="156"/>
      <c r="CJ116" s="156"/>
      <c r="CK116" s="156"/>
      <c r="CL116" s="156"/>
      <c r="CM116" s="156"/>
      <c r="CN116" s="156"/>
      <c r="CO116" s="156"/>
      <c r="CP116" s="156"/>
      <c r="CQ116" s="156"/>
      <c r="CR116" s="156"/>
      <c r="CS116" s="156"/>
      <c r="CT116" s="156"/>
      <c r="CU116" s="156"/>
      <c r="CV116" s="156"/>
      <c r="CW116" s="156"/>
    </row>
    <row r="117" spans="1:101" s="155" customFormat="1" ht="51" outlineLevel="1" collapsed="1" x14ac:dyDescent="0.2">
      <c r="A117" s="108" t="s">
        <v>386</v>
      </c>
      <c r="B117" s="95" t="s">
        <v>387</v>
      </c>
      <c r="C117" s="111" t="s">
        <v>2</v>
      </c>
      <c r="D117" s="131">
        <v>1</v>
      </c>
      <c r="E117" s="132"/>
      <c r="F117" s="132"/>
      <c r="G117" s="133">
        <f t="shared" si="32"/>
        <v>0</v>
      </c>
      <c r="H117" s="94"/>
      <c r="I117" s="156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156"/>
      <c r="AC117" s="156"/>
      <c r="AD117" s="156"/>
      <c r="AE117" s="156"/>
      <c r="AF117" s="156"/>
      <c r="AG117" s="156"/>
      <c r="AH117" s="156"/>
      <c r="AI117" s="156"/>
      <c r="AJ117" s="156"/>
      <c r="AK117" s="156"/>
      <c r="AL117" s="156"/>
      <c r="AM117" s="156"/>
      <c r="AN117" s="156"/>
      <c r="AO117" s="156"/>
      <c r="AP117" s="156"/>
      <c r="AQ117" s="156"/>
      <c r="AR117" s="156"/>
      <c r="AS117" s="156"/>
      <c r="AT117" s="156"/>
      <c r="AU117" s="156"/>
      <c r="AV117" s="156"/>
      <c r="AW117" s="156"/>
      <c r="AX117" s="156"/>
      <c r="AY117" s="156"/>
      <c r="AZ117" s="156"/>
      <c r="BA117" s="156"/>
      <c r="BB117" s="156"/>
      <c r="BC117" s="156"/>
      <c r="BD117" s="156"/>
      <c r="BE117" s="156"/>
      <c r="BF117" s="156"/>
      <c r="BG117" s="156"/>
      <c r="BH117" s="156"/>
      <c r="BI117" s="156"/>
      <c r="BJ117" s="156"/>
      <c r="BK117" s="156"/>
      <c r="BL117" s="156"/>
      <c r="BM117" s="156"/>
      <c r="BN117" s="156"/>
      <c r="BO117" s="156"/>
      <c r="BP117" s="156"/>
      <c r="BQ117" s="156"/>
      <c r="BR117" s="156"/>
      <c r="BS117" s="156"/>
      <c r="BT117" s="156"/>
      <c r="BU117" s="156"/>
      <c r="BV117" s="156"/>
      <c r="BW117" s="156"/>
      <c r="BX117" s="156"/>
      <c r="BY117" s="156"/>
      <c r="BZ117" s="156"/>
      <c r="CA117" s="156"/>
      <c r="CB117" s="156"/>
      <c r="CC117" s="156"/>
      <c r="CD117" s="156"/>
      <c r="CE117" s="156"/>
      <c r="CF117" s="156"/>
      <c r="CG117" s="156"/>
      <c r="CH117" s="156"/>
      <c r="CI117" s="156"/>
      <c r="CJ117" s="156"/>
      <c r="CK117" s="156"/>
      <c r="CL117" s="156"/>
      <c r="CM117" s="156"/>
      <c r="CN117" s="156"/>
      <c r="CO117" s="156"/>
      <c r="CP117" s="156"/>
      <c r="CQ117" s="156"/>
      <c r="CR117" s="156"/>
      <c r="CS117" s="156"/>
      <c r="CT117" s="156"/>
      <c r="CU117" s="156"/>
      <c r="CV117" s="156"/>
      <c r="CW117" s="156"/>
    </row>
    <row r="118" spans="1:101" s="155" customFormat="1" ht="51" outlineLevel="1" collapsed="1" x14ac:dyDescent="0.2">
      <c r="A118" s="108" t="s">
        <v>388</v>
      </c>
      <c r="B118" s="95" t="s">
        <v>389</v>
      </c>
      <c r="C118" s="111" t="s">
        <v>2</v>
      </c>
      <c r="D118" s="131">
        <v>1</v>
      </c>
      <c r="E118" s="132"/>
      <c r="F118" s="132"/>
      <c r="G118" s="133">
        <f t="shared" si="32"/>
        <v>0</v>
      </c>
      <c r="H118" s="94"/>
      <c r="I118" s="156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156"/>
      <c r="AC118" s="156"/>
      <c r="AD118" s="156"/>
      <c r="AE118" s="156"/>
      <c r="AF118" s="156"/>
      <c r="AG118" s="156"/>
      <c r="AH118" s="156"/>
      <c r="AI118" s="156"/>
      <c r="AJ118" s="156"/>
      <c r="AK118" s="156"/>
      <c r="AL118" s="156"/>
      <c r="AM118" s="156"/>
      <c r="AN118" s="156"/>
      <c r="AO118" s="156"/>
      <c r="AP118" s="156"/>
      <c r="AQ118" s="156"/>
      <c r="AR118" s="156"/>
      <c r="AS118" s="156"/>
      <c r="AT118" s="156"/>
      <c r="AU118" s="156"/>
      <c r="AV118" s="156"/>
      <c r="AW118" s="156"/>
      <c r="AX118" s="156"/>
      <c r="AY118" s="156"/>
      <c r="AZ118" s="156"/>
      <c r="BA118" s="156"/>
      <c r="BB118" s="156"/>
      <c r="BC118" s="156"/>
      <c r="BD118" s="156"/>
      <c r="BE118" s="156"/>
      <c r="BF118" s="156"/>
      <c r="BG118" s="156"/>
      <c r="BH118" s="156"/>
      <c r="BI118" s="156"/>
      <c r="BJ118" s="156"/>
      <c r="BK118" s="156"/>
      <c r="BL118" s="156"/>
      <c r="BM118" s="156"/>
      <c r="BN118" s="156"/>
      <c r="BO118" s="156"/>
      <c r="BP118" s="156"/>
      <c r="BQ118" s="156"/>
      <c r="BR118" s="156"/>
      <c r="BS118" s="156"/>
      <c r="BT118" s="156"/>
      <c r="BU118" s="156"/>
      <c r="BV118" s="156"/>
      <c r="BW118" s="156"/>
      <c r="BX118" s="156"/>
      <c r="BY118" s="156"/>
      <c r="BZ118" s="156"/>
      <c r="CA118" s="156"/>
      <c r="CB118" s="156"/>
      <c r="CC118" s="156"/>
      <c r="CD118" s="156"/>
      <c r="CE118" s="156"/>
      <c r="CF118" s="156"/>
      <c r="CG118" s="156"/>
      <c r="CH118" s="156"/>
      <c r="CI118" s="156"/>
      <c r="CJ118" s="156"/>
      <c r="CK118" s="156"/>
      <c r="CL118" s="156"/>
      <c r="CM118" s="156"/>
      <c r="CN118" s="156"/>
      <c r="CO118" s="156"/>
      <c r="CP118" s="156"/>
      <c r="CQ118" s="156"/>
      <c r="CR118" s="156"/>
      <c r="CS118" s="156"/>
      <c r="CT118" s="156"/>
      <c r="CU118" s="156"/>
      <c r="CV118" s="156"/>
      <c r="CW118" s="156"/>
    </row>
    <row r="119" spans="1:101" s="155" customFormat="1" ht="38.25" outlineLevel="1" collapsed="1" x14ac:dyDescent="0.2">
      <c r="A119" s="108" t="s">
        <v>390</v>
      </c>
      <c r="B119" s="95" t="s">
        <v>391</v>
      </c>
      <c r="C119" s="111" t="s">
        <v>2</v>
      </c>
      <c r="D119" s="131">
        <v>2</v>
      </c>
      <c r="E119" s="132"/>
      <c r="F119" s="132"/>
      <c r="G119" s="133">
        <f t="shared" si="32"/>
        <v>0</v>
      </c>
      <c r="H119" s="94"/>
      <c r="I119" s="156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  <c r="AA119" s="88"/>
      <c r="AB119" s="156"/>
      <c r="AC119" s="156"/>
      <c r="AD119" s="156"/>
      <c r="AE119" s="156"/>
      <c r="AF119" s="156"/>
      <c r="AG119" s="156"/>
      <c r="AH119" s="156"/>
      <c r="AI119" s="156"/>
      <c r="AJ119" s="156"/>
      <c r="AK119" s="156"/>
      <c r="AL119" s="156"/>
      <c r="AM119" s="156"/>
      <c r="AN119" s="156"/>
      <c r="AO119" s="156"/>
      <c r="AP119" s="156"/>
      <c r="AQ119" s="156"/>
      <c r="AR119" s="156"/>
      <c r="AS119" s="156"/>
      <c r="AT119" s="156"/>
      <c r="AU119" s="156"/>
      <c r="AV119" s="156"/>
      <c r="AW119" s="156"/>
      <c r="AX119" s="156"/>
      <c r="AY119" s="156"/>
      <c r="AZ119" s="156"/>
      <c r="BA119" s="156"/>
      <c r="BB119" s="156"/>
      <c r="BC119" s="156"/>
      <c r="BD119" s="156"/>
      <c r="BE119" s="156"/>
      <c r="BF119" s="156"/>
      <c r="BG119" s="156"/>
      <c r="BH119" s="156"/>
      <c r="BI119" s="156"/>
      <c r="BJ119" s="156"/>
      <c r="BK119" s="156"/>
      <c r="BL119" s="156"/>
      <c r="BM119" s="156"/>
      <c r="BN119" s="156"/>
      <c r="BO119" s="156"/>
      <c r="BP119" s="156"/>
      <c r="BQ119" s="156"/>
      <c r="BR119" s="156"/>
      <c r="BS119" s="156"/>
      <c r="BT119" s="156"/>
      <c r="BU119" s="156"/>
      <c r="BV119" s="156"/>
      <c r="BW119" s="156"/>
      <c r="BX119" s="156"/>
      <c r="BY119" s="156"/>
      <c r="BZ119" s="156"/>
      <c r="CA119" s="156"/>
      <c r="CB119" s="156"/>
      <c r="CC119" s="156"/>
      <c r="CD119" s="156"/>
      <c r="CE119" s="156"/>
      <c r="CF119" s="156"/>
      <c r="CG119" s="156"/>
      <c r="CH119" s="156"/>
      <c r="CI119" s="156"/>
      <c r="CJ119" s="156"/>
      <c r="CK119" s="156"/>
      <c r="CL119" s="156"/>
      <c r="CM119" s="156"/>
      <c r="CN119" s="156"/>
      <c r="CO119" s="156"/>
      <c r="CP119" s="156"/>
      <c r="CQ119" s="156"/>
      <c r="CR119" s="156"/>
      <c r="CS119" s="156"/>
      <c r="CT119" s="156"/>
      <c r="CU119" s="156"/>
      <c r="CV119" s="156"/>
      <c r="CW119" s="156"/>
    </row>
    <row r="120" spans="1:101" s="155" customFormat="1" ht="38.25" outlineLevel="1" collapsed="1" x14ac:dyDescent="0.2">
      <c r="A120" s="108" t="s">
        <v>392</v>
      </c>
      <c r="B120" s="95" t="s">
        <v>393</v>
      </c>
      <c r="C120" s="111" t="s">
        <v>2</v>
      </c>
      <c r="D120" s="131">
        <v>2</v>
      </c>
      <c r="E120" s="132"/>
      <c r="F120" s="132"/>
      <c r="G120" s="133">
        <f t="shared" si="32"/>
        <v>0</v>
      </c>
      <c r="H120" s="94"/>
      <c r="I120" s="156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156"/>
      <c r="AC120" s="156"/>
      <c r="AD120" s="156"/>
      <c r="AE120" s="156"/>
      <c r="AF120" s="156"/>
      <c r="AG120" s="156"/>
      <c r="AH120" s="156"/>
      <c r="AI120" s="156"/>
      <c r="AJ120" s="156"/>
      <c r="AK120" s="156"/>
      <c r="AL120" s="156"/>
      <c r="AM120" s="156"/>
      <c r="AN120" s="156"/>
      <c r="AO120" s="156"/>
      <c r="AP120" s="156"/>
      <c r="AQ120" s="156"/>
      <c r="AR120" s="156"/>
      <c r="AS120" s="156"/>
      <c r="AT120" s="156"/>
      <c r="AU120" s="156"/>
      <c r="AV120" s="156"/>
      <c r="AW120" s="156"/>
      <c r="AX120" s="156"/>
      <c r="AY120" s="156"/>
      <c r="AZ120" s="156"/>
      <c r="BA120" s="156"/>
      <c r="BB120" s="156"/>
      <c r="BC120" s="156"/>
      <c r="BD120" s="156"/>
      <c r="BE120" s="156"/>
      <c r="BF120" s="156"/>
      <c r="BG120" s="156"/>
      <c r="BH120" s="156"/>
      <c r="BI120" s="156"/>
      <c r="BJ120" s="156"/>
      <c r="BK120" s="156"/>
      <c r="BL120" s="156"/>
      <c r="BM120" s="156"/>
      <c r="BN120" s="156"/>
      <c r="BO120" s="156"/>
      <c r="BP120" s="156"/>
      <c r="BQ120" s="156"/>
      <c r="BR120" s="156"/>
      <c r="BS120" s="156"/>
      <c r="BT120" s="156"/>
      <c r="BU120" s="156"/>
      <c r="BV120" s="156"/>
      <c r="BW120" s="156"/>
      <c r="BX120" s="156"/>
      <c r="BY120" s="156"/>
      <c r="BZ120" s="156"/>
      <c r="CA120" s="156"/>
      <c r="CB120" s="156"/>
      <c r="CC120" s="156"/>
      <c r="CD120" s="156"/>
      <c r="CE120" s="156"/>
      <c r="CF120" s="156"/>
      <c r="CG120" s="156"/>
      <c r="CH120" s="156"/>
      <c r="CI120" s="156"/>
      <c r="CJ120" s="156"/>
      <c r="CK120" s="156"/>
      <c r="CL120" s="156"/>
      <c r="CM120" s="156"/>
      <c r="CN120" s="156"/>
      <c r="CO120" s="156"/>
      <c r="CP120" s="156"/>
      <c r="CQ120" s="156"/>
      <c r="CR120" s="156"/>
      <c r="CS120" s="156"/>
      <c r="CT120" s="156"/>
      <c r="CU120" s="156"/>
      <c r="CV120" s="156"/>
      <c r="CW120" s="156"/>
    </row>
    <row r="121" spans="1:101" ht="18.75" x14ac:dyDescent="0.2">
      <c r="A121" s="127"/>
      <c r="B121" s="109" t="s">
        <v>394</v>
      </c>
      <c r="C121" s="128"/>
      <c r="D121" s="129"/>
      <c r="E121" s="130"/>
      <c r="F121" s="130"/>
      <c r="G121" s="110">
        <f>SUM(G122:G124)</f>
        <v>0</v>
      </c>
    </row>
    <row r="122" spans="1:101" s="155" customFormat="1" ht="38.25" outlineLevel="1" x14ac:dyDescent="0.2">
      <c r="A122" s="108" t="s">
        <v>395</v>
      </c>
      <c r="B122" s="95" t="s">
        <v>396</v>
      </c>
      <c r="C122" s="111" t="s">
        <v>2</v>
      </c>
      <c r="D122" s="131">
        <v>4</v>
      </c>
      <c r="E122" s="132"/>
      <c r="F122" s="132"/>
      <c r="G122" s="133">
        <f t="shared" ref="G122:G124" si="33">E122*D122</f>
        <v>0</v>
      </c>
      <c r="H122" s="94"/>
      <c r="I122" s="156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156"/>
      <c r="AC122" s="156"/>
      <c r="AD122" s="156"/>
      <c r="AE122" s="156"/>
      <c r="AF122" s="156"/>
      <c r="AG122" s="156"/>
      <c r="AH122" s="156"/>
      <c r="AI122" s="156"/>
      <c r="AJ122" s="156"/>
      <c r="AK122" s="156"/>
      <c r="AL122" s="156"/>
      <c r="AM122" s="156"/>
      <c r="AN122" s="156"/>
      <c r="AO122" s="156"/>
      <c r="AP122" s="156"/>
      <c r="AQ122" s="156"/>
      <c r="AR122" s="156"/>
      <c r="AS122" s="156"/>
      <c r="AT122" s="156"/>
      <c r="AU122" s="156"/>
      <c r="AV122" s="156"/>
      <c r="AW122" s="156"/>
      <c r="AX122" s="156"/>
      <c r="AY122" s="156"/>
      <c r="AZ122" s="156"/>
      <c r="BA122" s="156"/>
      <c r="BB122" s="156"/>
      <c r="BC122" s="156"/>
      <c r="BD122" s="156"/>
      <c r="BE122" s="156"/>
      <c r="BF122" s="156"/>
      <c r="BG122" s="156"/>
      <c r="BH122" s="156"/>
      <c r="BI122" s="156"/>
      <c r="BJ122" s="156"/>
      <c r="BK122" s="156"/>
      <c r="BL122" s="156"/>
      <c r="BM122" s="156"/>
      <c r="BN122" s="156"/>
      <c r="BO122" s="156"/>
      <c r="BP122" s="156"/>
      <c r="BQ122" s="156"/>
      <c r="BR122" s="156"/>
      <c r="BS122" s="156"/>
      <c r="BT122" s="156"/>
      <c r="BU122" s="156"/>
      <c r="BV122" s="156"/>
      <c r="BW122" s="156"/>
      <c r="BX122" s="156"/>
      <c r="BY122" s="156"/>
      <c r="BZ122" s="156"/>
      <c r="CA122" s="156"/>
      <c r="CB122" s="156"/>
      <c r="CC122" s="156"/>
      <c r="CD122" s="156"/>
      <c r="CE122" s="156"/>
      <c r="CF122" s="156"/>
      <c r="CG122" s="156"/>
      <c r="CH122" s="156"/>
      <c r="CI122" s="156"/>
      <c r="CJ122" s="156"/>
      <c r="CK122" s="156"/>
      <c r="CL122" s="156"/>
      <c r="CM122" s="156"/>
      <c r="CN122" s="156"/>
      <c r="CO122" s="156"/>
      <c r="CP122" s="156"/>
      <c r="CQ122" s="156"/>
      <c r="CR122" s="156"/>
      <c r="CS122" s="156"/>
      <c r="CT122" s="156"/>
      <c r="CU122" s="156"/>
      <c r="CV122" s="156"/>
      <c r="CW122" s="156"/>
    </row>
    <row r="123" spans="1:101" s="155" customFormat="1" ht="63.75" outlineLevel="1" collapsed="1" x14ac:dyDescent="0.2">
      <c r="A123" s="108" t="s">
        <v>397</v>
      </c>
      <c r="B123" s="95" t="s">
        <v>398</v>
      </c>
      <c r="C123" s="111" t="s">
        <v>399</v>
      </c>
      <c r="D123" s="131">
        <v>1</v>
      </c>
      <c r="E123" s="132"/>
      <c r="F123" s="132"/>
      <c r="G123" s="133">
        <f t="shared" si="33"/>
        <v>0</v>
      </c>
      <c r="H123" s="94"/>
      <c r="I123" s="156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156"/>
      <c r="AC123" s="156"/>
      <c r="AD123" s="156"/>
      <c r="AE123" s="156"/>
      <c r="AF123" s="156"/>
      <c r="AG123" s="156"/>
      <c r="AH123" s="156"/>
      <c r="AI123" s="156"/>
      <c r="AJ123" s="156"/>
      <c r="AK123" s="156"/>
      <c r="AL123" s="156"/>
      <c r="AM123" s="156"/>
      <c r="AN123" s="156"/>
      <c r="AO123" s="156"/>
      <c r="AP123" s="156"/>
      <c r="AQ123" s="156"/>
      <c r="AR123" s="156"/>
      <c r="AS123" s="156"/>
      <c r="AT123" s="156"/>
      <c r="AU123" s="156"/>
      <c r="AV123" s="156"/>
      <c r="AW123" s="156"/>
      <c r="AX123" s="156"/>
      <c r="AY123" s="156"/>
      <c r="AZ123" s="156"/>
      <c r="BA123" s="156"/>
      <c r="BB123" s="156"/>
      <c r="BC123" s="156"/>
      <c r="BD123" s="156"/>
      <c r="BE123" s="156"/>
      <c r="BF123" s="156"/>
      <c r="BG123" s="156"/>
      <c r="BH123" s="156"/>
      <c r="BI123" s="156"/>
      <c r="BJ123" s="156"/>
      <c r="BK123" s="156"/>
      <c r="BL123" s="156"/>
      <c r="BM123" s="156"/>
      <c r="BN123" s="156"/>
      <c r="BO123" s="156"/>
      <c r="BP123" s="156"/>
      <c r="BQ123" s="156"/>
      <c r="BR123" s="156"/>
      <c r="BS123" s="156"/>
      <c r="BT123" s="156"/>
      <c r="BU123" s="156"/>
      <c r="BV123" s="156"/>
      <c r="BW123" s="156"/>
      <c r="BX123" s="156"/>
      <c r="BY123" s="156"/>
      <c r="BZ123" s="156"/>
      <c r="CA123" s="156"/>
      <c r="CB123" s="156"/>
      <c r="CC123" s="156"/>
      <c r="CD123" s="156"/>
      <c r="CE123" s="156"/>
      <c r="CF123" s="156"/>
      <c r="CG123" s="156"/>
      <c r="CH123" s="156"/>
      <c r="CI123" s="156"/>
      <c r="CJ123" s="156"/>
      <c r="CK123" s="156"/>
      <c r="CL123" s="156"/>
      <c r="CM123" s="156"/>
      <c r="CN123" s="156"/>
      <c r="CO123" s="156"/>
      <c r="CP123" s="156"/>
      <c r="CQ123" s="156"/>
      <c r="CR123" s="156"/>
      <c r="CS123" s="156"/>
      <c r="CT123" s="156"/>
      <c r="CU123" s="156"/>
      <c r="CV123" s="156"/>
      <c r="CW123" s="156"/>
    </row>
    <row r="124" spans="1:101" s="155" customFormat="1" ht="51" outlineLevel="1" collapsed="1" x14ac:dyDescent="0.2">
      <c r="A124" s="108" t="s">
        <v>400</v>
      </c>
      <c r="B124" s="95" t="s">
        <v>401</v>
      </c>
      <c r="C124" s="111" t="s">
        <v>2</v>
      </c>
      <c r="D124" s="131">
        <v>1</v>
      </c>
      <c r="E124" s="132"/>
      <c r="F124" s="132"/>
      <c r="G124" s="133">
        <f t="shared" si="33"/>
        <v>0</v>
      </c>
      <c r="H124" s="94"/>
      <c r="I124" s="156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156"/>
      <c r="AC124" s="156"/>
      <c r="AD124" s="156"/>
      <c r="AE124" s="156"/>
      <c r="AF124" s="156"/>
      <c r="AG124" s="156"/>
      <c r="AH124" s="156"/>
      <c r="AI124" s="156"/>
      <c r="AJ124" s="156"/>
      <c r="AK124" s="156"/>
      <c r="AL124" s="156"/>
      <c r="AM124" s="156"/>
      <c r="AN124" s="156"/>
      <c r="AO124" s="156"/>
      <c r="AP124" s="156"/>
      <c r="AQ124" s="156"/>
      <c r="AR124" s="156"/>
      <c r="AS124" s="156"/>
      <c r="AT124" s="156"/>
      <c r="AU124" s="156"/>
      <c r="AV124" s="156"/>
      <c r="AW124" s="156"/>
      <c r="AX124" s="156"/>
      <c r="AY124" s="156"/>
      <c r="AZ124" s="156"/>
      <c r="BA124" s="156"/>
      <c r="BB124" s="156"/>
      <c r="BC124" s="156"/>
      <c r="BD124" s="156"/>
      <c r="BE124" s="156"/>
      <c r="BF124" s="156"/>
      <c r="BG124" s="156"/>
      <c r="BH124" s="156"/>
      <c r="BI124" s="156"/>
      <c r="BJ124" s="156"/>
      <c r="BK124" s="156"/>
      <c r="BL124" s="156"/>
      <c r="BM124" s="156"/>
      <c r="BN124" s="156"/>
      <c r="BO124" s="156"/>
      <c r="BP124" s="156"/>
      <c r="BQ124" s="156"/>
      <c r="BR124" s="156"/>
      <c r="BS124" s="156"/>
      <c r="BT124" s="156"/>
      <c r="BU124" s="156"/>
      <c r="BV124" s="156"/>
      <c r="BW124" s="156"/>
      <c r="BX124" s="156"/>
      <c r="BY124" s="156"/>
      <c r="BZ124" s="156"/>
      <c r="CA124" s="156"/>
      <c r="CB124" s="156"/>
      <c r="CC124" s="156"/>
      <c r="CD124" s="156"/>
      <c r="CE124" s="156"/>
      <c r="CF124" s="156"/>
      <c r="CG124" s="156"/>
      <c r="CH124" s="156"/>
      <c r="CI124" s="156"/>
      <c r="CJ124" s="156"/>
      <c r="CK124" s="156"/>
      <c r="CL124" s="156"/>
      <c r="CM124" s="156"/>
      <c r="CN124" s="156"/>
      <c r="CO124" s="156"/>
      <c r="CP124" s="156"/>
      <c r="CQ124" s="156"/>
      <c r="CR124" s="156"/>
      <c r="CS124" s="156"/>
      <c r="CT124" s="156"/>
      <c r="CU124" s="156"/>
      <c r="CV124" s="156"/>
      <c r="CW124" s="156"/>
    </row>
    <row r="125" spans="1:101" ht="18.75" x14ac:dyDescent="0.2">
      <c r="A125" s="127"/>
      <c r="B125" s="109" t="s">
        <v>420</v>
      </c>
      <c r="C125" s="128"/>
      <c r="D125" s="129"/>
      <c r="E125" s="130"/>
      <c r="F125" s="130"/>
      <c r="G125" s="110">
        <f>SUM(G126:G135)</f>
        <v>0</v>
      </c>
    </row>
    <row r="126" spans="1:101" s="155" customFormat="1" ht="76.5" outlineLevel="1" x14ac:dyDescent="0.2">
      <c r="A126" s="108" t="s">
        <v>402</v>
      </c>
      <c r="B126" s="95" t="s">
        <v>403</v>
      </c>
      <c r="C126" s="111" t="s">
        <v>2</v>
      </c>
      <c r="D126" s="131">
        <v>1</v>
      </c>
      <c r="E126" s="132"/>
      <c r="F126" s="132"/>
      <c r="G126" s="133">
        <f t="shared" ref="G126" si="34">E126*D126</f>
        <v>0</v>
      </c>
      <c r="H126" s="94"/>
      <c r="I126" s="156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156"/>
      <c r="AC126" s="156"/>
      <c r="AD126" s="156"/>
      <c r="AE126" s="156"/>
      <c r="AF126" s="156"/>
      <c r="AG126" s="156"/>
      <c r="AH126" s="156"/>
      <c r="AI126" s="156"/>
      <c r="AJ126" s="156"/>
      <c r="AK126" s="156"/>
      <c r="AL126" s="156"/>
      <c r="AM126" s="156"/>
      <c r="AN126" s="156"/>
      <c r="AO126" s="156"/>
      <c r="AP126" s="156"/>
      <c r="AQ126" s="156"/>
      <c r="AR126" s="156"/>
      <c r="AS126" s="156"/>
      <c r="AT126" s="156"/>
      <c r="AU126" s="156"/>
      <c r="AV126" s="156"/>
      <c r="AW126" s="156"/>
      <c r="AX126" s="156"/>
      <c r="AY126" s="156"/>
      <c r="AZ126" s="156"/>
      <c r="BA126" s="156"/>
      <c r="BB126" s="156"/>
      <c r="BC126" s="156"/>
      <c r="BD126" s="156"/>
      <c r="BE126" s="156"/>
      <c r="BF126" s="156"/>
      <c r="BG126" s="156"/>
      <c r="BH126" s="156"/>
      <c r="BI126" s="156"/>
      <c r="BJ126" s="156"/>
      <c r="BK126" s="156"/>
      <c r="BL126" s="156"/>
      <c r="BM126" s="156"/>
      <c r="BN126" s="156"/>
      <c r="BO126" s="156"/>
      <c r="BP126" s="156"/>
      <c r="BQ126" s="156"/>
      <c r="BR126" s="156"/>
      <c r="BS126" s="156"/>
      <c r="BT126" s="156"/>
      <c r="BU126" s="156"/>
      <c r="BV126" s="156"/>
      <c r="BW126" s="156"/>
      <c r="BX126" s="156"/>
      <c r="BY126" s="156"/>
      <c r="BZ126" s="156"/>
      <c r="CA126" s="156"/>
      <c r="CB126" s="156"/>
      <c r="CC126" s="156"/>
      <c r="CD126" s="156"/>
      <c r="CE126" s="156"/>
      <c r="CF126" s="156"/>
      <c r="CG126" s="156"/>
      <c r="CH126" s="156"/>
      <c r="CI126" s="156"/>
      <c r="CJ126" s="156"/>
      <c r="CK126" s="156"/>
      <c r="CL126" s="156"/>
      <c r="CM126" s="156"/>
      <c r="CN126" s="156"/>
      <c r="CO126" s="156"/>
      <c r="CP126" s="156"/>
      <c r="CQ126" s="156"/>
      <c r="CR126" s="156"/>
      <c r="CS126" s="156"/>
      <c r="CT126" s="156"/>
      <c r="CU126" s="156"/>
      <c r="CV126" s="156"/>
      <c r="CW126" s="156"/>
    </row>
    <row r="127" spans="1:101" s="155" customFormat="1" ht="66" customHeight="1" outlineLevel="1" collapsed="1" x14ac:dyDescent="0.2">
      <c r="A127" s="108" t="s">
        <v>404</v>
      </c>
      <c r="B127" s="95" t="s">
        <v>405</v>
      </c>
      <c r="C127" s="111" t="s">
        <v>2</v>
      </c>
      <c r="D127" s="131">
        <v>1</v>
      </c>
      <c r="E127" s="132"/>
      <c r="F127" s="132"/>
      <c r="G127" s="133">
        <f t="shared" ref="G127:G135" si="35">E127*D127</f>
        <v>0</v>
      </c>
      <c r="H127" s="94"/>
      <c r="I127" s="156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156"/>
      <c r="AC127" s="156"/>
      <c r="AD127" s="156"/>
      <c r="AE127" s="156"/>
      <c r="AF127" s="156"/>
      <c r="AG127" s="156"/>
      <c r="AH127" s="156"/>
      <c r="AI127" s="156"/>
      <c r="AJ127" s="156"/>
      <c r="AK127" s="156"/>
      <c r="AL127" s="156"/>
      <c r="AM127" s="156"/>
      <c r="AN127" s="156"/>
      <c r="AO127" s="156"/>
      <c r="AP127" s="156"/>
      <c r="AQ127" s="156"/>
      <c r="AR127" s="156"/>
      <c r="AS127" s="156"/>
      <c r="AT127" s="156"/>
      <c r="AU127" s="156"/>
      <c r="AV127" s="156"/>
      <c r="AW127" s="156"/>
      <c r="AX127" s="156"/>
      <c r="AY127" s="156"/>
      <c r="AZ127" s="156"/>
      <c r="BA127" s="156"/>
      <c r="BB127" s="156"/>
      <c r="BC127" s="156"/>
      <c r="BD127" s="156"/>
      <c r="BE127" s="156"/>
      <c r="BF127" s="156"/>
      <c r="BG127" s="156"/>
      <c r="BH127" s="156"/>
      <c r="BI127" s="156"/>
      <c r="BJ127" s="156"/>
      <c r="BK127" s="156"/>
      <c r="BL127" s="156"/>
      <c r="BM127" s="156"/>
      <c r="BN127" s="156"/>
      <c r="BO127" s="156"/>
      <c r="BP127" s="156"/>
      <c r="BQ127" s="156"/>
      <c r="BR127" s="156"/>
      <c r="BS127" s="156"/>
      <c r="BT127" s="156"/>
      <c r="BU127" s="156"/>
      <c r="BV127" s="156"/>
      <c r="BW127" s="156"/>
      <c r="BX127" s="156"/>
      <c r="BY127" s="156"/>
      <c r="BZ127" s="156"/>
      <c r="CA127" s="156"/>
      <c r="CB127" s="156"/>
      <c r="CC127" s="156"/>
      <c r="CD127" s="156"/>
      <c r="CE127" s="156"/>
      <c r="CF127" s="156"/>
      <c r="CG127" s="156"/>
      <c r="CH127" s="156"/>
      <c r="CI127" s="156"/>
      <c r="CJ127" s="156"/>
      <c r="CK127" s="156"/>
      <c r="CL127" s="156"/>
      <c r="CM127" s="156"/>
      <c r="CN127" s="156"/>
      <c r="CO127" s="156"/>
      <c r="CP127" s="156"/>
      <c r="CQ127" s="156"/>
      <c r="CR127" s="156"/>
      <c r="CS127" s="156"/>
      <c r="CT127" s="156"/>
      <c r="CU127" s="156"/>
      <c r="CV127" s="156"/>
      <c r="CW127" s="156"/>
    </row>
    <row r="128" spans="1:101" s="155" customFormat="1" ht="38.25" outlineLevel="1" collapsed="1" x14ac:dyDescent="0.2">
      <c r="A128" s="108" t="s">
        <v>406</v>
      </c>
      <c r="B128" s="95" t="s">
        <v>407</v>
      </c>
      <c r="C128" s="111" t="s">
        <v>2</v>
      </c>
      <c r="D128" s="131">
        <v>6</v>
      </c>
      <c r="E128" s="132"/>
      <c r="F128" s="132"/>
      <c r="G128" s="133">
        <f t="shared" si="35"/>
        <v>0</v>
      </c>
      <c r="H128" s="94"/>
      <c r="I128" s="156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  <c r="AA128" s="88"/>
      <c r="AB128" s="156"/>
      <c r="AC128" s="156"/>
      <c r="AD128" s="156"/>
      <c r="AE128" s="156"/>
      <c r="AF128" s="156"/>
      <c r="AG128" s="156"/>
      <c r="AH128" s="156"/>
      <c r="AI128" s="156"/>
      <c r="AJ128" s="156"/>
      <c r="AK128" s="156"/>
      <c r="AL128" s="156"/>
      <c r="AM128" s="156"/>
      <c r="AN128" s="156"/>
      <c r="AO128" s="156"/>
      <c r="AP128" s="156"/>
      <c r="AQ128" s="156"/>
      <c r="AR128" s="156"/>
      <c r="AS128" s="156"/>
      <c r="AT128" s="156"/>
      <c r="AU128" s="156"/>
      <c r="AV128" s="156"/>
      <c r="AW128" s="156"/>
      <c r="AX128" s="156"/>
      <c r="AY128" s="156"/>
      <c r="AZ128" s="156"/>
      <c r="BA128" s="156"/>
      <c r="BB128" s="156"/>
      <c r="BC128" s="156"/>
      <c r="BD128" s="156"/>
      <c r="BE128" s="156"/>
      <c r="BF128" s="156"/>
      <c r="BG128" s="156"/>
      <c r="BH128" s="156"/>
      <c r="BI128" s="156"/>
      <c r="BJ128" s="156"/>
      <c r="BK128" s="156"/>
      <c r="BL128" s="156"/>
      <c r="BM128" s="156"/>
      <c r="BN128" s="156"/>
      <c r="BO128" s="156"/>
      <c r="BP128" s="156"/>
      <c r="BQ128" s="156"/>
      <c r="BR128" s="156"/>
      <c r="BS128" s="156"/>
      <c r="BT128" s="156"/>
      <c r="BU128" s="156"/>
      <c r="BV128" s="156"/>
      <c r="BW128" s="156"/>
      <c r="BX128" s="156"/>
      <c r="BY128" s="156"/>
      <c r="BZ128" s="156"/>
      <c r="CA128" s="156"/>
      <c r="CB128" s="156"/>
      <c r="CC128" s="156"/>
      <c r="CD128" s="156"/>
      <c r="CE128" s="156"/>
      <c r="CF128" s="156"/>
      <c r="CG128" s="156"/>
      <c r="CH128" s="156"/>
      <c r="CI128" s="156"/>
      <c r="CJ128" s="156"/>
      <c r="CK128" s="156"/>
      <c r="CL128" s="156"/>
      <c r="CM128" s="156"/>
      <c r="CN128" s="156"/>
      <c r="CO128" s="156"/>
      <c r="CP128" s="156"/>
      <c r="CQ128" s="156"/>
      <c r="CR128" s="156"/>
      <c r="CS128" s="156"/>
      <c r="CT128" s="156"/>
      <c r="CU128" s="156"/>
      <c r="CV128" s="156"/>
      <c r="CW128" s="156"/>
    </row>
    <row r="129" spans="1:101" s="155" customFormat="1" ht="38.25" outlineLevel="1" collapsed="1" x14ac:dyDescent="0.2">
      <c r="A129" s="108" t="s">
        <v>408</v>
      </c>
      <c r="B129" s="95" t="s">
        <v>409</v>
      </c>
      <c r="C129" s="111" t="s">
        <v>2</v>
      </c>
      <c r="D129" s="131">
        <v>5</v>
      </c>
      <c r="E129" s="132"/>
      <c r="F129" s="132"/>
      <c r="G129" s="133">
        <f t="shared" si="35"/>
        <v>0</v>
      </c>
      <c r="H129" s="94"/>
      <c r="I129" s="156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8"/>
      <c r="AB129" s="156"/>
      <c r="AC129" s="156"/>
      <c r="AD129" s="156"/>
      <c r="AE129" s="156"/>
      <c r="AF129" s="156"/>
      <c r="AG129" s="156"/>
      <c r="AH129" s="156"/>
      <c r="AI129" s="156"/>
      <c r="AJ129" s="156"/>
      <c r="AK129" s="156"/>
      <c r="AL129" s="156"/>
      <c r="AM129" s="156"/>
      <c r="AN129" s="156"/>
      <c r="AO129" s="156"/>
      <c r="AP129" s="156"/>
      <c r="AQ129" s="156"/>
      <c r="AR129" s="156"/>
      <c r="AS129" s="156"/>
      <c r="AT129" s="156"/>
      <c r="AU129" s="156"/>
      <c r="AV129" s="156"/>
      <c r="AW129" s="156"/>
      <c r="AX129" s="156"/>
      <c r="AY129" s="156"/>
      <c r="AZ129" s="156"/>
      <c r="BA129" s="156"/>
      <c r="BB129" s="156"/>
      <c r="BC129" s="156"/>
      <c r="BD129" s="156"/>
      <c r="BE129" s="156"/>
      <c r="BF129" s="156"/>
      <c r="BG129" s="156"/>
      <c r="BH129" s="156"/>
      <c r="BI129" s="156"/>
      <c r="BJ129" s="156"/>
      <c r="BK129" s="156"/>
      <c r="BL129" s="156"/>
      <c r="BM129" s="156"/>
      <c r="BN129" s="156"/>
      <c r="BO129" s="156"/>
      <c r="BP129" s="156"/>
      <c r="BQ129" s="156"/>
      <c r="BR129" s="156"/>
      <c r="BS129" s="156"/>
      <c r="BT129" s="156"/>
      <c r="BU129" s="156"/>
      <c r="BV129" s="156"/>
      <c r="BW129" s="156"/>
      <c r="BX129" s="156"/>
      <c r="BY129" s="156"/>
      <c r="BZ129" s="156"/>
      <c r="CA129" s="156"/>
      <c r="CB129" s="156"/>
      <c r="CC129" s="156"/>
      <c r="CD129" s="156"/>
      <c r="CE129" s="156"/>
      <c r="CF129" s="156"/>
      <c r="CG129" s="156"/>
      <c r="CH129" s="156"/>
      <c r="CI129" s="156"/>
      <c r="CJ129" s="156"/>
      <c r="CK129" s="156"/>
      <c r="CL129" s="156"/>
      <c r="CM129" s="156"/>
      <c r="CN129" s="156"/>
      <c r="CO129" s="156"/>
      <c r="CP129" s="156"/>
      <c r="CQ129" s="156"/>
      <c r="CR129" s="156"/>
      <c r="CS129" s="156"/>
      <c r="CT129" s="156"/>
      <c r="CU129" s="156"/>
      <c r="CV129" s="156"/>
      <c r="CW129" s="156"/>
    </row>
    <row r="130" spans="1:101" s="155" customFormat="1" ht="38.25" outlineLevel="1" collapsed="1" x14ac:dyDescent="0.2">
      <c r="A130" s="108" t="s">
        <v>410</v>
      </c>
      <c r="B130" s="145" t="s">
        <v>451</v>
      </c>
      <c r="C130" s="111" t="s">
        <v>2</v>
      </c>
      <c r="D130" s="131">
        <v>2</v>
      </c>
      <c r="E130" s="132"/>
      <c r="F130" s="132"/>
      <c r="G130" s="133">
        <f t="shared" si="35"/>
        <v>0</v>
      </c>
      <c r="H130" s="94"/>
      <c r="I130" s="156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8"/>
      <c r="AB130" s="156"/>
      <c r="AC130" s="156"/>
      <c r="AD130" s="156"/>
      <c r="AE130" s="156"/>
      <c r="AF130" s="156"/>
      <c r="AG130" s="156"/>
      <c r="AH130" s="156"/>
      <c r="AI130" s="156"/>
      <c r="AJ130" s="156"/>
      <c r="AK130" s="156"/>
      <c r="AL130" s="156"/>
      <c r="AM130" s="156"/>
      <c r="AN130" s="156"/>
      <c r="AO130" s="156"/>
      <c r="AP130" s="156"/>
      <c r="AQ130" s="156"/>
      <c r="AR130" s="156"/>
      <c r="AS130" s="156"/>
      <c r="AT130" s="156"/>
      <c r="AU130" s="156"/>
      <c r="AV130" s="156"/>
      <c r="AW130" s="156"/>
      <c r="AX130" s="156"/>
      <c r="AY130" s="156"/>
      <c r="AZ130" s="156"/>
      <c r="BA130" s="156"/>
      <c r="BB130" s="156"/>
      <c r="BC130" s="156"/>
      <c r="BD130" s="156"/>
      <c r="BE130" s="156"/>
      <c r="BF130" s="156"/>
      <c r="BG130" s="156"/>
      <c r="BH130" s="156"/>
      <c r="BI130" s="156"/>
      <c r="BJ130" s="156"/>
      <c r="BK130" s="156"/>
      <c r="BL130" s="156"/>
      <c r="BM130" s="156"/>
      <c r="BN130" s="156"/>
      <c r="BO130" s="156"/>
      <c r="BP130" s="156"/>
      <c r="BQ130" s="156"/>
      <c r="BR130" s="156"/>
      <c r="BS130" s="156"/>
      <c r="BT130" s="156"/>
      <c r="BU130" s="156"/>
      <c r="BV130" s="156"/>
      <c r="BW130" s="156"/>
      <c r="BX130" s="156"/>
      <c r="BY130" s="156"/>
      <c r="BZ130" s="156"/>
      <c r="CA130" s="156"/>
      <c r="CB130" s="156"/>
      <c r="CC130" s="156"/>
      <c r="CD130" s="156"/>
      <c r="CE130" s="156"/>
      <c r="CF130" s="156"/>
      <c r="CG130" s="156"/>
      <c r="CH130" s="156"/>
      <c r="CI130" s="156"/>
      <c r="CJ130" s="156"/>
      <c r="CK130" s="156"/>
      <c r="CL130" s="156"/>
      <c r="CM130" s="156"/>
      <c r="CN130" s="156"/>
      <c r="CO130" s="156"/>
      <c r="CP130" s="156"/>
      <c r="CQ130" s="156"/>
      <c r="CR130" s="156"/>
      <c r="CS130" s="156"/>
      <c r="CT130" s="156"/>
      <c r="CU130" s="156"/>
      <c r="CV130" s="156"/>
      <c r="CW130" s="156"/>
    </row>
    <row r="131" spans="1:101" s="155" customFormat="1" ht="51" outlineLevel="1" collapsed="1" x14ac:dyDescent="0.2">
      <c r="A131" s="108" t="s">
        <v>411</v>
      </c>
      <c r="B131" s="95" t="s">
        <v>412</v>
      </c>
      <c r="C131" s="111" t="s">
        <v>2</v>
      </c>
      <c r="D131" s="131">
        <v>1</v>
      </c>
      <c r="E131" s="132"/>
      <c r="F131" s="132"/>
      <c r="G131" s="133">
        <f t="shared" si="35"/>
        <v>0</v>
      </c>
      <c r="H131" s="94"/>
      <c r="I131" s="156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  <c r="AA131" s="88"/>
      <c r="AB131" s="156"/>
      <c r="AC131" s="156"/>
      <c r="AD131" s="156"/>
      <c r="AE131" s="156"/>
      <c r="AF131" s="156"/>
      <c r="AG131" s="156"/>
      <c r="AH131" s="156"/>
      <c r="AI131" s="156"/>
      <c r="AJ131" s="156"/>
      <c r="AK131" s="156"/>
      <c r="AL131" s="156"/>
      <c r="AM131" s="156"/>
      <c r="AN131" s="156"/>
      <c r="AO131" s="156"/>
      <c r="AP131" s="156"/>
      <c r="AQ131" s="156"/>
      <c r="AR131" s="156"/>
      <c r="AS131" s="156"/>
      <c r="AT131" s="156"/>
      <c r="AU131" s="156"/>
      <c r="AV131" s="156"/>
      <c r="AW131" s="156"/>
      <c r="AX131" s="156"/>
      <c r="AY131" s="156"/>
      <c r="AZ131" s="156"/>
      <c r="BA131" s="156"/>
      <c r="BB131" s="156"/>
      <c r="BC131" s="156"/>
      <c r="BD131" s="156"/>
      <c r="BE131" s="156"/>
      <c r="BF131" s="156"/>
      <c r="BG131" s="156"/>
      <c r="BH131" s="156"/>
      <c r="BI131" s="156"/>
      <c r="BJ131" s="156"/>
      <c r="BK131" s="156"/>
      <c r="BL131" s="156"/>
      <c r="BM131" s="156"/>
      <c r="BN131" s="156"/>
      <c r="BO131" s="156"/>
      <c r="BP131" s="156"/>
      <c r="BQ131" s="156"/>
      <c r="BR131" s="156"/>
      <c r="BS131" s="156"/>
      <c r="BT131" s="156"/>
      <c r="BU131" s="156"/>
      <c r="BV131" s="156"/>
      <c r="BW131" s="156"/>
      <c r="BX131" s="156"/>
      <c r="BY131" s="156"/>
      <c r="BZ131" s="156"/>
      <c r="CA131" s="156"/>
      <c r="CB131" s="156"/>
      <c r="CC131" s="156"/>
      <c r="CD131" s="156"/>
      <c r="CE131" s="156"/>
      <c r="CF131" s="156"/>
      <c r="CG131" s="156"/>
      <c r="CH131" s="156"/>
      <c r="CI131" s="156"/>
      <c r="CJ131" s="156"/>
      <c r="CK131" s="156"/>
      <c r="CL131" s="156"/>
      <c r="CM131" s="156"/>
      <c r="CN131" s="156"/>
      <c r="CO131" s="156"/>
      <c r="CP131" s="156"/>
      <c r="CQ131" s="156"/>
      <c r="CR131" s="156"/>
      <c r="CS131" s="156"/>
      <c r="CT131" s="156"/>
      <c r="CU131" s="156"/>
      <c r="CV131" s="156"/>
      <c r="CW131" s="156"/>
    </row>
    <row r="132" spans="1:101" s="155" customFormat="1" ht="63.75" outlineLevel="1" collapsed="1" x14ac:dyDescent="0.2">
      <c r="A132" s="108" t="s">
        <v>413</v>
      </c>
      <c r="B132" s="145" t="s">
        <v>459</v>
      </c>
      <c r="C132" s="111" t="s">
        <v>2</v>
      </c>
      <c r="D132" s="131">
        <v>2</v>
      </c>
      <c r="E132" s="132"/>
      <c r="F132" s="132"/>
      <c r="G132" s="133">
        <f t="shared" si="35"/>
        <v>0</v>
      </c>
      <c r="H132" s="94"/>
      <c r="I132" s="156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  <c r="AA132" s="88"/>
      <c r="AB132" s="156"/>
      <c r="AC132" s="156"/>
      <c r="AD132" s="156"/>
      <c r="AE132" s="156"/>
      <c r="AF132" s="156"/>
      <c r="AG132" s="156"/>
      <c r="AH132" s="156"/>
      <c r="AI132" s="156"/>
      <c r="AJ132" s="156"/>
      <c r="AK132" s="156"/>
      <c r="AL132" s="156"/>
      <c r="AM132" s="156"/>
      <c r="AN132" s="156"/>
      <c r="AO132" s="156"/>
      <c r="AP132" s="156"/>
      <c r="AQ132" s="156"/>
      <c r="AR132" s="156"/>
      <c r="AS132" s="156"/>
      <c r="AT132" s="156"/>
      <c r="AU132" s="156"/>
      <c r="AV132" s="156"/>
      <c r="AW132" s="156"/>
      <c r="AX132" s="156"/>
      <c r="AY132" s="156"/>
      <c r="AZ132" s="156"/>
      <c r="BA132" s="156"/>
      <c r="BB132" s="156"/>
      <c r="BC132" s="156"/>
      <c r="BD132" s="156"/>
      <c r="BE132" s="156"/>
      <c r="BF132" s="156"/>
      <c r="BG132" s="156"/>
      <c r="BH132" s="156"/>
      <c r="BI132" s="156"/>
      <c r="BJ132" s="156"/>
      <c r="BK132" s="156"/>
      <c r="BL132" s="156"/>
      <c r="BM132" s="156"/>
      <c r="BN132" s="156"/>
      <c r="BO132" s="156"/>
      <c r="BP132" s="156"/>
      <c r="BQ132" s="156"/>
      <c r="BR132" s="156"/>
      <c r="BS132" s="156"/>
      <c r="BT132" s="156"/>
      <c r="BU132" s="156"/>
      <c r="BV132" s="156"/>
      <c r="BW132" s="156"/>
      <c r="BX132" s="156"/>
      <c r="BY132" s="156"/>
      <c r="BZ132" s="156"/>
      <c r="CA132" s="156"/>
      <c r="CB132" s="156"/>
      <c r="CC132" s="156"/>
      <c r="CD132" s="156"/>
      <c r="CE132" s="156"/>
      <c r="CF132" s="156"/>
      <c r="CG132" s="156"/>
      <c r="CH132" s="156"/>
      <c r="CI132" s="156"/>
      <c r="CJ132" s="156"/>
      <c r="CK132" s="156"/>
      <c r="CL132" s="156"/>
      <c r="CM132" s="156"/>
      <c r="CN132" s="156"/>
      <c r="CO132" s="156"/>
      <c r="CP132" s="156"/>
      <c r="CQ132" s="156"/>
      <c r="CR132" s="156"/>
      <c r="CS132" s="156"/>
      <c r="CT132" s="156"/>
      <c r="CU132" s="156"/>
      <c r="CV132" s="156"/>
      <c r="CW132" s="156"/>
    </row>
    <row r="133" spans="1:101" s="155" customFormat="1" ht="63.75" outlineLevel="1" collapsed="1" x14ac:dyDescent="0.2">
      <c r="A133" s="108" t="s">
        <v>414</v>
      </c>
      <c r="B133" s="95" t="s">
        <v>415</v>
      </c>
      <c r="C133" s="111" t="s">
        <v>2</v>
      </c>
      <c r="D133" s="131">
        <v>8</v>
      </c>
      <c r="E133" s="132"/>
      <c r="F133" s="132"/>
      <c r="G133" s="133">
        <f t="shared" si="35"/>
        <v>0</v>
      </c>
      <c r="H133" s="94"/>
      <c r="I133" s="156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  <c r="AA133" s="88"/>
      <c r="AB133" s="156"/>
      <c r="AC133" s="156"/>
      <c r="AD133" s="156"/>
      <c r="AE133" s="156"/>
      <c r="AF133" s="156"/>
      <c r="AG133" s="156"/>
      <c r="AH133" s="156"/>
      <c r="AI133" s="156"/>
      <c r="AJ133" s="156"/>
      <c r="AK133" s="156"/>
      <c r="AL133" s="156"/>
      <c r="AM133" s="156"/>
      <c r="AN133" s="156"/>
      <c r="AO133" s="156"/>
      <c r="AP133" s="156"/>
      <c r="AQ133" s="156"/>
      <c r="AR133" s="156"/>
      <c r="AS133" s="156"/>
      <c r="AT133" s="156"/>
      <c r="AU133" s="156"/>
      <c r="AV133" s="156"/>
      <c r="AW133" s="156"/>
      <c r="AX133" s="156"/>
      <c r="AY133" s="156"/>
      <c r="AZ133" s="156"/>
      <c r="BA133" s="156"/>
      <c r="BB133" s="156"/>
      <c r="BC133" s="156"/>
      <c r="BD133" s="156"/>
      <c r="BE133" s="156"/>
      <c r="BF133" s="156"/>
      <c r="BG133" s="156"/>
      <c r="BH133" s="156"/>
      <c r="BI133" s="156"/>
      <c r="BJ133" s="156"/>
      <c r="BK133" s="156"/>
      <c r="BL133" s="156"/>
      <c r="BM133" s="156"/>
      <c r="BN133" s="156"/>
      <c r="BO133" s="156"/>
      <c r="BP133" s="156"/>
      <c r="BQ133" s="156"/>
      <c r="BR133" s="156"/>
      <c r="BS133" s="156"/>
      <c r="BT133" s="156"/>
      <c r="BU133" s="156"/>
      <c r="BV133" s="156"/>
      <c r="BW133" s="156"/>
      <c r="BX133" s="156"/>
      <c r="BY133" s="156"/>
      <c r="BZ133" s="156"/>
      <c r="CA133" s="156"/>
      <c r="CB133" s="156"/>
      <c r="CC133" s="156"/>
      <c r="CD133" s="156"/>
      <c r="CE133" s="156"/>
      <c r="CF133" s="156"/>
      <c r="CG133" s="156"/>
      <c r="CH133" s="156"/>
      <c r="CI133" s="156"/>
      <c r="CJ133" s="156"/>
      <c r="CK133" s="156"/>
      <c r="CL133" s="156"/>
      <c r="CM133" s="156"/>
      <c r="CN133" s="156"/>
      <c r="CO133" s="156"/>
      <c r="CP133" s="156"/>
      <c r="CQ133" s="156"/>
      <c r="CR133" s="156"/>
      <c r="CS133" s="156"/>
      <c r="CT133" s="156"/>
      <c r="CU133" s="156"/>
      <c r="CV133" s="156"/>
      <c r="CW133" s="156"/>
    </row>
    <row r="134" spans="1:101" s="155" customFormat="1" ht="63.75" outlineLevel="1" collapsed="1" x14ac:dyDescent="0.2">
      <c r="A134" s="108" t="s">
        <v>416</v>
      </c>
      <c r="B134" s="95" t="s">
        <v>417</v>
      </c>
      <c r="C134" s="111" t="s">
        <v>2</v>
      </c>
      <c r="D134" s="131">
        <v>1</v>
      </c>
      <c r="E134" s="132"/>
      <c r="F134" s="132"/>
      <c r="G134" s="133">
        <f t="shared" si="35"/>
        <v>0</v>
      </c>
      <c r="H134" s="94"/>
      <c r="I134" s="156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  <c r="AA134" s="88"/>
      <c r="AB134" s="156"/>
      <c r="AC134" s="156"/>
      <c r="AD134" s="156"/>
      <c r="AE134" s="156"/>
      <c r="AF134" s="156"/>
      <c r="AG134" s="156"/>
      <c r="AH134" s="156"/>
      <c r="AI134" s="156"/>
      <c r="AJ134" s="156"/>
      <c r="AK134" s="156"/>
      <c r="AL134" s="156"/>
      <c r="AM134" s="156"/>
      <c r="AN134" s="156"/>
      <c r="AO134" s="156"/>
      <c r="AP134" s="156"/>
      <c r="AQ134" s="156"/>
      <c r="AR134" s="156"/>
      <c r="AS134" s="156"/>
      <c r="AT134" s="156"/>
      <c r="AU134" s="156"/>
      <c r="AV134" s="156"/>
      <c r="AW134" s="156"/>
      <c r="AX134" s="156"/>
      <c r="AY134" s="156"/>
      <c r="AZ134" s="156"/>
      <c r="BA134" s="156"/>
      <c r="BB134" s="156"/>
      <c r="BC134" s="156"/>
      <c r="BD134" s="156"/>
      <c r="BE134" s="156"/>
      <c r="BF134" s="156"/>
      <c r="BG134" s="156"/>
      <c r="BH134" s="156"/>
      <c r="BI134" s="156"/>
      <c r="BJ134" s="156"/>
      <c r="BK134" s="156"/>
      <c r="BL134" s="156"/>
      <c r="BM134" s="156"/>
      <c r="BN134" s="156"/>
      <c r="BO134" s="156"/>
      <c r="BP134" s="156"/>
      <c r="BQ134" s="156"/>
      <c r="BR134" s="156"/>
      <c r="BS134" s="156"/>
      <c r="BT134" s="156"/>
      <c r="BU134" s="156"/>
      <c r="BV134" s="156"/>
      <c r="BW134" s="156"/>
      <c r="BX134" s="156"/>
      <c r="BY134" s="156"/>
      <c r="BZ134" s="156"/>
      <c r="CA134" s="156"/>
      <c r="CB134" s="156"/>
      <c r="CC134" s="156"/>
      <c r="CD134" s="156"/>
      <c r="CE134" s="156"/>
      <c r="CF134" s="156"/>
      <c r="CG134" s="156"/>
      <c r="CH134" s="156"/>
      <c r="CI134" s="156"/>
      <c r="CJ134" s="156"/>
      <c r="CK134" s="156"/>
      <c r="CL134" s="156"/>
      <c r="CM134" s="156"/>
      <c r="CN134" s="156"/>
      <c r="CO134" s="156"/>
      <c r="CP134" s="156"/>
      <c r="CQ134" s="156"/>
      <c r="CR134" s="156"/>
      <c r="CS134" s="156"/>
      <c r="CT134" s="156"/>
      <c r="CU134" s="156"/>
      <c r="CV134" s="156"/>
      <c r="CW134" s="156"/>
    </row>
    <row r="135" spans="1:101" s="155" customFormat="1" ht="51" outlineLevel="1" collapsed="1" x14ac:dyDescent="0.2">
      <c r="A135" s="108" t="s">
        <v>418</v>
      </c>
      <c r="B135" s="95" t="s">
        <v>419</v>
      </c>
      <c r="C135" s="111" t="s">
        <v>2</v>
      </c>
      <c r="D135" s="131">
        <v>5</v>
      </c>
      <c r="E135" s="132"/>
      <c r="F135" s="132"/>
      <c r="G135" s="133">
        <f t="shared" si="35"/>
        <v>0</v>
      </c>
      <c r="H135" s="94"/>
      <c r="I135" s="156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156"/>
      <c r="AC135" s="156"/>
      <c r="AD135" s="156"/>
      <c r="AE135" s="156"/>
      <c r="AF135" s="156"/>
      <c r="AG135" s="156"/>
      <c r="AH135" s="156"/>
      <c r="AI135" s="156"/>
      <c r="AJ135" s="156"/>
      <c r="AK135" s="156"/>
      <c r="AL135" s="156"/>
      <c r="AM135" s="156"/>
      <c r="AN135" s="156"/>
      <c r="AO135" s="156"/>
      <c r="AP135" s="156"/>
      <c r="AQ135" s="156"/>
      <c r="AR135" s="156"/>
      <c r="AS135" s="156"/>
      <c r="AT135" s="156"/>
      <c r="AU135" s="156"/>
      <c r="AV135" s="156"/>
      <c r="AW135" s="156"/>
      <c r="AX135" s="156"/>
      <c r="AY135" s="156"/>
      <c r="AZ135" s="156"/>
      <c r="BA135" s="156"/>
      <c r="BB135" s="156"/>
      <c r="BC135" s="156"/>
      <c r="BD135" s="156"/>
      <c r="BE135" s="156"/>
      <c r="BF135" s="156"/>
      <c r="BG135" s="156"/>
      <c r="BH135" s="156"/>
      <c r="BI135" s="156"/>
      <c r="BJ135" s="156"/>
      <c r="BK135" s="156"/>
      <c r="BL135" s="156"/>
      <c r="BM135" s="156"/>
      <c r="BN135" s="156"/>
      <c r="BO135" s="156"/>
      <c r="BP135" s="156"/>
      <c r="BQ135" s="156"/>
      <c r="BR135" s="156"/>
      <c r="BS135" s="156"/>
      <c r="BT135" s="156"/>
      <c r="BU135" s="156"/>
      <c r="BV135" s="156"/>
      <c r="BW135" s="156"/>
      <c r="BX135" s="156"/>
      <c r="BY135" s="156"/>
      <c r="BZ135" s="156"/>
      <c r="CA135" s="156"/>
      <c r="CB135" s="156"/>
      <c r="CC135" s="156"/>
      <c r="CD135" s="156"/>
      <c r="CE135" s="156"/>
      <c r="CF135" s="156"/>
      <c r="CG135" s="156"/>
      <c r="CH135" s="156"/>
      <c r="CI135" s="156"/>
      <c r="CJ135" s="156"/>
      <c r="CK135" s="156"/>
      <c r="CL135" s="156"/>
      <c r="CM135" s="156"/>
      <c r="CN135" s="156"/>
      <c r="CO135" s="156"/>
      <c r="CP135" s="156"/>
      <c r="CQ135" s="156"/>
      <c r="CR135" s="156"/>
      <c r="CS135" s="156"/>
      <c r="CT135" s="156"/>
      <c r="CU135" s="156"/>
      <c r="CV135" s="156"/>
      <c r="CW135" s="156"/>
    </row>
    <row r="136" spans="1:101" ht="18.75" x14ac:dyDescent="0.2">
      <c r="A136" s="127"/>
      <c r="B136" s="109" t="s">
        <v>421</v>
      </c>
      <c r="C136" s="128"/>
      <c r="D136" s="129"/>
      <c r="E136" s="130"/>
      <c r="F136" s="130"/>
      <c r="G136" s="110">
        <f>SUM(G137:G148)</f>
        <v>0</v>
      </c>
    </row>
    <row r="137" spans="1:101" s="155" customFormat="1" ht="51" outlineLevel="1" x14ac:dyDescent="0.2">
      <c r="A137" s="108" t="s">
        <v>422</v>
      </c>
      <c r="B137" s="95" t="s">
        <v>423</v>
      </c>
      <c r="C137" s="111" t="s">
        <v>2</v>
      </c>
      <c r="D137" s="131">
        <v>2</v>
      </c>
      <c r="E137" s="132"/>
      <c r="F137" s="132"/>
      <c r="G137" s="133">
        <f t="shared" ref="G137:G138" si="36">E137*D137</f>
        <v>0</v>
      </c>
      <c r="H137" s="94"/>
      <c r="I137" s="156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  <c r="AA137" s="88"/>
      <c r="AB137" s="156"/>
      <c r="AC137" s="156"/>
      <c r="AD137" s="156"/>
      <c r="AE137" s="156"/>
      <c r="AF137" s="156"/>
      <c r="AG137" s="156"/>
      <c r="AH137" s="156"/>
      <c r="AI137" s="156"/>
      <c r="AJ137" s="156"/>
      <c r="AK137" s="156"/>
      <c r="AL137" s="156"/>
      <c r="AM137" s="156"/>
      <c r="AN137" s="156"/>
      <c r="AO137" s="156"/>
      <c r="AP137" s="156"/>
      <c r="AQ137" s="156"/>
      <c r="AR137" s="156"/>
      <c r="AS137" s="156"/>
      <c r="AT137" s="156"/>
      <c r="AU137" s="156"/>
      <c r="AV137" s="156"/>
      <c r="AW137" s="156"/>
      <c r="AX137" s="156"/>
      <c r="AY137" s="156"/>
      <c r="AZ137" s="156"/>
      <c r="BA137" s="156"/>
      <c r="BB137" s="156"/>
      <c r="BC137" s="156"/>
      <c r="BD137" s="156"/>
      <c r="BE137" s="156"/>
      <c r="BF137" s="156"/>
      <c r="BG137" s="156"/>
      <c r="BH137" s="156"/>
      <c r="BI137" s="156"/>
      <c r="BJ137" s="156"/>
      <c r="BK137" s="156"/>
      <c r="BL137" s="156"/>
      <c r="BM137" s="156"/>
      <c r="BN137" s="156"/>
      <c r="BO137" s="156"/>
      <c r="BP137" s="156"/>
      <c r="BQ137" s="156"/>
      <c r="BR137" s="156"/>
      <c r="BS137" s="156"/>
      <c r="BT137" s="156"/>
      <c r="BU137" s="156"/>
      <c r="BV137" s="156"/>
      <c r="BW137" s="156"/>
      <c r="BX137" s="156"/>
      <c r="BY137" s="156"/>
      <c r="BZ137" s="156"/>
      <c r="CA137" s="156"/>
      <c r="CB137" s="156"/>
      <c r="CC137" s="156"/>
      <c r="CD137" s="156"/>
      <c r="CE137" s="156"/>
      <c r="CF137" s="156"/>
      <c r="CG137" s="156"/>
      <c r="CH137" s="156"/>
      <c r="CI137" s="156"/>
      <c r="CJ137" s="156"/>
      <c r="CK137" s="156"/>
      <c r="CL137" s="156"/>
      <c r="CM137" s="156"/>
      <c r="CN137" s="156"/>
      <c r="CO137" s="156"/>
      <c r="CP137" s="156"/>
      <c r="CQ137" s="156"/>
      <c r="CR137" s="156"/>
      <c r="CS137" s="156"/>
      <c r="CT137" s="156"/>
      <c r="CU137" s="156"/>
      <c r="CV137" s="156"/>
      <c r="CW137" s="156"/>
    </row>
    <row r="138" spans="1:101" s="155" customFormat="1" ht="63.75" outlineLevel="1" collapsed="1" x14ac:dyDescent="0.2">
      <c r="A138" s="108" t="s">
        <v>424</v>
      </c>
      <c r="B138" s="95" t="s">
        <v>425</v>
      </c>
      <c r="C138" s="111" t="s">
        <v>2</v>
      </c>
      <c r="D138" s="131">
        <v>1</v>
      </c>
      <c r="E138" s="132"/>
      <c r="F138" s="132"/>
      <c r="G138" s="133">
        <f t="shared" si="36"/>
        <v>0</v>
      </c>
      <c r="H138" s="94"/>
      <c r="I138" s="156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  <c r="AA138" s="88"/>
      <c r="AB138" s="156"/>
      <c r="AC138" s="156"/>
      <c r="AD138" s="156"/>
      <c r="AE138" s="156"/>
      <c r="AF138" s="156"/>
      <c r="AG138" s="156"/>
      <c r="AH138" s="156"/>
      <c r="AI138" s="156"/>
      <c r="AJ138" s="156"/>
      <c r="AK138" s="156"/>
      <c r="AL138" s="156"/>
      <c r="AM138" s="156"/>
      <c r="AN138" s="156"/>
      <c r="AO138" s="156"/>
      <c r="AP138" s="156"/>
      <c r="AQ138" s="156"/>
      <c r="AR138" s="156"/>
      <c r="AS138" s="156"/>
      <c r="AT138" s="156"/>
      <c r="AU138" s="156"/>
      <c r="AV138" s="156"/>
      <c r="AW138" s="156"/>
      <c r="AX138" s="156"/>
      <c r="AY138" s="156"/>
      <c r="AZ138" s="156"/>
      <c r="BA138" s="156"/>
      <c r="BB138" s="156"/>
      <c r="BC138" s="156"/>
      <c r="BD138" s="156"/>
      <c r="BE138" s="156"/>
      <c r="BF138" s="156"/>
      <c r="BG138" s="156"/>
      <c r="BH138" s="156"/>
      <c r="BI138" s="156"/>
      <c r="BJ138" s="156"/>
      <c r="BK138" s="156"/>
      <c r="BL138" s="156"/>
      <c r="BM138" s="156"/>
      <c r="BN138" s="156"/>
      <c r="BO138" s="156"/>
      <c r="BP138" s="156"/>
      <c r="BQ138" s="156"/>
      <c r="BR138" s="156"/>
      <c r="BS138" s="156"/>
      <c r="BT138" s="156"/>
      <c r="BU138" s="156"/>
      <c r="BV138" s="156"/>
      <c r="BW138" s="156"/>
      <c r="BX138" s="156"/>
      <c r="BY138" s="156"/>
      <c r="BZ138" s="156"/>
      <c r="CA138" s="156"/>
      <c r="CB138" s="156"/>
      <c r="CC138" s="156"/>
      <c r="CD138" s="156"/>
      <c r="CE138" s="156"/>
      <c r="CF138" s="156"/>
      <c r="CG138" s="156"/>
      <c r="CH138" s="156"/>
      <c r="CI138" s="156"/>
      <c r="CJ138" s="156"/>
      <c r="CK138" s="156"/>
      <c r="CL138" s="156"/>
      <c r="CM138" s="156"/>
      <c r="CN138" s="156"/>
      <c r="CO138" s="156"/>
      <c r="CP138" s="156"/>
      <c r="CQ138" s="156"/>
      <c r="CR138" s="156"/>
      <c r="CS138" s="156"/>
      <c r="CT138" s="156"/>
      <c r="CU138" s="156"/>
      <c r="CV138" s="156"/>
      <c r="CW138" s="156"/>
    </row>
    <row r="139" spans="1:101" s="155" customFormat="1" ht="38.25" outlineLevel="1" collapsed="1" x14ac:dyDescent="0.2">
      <c r="A139" s="108" t="s">
        <v>426</v>
      </c>
      <c r="B139" s="95" t="s">
        <v>427</v>
      </c>
      <c r="C139" s="111" t="s">
        <v>2</v>
      </c>
      <c r="D139" s="131">
        <v>2</v>
      </c>
      <c r="E139" s="132"/>
      <c r="F139" s="132"/>
      <c r="G139" s="133">
        <f t="shared" ref="G139:G148" si="37">E139*D139</f>
        <v>0</v>
      </c>
      <c r="H139" s="94"/>
      <c r="I139" s="156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  <c r="AA139" s="88"/>
      <c r="AB139" s="156"/>
      <c r="AC139" s="156"/>
      <c r="AD139" s="156"/>
      <c r="AE139" s="156"/>
      <c r="AF139" s="156"/>
      <c r="AG139" s="156"/>
      <c r="AH139" s="156"/>
      <c r="AI139" s="156"/>
      <c r="AJ139" s="156"/>
      <c r="AK139" s="156"/>
      <c r="AL139" s="156"/>
      <c r="AM139" s="156"/>
      <c r="AN139" s="156"/>
      <c r="AO139" s="156"/>
      <c r="AP139" s="156"/>
      <c r="AQ139" s="156"/>
      <c r="AR139" s="156"/>
      <c r="AS139" s="156"/>
      <c r="AT139" s="156"/>
      <c r="AU139" s="156"/>
      <c r="AV139" s="156"/>
      <c r="AW139" s="156"/>
      <c r="AX139" s="156"/>
      <c r="AY139" s="156"/>
      <c r="AZ139" s="156"/>
      <c r="BA139" s="156"/>
      <c r="BB139" s="156"/>
      <c r="BC139" s="156"/>
      <c r="BD139" s="156"/>
      <c r="BE139" s="156"/>
      <c r="BF139" s="156"/>
      <c r="BG139" s="156"/>
      <c r="BH139" s="156"/>
      <c r="BI139" s="156"/>
      <c r="BJ139" s="156"/>
      <c r="BK139" s="156"/>
      <c r="BL139" s="156"/>
      <c r="BM139" s="156"/>
      <c r="BN139" s="156"/>
      <c r="BO139" s="156"/>
      <c r="BP139" s="156"/>
      <c r="BQ139" s="156"/>
      <c r="BR139" s="156"/>
      <c r="BS139" s="156"/>
      <c r="BT139" s="156"/>
      <c r="BU139" s="156"/>
      <c r="BV139" s="156"/>
      <c r="BW139" s="156"/>
      <c r="BX139" s="156"/>
      <c r="BY139" s="156"/>
      <c r="BZ139" s="156"/>
      <c r="CA139" s="156"/>
      <c r="CB139" s="156"/>
      <c r="CC139" s="156"/>
      <c r="CD139" s="156"/>
      <c r="CE139" s="156"/>
      <c r="CF139" s="156"/>
      <c r="CG139" s="156"/>
      <c r="CH139" s="156"/>
      <c r="CI139" s="156"/>
      <c r="CJ139" s="156"/>
      <c r="CK139" s="156"/>
      <c r="CL139" s="156"/>
      <c r="CM139" s="156"/>
      <c r="CN139" s="156"/>
      <c r="CO139" s="156"/>
      <c r="CP139" s="156"/>
      <c r="CQ139" s="156"/>
      <c r="CR139" s="156"/>
      <c r="CS139" s="156"/>
      <c r="CT139" s="156"/>
      <c r="CU139" s="156"/>
      <c r="CV139" s="156"/>
      <c r="CW139" s="156"/>
    </row>
    <row r="140" spans="1:101" s="155" customFormat="1" ht="38.25" outlineLevel="1" collapsed="1" x14ac:dyDescent="0.2">
      <c r="A140" s="108" t="s">
        <v>428</v>
      </c>
      <c r="B140" s="95" t="s">
        <v>429</v>
      </c>
      <c r="C140" s="111" t="s">
        <v>2</v>
      </c>
      <c r="D140" s="131">
        <v>2</v>
      </c>
      <c r="E140" s="132"/>
      <c r="F140" s="132"/>
      <c r="G140" s="133">
        <f t="shared" si="37"/>
        <v>0</v>
      </c>
      <c r="H140" s="94"/>
      <c r="I140" s="156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  <c r="AA140" s="88"/>
      <c r="AB140" s="156"/>
      <c r="AC140" s="156"/>
      <c r="AD140" s="156"/>
      <c r="AE140" s="156"/>
      <c r="AF140" s="156"/>
      <c r="AG140" s="156"/>
      <c r="AH140" s="156"/>
      <c r="AI140" s="156"/>
      <c r="AJ140" s="156"/>
      <c r="AK140" s="156"/>
      <c r="AL140" s="156"/>
      <c r="AM140" s="156"/>
      <c r="AN140" s="156"/>
      <c r="AO140" s="156"/>
      <c r="AP140" s="156"/>
      <c r="AQ140" s="156"/>
      <c r="AR140" s="156"/>
      <c r="AS140" s="156"/>
      <c r="AT140" s="156"/>
      <c r="AU140" s="156"/>
      <c r="AV140" s="156"/>
      <c r="AW140" s="156"/>
      <c r="AX140" s="156"/>
      <c r="AY140" s="156"/>
      <c r="AZ140" s="156"/>
      <c r="BA140" s="156"/>
      <c r="BB140" s="156"/>
      <c r="BC140" s="156"/>
      <c r="BD140" s="156"/>
      <c r="BE140" s="156"/>
      <c r="BF140" s="156"/>
      <c r="BG140" s="156"/>
      <c r="BH140" s="156"/>
      <c r="BI140" s="156"/>
      <c r="BJ140" s="156"/>
      <c r="BK140" s="156"/>
      <c r="BL140" s="156"/>
      <c r="BM140" s="156"/>
      <c r="BN140" s="156"/>
      <c r="BO140" s="156"/>
      <c r="BP140" s="156"/>
      <c r="BQ140" s="156"/>
      <c r="BR140" s="156"/>
      <c r="BS140" s="156"/>
      <c r="BT140" s="156"/>
      <c r="BU140" s="156"/>
      <c r="BV140" s="156"/>
      <c r="BW140" s="156"/>
      <c r="BX140" s="156"/>
      <c r="BY140" s="156"/>
      <c r="BZ140" s="156"/>
      <c r="CA140" s="156"/>
      <c r="CB140" s="156"/>
      <c r="CC140" s="156"/>
      <c r="CD140" s="156"/>
      <c r="CE140" s="156"/>
      <c r="CF140" s="156"/>
      <c r="CG140" s="156"/>
      <c r="CH140" s="156"/>
      <c r="CI140" s="156"/>
      <c r="CJ140" s="156"/>
      <c r="CK140" s="156"/>
      <c r="CL140" s="156"/>
      <c r="CM140" s="156"/>
      <c r="CN140" s="156"/>
      <c r="CO140" s="156"/>
      <c r="CP140" s="156"/>
      <c r="CQ140" s="156"/>
      <c r="CR140" s="156"/>
      <c r="CS140" s="156"/>
      <c r="CT140" s="156"/>
      <c r="CU140" s="156"/>
      <c r="CV140" s="156"/>
      <c r="CW140" s="156"/>
    </row>
    <row r="141" spans="1:101" s="155" customFormat="1" ht="51" outlineLevel="1" collapsed="1" x14ac:dyDescent="0.2">
      <c r="A141" s="108" t="s">
        <v>430</v>
      </c>
      <c r="B141" s="95" t="s">
        <v>431</v>
      </c>
      <c r="C141" s="111" t="s">
        <v>2</v>
      </c>
      <c r="D141" s="131">
        <v>2</v>
      </c>
      <c r="E141" s="132"/>
      <c r="F141" s="132"/>
      <c r="G141" s="133">
        <f t="shared" si="37"/>
        <v>0</v>
      </c>
      <c r="H141" s="94"/>
      <c r="I141" s="156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  <c r="AA141" s="88"/>
      <c r="AB141" s="156"/>
      <c r="AC141" s="156"/>
      <c r="AD141" s="156"/>
      <c r="AE141" s="156"/>
      <c r="AF141" s="156"/>
      <c r="AG141" s="156"/>
      <c r="AH141" s="156"/>
      <c r="AI141" s="156"/>
      <c r="AJ141" s="156"/>
      <c r="AK141" s="156"/>
      <c r="AL141" s="156"/>
      <c r="AM141" s="156"/>
      <c r="AN141" s="156"/>
      <c r="AO141" s="156"/>
      <c r="AP141" s="156"/>
      <c r="AQ141" s="156"/>
      <c r="AR141" s="156"/>
      <c r="AS141" s="156"/>
      <c r="AT141" s="156"/>
      <c r="AU141" s="156"/>
      <c r="AV141" s="156"/>
      <c r="AW141" s="156"/>
      <c r="AX141" s="156"/>
      <c r="AY141" s="156"/>
      <c r="AZ141" s="156"/>
      <c r="BA141" s="156"/>
      <c r="BB141" s="156"/>
      <c r="BC141" s="156"/>
      <c r="BD141" s="156"/>
      <c r="BE141" s="156"/>
      <c r="BF141" s="156"/>
      <c r="BG141" s="156"/>
      <c r="BH141" s="156"/>
      <c r="BI141" s="156"/>
      <c r="BJ141" s="156"/>
      <c r="BK141" s="156"/>
      <c r="BL141" s="156"/>
      <c r="BM141" s="156"/>
      <c r="BN141" s="156"/>
      <c r="BO141" s="156"/>
      <c r="BP141" s="156"/>
      <c r="BQ141" s="156"/>
      <c r="BR141" s="156"/>
      <c r="BS141" s="156"/>
      <c r="BT141" s="156"/>
      <c r="BU141" s="156"/>
      <c r="BV141" s="156"/>
      <c r="BW141" s="156"/>
      <c r="BX141" s="156"/>
      <c r="BY141" s="156"/>
      <c r="BZ141" s="156"/>
      <c r="CA141" s="156"/>
      <c r="CB141" s="156"/>
      <c r="CC141" s="156"/>
      <c r="CD141" s="156"/>
      <c r="CE141" s="156"/>
      <c r="CF141" s="156"/>
      <c r="CG141" s="156"/>
      <c r="CH141" s="156"/>
      <c r="CI141" s="156"/>
      <c r="CJ141" s="156"/>
      <c r="CK141" s="156"/>
      <c r="CL141" s="156"/>
      <c r="CM141" s="156"/>
      <c r="CN141" s="156"/>
      <c r="CO141" s="156"/>
      <c r="CP141" s="156"/>
      <c r="CQ141" s="156"/>
      <c r="CR141" s="156"/>
      <c r="CS141" s="156"/>
      <c r="CT141" s="156"/>
      <c r="CU141" s="156"/>
      <c r="CV141" s="156"/>
      <c r="CW141" s="156"/>
    </row>
    <row r="142" spans="1:101" s="155" customFormat="1" ht="51" outlineLevel="1" collapsed="1" x14ac:dyDescent="0.2">
      <c r="A142" s="108" t="s">
        <v>432</v>
      </c>
      <c r="B142" s="95" t="s">
        <v>433</v>
      </c>
      <c r="C142" s="111" t="s">
        <v>2</v>
      </c>
      <c r="D142" s="131">
        <v>2</v>
      </c>
      <c r="E142" s="132"/>
      <c r="F142" s="132"/>
      <c r="G142" s="133">
        <f t="shared" si="37"/>
        <v>0</v>
      </c>
      <c r="H142" s="94"/>
      <c r="I142" s="156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88"/>
      <c r="AB142" s="156"/>
      <c r="AC142" s="156"/>
      <c r="AD142" s="156"/>
      <c r="AE142" s="156"/>
      <c r="AF142" s="156"/>
      <c r="AG142" s="156"/>
      <c r="AH142" s="156"/>
      <c r="AI142" s="156"/>
      <c r="AJ142" s="156"/>
      <c r="AK142" s="156"/>
      <c r="AL142" s="156"/>
      <c r="AM142" s="156"/>
      <c r="AN142" s="156"/>
      <c r="AO142" s="156"/>
      <c r="AP142" s="156"/>
      <c r="AQ142" s="156"/>
      <c r="AR142" s="156"/>
      <c r="AS142" s="156"/>
      <c r="AT142" s="156"/>
      <c r="AU142" s="156"/>
      <c r="AV142" s="156"/>
      <c r="AW142" s="156"/>
      <c r="AX142" s="156"/>
      <c r="AY142" s="156"/>
      <c r="AZ142" s="156"/>
      <c r="BA142" s="156"/>
      <c r="BB142" s="156"/>
      <c r="BC142" s="156"/>
      <c r="BD142" s="156"/>
      <c r="BE142" s="156"/>
      <c r="BF142" s="156"/>
      <c r="BG142" s="156"/>
      <c r="BH142" s="156"/>
      <c r="BI142" s="156"/>
      <c r="BJ142" s="156"/>
      <c r="BK142" s="156"/>
      <c r="BL142" s="156"/>
      <c r="BM142" s="156"/>
      <c r="BN142" s="156"/>
      <c r="BO142" s="156"/>
      <c r="BP142" s="156"/>
      <c r="BQ142" s="156"/>
      <c r="BR142" s="156"/>
      <c r="BS142" s="156"/>
      <c r="BT142" s="156"/>
      <c r="BU142" s="156"/>
      <c r="BV142" s="156"/>
      <c r="BW142" s="156"/>
      <c r="BX142" s="156"/>
      <c r="BY142" s="156"/>
      <c r="BZ142" s="156"/>
      <c r="CA142" s="156"/>
      <c r="CB142" s="156"/>
      <c r="CC142" s="156"/>
      <c r="CD142" s="156"/>
      <c r="CE142" s="156"/>
      <c r="CF142" s="156"/>
      <c r="CG142" s="156"/>
      <c r="CH142" s="156"/>
      <c r="CI142" s="156"/>
      <c r="CJ142" s="156"/>
      <c r="CK142" s="156"/>
      <c r="CL142" s="156"/>
      <c r="CM142" s="156"/>
      <c r="CN142" s="156"/>
      <c r="CO142" s="156"/>
      <c r="CP142" s="156"/>
      <c r="CQ142" s="156"/>
      <c r="CR142" s="156"/>
      <c r="CS142" s="156"/>
      <c r="CT142" s="156"/>
      <c r="CU142" s="156"/>
      <c r="CV142" s="156"/>
      <c r="CW142" s="156"/>
    </row>
    <row r="143" spans="1:101" s="155" customFormat="1" ht="51" outlineLevel="1" collapsed="1" x14ac:dyDescent="0.2">
      <c r="A143" s="108" t="s">
        <v>434</v>
      </c>
      <c r="B143" s="95" t="s">
        <v>435</v>
      </c>
      <c r="C143" s="111" t="s">
        <v>2</v>
      </c>
      <c r="D143" s="131">
        <v>2</v>
      </c>
      <c r="E143" s="132"/>
      <c r="F143" s="132"/>
      <c r="G143" s="133">
        <f t="shared" si="37"/>
        <v>0</v>
      </c>
      <c r="H143" s="94"/>
      <c r="I143" s="156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  <c r="AA143" s="88"/>
      <c r="AB143" s="156"/>
      <c r="AC143" s="156"/>
      <c r="AD143" s="156"/>
      <c r="AE143" s="156"/>
      <c r="AF143" s="156"/>
      <c r="AG143" s="156"/>
      <c r="AH143" s="156"/>
      <c r="AI143" s="156"/>
      <c r="AJ143" s="156"/>
      <c r="AK143" s="156"/>
      <c r="AL143" s="156"/>
      <c r="AM143" s="156"/>
      <c r="AN143" s="156"/>
      <c r="AO143" s="156"/>
      <c r="AP143" s="156"/>
      <c r="AQ143" s="156"/>
      <c r="AR143" s="156"/>
      <c r="AS143" s="156"/>
      <c r="AT143" s="156"/>
      <c r="AU143" s="156"/>
      <c r="AV143" s="156"/>
      <c r="AW143" s="156"/>
      <c r="AX143" s="156"/>
      <c r="AY143" s="156"/>
      <c r="AZ143" s="156"/>
      <c r="BA143" s="156"/>
      <c r="BB143" s="156"/>
      <c r="BC143" s="156"/>
      <c r="BD143" s="156"/>
      <c r="BE143" s="156"/>
      <c r="BF143" s="156"/>
      <c r="BG143" s="156"/>
      <c r="BH143" s="156"/>
      <c r="BI143" s="156"/>
      <c r="BJ143" s="156"/>
      <c r="BK143" s="156"/>
      <c r="BL143" s="156"/>
      <c r="BM143" s="156"/>
      <c r="BN143" s="156"/>
      <c r="BO143" s="156"/>
      <c r="BP143" s="156"/>
      <c r="BQ143" s="156"/>
      <c r="BR143" s="156"/>
      <c r="BS143" s="156"/>
      <c r="BT143" s="156"/>
      <c r="BU143" s="156"/>
      <c r="BV143" s="156"/>
      <c r="BW143" s="156"/>
      <c r="BX143" s="156"/>
      <c r="BY143" s="156"/>
      <c r="BZ143" s="156"/>
      <c r="CA143" s="156"/>
      <c r="CB143" s="156"/>
      <c r="CC143" s="156"/>
      <c r="CD143" s="156"/>
      <c r="CE143" s="156"/>
      <c r="CF143" s="156"/>
      <c r="CG143" s="156"/>
      <c r="CH143" s="156"/>
      <c r="CI143" s="156"/>
      <c r="CJ143" s="156"/>
      <c r="CK143" s="156"/>
      <c r="CL143" s="156"/>
      <c r="CM143" s="156"/>
      <c r="CN143" s="156"/>
      <c r="CO143" s="156"/>
      <c r="CP143" s="156"/>
      <c r="CQ143" s="156"/>
      <c r="CR143" s="156"/>
      <c r="CS143" s="156"/>
      <c r="CT143" s="156"/>
      <c r="CU143" s="156"/>
      <c r="CV143" s="156"/>
      <c r="CW143" s="156"/>
    </row>
    <row r="144" spans="1:101" s="155" customFormat="1" ht="51" outlineLevel="1" collapsed="1" x14ac:dyDescent="0.2">
      <c r="A144" s="108" t="s">
        <v>436</v>
      </c>
      <c r="B144" s="95" t="s">
        <v>437</v>
      </c>
      <c r="C144" s="111" t="s">
        <v>2</v>
      </c>
      <c r="D144" s="131">
        <v>1</v>
      </c>
      <c r="E144" s="132"/>
      <c r="F144" s="132"/>
      <c r="G144" s="133">
        <f t="shared" si="37"/>
        <v>0</v>
      </c>
      <c r="H144" s="94"/>
      <c r="I144" s="156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  <c r="AA144" s="88"/>
      <c r="AB144" s="156"/>
      <c r="AC144" s="156"/>
      <c r="AD144" s="156"/>
      <c r="AE144" s="156"/>
      <c r="AF144" s="156"/>
      <c r="AG144" s="156"/>
      <c r="AH144" s="156"/>
      <c r="AI144" s="156"/>
      <c r="AJ144" s="156"/>
      <c r="AK144" s="156"/>
      <c r="AL144" s="156"/>
      <c r="AM144" s="156"/>
      <c r="AN144" s="156"/>
      <c r="AO144" s="156"/>
      <c r="AP144" s="156"/>
      <c r="AQ144" s="156"/>
      <c r="AR144" s="156"/>
      <c r="AS144" s="156"/>
      <c r="AT144" s="156"/>
      <c r="AU144" s="156"/>
      <c r="AV144" s="156"/>
      <c r="AW144" s="156"/>
      <c r="AX144" s="156"/>
      <c r="AY144" s="156"/>
      <c r="AZ144" s="156"/>
      <c r="BA144" s="156"/>
      <c r="BB144" s="156"/>
      <c r="BC144" s="156"/>
      <c r="BD144" s="156"/>
      <c r="BE144" s="156"/>
      <c r="BF144" s="156"/>
      <c r="BG144" s="156"/>
      <c r="BH144" s="156"/>
      <c r="BI144" s="156"/>
      <c r="BJ144" s="156"/>
      <c r="BK144" s="156"/>
      <c r="BL144" s="156"/>
      <c r="BM144" s="156"/>
      <c r="BN144" s="156"/>
      <c r="BO144" s="156"/>
      <c r="BP144" s="156"/>
      <c r="BQ144" s="156"/>
      <c r="BR144" s="156"/>
      <c r="BS144" s="156"/>
      <c r="BT144" s="156"/>
      <c r="BU144" s="156"/>
      <c r="BV144" s="156"/>
      <c r="BW144" s="156"/>
      <c r="BX144" s="156"/>
      <c r="BY144" s="156"/>
      <c r="BZ144" s="156"/>
      <c r="CA144" s="156"/>
      <c r="CB144" s="156"/>
      <c r="CC144" s="156"/>
      <c r="CD144" s="156"/>
      <c r="CE144" s="156"/>
      <c r="CF144" s="156"/>
      <c r="CG144" s="156"/>
      <c r="CH144" s="156"/>
      <c r="CI144" s="156"/>
      <c r="CJ144" s="156"/>
      <c r="CK144" s="156"/>
      <c r="CL144" s="156"/>
      <c r="CM144" s="156"/>
      <c r="CN144" s="156"/>
      <c r="CO144" s="156"/>
      <c r="CP144" s="156"/>
      <c r="CQ144" s="156"/>
      <c r="CR144" s="156"/>
      <c r="CS144" s="156"/>
      <c r="CT144" s="156"/>
      <c r="CU144" s="156"/>
      <c r="CV144" s="156"/>
      <c r="CW144" s="156"/>
    </row>
    <row r="145" spans="1:101" s="155" customFormat="1" ht="51" outlineLevel="1" collapsed="1" x14ac:dyDescent="0.2">
      <c r="A145" s="108" t="s">
        <v>438</v>
      </c>
      <c r="B145" s="95" t="s">
        <v>439</v>
      </c>
      <c r="C145" s="111" t="s">
        <v>2</v>
      </c>
      <c r="D145" s="131">
        <v>1</v>
      </c>
      <c r="E145" s="132"/>
      <c r="F145" s="132"/>
      <c r="G145" s="133">
        <f t="shared" si="37"/>
        <v>0</v>
      </c>
      <c r="H145" s="94"/>
      <c r="I145" s="156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  <c r="AA145" s="88"/>
      <c r="AB145" s="156"/>
      <c r="AC145" s="156"/>
      <c r="AD145" s="156"/>
      <c r="AE145" s="156"/>
      <c r="AF145" s="156"/>
      <c r="AG145" s="156"/>
      <c r="AH145" s="156"/>
      <c r="AI145" s="156"/>
      <c r="AJ145" s="156"/>
      <c r="AK145" s="156"/>
      <c r="AL145" s="156"/>
      <c r="AM145" s="156"/>
      <c r="AN145" s="156"/>
      <c r="AO145" s="156"/>
      <c r="AP145" s="156"/>
      <c r="AQ145" s="156"/>
      <c r="AR145" s="156"/>
      <c r="AS145" s="156"/>
      <c r="AT145" s="156"/>
      <c r="AU145" s="156"/>
      <c r="AV145" s="156"/>
      <c r="AW145" s="156"/>
      <c r="AX145" s="156"/>
      <c r="AY145" s="156"/>
      <c r="AZ145" s="156"/>
      <c r="BA145" s="156"/>
      <c r="BB145" s="156"/>
      <c r="BC145" s="156"/>
      <c r="BD145" s="156"/>
      <c r="BE145" s="156"/>
      <c r="BF145" s="156"/>
      <c r="BG145" s="156"/>
      <c r="BH145" s="156"/>
      <c r="BI145" s="156"/>
      <c r="BJ145" s="156"/>
      <c r="BK145" s="156"/>
      <c r="BL145" s="156"/>
      <c r="BM145" s="156"/>
      <c r="BN145" s="156"/>
      <c r="BO145" s="156"/>
      <c r="BP145" s="156"/>
      <c r="BQ145" s="156"/>
      <c r="BR145" s="156"/>
      <c r="BS145" s="156"/>
      <c r="BT145" s="156"/>
      <c r="BU145" s="156"/>
      <c r="BV145" s="156"/>
      <c r="BW145" s="156"/>
      <c r="BX145" s="156"/>
      <c r="BY145" s="156"/>
      <c r="BZ145" s="156"/>
      <c r="CA145" s="156"/>
      <c r="CB145" s="156"/>
      <c r="CC145" s="156"/>
      <c r="CD145" s="156"/>
      <c r="CE145" s="156"/>
      <c r="CF145" s="156"/>
      <c r="CG145" s="156"/>
      <c r="CH145" s="156"/>
      <c r="CI145" s="156"/>
      <c r="CJ145" s="156"/>
      <c r="CK145" s="156"/>
      <c r="CL145" s="156"/>
      <c r="CM145" s="156"/>
      <c r="CN145" s="156"/>
      <c r="CO145" s="156"/>
      <c r="CP145" s="156"/>
      <c r="CQ145" s="156"/>
      <c r="CR145" s="156"/>
      <c r="CS145" s="156"/>
      <c r="CT145" s="156"/>
      <c r="CU145" s="156"/>
      <c r="CV145" s="156"/>
      <c r="CW145" s="156"/>
    </row>
    <row r="146" spans="1:101" s="155" customFormat="1" ht="51" outlineLevel="1" collapsed="1" x14ac:dyDescent="0.2">
      <c r="A146" s="108" t="s">
        <v>440</v>
      </c>
      <c r="B146" s="95" t="s">
        <v>441</v>
      </c>
      <c r="C146" s="111" t="s">
        <v>2</v>
      </c>
      <c r="D146" s="131">
        <v>3</v>
      </c>
      <c r="E146" s="132"/>
      <c r="F146" s="132"/>
      <c r="G146" s="133">
        <f t="shared" si="37"/>
        <v>0</v>
      </c>
      <c r="H146" s="94"/>
      <c r="I146" s="156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  <c r="AA146" s="88"/>
      <c r="AB146" s="156"/>
      <c r="AC146" s="156"/>
      <c r="AD146" s="156"/>
      <c r="AE146" s="156"/>
      <c r="AF146" s="156"/>
      <c r="AG146" s="156"/>
      <c r="AH146" s="156"/>
      <c r="AI146" s="156"/>
      <c r="AJ146" s="156"/>
      <c r="AK146" s="156"/>
      <c r="AL146" s="156"/>
      <c r="AM146" s="156"/>
      <c r="AN146" s="156"/>
      <c r="AO146" s="156"/>
      <c r="AP146" s="156"/>
      <c r="AQ146" s="156"/>
      <c r="AR146" s="156"/>
      <c r="AS146" s="156"/>
      <c r="AT146" s="156"/>
      <c r="AU146" s="156"/>
      <c r="AV146" s="156"/>
      <c r="AW146" s="156"/>
      <c r="AX146" s="156"/>
      <c r="AY146" s="156"/>
      <c r="AZ146" s="156"/>
      <c r="BA146" s="156"/>
      <c r="BB146" s="156"/>
      <c r="BC146" s="156"/>
      <c r="BD146" s="156"/>
      <c r="BE146" s="156"/>
      <c r="BF146" s="156"/>
      <c r="BG146" s="156"/>
      <c r="BH146" s="156"/>
      <c r="BI146" s="156"/>
      <c r="BJ146" s="156"/>
      <c r="BK146" s="156"/>
      <c r="BL146" s="156"/>
      <c r="BM146" s="156"/>
      <c r="BN146" s="156"/>
      <c r="BO146" s="156"/>
      <c r="BP146" s="156"/>
      <c r="BQ146" s="156"/>
      <c r="BR146" s="156"/>
      <c r="BS146" s="156"/>
      <c r="BT146" s="156"/>
      <c r="BU146" s="156"/>
      <c r="BV146" s="156"/>
      <c r="BW146" s="156"/>
      <c r="BX146" s="156"/>
      <c r="BY146" s="156"/>
      <c r="BZ146" s="156"/>
      <c r="CA146" s="156"/>
      <c r="CB146" s="156"/>
      <c r="CC146" s="156"/>
      <c r="CD146" s="156"/>
      <c r="CE146" s="156"/>
      <c r="CF146" s="156"/>
      <c r="CG146" s="156"/>
      <c r="CH146" s="156"/>
      <c r="CI146" s="156"/>
      <c r="CJ146" s="156"/>
      <c r="CK146" s="156"/>
      <c r="CL146" s="156"/>
      <c r="CM146" s="156"/>
      <c r="CN146" s="156"/>
      <c r="CO146" s="156"/>
      <c r="CP146" s="156"/>
      <c r="CQ146" s="156"/>
      <c r="CR146" s="156"/>
      <c r="CS146" s="156"/>
      <c r="CT146" s="156"/>
      <c r="CU146" s="156"/>
      <c r="CV146" s="156"/>
      <c r="CW146" s="156"/>
    </row>
    <row r="147" spans="1:101" s="155" customFormat="1" ht="76.5" outlineLevel="1" collapsed="1" x14ac:dyDescent="0.2">
      <c r="A147" s="108" t="s">
        <v>442</v>
      </c>
      <c r="B147" s="145" t="s">
        <v>458</v>
      </c>
      <c r="C147" s="111" t="s">
        <v>2</v>
      </c>
      <c r="D147" s="131">
        <v>2</v>
      </c>
      <c r="E147" s="132"/>
      <c r="F147" s="132"/>
      <c r="G147" s="133">
        <f t="shared" si="37"/>
        <v>0</v>
      </c>
      <c r="H147" s="94"/>
      <c r="I147" s="156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  <c r="AA147" s="88"/>
      <c r="AB147" s="156"/>
      <c r="AC147" s="156"/>
      <c r="AD147" s="156"/>
      <c r="AE147" s="156"/>
      <c r="AF147" s="156"/>
      <c r="AG147" s="156"/>
      <c r="AH147" s="156"/>
      <c r="AI147" s="156"/>
      <c r="AJ147" s="156"/>
      <c r="AK147" s="156"/>
      <c r="AL147" s="156"/>
      <c r="AM147" s="156"/>
      <c r="AN147" s="156"/>
      <c r="AO147" s="156"/>
      <c r="AP147" s="156"/>
      <c r="AQ147" s="156"/>
      <c r="AR147" s="156"/>
      <c r="AS147" s="156"/>
      <c r="AT147" s="156"/>
      <c r="AU147" s="156"/>
      <c r="AV147" s="156"/>
      <c r="AW147" s="156"/>
      <c r="AX147" s="156"/>
      <c r="AY147" s="156"/>
      <c r="AZ147" s="156"/>
      <c r="BA147" s="156"/>
      <c r="BB147" s="156"/>
      <c r="BC147" s="156"/>
      <c r="BD147" s="156"/>
      <c r="BE147" s="156"/>
      <c r="BF147" s="156"/>
      <c r="BG147" s="156"/>
      <c r="BH147" s="156"/>
      <c r="BI147" s="156"/>
      <c r="BJ147" s="156"/>
      <c r="BK147" s="156"/>
      <c r="BL147" s="156"/>
      <c r="BM147" s="156"/>
      <c r="BN147" s="156"/>
      <c r="BO147" s="156"/>
      <c r="BP147" s="156"/>
      <c r="BQ147" s="156"/>
      <c r="BR147" s="156"/>
      <c r="BS147" s="156"/>
      <c r="BT147" s="156"/>
      <c r="BU147" s="156"/>
      <c r="BV147" s="156"/>
      <c r="BW147" s="156"/>
      <c r="BX147" s="156"/>
      <c r="BY147" s="156"/>
      <c r="BZ147" s="156"/>
      <c r="CA147" s="156"/>
      <c r="CB147" s="156"/>
      <c r="CC147" s="156"/>
      <c r="CD147" s="156"/>
      <c r="CE147" s="156"/>
      <c r="CF147" s="156"/>
      <c r="CG147" s="156"/>
      <c r="CH147" s="156"/>
      <c r="CI147" s="156"/>
      <c r="CJ147" s="156"/>
      <c r="CK147" s="156"/>
      <c r="CL147" s="156"/>
      <c r="CM147" s="156"/>
      <c r="CN147" s="156"/>
      <c r="CO147" s="156"/>
      <c r="CP147" s="156"/>
      <c r="CQ147" s="156"/>
      <c r="CR147" s="156"/>
      <c r="CS147" s="156"/>
      <c r="CT147" s="156"/>
      <c r="CU147" s="156"/>
      <c r="CV147" s="156"/>
      <c r="CW147" s="156"/>
    </row>
    <row r="148" spans="1:101" s="155" customFormat="1" ht="63.75" outlineLevel="1" collapsed="1" x14ac:dyDescent="0.2">
      <c r="A148" s="108" t="s">
        <v>443</v>
      </c>
      <c r="B148" s="95" t="s">
        <v>444</v>
      </c>
      <c r="C148" s="111" t="s">
        <v>2</v>
      </c>
      <c r="D148" s="131">
        <v>1</v>
      </c>
      <c r="E148" s="132"/>
      <c r="F148" s="132"/>
      <c r="G148" s="133">
        <f t="shared" si="37"/>
        <v>0</v>
      </c>
      <c r="H148" s="94"/>
      <c r="I148" s="156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  <c r="AA148" s="88"/>
      <c r="AB148" s="156"/>
      <c r="AC148" s="156"/>
      <c r="AD148" s="156"/>
      <c r="AE148" s="156"/>
      <c r="AF148" s="156"/>
      <c r="AG148" s="156"/>
      <c r="AH148" s="156"/>
      <c r="AI148" s="156"/>
      <c r="AJ148" s="156"/>
      <c r="AK148" s="156"/>
      <c r="AL148" s="156"/>
      <c r="AM148" s="156"/>
      <c r="AN148" s="156"/>
      <c r="AO148" s="156"/>
      <c r="AP148" s="156"/>
      <c r="AQ148" s="156"/>
      <c r="AR148" s="156"/>
      <c r="AS148" s="156"/>
      <c r="AT148" s="156"/>
      <c r="AU148" s="156"/>
      <c r="AV148" s="156"/>
      <c r="AW148" s="156"/>
      <c r="AX148" s="156"/>
      <c r="AY148" s="156"/>
      <c r="AZ148" s="156"/>
      <c r="BA148" s="156"/>
      <c r="BB148" s="156"/>
      <c r="BC148" s="156"/>
      <c r="BD148" s="156"/>
      <c r="BE148" s="156"/>
      <c r="BF148" s="156"/>
      <c r="BG148" s="156"/>
      <c r="BH148" s="156"/>
      <c r="BI148" s="156"/>
      <c r="BJ148" s="156"/>
      <c r="BK148" s="156"/>
      <c r="BL148" s="156"/>
      <c r="BM148" s="156"/>
      <c r="BN148" s="156"/>
      <c r="BO148" s="156"/>
      <c r="BP148" s="156"/>
      <c r="BQ148" s="156"/>
      <c r="BR148" s="156"/>
      <c r="BS148" s="156"/>
      <c r="BT148" s="156"/>
      <c r="BU148" s="156"/>
      <c r="BV148" s="156"/>
      <c r="BW148" s="156"/>
      <c r="BX148" s="156"/>
      <c r="BY148" s="156"/>
      <c r="BZ148" s="156"/>
      <c r="CA148" s="156"/>
      <c r="CB148" s="156"/>
      <c r="CC148" s="156"/>
      <c r="CD148" s="156"/>
      <c r="CE148" s="156"/>
      <c r="CF148" s="156"/>
      <c r="CG148" s="156"/>
      <c r="CH148" s="156"/>
      <c r="CI148" s="156"/>
      <c r="CJ148" s="156"/>
      <c r="CK148" s="156"/>
      <c r="CL148" s="156"/>
      <c r="CM148" s="156"/>
      <c r="CN148" s="156"/>
      <c r="CO148" s="156"/>
      <c r="CP148" s="156"/>
      <c r="CQ148" s="156"/>
      <c r="CR148" s="156"/>
      <c r="CS148" s="156"/>
      <c r="CT148" s="156"/>
      <c r="CU148" s="156"/>
      <c r="CV148" s="156"/>
      <c r="CW148" s="156"/>
    </row>
    <row r="149" spans="1:101" s="89" customFormat="1" ht="21" collapsed="1" x14ac:dyDescent="0.2">
      <c r="A149" s="121"/>
      <c r="B149" s="121"/>
      <c r="C149" s="121"/>
      <c r="D149" s="121"/>
      <c r="E149" s="122"/>
      <c r="F149" s="122" t="s">
        <v>218</v>
      </c>
      <c r="G149" s="123">
        <f>G136+G125+G121+G112+G110+G106+G100+G95</f>
        <v>0</v>
      </c>
      <c r="H149" s="94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  <c r="AA149" s="88"/>
      <c r="AB149" s="88"/>
      <c r="AC149" s="88"/>
      <c r="AD149" s="88"/>
      <c r="AE149" s="88"/>
      <c r="AF149" s="88"/>
      <c r="AG149" s="88"/>
      <c r="AH149" s="88"/>
      <c r="AI149" s="88"/>
      <c r="AJ149" s="88"/>
      <c r="AK149" s="88"/>
      <c r="AL149" s="88"/>
      <c r="AM149" s="88"/>
      <c r="AN149" s="88"/>
      <c r="AO149" s="88"/>
      <c r="AP149" s="88"/>
      <c r="AQ149" s="88"/>
      <c r="AR149" s="88"/>
      <c r="AS149" s="88"/>
      <c r="AT149" s="88"/>
      <c r="AU149" s="88"/>
    </row>
    <row r="150" spans="1:101" s="89" customFormat="1" ht="5.0999999999999996" customHeight="1" x14ac:dyDescent="0.2">
      <c r="A150" s="115"/>
      <c r="B150" s="115"/>
      <c r="C150" s="115"/>
      <c r="D150" s="116"/>
      <c r="E150" s="117"/>
      <c r="F150" s="117"/>
      <c r="G150" s="117"/>
      <c r="H150" s="94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  <c r="AA150" s="88"/>
    </row>
    <row r="151" spans="1:101" s="89" customFormat="1" ht="21" x14ac:dyDescent="0.2">
      <c r="A151" s="168" t="s">
        <v>219</v>
      </c>
      <c r="B151" s="168"/>
      <c r="C151" s="168"/>
      <c r="D151" s="168"/>
      <c r="E151" s="168"/>
      <c r="F151" s="168"/>
      <c r="G151" s="168"/>
      <c r="H151" s="94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  <c r="AA151" s="88"/>
      <c r="AB151" s="88"/>
      <c r="AC151" s="88"/>
      <c r="AD151" s="88"/>
      <c r="AE151" s="88"/>
      <c r="AF151" s="88"/>
      <c r="AG151" s="88"/>
      <c r="AH151" s="88"/>
      <c r="AI151" s="88"/>
      <c r="AJ151" s="88"/>
      <c r="AK151" s="88"/>
      <c r="AL151" s="88"/>
      <c r="AM151" s="88"/>
      <c r="AN151" s="88"/>
      <c r="AO151" s="88"/>
      <c r="AP151" s="88"/>
      <c r="AQ151" s="88"/>
      <c r="AR151" s="88"/>
      <c r="AS151" s="88"/>
      <c r="AT151" s="88"/>
      <c r="AU151" s="88"/>
    </row>
    <row r="152" spans="1:101" ht="18.75" x14ac:dyDescent="0.2">
      <c r="A152" s="127"/>
      <c r="B152" s="109" t="s">
        <v>220</v>
      </c>
      <c r="C152" s="128"/>
      <c r="D152" s="129"/>
      <c r="E152" s="130"/>
      <c r="F152" s="130"/>
      <c r="G152" s="110">
        <f>SUM(G153:G163)</f>
        <v>0</v>
      </c>
    </row>
    <row r="153" spans="1:101" s="155" customFormat="1" ht="51" outlineLevel="1" x14ac:dyDescent="0.2">
      <c r="A153" s="108" t="s">
        <v>221</v>
      </c>
      <c r="B153" s="95" t="s">
        <v>222</v>
      </c>
      <c r="C153" s="111" t="s">
        <v>223</v>
      </c>
      <c r="D153" s="131">
        <v>16</v>
      </c>
      <c r="E153" s="132"/>
      <c r="F153" s="132"/>
      <c r="G153" s="133">
        <f t="shared" ref="G153:G163" si="38">E153*D153</f>
        <v>0</v>
      </c>
      <c r="H153" s="94"/>
      <c r="I153" s="156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  <c r="AA153" s="88"/>
      <c r="AB153" s="156"/>
      <c r="AC153" s="156"/>
      <c r="AD153" s="156"/>
      <c r="AE153" s="156"/>
      <c r="AF153" s="156"/>
      <c r="AG153" s="156"/>
      <c r="AH153" s="156"/>
      <c r="AI153" s="156"/>
      <c r="AJ153" s="156"/>
      <c r="AK153" s="156"/>
      <c r="AL153" s="156"/>
      <c r="AM153" s="156"/>
      <c r="AN153" s="156"/>
      <c r="AO153" s="156"/>
      <c r="AP153" s="156"/>
      <c r="AQ153" s="156"/>
      <c r="AR153" s="156"/>
      <c r="AS153" s="156"/>
      <c r="AT153" s="156"/>
      <c r="AU153" s="156"/>
      <c r="AV153" s="156"/>
      <c r="AW153" s="156"/>
      <c r="AX153" s="156"/>
      <c r="AY153" s="156"/>
      <c r="AZ153" s="156"/>
      <c r="BA153" s="156"/>
      <c r="BB153" s="156"/>
      <c r="BC153" s="156"/>
      <c r="BD153" s="156"/>
      <c r="BE153" s="156"/>
      <c r="BF153" s="156"/>
      <c r="BG153" s="156"/>
      <c r="BH153" s="156"/>
      <c r="BI153" s="156"/>
      <c r="BJ153" s="156"/>
      <c r="BK153" s="156"/>
      <c r="BL153" s="156"/>
      <c r="BM153" s="156"/>
      <c r="BN153" s="156"/>
      <c r="BO153" s="156"/>
      <c r="BP153" s="156"/>
      <c r="BQ153" s="156"/>
      <c r="BR153" s="156"/>
      <c r="BS153" s="156"/>
      <c r="BT153" s="156"/>
      <c r="BU153" s="156"/>
      <c r="BV153" s="156"/>
      <c r="BW153" s="156"/>
      <c r="BX153" s="156"/>
      <c r="BY153" s="156"/>
      <c r="BZ153" s="156"/>
      <c r="CA153" s="156"/>
      <c r="CB153" s="156"/>
      <c r="CC153" s="156"/>
      <c r="CD153" s="156"/>
      <c r="CE153" s="156"/>
      <c r="CF153" s="156"/>
      <c r="CG153" s="156"/>
      <c r="CH153" s="156"/>
      <c r="CI153" s="156"/>
      <c r="CJ153" s="156"/>
      <c r="CK153" s="156"/>
      <c r="CL153" s="156"/>
      <c r="CM153" s="156"/>
      <c r="CN153" s="156"/>
      <c r="CO153" s="156"/>
      <c r="CP153" s="156"/>
      <c r="CQ153" s="156"/>
      <c r="CR153" s="156"/>
      <c r="CS153" s="156"/>
      <c r="CT153" s="156"/>
      <c r="CU153" s="156"/>
      <c r="CV153" s="156"/>
      <c r="CW153" s="156"/>
    </row>
    <row r="154" spans="1:101" s="155" customFormat="1" ht="51" outlineLevel="1" collapsed="1" x14ac:dyDescent="0.2">
      <c r="A154" s="108" t="s">
        <v>224</v>
      </c>
      <c r="B154" s="95" t="s">
        <v>225</v>
      </c>
      <c r="C154" s="111" t="s">
        <v>2</v>
      </c>
      <c r="D154" s="131">
        <v>2</v>
      </c>
      <c r="E154" s="132"/>
      <c r="F154" s="132"/>
      <c r="G154" s="133">
        <f t="shared" si="38"/>
        <v>0</v>
      </c>
      <c r="H154" s="94"/>
      <c r="I154" s="156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  <c r="AA154" s="88"/>
      <c r="AB154" s="156"/>
      <c r="AC154" s="156"/>
      <c r="AD154" s="156"/>
      <c r="AE154" s="156"/>
      <c r="AF154" s="156"/>
      <c r="AG154" s="156"/>
      <c r="AH154" s="156"/>
      <c r="AI154" s="156"/>
      <c r="AJ154" s="156"/>
      <c r="AK154" s="156"/>
      <c r="AL154" s="156"/>
      <c r="AM154" s="156"/>
      <c r="AN154" s="156"/>
      <c r="AO154" s="156"/>
      <c r="AP154" s="156"/>
      <c r="AQ154" s="156"/>
      <c r="AR154" s="156"/>
      <c r="AS154" s="156"/>
      <c r="AT154" s="156"/>
      <c r="AU154" s="156"/>
      <c r="AV154" s="156"/>
      <c r="AW154" s="156"/>
      <c r="AX154" s="156"/>
      <c r="AY154" s="156"/>
      <c r="AZ154" s="156"/>
      <c r="BA154" s="156"/>
      <c r="BB154" s="156"/>
      <c r="BC154" s="156"/>
      <c r="BD154" s="156"/>
      <c r="BE154" s="156"/>
      <c r="BF154" s="156"/>
      <c r="BG154" s="156"/>
      <c r="BH154" s="156"/>
      <c r="BI154" s="156"/>
      <c r="BJ154" s="156"/>
      <c r="BK154" s="156"/>
      <c r="BL154" s="156"/>
      <c r="BM154" s="156"/>
      <c r="BN154" s="156"/>
      <c r="BO154" s="156"/>
      <c r="BP154" s="156"/>
      <c r="BQ154" s="156"/>
      <c r="BR154" s="156"/>
      <c r="BS154" s="156"/>
      <c r="BT154" s="156"/>
      <c r="BU154" s="156"/>
      <c r="BV154" s="156"/>
      <c r="BW154" s="156"/>
      <c r="BX154" s="156"/>
      <c r="BY154" s="156"/>
      <c r="BZ154" s="156"/>
      <c r="CA154" s="156"/>
      <c r="CB154" s="156"/>
      <c r="CC154" s="156"/>
      <c r="CD154" s="156"/>
      <c r="CE154" s="156"/>
      <c r="CF154" s="156"/>
      <c r="CG154" s="156"/>
      <c r="CH154" s="156"/>
      <c r="CI154" s="156"/>
      <c r="CJ154" s="156"/>
      <c r="CK154" s="156"/>
      <c r="CL154" s="156"/>
      <c r="CM154" s="156"/>
      <c r="CN154" s="156"/>
      <c r="CO154" s="156"/>
      <c r="CP154" s="156"/>
      <c r="CQ154" s="156"/>
      <c r="CR154" s="156"/>
      <c r="CS154" s="156"/>
      <c r="CT154" s="156"/>
      <c r="CU154" s="156"/>
      <c r="CV154" s="156"/>
      <c r="CW154" s="156"/>
    </row>
    <row r="155" spans="1:101" s="155" customFormat="1" ht="51" outlineLevel="1" collapsed="1" x14ac:dyDescent="0.2">
      <c r="A155" s="108" t="s">
        <v>226</v>
      </c>
      <c r="B155" s="95" t="s">
        <v>227</v>
      </c>
      <c r="C155" s="111" t="s">
        <v>2</v>
      </c>
      <c r="D155" s="131">
        <v>2</v>
      </c>
      <c r="E155" s="132"/>
      <c r="F155" s="132"/>
      <c r="G155" s="133">
        <f t="shared" si="38"/>
        <v>0</v>
      </c>
      <c r="H155" s="94"/>
      <c r="I155" s="156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  <c r="AA155" s="88"/>
      <c r="AB155" s="156"/>
      <c r="AC155" s="156"/>
      <c r="AD155" s="156"/>
      <c r="AE155" s="156"/>
      <c r="AF155" s="156"/>
      <c r="AG155" s="156"/>
      <c r="AH155" s="156"/>
      <c r="AI155" s="156"/>
      <c r="AJ155" s="156"/>
      <c r="AK155" s="156"/>
      <c r="AL155" s="156"/>
      <c r="AM155" s="156"/>
      <c r="AN155" s="156"/>
      <c r="AO155" s="156"/>
      <c r="AP155" s="156"/>
      <c r="AQ155" s="156"/>
      <c r="AR155" s="156"/>
      <c r="AS155" s="156"/>
      <c r="AT155" s="156"/>
      <c r="AU155" s="156"/>
      <c r="AV155" s="156"/>
      <c r="AW155" s="156"/>
      <c r="AX155" s="156"/>
      <c r="AY155" s="156"/>
      <c r="AZ155" s="156"/>
      <c r="BA155" s="156"/>
      <c r="BB155" s="156"/>
      <c r="BC155" s="156"/>
      <c r="BD155" s="156"/>
      <c r="BE155" s="156"/>
      <c r="BF155" s="156"/>
      <c r="BG155" s="156"/>
      <c r="BH155" s="156"/>
      <c r="BI155" s="156"/>
      <c r="BJ155" s="156"/>
      <c r="BK155" s="156"/>
      <c r="BL155" s="156"/>
      <c r="BM155" s="156"/>
      <c r="BN155" s="156"/>
      <c r="BO155" s="156"/>
      <c r="BP155" s="156"/>
      <c r="BQ155" s="156"/>
      <c r="BR155" s="156"/>
      <c r="BS155" s="156"/>
      <c r="BT155" s="156"/>
      <c r="BU155" s="156"/>
      <c r="BV155" s="156"/>
      <c r="BW155" s="156"/>
      <c r="BX155" s="156"/>
      <c r="BY155" s="156"/>
      <c r="BZ155" s="156"/>
      <c r="CA155" s="156"/>
      <c r="CB155" s="156"/>
      <c r="CC155" s="156"/>
      <c r="CD155" s="156"/>
      <c r="CE155" s="156"/>
      <c r="CF155" s="156"/>
      <c r="CG155" s="156"/>
      <c r="CH155" s="156"/>
      <c r="CI155" s="156"/>
      <c r="CJ155" s="156"/>
      <c r="CK155" s="156"/>
      <c r="CL155" s="156"/>
      <c r="CM155" s="156"/>
      <c r="CN155" s="156"/>
      <c r="CO155" s="156"/>
      <c r="CP155" s="156"/>
      <c r="CQ155" s="156"/>
      <c r="CR155" s="156"/>
      <c r="CS155" s="156"/>
      <c r="CT155" s="156"/>
      <c r="CU155" s="156"/>
      <c r="CV155" s="156"/>
      <c r="CW155" s="156"/>
    </row>
    <row r="156" spans="1:101" s="155" customFormat="1" ht="51" outlineLevel="1" collapsed="1" x14ac:dyDescent="0.2">
      <c r="A156" s="108" t="s">
        <v>228</v>
      </c>
      <c r="B156" s="95" t="s">
        <v>229</v>
      </c>
      <c r="C156" s="111" t="s">
        <v>2</v>
      </c>
      <c r="D156" s="131">
        <v>1</v>
      </c>
      <c r="E156" s="132"/>
      <c r="F156" s="132"/>
      <c r="G156" s="133">
        <f t="shared" si="38"/>
        <v>0</v>
      </c>
      <c r="H156" s="94"/>
      <c r="I156" s="156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  <c r="AA156" s="88"/>
      <c r="AB156" s="156"/>
      <c r="AC156" s="156"/>
      <c r="AD156" s="156"/>
      <c r="AE156" s="156"/>
      <c r="AF156" s="156"/>
      <c r="AG156" s="156"/>
      <c r="AH156" s="156"/>
      <c r="AI156" s="156"/>
      <c r="AJ156" s="156"/>
      <c r="AK156" s="156"/>
      <c r="AL156" s="156"/>
      <c r="AM156" s="156"/>
      <c r="AN156" s="156"/>
      <c r="AO156" s="156"/>
      <c r="AP156" s="156"/>
      <c r="AQ156" s="156"/>
      <c r="AR156" s="156"/>
      <c r="AS156" s="156"/>
      <c r="AT156" s="156"/>
      <c r="AU156" s="156"/>
      <c r="AV156" s="156"/>
      <c r="AW156" s="156"/>
      <c r="AX156" s="156"/>
      <c r="AY156" s="156"/>
      <c r="AZ156" s="156"/>
      <c r="BA156" s="156"/>
      <c r="BB156" s="156"/>
      <c r="BC156" s="156"/>
      <c r="BD156" s="156"/>
      <c r="BE156" s="156"/>
      <c r="BF156" s="156"/>
      <c r="BG156" s="156"/>
      <c r="BH156" s="156"/>
      <c r="BI156" s="156"/>
      <c r="BJ156" s="156"/>
      <c r="BK156" s="156"/>
      <c r="BL156" s="156"/>
      <c r="BM156" s="156"/>
      <c r="BN156" s="156"/>
      <c r="BO156" s="156"/>
      <c r="BP156" s="156"/>
      <c r="BQ156" s="156"/>
      <c r="BR156" s="156"/>
      <c r="BS156" s="156"/>
      <c r="BT156" s="156"/>
      <c r="BU156" s="156"/>
      <c r="BV156" s="156"/>
      <c r="BW156" s="156"/>
      <c r="BX156" s="156"/>
      <c r="BY156" s="156"/>
      <c r="BZ156" s="156"/>
      <c r="CA156" s="156"/>
      <c r="CB156" s="156"/>
      <c r="CC156" s="156"/>
      <c r="CD156" s="156"/>
      <c r="CE156" s="156"/>
      <c r="CF156" s="156"/>
      <c r="CG156" s="156"/>
      <c r="CH156" s="156"/>
      <c r="CI156" s="156"/>
      <c r="CJ156" s="156"/>
      <c r="CK156" s="156"/>
      <c r="CL156" s="156"/>
      <c r="CM156" s="156"/>
      <c r="CN156" s="156"/>
      <c r="CO156" s="156"/>
      <c r="CP156" s="156"/>
      <c r="CQ156" s="156"/>
      <c r="CR156" s="156"/>
      <c r="CS156" s="156"/>
      <c r="CT156" s="156"/>
      <c r="CU156" s="156"/>
      <c r="CV156" s="156"/>
      <c r="CW156" s="156"/>
    </row>
    <row r="157" spans="1:101" s="155" customFormat="1" ht="51" outlineLevel="1" collapsed="1" x14ac:dyDescent="0.2">
      <c r="A157" s="108" t="s">
        <v>230</v>
      </c>
      <c r="B157" s="95" t="s">
        <v>231</v>
      </c>
      <c r="C157" s="111" t="s">
        <v>2</v>
      </c>
      <c r="D157" s="131">
        <v>2</v>
      </c>
      <c r="E157" s="132"/>
      <c r="F157" s="132"/>
      <c r="G157" s="133">
        <f t="shared" si="38"/>
        <v>0</v>
      </c>
      <c r="H157" s="94"/>
      <c r="I157" s="156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  <c r="AA157" s="88"/>
      <c r="AB157" s="156"/>
      <c r="AC157" s="156"/>
      <c r="AD157" s="156"/>
      <c r="AE157" s="156"/>
      <c r="AF157" s="156"/>
      <c r="AG157" s="156"/>
      <c r="AH157" s="156"/>
      <c r="AI157" s="156"/>
      <c r="AJ157" s="156"/>
      <c r="AK157" s="156"/>
      <c r="AL157" s="156"/>
      <c r="AM157" s="156"/>
      <c r="AN157" s="156"/>
      <c r="AO157" s="156"/>
      <c r="AP157" s="156"/>
      <c r="AQ157" s="156"/>
      <c r="AR157" s="156"/>
      <c r="AS157" s="156"/>
      <c r="AT157" s="156"/>
      <c r="AU157" s="156"/>
      <c r="AV157" s="156"/>
      <c r="AW157" s="156"/>
      <c r="AX157" s="156"/>
      <c r="AY157" s="156"/>
      <c r="AZ157" s="156"/>
      <c r="BA157" s="156"/>
      <c r="BB157" s="156"/>
      <c r="BC157" s="156"/>
      <c r="BD157" s="156"/>
      <c r="BE157" s="156"/>
      <c r="BF157" s="156"/>
      <c r="BG157" s="156"/>
      <c r="BH157" s="156"/>
      <c r="BI157" s="156"/>
      <c r="BJ157" s="156"/>
      <c r="BK157" s="156"/>
      <c r="BL157" s="156"/>
      <c r="BM157" s="156"/>
      <c r="BN157" s="156"/>
      <c r="BO157" s="156"/>
      <c r="BP157" s="156"/>
      <c r="BQ157" s="156"/>
      <c r="BR157" s="156"/>
      <c r="BS157" s="156"/>
      <c r="BT157" s="156"/>
      <c r="BU157" s="156"/>
      <c r="BV157" s="156"/>
      <c r="BW157" s="156"/>
      <c r="BX157" s="156"/>
      <c r="BY157" s="156"/>
      <c r="BZ157" s="156"/>
      <c r="CA157" s="156"/>
      <c r="CB157" s="156"/>
      <c r="CC157" s="156"/>
      <c r="CD157" s="156"/>
      <c r="CE157" s="156"/>
      <c r="CF157" s="156"/>
      <c r="CG157" s="156"/>
      <c r="CH157" s="156"/>
      <c r="CI157" s="156"/>
      <c r="CJ157" s="156"/>
      <c r="CK157" s="156"/>
      <c r="CL157" s="156"/>
      <c r="CM157" s="156"/>
      <c r="CN157" s="156"/>
      <c r="CO157" s="156"/>
      <c r="CP157" s="156"/>
      <c r="CQ157" s="156"/>
      <c r="CR157" s="156"/>
      <c r="CS157" s="156"/>
      <c r="CT157" s="156"/>
      <c r="CU157" s="156"/>
      <c r="CV157" s="156"/>
      <c r="CW157" s="156"/>
    </row>
    <row r="158" spans="1:101" s="155" customFormat="1" ht="89.25" outlineLevel="1" collapsed="1" x14ac:dyDescent="0.2">
      <c r="A158" s="108" t="s">
        <v>232</v>
      </c>
      <c r="B158" s="95" t="s">
        <v>233</v>
      </c>
      <c r="C158" s="111" t="s">
        <v>2</v>
      </c>
      <c r="D158" s="131">
        <v>1</v>
      </c>
      <c r="E158" s="132"/>
      <c r="F158" s="132"/>
      <c r="G158" s="133">
        <f t="shared" si="38"/>
        <v>0</v>
      </c>
      <c r="H158" s="94"/>
      <c r="I158" s="156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  <c r="AA158" s="88"/>
      <c r="AB158" s="156"/>
      <c r="AC158" s="156"/>
      <c r="AD158" s="156"/>
      <c r="AE158" s="156"/>
      <c r="AF158" s="156"/>
      <c r="AG158" s="156"/>
      <c r="AH158" s="156"/>
      <c r="AI158" s="156"/>
      <c r="AJ158" s="156"/>
      <c r="AK158" s="156"/>
      <c r="AL158" s="156"/>
      <c r="AM158" s="156"/>
      <c r="AN158" s="156"/>
      <c r="AO158" s="156"/>
      <c r="AP158" s="156"/>
      <c r="AQ158" s="156"/>
      <c r="AR158" s="156"/>
      <c r="AS158" s="156"/>
      <c r="AT158" s="156"/>
      <c r="AU158" s="156"/>
      <c r="AV158" s="156"/>
      <c r="AW158" s="156"/>
      <c r="AX158" s="156"/>
      <c r="AY158" s="156"/>
      <c r="AZ158" s="156"/>
      <c r="BA158" s="156"/>
      <c r="BB158" s="156"/>
      <c r="BC158" s="156"/>
      <c r="BD158" s="156"/>
      <c r="BE158" s="156"/>
      <c r="BF158" s="156"/>
      <c r="BG158" s="156"/>
      <c r="BH158" s="156"/>
      <c r="BI158" s="156"/>
      <c r="BJ158" s="156"/>
      <c r="BK158" s="156"/>
      <c r="BL158" s="156"/>
      <c r="BM158" s="156"/>
      <c r="BN158" s="156"/>
      <c r="BO158" s="156"/>
      <c r="BP158" s="156"/>
      <c r="BQ158" s="156"/>
      <c r="BR158" s="156"/>
      <c r="BS158" s="156"/>
      <c r="BT158" s="156"/>
      <c r="BU158" s="156"/>
      <c r="BV158" s="156"/>
      <c r="BW158" s="156"/>
      <c r="BX158" s="156"/>
      <c r="BY158" s="156"/>
      <c r="BZ158" s="156"/>
      <c r="CA158" s="156"/>
      <c r="CB158" s="156"/>
      <c r="CC158" s="156"/>
      <c r="CD158" s="156"/>
      <c r="CE158" s="156"/>
      <c r="CF158" s="156"/>
      <c r="CG158" s="156"/>
      <c r="CH158" s="156"/>
      <c r="CI158" s="156"/>
      <c r="CJ158" s="156"/>
      <c r="CK158" s="156"/>
      <c r="CL158" s="156"/>
      <c r="CM158" s="156"/>
      <c r="CN158" s="156"/>
      <c r="CO158" s="156"/>
      <c r="CP158" s="156"/>
      <c r="CQ158" s="156"/>
      <c r="CR158" s="156"/>
      <c r="CS158" s="156"/>
      <c r="CT158" s="156"/>
      <c r="CU158" s="156"/>
      <c r="CV158" s="156"/>
      <c r="CW158" s="156"/>
    </row>
    <row r="159" spans="1:101" s="155" customFormat="1" ht="89.25" outlineLevel="1" collapsed="1" x14ac:dyDescent="0.2">
      <c r="A159" s="108" t="s">
        <v>234</v>
      </c>
      <c r="B159" s="95" t="s">
        <v>235</v>
      </c>
      <c r="C159" s="111" t="s">
        <v>2</v>
      </c>
      <c r="D159" s="131">
        <v>1</v>
      </c>
      <c r="E159" s="132"/>
      <c r="F159" s="132"/>
      <c r="G159" s="133">
        <f t="shared" si="38"/>
        <v>0</v>
      </c>
      <c r="H159" s="94"/>
      <c r="I159" s="156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  <c r="AA159" s="88"/>
      <c r="AB159" s="156"/>
      <c r="AC159" s="156"/>
      <c r="AD159" s="156"/>
      <c r="AE159" s="156"/>
      <c r="AF159" s="156"/>
      <c r="AG159" s="156"/>
      <c r="AH159" s="156"/>
      <c r="AI159" s="156"/>
      <c r="AJ159" s="156"/>
      <c r="AK159" s="156"/>
      <c r="AL159" s="156"/>
      <c r="AM159" s="156"/>
      <c r="AN159" s="156"/>
      <c r="AO159" s="156"/>
      <c r="AP159" s="156"/>
      <c r="AQ159" s="156"/>
      <c r="AR159" s="156"/>
      <c r="AS159" s="156"/>
      <c r="AT159" s="156"/>
      <c r="AU159" s="156"/>
      <c r="AV159" s="156"/>
      <c r="AW159" s="156"/>
      <c r="AX159" s="156"/>
      <c r="AY159" s="156"/>
      <c r="AZ159" s="156"/>
      <c r="BA159" s="156"/>
      <c r="BB159" s="156"/>
      <c r="BC159" s="156"/>
      <c r="BD159" s="156"/>
      <c r="BE159" s="156"/>
      <c r="BF159" s="156"/>
      <c r="BG159" s="156"/>
      <c r="BH159" s="156"/>
      <c r="BI159" s="156"/>
      <c r="BJ159" s="156"/>
      <c r="BK159" s="156"/>
      <c r="BL159" s="156"/>
      <c r="BM159" s="156"/>
      <c r="BN159" s="156"/>
      <c r="BO159" s="156"/>
      <c r="BP159" s="156"/>
      <c r="BQ159" s="156"/>
      <c r="BR159" s="156"/>
      <c r="BS159" s="156"/>
      <c r="BT159" s="156"/>
      <c r="BU159" s="156"/>
      <c r="BV159" s="156"/>
      <c r="BW159" s="156"/>
      <c r="BX159" s="156"/>
      <c r="BY159" s="156"/>
      <c r="BZ159" s="156"/>
      <c r="CA159" s="156"/>
      <c r="CB159" s="156"/>
      <c r="CC159" s="156"/>
      <c r="CD159" s="156"/>
      <c r="CE159" s="156"/>
      <c r="CF159" s="156"/>
      <c r="CG159" s="156"/>
      <c r="CH159" s="156"/>
      <c r="CI159" s="156"/>
      <c r="CJ159" s="156"/>
      <c r="CK159" s="156"/>
      <c r="CL159" s="156"/>
      <c r="CM159" s="156"/>
      <c r="CN159" s="156"/>
      <c r="CO159" s="156"/>
      <c r="CP159" s="156"/>
      <c r="CQ159" s="156"/>
      <c r="CR159" s="156"/>
      <c r="CS159" s="156"/>
      <c r="CT159" s="156"/>
      <c r="CU159" s="156"/>
      <c r="CV159" s="156"/>
      <c r="CW159" s="156"/>
    </row>
    <row r="160" spans="1:101" s="155" customFormat="1" ht="102" outlineLevel="1" collapsed="1" x14ac:dyDescent="0.2">
      <c r="A160" s="108" t="s">
        <v>236</v>
      </c>
      <c r="B160" s="95" t="s">
        <v>237</v>
      </c>
      <c r="C160" s="111" t="s">
        <v>2</v>
      </c>
      <c r="D160" s="131">
        <v>1</v>
      </c>
      <c r="E160" s="132"/>
      <c r="F160" s="132"/>
      <c r="G160" s="133">
        <f t="shared" si="38"/>
        <v>0</v>
      </c>
      <c r="H160" s="94"/>
      <c r="I160" s="156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  <c r="AA160" s="88"/>
      <c r="AB160" s="156"/>
      <c r="AC160" s="156"/>
      <c r="AD160" s="156"/>
      <c r="AE160" s="156"/>
      <c r="AF160" s="156"/>
      <c r="AG160" s="156"/>
      <c r="AH160" s="156"/>
      <c r="AI160" s="156"/>
      <c r="AJ160" s="156"/>
      <c r="AK160" s="156"/>
      <c r="AL160" s="156"/>
      <c r="AM160" s="156"/>
      <c r="AN160" s="156"/>
      <c r="AO160" s="156"/>
      <c r="AP160" s="156"/>
      <c r="AQ160" s="156"/>
      <c r="AR160" s="156"/>
      <c r="AS160" s="156"/>
      <c r="AT160" s="156"/>
      <c r="AU160" s="156"/>
      <c r="AV160" s="156"/>
      <c r="AW160" s="156"/>
      <c r="AX160" s="156"/>
      <c r="AY160" s="156"/>
      <c r="AZ160" s="156"/>
      <c r="BA160" s="156"/>
      <c r="BB160" s="156"/>
      <c r="BC160" s="156"/>
      <c r="BD160" s="156"/>
      <c r="BE160" s="156"/>
      <c r="BF160" s="156"/>
      <c r="BG160" s="156"/>
      <c r="BH160" s="156"/>
      <c r="BI160" s="156"/>
      <c r="BJ160" s="156"/>
      <c r="BK160" s="156"/>
      <c r="BL160" s="156"/>
      <c r="BM160" s="156"/>
      <c r="BN160" s="156"/>
      <c r="BO160" s="156"/>
      <c r="BP160" s="156"/>
      <c r="BQ160" s="156"/>
      <c r="BR160" s="156"/>
      <c r="BS160" s="156"/>
      <c r="BT160" s="156"/>
      <c r="BU160" s="156"/>
      <c r="BV160" s="156"/>
      <c r="BW160" s="156"/>
      <c r="BX160" s="156"/>
      <c r="BY160" s="156"/>
      <c r="BZ160" s="156"/>
      <c r="CA160" s="156"/>
      <c r="CB160" s="156"/>
      <c r="CC160" s="156"/>
      <c r="CD160" s="156"/>
      <c r="CE160" s="156"/>
      <c r="CF160" s="156"/>
      <c r="CG160" s="156"/>
      <c r="CH160" s="156"/>
      <c r="CI160" s="156"/>
      <c r="CJ160" s="156"/>
      <c r="CK160" s="156"/>
      <c r="CL160" s="156"/>
      <c r="CM160" s="156"/>
      <c r="CN160" s="156"/>
      <c r="CO160" s="156"/>
      <c r="CP160" s="156"/>
      <c r="CQ160" s="156"/>
      <c r="CR160" s="156"/>
      <c r="CS160" s="156"/>
      <c r="CT160" s="156"/>
      <c r="CU160" s="156"/>
      <c r="CV160" s="156"/>
      <c r="CW160" s="156"/>
    </row>
    <row r="161" spans="1:101" s="155" customFormat="1" ht="76.5" outlineLevel="1" collapsed="1" x14ac:dyDescent="0.2">
      <c r="A161" s="108" t="s">
        <v>238</v>
      </c>
      <c r="B161" s="95" t="s">
        <v>239</v>
      </c>
      <c r="C161" s="111" t="s">
        <v>1</v>
      </c>
      <c r="D161" s="131">
        <v>70.84</v>
      </c>
      <c r="E161" s="132"/>
      <c r="F161" s="132"/>
      <c r="G161" s="133">
        <f t="shared" si="38"/>
        <v>0</v>
      </c>
      <c r="H161" s="94"/>
      <c r="I161" s="156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  <c r="AA161" s="88"/>
      <c r="AB161" s="156"/>
      <c r="AC161" s="156"/>
      <c r="AD161" s="156"/>
      <c r="AE161" s="156"/>
      <c r="AF161" s="156"/>
      <c r="AG161" s="156"/>
      <c r="AH161" s="156"/>
      <c r="AI161" s="156"/>
      <c r="AJ161" s="156"/>
      <c r="AK161" s="156"/>
      <c r="AL161" s="156"/>
      <c r="AM161" s="156"/>
      <c r="AN161" s="156"/>
      <c r="AO161" s="156"/>
      <c r="AP161" s="156"/>
      <c r="AQ161" s="156"/>
      <c r="AR161" s="156"/>
      <c r="AS161" s="156"/>
      <c r="AT161" s="156"/>
      <c r="AU161" s="156"/>
      <c r="AV161" s="156"/>
      <c r="AW161" s="156"/>
      <c r="AX161" s="156"/>
      <c r="AY161" s="156"/>
      <c r="AZ161" s="156"/>
      <c r="BA161" s="156"/>
      <c r="BB161" s="156"/>
      <c r="BC161" s="156"/>
      <c r="BD161" s="156"/>
      <c r="BE161" s="156"/>
      <c r="BF161" s="156"/>
      <c r="BG161" s="156"/>
      <c r="BH161" s="156"/>
      <c r="BI161" s="156"/>
      <c r="BJ161" s="156"/>
      <c r="BK161" s="156"/>
      <c r="BL161" s="156"/>
      <c r="BM161" s="156"/>
      <c r="BN161" s="156"/>
      <c r="BO161" s="156"/>
      <c r="BP161" s="156"/>
      <c r="BQ161" s="156"/>
      <c r="BR161" s="156"/>
      <c r="BS161" s="156"/>
      <c r="BT161" s="156"/>
      <c r="BU161" s="156"/>
      <c r="BV161" s="156"/>
      <c r="BW161" s="156"/>
      <c r="BX161" s="156"/>
      <c r="BY161" s="156"/>
      <c r="BZ161" s="156"/>
      <c r="CA161" s="156"/>
      <c r="CB161" s="156"/>
      <c r="CC161" s="156"/>
      <c r="CD161" s="156"/>
      <c r="CE161" s="156"/>
      <c r="CF161" s="156"/>
      <c r="CG161" s="156"/>
      <c r="CH161" s="156"/>
      <c r="CI161" s="156"/>
      <c r="CJ161" s="156"/>
      <c r="CK161" s="156"/>
      <c r="CL161" s="156"/>
      <c r="CM161" s="156"/>
      <c r="CN161" s="156"/>
      <c r="CO161" s="156"/>
      <c r="CP161" s="156"/>
      <c r="CQ161" s="156"/>
      <c r="CR161" s="156"/>
      <c r="CS161" s="156"/>
      <c r="CT161" s="156"/>
      <c r="CU161" s="156"/>
      <c r="CV161" s="156"/>
      <c r="CW161" s="156"/>
    </row>
    <row r="162" spans="1:101" s="155" customFormat="1" ht="76.5" outlineLevel="1" collapsed="1" x14ac:dyDescent="0.2">
      <c r="A162" s="170" t="s">
        <v>474</v>
      </c>
      <c r="B162" s="145" t="s">
        <v>476</v>
      </c>
      <c r="C162" s="172" t="s">
        <v>2</v>
      </c>
      <c r="D162" s="173">
        <v>1</v>
      </c>
      <c r="E162" s="132"/>
      <c r="F162" s="132"/>
      <c r="G162" s="133">
        <f t="shared" ref="G162" si="39">E162*D162</f>
        <v>0</v>
      </c>
      <c r="H162" s="94"/>
      <c r="I162" s="156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  <c r="AA162" s="88"/>
      <c r="AB162" s="156"/>
      <c r="AC162" s="156"/>
      <c r="AD162" s="156"/>
      <c r="AE162" s="156"/>
      <c r="AF162" s="156"/>
      <c r="AG162" s="156"/>
      <c r="AH162" s="156"/>
      <c r="AI162" s="156"/>
      <c r="AJ162" s="156"/>
      <c r="AK162" s="156"/>
      <c r="AL162" s="156"/>
      <c r="AM162" s="156"/>
      <c r="AN162" s="156"/>
      <c r="AO162" s="156"/>
      <c r="AP162" s="156"/>
      <c r="AQ162" s="156"/>
      <c r="AR162" s="156"/>
      <c r="AS162" s="156"/>
      <c r="AT162" s="156"/>
      <c r="AU162" s="156"/>
      <c r="AV162" s="156"/>
      <c r="AW162" s="156"/>
      <c r="AX162" s="156"/>
      <c r="AY162" s="156"/>
      <c r="AZ162" s="156"/>
      <c r="BA162" s="156"/>
      <c r="BB162" s="156"/>
      <c r="BC162" s="156"/>
      <c r="BD162" s="156"/>
      <c r="BE162" s="156"/>
      <c r="BF162" s="156"/>
      <c r="BG162" s="156"/>
      <c r="BH162" s="156"/>
      <c r="BI162" s="156"/>
      <c r="BJ162" s="156"/>
      <c r="BK162" s="156"/>
      <c r="BL162" s="156"/>
      <c r="BM162" s="156"/>
      <c r="BN162" s="156"/>
      <c r="BO162" s="156"/>
      <c r="BP162" s="156"/>
      <c r="BQ162" s="156"/>
      <c r="BR162" s="156"/>
      <c r="BS162" s="156"/>
      <c r="BT162" s="156"/>
      <c r="BU162" s="156"/>
      <c r="BV162" s="156"/>
      <c r="BW162" s="156"/>
      <c r="BX162" s="156"/>
      <c r="BY162" s="156"/>
      <c r="BZ162" s="156"/>
      <c r="CA162" s="156"/>
      <c r="CB162" s="156"/>
      <c r="CC162" s="156"/>
      <c r="CD162" s="156"/>
      <c r="CE162" s="156"/>
      <c r="CF162" s="156"/>
      <c r="CG162" s="156"/>
      <c r="CH162" s="156"/>
      <c r="CI162" s="156"/>
      <c r="CJ162" s="156"/>
      <c r="CK162" s="156"/>
      <c r="CL162" s="156"/>
      <c r="CM162" s="156"/>
      <c r="CN162" s="156"/>
      <c r="CO162" s="156"/>
      <c r="CP162" s="156"/>
      <c r="CQ162" s="156"/>
      <c r="CR162" s="156"/>
      <c r="CS162" s="156"/>
      <c r="CT162" s="156"/>
      <c r="CU162" s="156"/>
      <c r="CV162" s="156"/>
      <c r="CW162" s="156"/>
    </row>
    <row r="163" spans="1:101" s="155" customFormat="1" ht="127.5" outlineLevel="1" collapsed="1" x14ac:dyDescent="0.2">
      <c r="A163" s="170" t="s">
        <v>475</v>
      </c>
      <c r="B163" s="145" t="s">
        <v>477</v>
      </c>
      <c r="C163" s="172" t="s">
        <v>2</v>
      </c>
      <c r="D163" s="173">
        <v>1</v>
      </c>
      <c r="E163" s="132"/>
      <c r="F163" s="132"/>
      <c r="G163" s="133">
        <f t="shared" si="38"/>
        <v>0</v>
      </c>
      <c r="H163" s="94"/>
      <c r="I163" s="156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  <c r="AA163" s="88"/>
      <c r="AB163" s="156"/>
      <c r="AC163" s="156"/>
      <c r="AD163" s="156"/>
      <c r="AE163" s="156"/>
      <c r="AF163" s="156"/>
      <c r="AG163" s="156"/>
      <c r="AH163" s="156"/>
      <c r="AI163" s="156"/>
      <c r="AJ163" s="156"/>
      <c r="AK163" s="156"/>
      <c r="AL163" s="156"/>
      <c r="AM163" s="156"/>
      <c r="AN163" s="156"/>
      <c r="AO163" s="156"/>
      <c r="AP163" s="156"/>
      <c r="AQ163" s="156"/>
      <c r="AR163" s="156"/>
      <c r="AS163" s="156"/>
      <c r="AT163" s="156"/>
      <c r="AU163" s="156"/>
      <c r="AV163" s="156"/>
      <c r="AW163" s="156"/>
      <c r="AX163" s="156"/>
      <c r="AY163" s="156"/>
      <c r="AZ163" s="156"/>
      <c r="BA163" s="156"/>
      <c r="BB163" s="156"/>
      <c r="BC163" s="156"/>
      <c r="BD163" s="156"/>
      <c r="BE163" s="156"/>
      <c r="BF163" s="156"/>
      <c r="BG163" s="156"/>
      <c r="BH163" s="156"/>
      <c r="BI163" s="156"/>
      <c r="BJ163" s="156"/>
      <c r="BK163" s="156"/>
      <c r="BL163" s="156"/>
      <c r="BM163" s="156"/>
      <c r="BN163" s="156"/>
      <c r="BO163" s="156"/>
      <c r="BP163" s="156"/>
      <c r="BQ163" s="156"/>
      <c r="BR163" s="156"/>
      <c r="BS163" s="156"/>
      <c r="BT163" s="156"/>
      <c r="BU163" s="156"/>
      <c r="BV163" s="156"/>
      <c r="BW163" s="156"/>
      <c r="BX163" s="156"/>
      <c r="BY163" s="156"/>
      <c r="BZ163" s="156"/>
      <c r="CA163" s="156"/>
      <c r="CB163" s="156"/>
      <c r="CC163" s="156"/>
      <c r="CD163" s="156"/>
      <c r="CE163" s="156"/>
      <c r="CF163" s="156"/>
      <c r="CG163" s="156"/>
      <c r="CH163" s="156"/>
      <c r="CI163" s="156"/>
      <c r="CJ163" s="156"/>
      <c r="CK163" s="156"/>
      <c r="CL163" s="156"/>
      <c r="CM163" s="156"/>
      <c r="CN163" s="156"/>
      <c r="CO163" s="156"/>
      <c r="CP163" s="156"/>
      <c r="CQ163" s="156"/>
      <c r="CR163" s="156"/>
      <c r="CS163" s="156"/>
      <c r="CT163" s="156"/>
      <c r="CU163" s="156"/>
      <c r="CV163" s="156"/>
      <c r="CW163" s="156"/>
    </row>
    <row r="164" spans="1:101" ht="18.75" x14ac:dyDescent="0.2">
      <c r="A164" s="127"/>
      <c r="B164" s="109" t="s">
        <v>240</v>
      </c>
      <c r="C164" s="128"/>
      <c r="D164" s="129"/>
      <c r="E164" s="130"/>
      <c r="F164" s="130"/>
      <c r="G164" s="110">
        <f>SUM(G165:G170)</f>
        <v>0</v>
      </c>
    </row>
    <row r="165" spans="1:101" s="155" customFormat="1" ht="63.75" outlineLevel="1" x14ac:dyDescent="0.2">
      <c r="A165" s="108" t="s">
        <v>241</v>
      </c>
      <c r="B165" s="95" t="s">
        <v>242</v>
      </c>
      <c r="C165" s="111" t="s">
        <v>243</v>
      </c>
      <c r="D165" s="131">
        <v>15</v>
      </c>
      <c r="E165" s="132"/>
      <c r="F165" s="132"/>
      <c r="G165" s="133">
        <f>E165*D165</f>
        <v>0</v>
      </c>
      <c r="H165" s="94"/>
      <c r="I165" s="156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  <c r="AA165" s="88"/>
      <c r="AB165" s="156"/>
      <c r="AC165" s="156"/>
      <c r="AD165" s="156"/>
      <c r="AE165" s="156"/>
      <c r="AF165" s="156"/>
      <c r="AG165" s="156"/>
      <c r="AH165" s="156"/>
      <c r="AI165" s="156"/>
      <c r="AJ165" s="156"/>
      <c r="AK165" s="156"/>
      <c r="AL165" s="156"/>
      <c r="AM165" s="156"/>
      <c r="AN165" s="156"/>
      <c r="AO165" s="156"/>
      <c r="AP165" s="156"/>
      <c r="AQ165" s="156"/>
      <c r="AR165" s="156"/>
      <c r="AS165" s="156"/>
      <c r="AT165" s="156"/>
      <c r="AU165" s="156"/>
      <c r="AV165" s="156"/>
      <c r="AW165" s="156"/>
      <c r="AX165" s="156"/>
      <c r="AY165" s="156"/>
      <c r="AZ165" s="156"/>
      <c r="BA165" s="156"/>
      <c r="BB165" s="156"/>
      <c r="BC165" s="156"/>
      <c r="BD165" s="156"/>
      <c r="BE165" s="156"/>
      <c r="BF165" s="156"/>
      <c r="BG165" s="156"/>
      <c r="BH165" s="156"/>
      <c r="BI165" s="156"/>
      <c r="BJ165" s="156"/>
      <c r="BK165" s="156"/>
      <c r="BL165" s="156"/>
      <c r="BM165" s="156"/>
      <c r="BN165" s="156"/>
      <c r="BO165" s="156"/>
      <c r="BP165" s="156"/>
      <c r="BQ165" s="156"/>
      <c r="BR165" s="156"/>
      <c r="BS165" s="156"/>
      <c r="BT165" s="156"/>
      <c r="BU165" s="156"/>
      <c r="BV165" s="156"/>
      <c r="BW165" s="156"/>
      <c r="BX165" s="156"/>
      <c r="BY165" s="156"/>
      <c r="BZ165" s="156"/>
      <c r="CA165" s="156"/>
      <c r="CB165" s="156"/>
      <c r="CC165" s="156"/>
      <c r="CD165" s="156"/>
      <c r="CE165" s="156"/>
      <c r="CF165" s="156"/>
      <c r="CG165" s="156"/>
      <c r="CH165" s="156"/>
      <c r="CI165" s="156"/>
      <c r="CJ165" s="156"/>
      <c r="CK165" s="156"/>
      <c r="CL165" s="156"/>
      <c r="CM165" s="156"/>
      <c r="CN165" s="156"/>
      <c r="CO165" s="156"/>
      <c r="CP165" s="156"/>
      <c r="CQ165" s="156"/>
      <c r="CR165" s="156"/>
      <c r="CS165" s="156"/>
      <c r="CT165" s="156"/>
      <c r="CU165" s="156"/>
      <c r="CV165" s="156"/>
      <c r="CW165" s="156"/>
    </row>
    <row r="166" spans="1:101" s="155" customFormat="1" ht="25.5" outlineLevel="1" collapsed="1" x14ac:dyDescent="0.2">
      <c r="A166" s="108" t="s">
        <v>244</v>
      </c>
      <c r="B166" s="95" t="s">
        <v>245</v>
      </c>
      <c r="C166" s="111" t="s">
        <v>2</v>
      </c>
      <c r="D166" s="131">
        <v>2</v>
      </c>
      <c r="E166" s="132"/>
      <c r="F166" s="132"/>
      <c r="G166" s="133">
        <f t="shared" ref="G166:G170" si="40">E166*D166</f>
        <v>0</v>
      </c>
      <c r="H166" s="94"/>
      <c r="I166" s="156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  <c r="AA166" s="88"/>
      <c r="AB166" s="156"/>
      <c r="AC166" s="156"/>
      <c r="AD166" s="156"/>
      <c r="AE166" s="156"/>
      <c r="AF166" s="156"/>
      <c r="AG166" s="156"/>
      <c r="AH166" s="156"/>
      <c r="AI166" s="156"/>
      <c r="AJ166" s="156"/>
      <c r="AK166" s="156"/>
      <c r="AL166" s="156"/>
      <c r="AM166" s="156"/>
      <c r="AN166" s="156"/>
      <c r="AO166" s="156"/>
      <c r="AP166" s="156"/>
      <c r="AQ166" s="156"/>
      <c r="AR166" s="156"/>
      <c r="AS166" s="156"/>
      <c r="AT166" s="156"/>
      <c r="AU166" s="156"/>
      <c r="AV166" s="156"/>
      <c r="AW166" s="156"/>
      <c r="AX166" s="156"/>
      <c r="AY166" s="156"/>
      <c r="AZ166" s="156"/>
      <c r="BA166" s="156"/>
      <c r="BB166" s="156"/>
      <c r="BC166" s="156"/>
      <c r="BD166" s="156"/>
      <c r="BE166" s="156"/>
      <c r="BF166" s="156"/>
      <c r="BG166" s="156"/>
      <c r="BH166" s="156"/>
      <c r="BI166" s="156"/>
      <c r="BJ166" s="156"/>
      <c r="BK166" s="156"/>
      <c r="BL166" s="156"/>
      <c r="BM166" s="156"/>
      <c r="BN166" s="156"/>
      <c r="BO166" s="156"/>
      <c r="BP166" s="156"/>
      <c r="BQ166" s="156"/>
      <c r="BR166" s="156"/>
      <c r="BS166" s="156"/>
      <c r="BT166" s="156"/>
      <c r="BU166" s="156"/>
      <c r="BV166" s="156"/>
      <c r="BW166" s="156"/>
      <c r="BX166" s="156"/>
      <c r="BY166" s="156"/>
      <c r="BZ166" s="156"/>
      <c r="CA166" s="156"/>
      <c r="CB166" s="156"/>
      <c r="CC166" s="156"/>
      <c r="CD166" s="156"/>
      <c r="CE166" s="156"/>
      <c r="CF166" s="156"/>
      <c r="CG166" s="156"/>
      <c r="CH166" s="156"/>
      <c r="CI166" s="156"/>
      <c r="CJ166" s="156"/>
      <c r="CK166" s="156"/>
      <c r="CL166" s="156"/>
      <c r="CM166" s="156"/>
      <c r="CN166" s="156"/>
      <c r="CO166" s="156"/>
      <c r="CP166" s="156"/>
      <c r="CQ166" s="156"/>
      <c r="CR166" s="156"/>
      <c r="CS166" s="156"/>
      <c r="CT166" s="156"/>
      <c r="CU166" s="156"/>
      <c r="CV166" s="156"/>
      <c r="CW166" s="156"/>
    </row>
    <row r="167" spans="1:101" s="155" customFormat="1" ht="51" outlineLevel="1" collapsed="1" x14ac:dyDescent="0.2">
      <c r="A167" s="108" t="s">
        <v>246</v>
      </c>
      <c r="B167" s="95" t="s">
        <v>247</v>
      </c>
      <c r="C167" s="111" t="s">
        <v>2</v>
      </c>
      <c r="D167" s="131">
        <v>1</v>
      </c>
      <c r="E167" s="132"/>
      <c r="F167" s="132"/>
      <c r="G167" s="133">
        <f t="shared" si="40"/>
        <v>0</v>
      </c>
      <c r="H167" s="94"/>
      <c r="I167" s="156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  <c r="Z167" s="88"/>
      <c r="AA167" s="88"/>
      <c r="AB167" s="156"/>
      <c r="AC167" s="156"/>
      <c r="AD167" s="156"/>
      <c r="AE167" s="156"/>
      <c r="AF167" s="156"/>
      <c r="AG167" s="156"/>
      <c r="AH167" s="156"/>
      <c r="AI167" s="156"/>
      <c r="AJ167" s="156"/>
      <c r="AK167" s="156"/>
      <c r="AL167" s="156"/>
      <c r="AM167" s="156"/>
      <c r="AN167" s="156"/>
      <c r="AO167" s="156"/>
      <c r="AP167" s="156"/>
      <c r="AQ167" s="156"/>
      <c r="AR167" s="156"/>
      <c r="AS167" s="156"/>
      <c r="AT167" s="156"/>
      <c r="AU167" s="156"/>
      <c r="AV167" s="156"/>
      <c r="AW167" s="156"/>
      <c r="AX167" s="156"/>
      <c r="AY167" s="156"/>
      <c r="AZ167" s="156"/>
      <c r="BA167" s="156"/>
      <c r="BB167" s="156"/>
      <c r="BC167" s="156"/>
      <c r="BD167" s="156"/>
      <c r="BE167" s="156"/>
      <c r="BF167" s="156"/>
      <c r="BG167" s="156"/>
      <c r="BH167" s="156"/>
      <c r="BI167" s="156"/>
      <c r="BJ167" s="156"/>
      <c r="BK167" s="156"/>
      <c r="BL167" s="156"/>
      <c r="BM167" s="156"/>
      <c r="BN167" s="156"/>
      <c r="BO167" s="156"/>
      <c r="BP167" s="156"/>
      <c r="BQ167" s="156"/>
      <c r="BR167" s="156"/>
      <c r="BS167" s="156"/>
      <c r="BT167" s="156"/>
      <c r="BU167" s="156"/>
      <c r="BV167" s="156"/>
      <c r="BW167" s="156"/>
      <c r="BX167" s="156"/>
      <c r="BY167" s="156"/>
      <c r="BZ167" s="156"/>
      <c r="CA167" s="156"/>
      <c r="CB167" s="156"/>
      <c r="CC167" s="156"/>
      <c r="CD167" s="156"/>
      <c r="CE167" s="156"/>
      <c r="CF167" s="156"/>
      <c r="CG167" s="156"/>
      <c r="CH167" s="156"/>
      <c r="CI167" s="156"/>
      <c r="CJ167" s="156"/>
      <c r="CK167" s="156"/>
      <c r="CL167" s="156"/>
      <c r="CM167" s="156"/>
      <c r="CN167" s="156"/>
      <c r="CO167" s="156"/>
      <c r="CP167" s="156"/>
      <c r="CQ167" s="156"/>
      <c r="CR167" s="156"/>
      <c r="CS167" s="156"/>
      <c r="CT167" s="156"/>
      <c r="CU167" s="156"/>
      <c r="CV167" s="156"/>
      <c r="CW167" s="156"/>
    </row>
    <row r="168" spans="1:101" s="155" customFormat="1" ht="38.25" outlineLevel="1" collapsed="1" x14ac:dyDescent="0.2">
      <c r="A168" s="108" t="s">
        <v>248</v>
      </c>
      <c r="B168" s="95" t="s">
        <v>249</v>
      </c>
      <c r="C168" s="111" t="s">
        <v>2</v>
      </c>
      <c r="D168" s="131">
        <v>1</v>
      </c>
      <c r="E168" s="132"/>
      <c r="F168" s="132"/>
      <c r="G168" s="133">
        <f t="shared" si="40"/>
        <v>0</v>
      </c>
      <c r="H168" s="94"/>
      <c r="I168" s="156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  <c r="AA168" s="88"/>
      <c r="AB168" s="156"/>
      <c r="AC168" s="156"/>
      <c r="AD168" s="156"/>
      <c r="AE168" s="156"/>
      <c r="AF168" s="156"/>
      <c r="AG168" s="156"/>
      <c r="AH168" s="156"/>
      <c r="AI168" s="156"/>
      <c r="AJ168" s="156"/>
      <c r="AK168" s="156"/>
      <c r="AL168" s="156"/>
      <c r="AM168" s="156"/>
      <c r="AN168" s="156"/>
      <c r="AO168" s="156"/>
      <c r="AP168" s="156"/>
      <c r="AQ168" s="156"/>
      <c r="AR168" s="156"/>
      <c r="AS168" s="156"/>
      <c r="AT168" s="156"/>
      <c r="AU168" s="156"/>
      <c r="AV168" s="156"/>
      <c r="AW168" s="156"/>
      <c r="AX168" s="156"/>
      <c r="AY168" s="156"/>
      <c r="AZ168" s="156"/>
      <c r="BA168" s="156"/>
      <c r="BB168" s="156"/>
      <c r="BC168" s="156"/>
      <c r="BD168" s="156"/>
      <c r="BE168" s="156"/>
      <c r="BF168" s="156"/>
      <c r="BG168" s="156"/>
      <c r="BH168" s="156"/>
      <c r="BI168" s="156"/>
      <c r="BJ168" s="156"/>
      <c r="BK168" s="156"/>
      <c r="BL168" s="156"/>
      <c r="BM168" s="156"/>
      <c r="BN168" s="156"/>
      <c r="BO168" s="156"/>
      <c r="BP168" s="156"/>
      <c r="BQ168" s="156"/>
      <c r="BR168" s="156"/>
      <c r="BS168" s="156"/>
      <c r="BT168" s="156"/>
      <c r="BU168" s="156"/>
      <c r="BV168" s="156"/>
      <c r="BW168" s="156"/>
      <c r="BX168" s="156"/>
      <c r="BY168" s="156"/>
      <c r="BZ168" s="156"/>
      <c r="CA168" s="156"/>
      <c r="CB168" s="156"/>
      <c r="CC168" s="156"/>
      <c r="CD168" s="156"/>
      <c r="CE168" s="156"/>
      <c r="CF168" s="156"/>
      <c r="CG168" s="156"/>
      <c r="CH168" s="156"/>
      <c r="CI168" s="156"/>
      <c r="CJ168" s="156"/>
      <c r="CK168" s="156"/>
      <c r="CL168" s="156"/>
      <c r="CM168" s="156"/>
      <c r="CN168" s="156"/>
      <c r="CO168" s="156"/>
      <c r="CP168" s="156"/>
      <c r="CQ168" s="156"/>
      <c r="CR168" s="156"/>
      <c r="CS168" s="156"/>
      <c r="CT168" s="156"/>
      <c r="CU168" s="156"/>
      <c r="CV168" s="156"/>
      <c r="CW168" s="156"/>
    </row>
    <row r="169" spans="1:101" s="155" customFormat="1" ht="63.75" outlineLevel="1" collapsed="1" x14ac:dyDescent="0.2">
      <c r="A169" s="108" t="s">
        <v>250</v>
      </c>
      <c r="B169" s="95" t="s">
        <v>251</v>
      </c>
      <c r="C169" s="111" t="s">
        <v>1</v>
      </c>
      <c r="D169" s="131">
        <v>40.409999999999997</v>
      </c>
      <c r="E169" s="132"/>
      <c r="F169" s="132"/>
      <c r="G169" s="133">
        <f t="shared" si="40"/>
        <v>0</v>
      </c>
      <c r="H169" s="94"/>
      <c r="I169" s="156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  <c r="AA169" s="88"/>
      <c r="AB169" s="156"/>
      <c r="AC169" s="156"/>
      <c r="AD169" s="156"/>
      <c r="AE169" s="156"/>
      <c r="AF169" s="156"/>
      <c r="AG169" s="156"/>
      <c r="AH169" s="156"/>
      <c r="AI169" s="156"/>
      <c r="AJ169" s="156"/>
      <c r="AK169" s="156"/>
      <c r="AL169" s="156"/>
      <c r="AM169" s="156"/>
      <c r="AN169" s="156"/>
      <c r="AO169" s="156"/>
      <c r="AP169" s="156"/>
      <c r="AQ169" s="156"/>
      <c r="AR169" s="156"/>
      <c r="AS169" s="156"/>
      <c r="AT169" s="156"/>
      <c r="AU169" s="156"/>
      <c r="AV169" s="156"/>
      <c r="AW169" s="156"/>
      <c r="AX169" s="156"/>
      <c r="AY169" s="156"/>
      <c r="AZ169" s="156"/>
      <c r="BA169" s="156"/>
      <c r="BB169" s="156"/>
      <c r="BC169" s="156"/>
      <c r="BD169" s="156"/>
      <c r="BE169" s="156"/>
      <c r="BF169" s="156"/>
      <c r="BG169" s="156"/>
      <c r="BH169" s="156"/>
      <c r="BI169" s="156"/>
      <c r="BJ169" s="156"/>
      <c r="BK169" s="156"/>
      <c r="BL169" s="156"/>
      <c r="BM169" s="156"/>
      <c r="BN169" s="156"/>
      <c r="BO169" s="156"/>
      <c r="BP169" s="156"/>
      <c r="BQ169" s="156"/>
      <c r="BR169" s="156"/>
      <c r="BS169" s="156"/>
      <c r="BT169" s="156"/>
      <c r="BU169" s="156"/>
      <c r="BV169" s="156"/>
      <c r="BW169" s="156"/>
      <c r="BX169" s="156"/>
      <c r="BY169" s="156"/>
      <c r="BZ169" s="156"/>
      <c r="CA169" s="156"/>
      <c r="CB169" s="156"/>
      <c r="CC169" s="156"/>
      <c r="CD169" s="156"/>
      <c r="CE169" s="156"/>
      <c r="CF169" s="156"/>
      <c r="CG169" s="156"/>
      <c r="CH169" s="156"/>
      <c r="CI169" s="156"/>
      <c r="CJ169" s="156"/>
      <c r="CK169" s="156"/>
      <c r="CL169" s="156"/>
      <c r="CM169" s="156"/>
      <c r="CN169" s="156"/>
      <c r="CO169" s="156"/>
      <c r="CP169" s="156"/>
      <c r="CQ169" s="156"/>
      <c r="CR169" s="156"/>
      <c r="CS169" s="156"/>
      <c r="CT169" s="156"/>
      <c r="CU169" s="156"/>
      <c r="CV169" s="156"/>
      <c r="CW169" s="156"/>
    </row>
    <row r="170" spans="1:101" s="155" customFormat="1" ht="63.75" outlineLevel="1" collapsed="1" x14ac:dyDescent="0.2">
      <c r="A170" s="108" t="s">
        <v>252</v>
      </c>
      <c r="B170" s="95" t="s">
        <v>253</v>
      </c>
      <c r="C170" s="111" t="s">
        <v>1</v>
      </c>
      <c r="D170" s="131">
        <v>45.42</v>
      </c>
      <c r="E170" s="132"/>
      <c r="F170" s="132"/>
      <c r="G170" s="133">
        <f t="shared" si="40"/>
        <v>0</v>
      </c>
      <c r="H170" s="94"/>
      <c r="I170" s="156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  <c r="AA170" s="88"/>
      <c r="AB170" s="156"/>
      <c r="AC170" s="156"/>
      <c r="AD170" s="156"/>
      <c r="AE170" s="156"/>
      <c r="AF170" s="156"/>
      <c r="AG170" s="156"/>
      <c r="AH170" s="156"/>
      <c r="AI170" s="156"/>
      <c r="AJ170" s="156"/>
      <c r="AK170" s="156"/>
      <c r="AL170" s="156"/>
      <c r="AM170" s="156"/>
      <c r="AN170" s="156"/>
      <c r="AO170" s="156"/>
      <c r="AP170" s="156"/>
      <c r="AQ170" s="156"/>
      <c r="AR170" s="156"/>
      <c r="AS170" s="156"/>
      <c r="AT170" s="156"/>
      <c r="AU170" s="156"/>
      <c r="AV170" s="156"/>
      <c r="AW170" s="156"/>
      <c r="AX170" s="156"/>
      <c r="AY170" s="156"/>
      <c r="AZ170" s="156"/>
      <c r="BA170" s="156"/>
      <c r="BB170" s="156"/>
      <c r="BC170" s="156"/>
      <c r="BD170" s="156"/>
      <c r="BE170" s="156"/>
      <c r="BF170" s="156"/>
      <c r="BG170" s="156"/>
      <c r="BH170" s="156"/>
      <c r="BI170" s="156"/>
      <c r="BJ170" s="156"/>
      <c r="BK170" s="156"/>
      <c r="BL170" s="156"/>
      <c r="BM170" s="156"/>
      <c r="BN170" s="156"/>
      <c r="BO170" s="156"/>
      <c r="BP170" s="156"/>
      <c r="BQ170" s="156"/>
      <c r="BR170" s="156"/>
      <c r="BS170" s="156"/>
      <c r="BT170" s="156"/>
      <c r="BU170" s="156"/>
      <c r="BV170" s="156"/>
      <c r="BW170" s="156"/>
      <c r="BX170" s="156"/>
      <c r="BY170" s="156"/>
      <c r="BZ170" s="156"/>
      <c r="CA170" s="156"/>
      <c r="CB170" s="156"/>
      <c r="CC170" s="156"/>
      <c r="CD170" s="156"/>
      <c r="CE170" s="156"/>
      <c r="CF170" s="156"/>
      <c r="CG170" s="156"/>
      <c r="CH170" s="156"/>
      <c r="CI170" s="156"/>
      <c r="CJ170" s="156"/>
      <c r="CK170" s="156"/>
      <c r="CL170" s="156"/>
      <c r="CM170" s="156"/>
      <c r="CN170" s="156"/>
      <c r="CO170" s="156"/>
      <c r="CP170" s="156"/>
      <c r="CQ170" s="156"/>
      <c r="CR170" s="156"/>
      <c r="CS170" s="156"/>
      <c r="CT170" s="156"/>
      <c r="CU170" s="156"/>
      <c r="CV170" s="156"/>
      <c r="CW170" s="156"/>
    </row>
    <row r="171" spans="1:101" ht="18.75" x14ac:dyDescent="0.2">
      <c r="A171" s="127"/>
      <c r="B171" s="109" t="s">
        <v>254</v>
      </c>
      <c r="C171" s="128"/>
      <c r="D171" s="129"/>
      <c r="E171" s="130"/>
      <c r="F171" s="130"/>
      <c r="G171" s="110">
        <f>SUM(G172:G173)</f>
        <v>0</v>
      </c>
    </row>
    <row r="172" spans="1:101" s="155" customFormat="1" ht="76.5" outlineLevel="1" x14ac:dyDescent="0.2">
      <c r="A172" s="95" t="s">
        <v>255</v>
      </c>
      <c r="B172" s="95" t="s">
        <v>256</v>
      </c>
      <c r="C172" s="111" t="s">
        <v>2</v>
      </c>
      <c r="D172" s="131">
        <v>1</v>
      </c>
      <c r="E172" s="132"/>
      <c r="F172" s="132"/>
      <c r="G172" s="133">
        <f t="shared" ref="G172" si="41">E172*D172</f>
        <v>0</v>
      </c>
      <c r="H172" s="94"/>
      <c r="I172" s="156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  <c r="Z172" s="88"/>
      <c r="AA172" s="88"/>
      <c r="AB172" s="156"/>
      <c r="AC172" s="156"/>
      <c r="AD172" s="156"/>
      <c r="AE172" s="156"/>
      <c r="AF172" s="156"/>
      <c r="AG172" s="156"/>
      <c r="AH172" s="156"/>
      <c r="AI172" s="156"/>
      <c r="AJ172" s="156"/>
      <c r="AK172" s="156"/>
      <c r="AL172" s="156"/>
      <c r="AM172" s="156"/>
      <c r="AN172" s="156"/>
      <c r="AO172" s="156"/>
      <c r="AP172" s="156"/>
      <c r="AQ172" s="156"/>
      <c r="AR172" s="156"/>
      <c r="AS172" s="156"/>
      <c r="AT172" s="156"/>
      <c r="AU172" s="156"/>
      <c r="AV172" s="156"/>
      <c r="AW172" s="156"/>
      <c r="AX172" s="156"/>
      <c r="AY172" s="156"/>
      <c r="AZ172" s="156"/>
      <c r="BA172" s="156"/>
      <c r="BB172" s="156"/>
      <c r="BC172" s="156"/>
      <c r="BD172" s="156"/>
      <c r="BE172" s="156"/>
      <c r="BF172" s="156"/>
      <c r="BG172" s="156"/>
      <c r="BH172" s="156"/>
      <c r="BI172" s="156"/>
      <c r="BJ172" s="156"/>
      <c r="BK172" s="156"/>
      <c r="BL172" s="156"/>
      <c r="BM172" s="156"/>
      <c r="BN172" s="156"/>
      <c r="BO172" s="156"/>
      <c r="BP172" s="156"/>
      <c r="BQ172" s="156"/>
      <c r="BR172" s="156"/>
      <c r="BS172" s="156"/>
      <c r="BT172" s="156"/>
      <c r="BU172" s="156"/>
      <c r="BV172" s="156"/>
      <c r="BW172" s="156"/>
      <c r="BX172" s="156"/>
      <c r="BY172" s="156"/>
      <c r="BZ172" s="156"/>
      <c r="CA172" s="156"/>
      <c r="CB172" s="156"/>
      <c r="CC172" s="156"/>
      <c r="CD172" s="156"/>
      <c r="CE172" s="156"/>
      <c r="CF172" s="156"/>
      <c r="CG172" s="156"/>
      <c r="CH172" s="156"/>
      <c r="CI172" s="156"/>
      <c r="CJ172" s="156"/>
      <c r="CK172" s="156"/>
      <c r="CL172" s="156"/>
      <c r="CM172" s="156"/>
      <c r="CN172" s="156"/>
      <c r="CO172" s="156"/>
      <c r="CP172" s="156"/>
      <c r="CQ172" s="156"/>
      <c r="CR172" s="156"/>
      <c r="CS172" s="156"/>
      <c r="CT172" s="156"/>
      <c r="CU172" s="156"/>
      <c r="CV172" s="156"/>
      <c r="CW172" s="156"/>
    </row>
    <row r="173" spans="1:101" s="155" customFormat="1" ht="38.25" outlineLevel="1" collapsed="1" x14ac:dyDescent="0.2">
      <c r="A173" s="95" t="s">
        <v>257</v>
      </c>
      <c r="B173" s="95" t="s">
        <v>258</v>
      </c>
      <c r="C173" s="111" t="s">
        <v>1</v>
      </c>
      <c r="D173" s="131">
        <v>6</v>
      </c>
      <c r="E173" s="132"/>
      <c r="F173" s="132"/>
      <c r="G173" s="133">
        <f t="shared" ref="G173" si="42">E173*D173</f>
        <v>0</v>
      </c>
      <c r="H173" s="94"/>
      <c r="I173" s="156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  <c r="AA173" s="88"/>
      <c r="AB173" s="156"/>
      <c r="AC173" s="156"/>
      <c r="AD173" s="156"/>
      <c r="AE173" s="156"/>
      <c r="AF173" s="156"/>
      <c r="AG173" s="156"/>
      <c r="AH173" s="156"/>
      <c r="AI173" s="156"/>
      <c r="AJ173" s="156"/>
      <c r="AK173" s="156"/>
      <c r="AL173" s="156"/>
      <c r="AM173" s="156"/>
      <c r="AN173" s="156"/>
      <c r="AO173" s="156"/>
      <c r="AP173" s="156"/>
      <c r="AQ173" s="156"/>
      <c r="AR173" s="156"/>
      <c r="AS173" s="156"/>
      <c r="AT173" s="156"/>
      <c r="AU173" s="156"/>
      <c r="AV173" s="156"/>
      <c r="AW173" s="156"/>
      <c r="AX173" s="156"/>
      <c r="AY173" s="156"/>
      <c r="AZ173" s="156"/>
      <c r="BA173" s="156"/>
      <c r="BB173" s="156"/>
      <c r="BC173" s="156"/>
      <c r="BD173" s="156"/>
      <c r="BE173" s="156"/>
      <c r="BF173" s="156"/>
      <c r="BG173" s="156"/>
      <c r="BH173" s="156"/>
      <c r="BI173" s="156"/>
      <c r="BJ173" s="156"/>
      <c r="BK173" s="156"/>
      <c r="BL173" s="156"/>
      <c r="BM173" s="156"/>
      <c r="BN173" s="156"/>
      <c r="BO173" s="156"/>
      <c r="BP173" s="156"/>
      <c r="BQ173" s="156"/>
      <c r="BR173" s="156"/>
      <c r="BS173" s="156"/>
      <c r="BT173" s="156"/>
      <c r="BU173" s="156"/>
      <c r="BV173" s="156"/>
      <c r="BW173" s="156"/>
      <c r="BX173" s="156"/>
      <c r="BY173" s="156"/>
      <c r="BZ173" s="156"/>
      <c r="CA173" s="156"/>
      <c r="CB173" s="156"/>
      <c r="CC173" s="156"/>
      <c r="CD173" s="156"/>
      <c r="CE173" s="156"/>
      <c r="CF173" s="156"/>
      <c r="CG173" s="156"/>
      <c r="CH173" s="156"/>
      <c r="CI173" s="156"/>
      <c r="CJ173" s="156"/>
      <c r="CK173" s="156"/>
      <c r="CL173" s="156"/>
      <c r="CM173" s="156"/>
      <c r="CN173" s="156"/>
      <c r="CO173" s="156"/>
      <c r="CP173" s="156"/>
      <c r="CQ173" s="156"/>
      <c r="CR173" s="156"/>
      <c r="CS173" s="156"/>
      <c r="CT173" s="156"/>
      <c r="CU173" s="156"/>
      <c r="CV173" s="156"/>
      <c r="CW173" s="156"/>
    </row>
    <row r="174" spans="1:101" ht="18.75" x14ac:dyDescent="0.2">
      <c r="A174" s="127"/>
      <c r="B174" s="109" t="s">
        <v>259</v>
      </c>
      <c r="C174" s="128"/>
      <c r="D174" s="129"/>
      <c r="E174" s="130"/>
      <c r="F174" s="130"/>
      <c r="G174" s="110">
        <f>SUM(G175:G178)</f>
        <v>0</v>
      </c>
    </row>
    <row r="175" spans="1:101" s="155" customFormat="1" ht="63.75" outlineLevel="1" x14ac:dyDescent="0.2">
      <c r="A175" s="95" t="s">
        <v>260</v>
      </c>
      <c r="B175" s="95" t="s">
        <v>261</v>
      </c>
      <c r="C175" s="111" t="s">
        <v>262</v>
      </c>
      <c r="D175" s="131">
        <v>1</v>
      </c>
      <c r="E175" s="132"/>
      <c r="F175" s="132"/>
      <c r="G175" s="133">
        <f t="shared" ref="G175" si="43">E175*D175</f>
        <v>0</v>
      </c>
      <c r="H175" s="94"/>
      <c r="I175" s="156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  <c r="AA175" s="88"/>
      <c r="AB175" s="156"/>
      <c r="AC175" s="156"/>
      <c r="AD175" s="156"/>
      <c r="AE175" s="156"/>
      <c r="AF175" s="156"/>
      <c r="AG175" s="156"/>
      <c r="AH175" s="156"/>
      <c r="AI175" s="156"/>
      <c r="AJ175" s="156"/>
      <c r="AK175" s="156"/>
      <c r="AL175" s="156"/>
      <c r="AM175" s="156"/>
      <c r="AN175" s="156"/>
      <c r="AO175" s="156"/>
      <c r="AP175" s="156"/>
      <c r="AQ175" s="156"/>
      <c r="AR175" s="156"/>
      <c r="AS175" s="156"/>
      <c r="AT175" s="156"/>
      <c r="AU175" s="156"/>
      <c r="AV175" s="156"/>
      <c r="AW175" s="156"/>
      <c r="AX175" s="156"/>
      <c r="AY175" s="156"/>
      <c r="AZ175" s="156"/>
      <c r="BA175" s="156"/>
      <c r="BB175" s="156"/>
      <c r="BC175" s="156"/>
      <c r="BD175" s="156"/>
      <c r="BE175" s="156"/>
      <c r="BF175" s="156"/>
      <c r="BG175" s="156"/>
      <c r="BH175" s="156"/>
      <c r="BI175" s="156"/>
      <c r="BJ175" s="156"/>
      <c r="BK175" s="156"/>
      <c r="BL175" s="156"/>
      <c r="BM175" s="156"/>
      <c r="BN175" s="156"/>
      <c r="BO175" s="156"/>
      <c r="BP175" s="156"/>
      <c r="BQ175" s="156"/>
      <c r="BR175" s="156"/>
      <c r="BS175" s="156"/>
      <c r="BT175" s="156"/>
      <c r="BU175" s="156"/>
      <c r="BV175" s="156"/>
      <c r="BW175" s="156"/>
      <c r="BX175" s="156"/>
      <c r="BY175" s="156"/>
      <c r="BZ175" s="156"/>
      <c r="CA175" s="156"/>
      <c r="CB175" s="156"/>
      <c r="CC175" s="156"/>
      <c r="CD175" s="156"/>
      <c r="CE175" s="156"/>
      <c r="CF175" s="156"/>
      <c r="CG175" s="156"/>
      <c r="CH175" s="156"/>
      <c r="CI175" s="156"/>
      <c r="CJ175" s="156"/>
      <c r="CK175" s="156"/>
      <c r="CL175" s="156"/>
      <c r="CM175" s="156"/>
      <c r="CN175" s="156"/>
      <c r="CO175" s="156"/>
      <c r="CP175" s="156"/>
      <c r="CQ175" s="156"/>
      <c r="CR175" s="156"/>
      <c r="CS175" s="156"/>
      <c r="CT175" s="156"/>
      <c r="CU175" s="156"/>
      <c r="CV175" s="156"/>
      <c r="CW175" s="156"/>
    </row>
    <row r="176" spans="1:101" s="155" customFormat="1" ht="38.25" outlineLevel="1" collapsed="1" x14ac:dyDescent="0.2">
      <c r="A176" s="95" t="s">
        <v>263</v>
      </c>
      <c r="B176" s="95" t="s">
        <v>264</v>
      </c>
      <c r="C176" s="111" t="s">
        <v>2</v>
      </c>
      <c r="D176" s="131">
        <v>1</v>
      </c>
      <c r="E176" s="132"/>
      <c r="F176" s="132"/>
      <c r="G176" s="133">
        <f t="shared" ref="G176:G177" si="44">E176*D176</f>
        <v>0</v>
      </c>
      <c r="H176" s="94"/>
      <c r="I176" s="156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  <c r="AA176" s="88"/>
      <c r="AB176" s="156"/>
      <c r="AC176" s="156"/>
      <c r="AD176" s="156"/>
      <c r="AE176" s="156"/>
      <c r="AF176" s="156"/>
      <c r="AG176" s="156"/>
      <c r="AH176" s="156"/>
      <c r="AI176" s="156"/>
      <c r="AJ176" s="156"/>
      <c r="AK176" s="156"/>
      <c r="AL176" s="156"/>
      <c r="AM176" s="156"/>
      <c r="AN176" s="156"/>
      <c r="AO176" s="156"/>
      <c r="AP176" s="156"/>
      <c r="AQ176" s="156"/>
      <c r="AR176" s="156"/>
      <c r="AS176" s="156"/>
      <c r="AT176" s="156"/>
      <c r="AU176" s="156"/>
      <c r="AV176" s="156"/>
      <c r="AW176" s="156"/>
      <c r="AX176" s="156"/>
      <c r="AY176" s="156"/>
      <c r="AZ176" s="156"/>
      <c r="BA176" s="156"/>
      <c r="BB176" s="156"/>
      <c r="BC176" s="156"/>
      <c r="BD176" s="156"/>
      <c r="BE176" s="156"/>
      <c r="BF176" s="156"/>
      <c r="BG176" s="156"/>
      <c r="BH176" s="156"/>
      <c r="BI176" s="156"/>
      <c r="BJ176" s="156"/>
      <c r="BK176" s="156"/>
      <c r="BL176" s="156"/>
      <c r="BM176" s="156"/>
      <c r="BN176" s="156"/>
      <c r="BO176" s="156"/>
      <c r="BP176" s="156"/>
      <c r="BQ176" s="156"/>
      <c r="BR176" s="156"/>
      <c r="BS176" s="156"/>
      <c r="BT176" s="156"/>
      <c r="BU176" s="156"/>
      <c r="BV176" s="156"/>
      <c r="BW176" s="156"/>
      <c r="BX176" s="156"/>
      <c r="BY176" s="156"/>
      <c r="BZ176" s="156"/>
      <c r="CA176" s="156"/>
      <c r="CB176" s="156"/>
      <c r="CC176" s="156"/>
      <c r="CD176" s="156"/>
      <c r="CE176" s="156"/>
      <c r="CF176" s="156"/>
      <c r="CG176" s="156"/>
      <c r="CH176" s="156"/>
      <c r="CI176" s="156"/>
      <c r="CJ176" s="156"/>
      <c r="CK176" s="156"/>
      <c r="CL176" s="156"/>
      <c r="CM176" s="156"/>
      <c r="CN176" s="156"/>
      <c r="CO176" s="156"/>
      <c r="CP176" s="156"/>
      <c r="CQ176" s="156"/>
      <c r="CR176" s="156"/>
      <c r="CS176" s="156"/>
      <c r="CT176" s="156"/>
      <c r="CU176" s="156"/>
      <c r="CV176" s="156"/>
      <c r="CW176" s="156"/>
    </row>
    <row r="177" spans="1:101" s="155" customFormat="1" ht="38.25" outlineLevel="1" x14ac:dyDescent="0.2">
      <c r="A177" s="95" t="s">
        <v>265</v>
      </c>
      <c r="B177" s="95" t="s">
        <v>266</v>
      </c>
      <c r="C177" s="111" t="s">
        <v>2</v>
      </c>
      <c r="D177" s="131">
        <v>2</v>
      </c>
      <c r="E177" s="132"/>
      <c r="F177" s="132"/>
      <c r="G177" s="133">
        <f t="shared" si="44"/>
        <v>0</v>
      </c>
      <c r="H177" s="94"/>
      <c r="I177" s="156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  <c r="AA177" s="88"/>
      <c r="AB177" s="156"/>
      <c r="AC177" s="156"/>
      <c r="AD177" s="156"/>
      <c r="AE177" s="156"/>
      <c r="AF177" s="156"/>
      <c r="AG177" s="156"/>
      <c r="AH177" s="156"/>
      <c r="AI177" s="156"/>
      <c r="AJ177" s="156"/>
      <c r="AK177" s="156"/>
      <c r="AL177" s="156"/>
      <c r="AM177" s="156"/>
      <c r="AN177" s="156"/>
      <c r="AO177" s="156"/>
      <c r="AP177" s="156"/>
      <c r="AQ177" s="156"/>
      <c r="AR177" s="156"/>
      <c r="AS177" s="156"/>
      <c r="AT177" s="156"/>
      <c r="AU177" s="156"/>
      <c r="AV177" s="156"/>
      <c r="AW177" s="156"/>
      <c r="AX177" s="156"/>
      <c r="AY177" s="156"/>
      <c r="AZ177" s="156"/>
      <c r="BA177" s="156"/>
      <c r="BB177" s="156"/>
      <c r="BC177" s="156"/>
      <c r="BD177" s="156"/>
      <c r="BE177" s="156"/>
      <c r="BF177" s="156"/>
      <c r="BG177" s="156"/>
      <c r="BH177" s="156"/>
      <c r="BI177" s="156"/>
      <c r="BJ177" s="156"/>
      <c r="BK177" s="156"/>
      <c r="BL177" s="156"/>
      <c r="BM177" s="156"/>
      <c r="BN177" s="156"/>
      <c r="BO177" s="156"/>
      <c r="BP177" s="156"/>
      <c r="BQ177" s="156"/>
      <c r="BR177" s="156"/>
      <c r="BS177" s="156"/>
      <c r="BT177" s="156"/>
      <c r="BU177" s="156"/>
      <c r="BV177" s="156"/>
      <c r="BW177" s="156"/>
      <c r="BX177" s="156"/>
      <c r="BY177" s="156"/>
      <c r="BZ177" s="156"/>
      <c r="CA177" s="156"/>
      <c r="CB177" s="156"/>
      <c r="CC177" s="156"/>
      <c r="CD177" s="156"/>
      <c r="CE177" s="156"/>
      <c r="CF177" s="156"/>
      <c r="CG177" s="156"/>
      <c r="CH177" s="156"/>
      <c r="CI177" s="156"/>
      <c r="CJ177" s="156"/>
      <c r="CK177" s="156"/>
      <c r="CL177" s="156"/>
      <c r="CM177" s="156"/>
      <c r="CN177" s="156"/>
      <c r="CO177" s="156"/>
      <c r="CP177" s="156"/>
      <c r="CQ177" s="156"/>
      <c r="CR177" s="156"/>
      <c r="CS177" s="156"/>
      <c r="CT177" s="156"/>
      <c r="CU177" s="156"/>
      <c r="CV177" s="156"/>
      <c r="CW177" s="156"/>
    </row>
    <row r="178" spans="1:101" s="155" customFormat="1" ht="63.75" outlineLevel="1" x14ac:dyDescent="0.2">
      <c r="A178" s="95" t="s">
        <v>457</v>
      </c>
      <c r="B178" s="145" t="s">
        <v>469</v>
      </c>
      <c r="C178" s="111" t="s">
        <v>1</v>
      </c>
      <c r="D178" s="131">
        <v>22</v>
      </c>
      <c r="E178" s="132"/>
      <c r="F178" s="132"/>
      <c r="G178" s="133">
        <f t="shared" ref="G178" si="45">E178*D178</f>
        <v>0</v>
      </c>
      <c r="H178" s="94"/>
      <c r="I178" s="156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  <c r="AA178" s="88"/>
      <c r="AB178" s="156"/>
      <c r="AC178" s="156"/>
      <c r="AD178" s="156"/>
      <c r="AE178" s="156"/>
      <c r="AF178" s="156"/>
      <c r="AG178" s="156"/>
      <c r="AH178" s="156"/>
      <c r="AI178" s="156"/>
      <c r="AJ178" s="156"/>
      <c r="AK178" s="156"/>
      <c r="AL178" s="156"/>
      <c r="AM178" s="156"/>
      <c r="AN178" s="156"/>
      <c r="AO178" s="156"/>
      <c r="AP178" s="156"/>
      <c r="AQ178" s="156"/>
      <c r="AR178" s="156"/>
      <c r="AS178" s="156"/>
      <c r="AT178" s="156"/>
      <c r="AU178" s="156"/>
      <c r="AV178" s="156"/>
      <c r="AW178" s="156"/>
      <c r="AX178" s="156"/>
      <c r="AY178" s="156"/>
      <c r="AZ178" s="156"/>
      <c r="BA178" s="156"/>
      <c r="BB178" s="156"/>
      <c r="BC178" s="156"/>
      <c r="BD178" s="156"/>
      <c r="BE178" s="156"/>
      <c r="BF178" s="156"/>
      <c r="BG178" s="156"/>
      <c r="BH178" s="156"/>
      <c r="BI178" s="156"/>
      <c r="BJ178" s="156"/>
      <c r="BK178" s="156"/>
      <c r="BL178" s="156"/>
      <c r="BM178" s="156"/>
      <c r="BN178" s="156"/>
      <c r="BO178" s="156"/>
      <c r="BP178" s="156"/>
      <c r="BQ178" s="156"/>
      <c r="BR178" s="156"/>
      <c r="BS178" s="156"/>
      <c r="BT178" s="156"/>
      <c r="BU178" s="156"/>
      <c r="BV178" s="156"/>
      <c r="BW178" s="156"/>
      <c r="BX178" s="156"/>
      <c r="BY178" s="156"/>
      <c r="BZ178" s="156"/>
      <c r="CA178" s="156"/>
      <c r="CB178" s="156"/>
      <c r="CC178" s="156"/>
      <c r="CD178" s="156"/>
      <c r="CE178" s="156"/>
      <c r="CF178" s="156"/>
      <c r="CG178" s="156"/>
      <c r="CH178" s="156"/>
      <c r="CI178" s="156"/>
      <c r="CJ178" s="156"/>
      <c r="CK178" s="156"/>
      <c r="CL178" s="156"/>
      <c r="CM178" s="156"/>
      <c r="CN178" s="156"/>
      <c r="CO178" s="156"/>
      <c r="CP178" s="156"/>
      <c r="CQ178" s="156"/>
      <c r="CR178" s="156"/>
      <c r="CS178" s="156"/>
      <c r="CT178" s="156"/>
      <c r="CU178" s="156"/>
      <c r="CV178" s="156"/>
      <c r="CW178" s="156"/>
    </row>
    <row r="179" spans="1:101" ht="18.75" x14ac:dyDescent="0.2">
      <c r="A179" s="127"/>
      <c r="B179" s="109" t="s">
        <v>39</v>
      </c>
      <c r="C179" s="128"/>
      <c r="D179" s="129"/>
      <c r="E179" s="130"/>
      <c r="F179" s="130"/>
      <c r="G179" s="110">
        <f>SUM(G180,G184,G189,G193)</f>
        <v>0</v>
      </c>
    </row>
    <row r="180" spans="1:101" s="155" customFormat="1" ht="18.75" outlineLevel="1" x14ac:dyDescent="0.2">
      <c r="A180" s="160"/>
      <c r="B180" s="161" t="s">
        <v>267</v>
      </c>
      <c r="C180" s="162"/>
      <c r="D180" s="163"/>
      <c r="E180" s="164"/>
      <c r="F180" s="164"/>
      <c r="G180" s="165">
        <f>SUM(G181:G183)</f>
        <v>0</v>
      </c>
      <c r="H180" s="94"/>
      <c r="I180" s="156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88"/>
      <c r="Z180" s="88"/>
      <c r="AA180" s="88"/>
      <c r="AB180" s="156"/>
      <c r="AC180" s="156"/>
      <c r="AD180" s="156"/>
      <c r="AE180" s="156"/>
      <c r="AF180" s="156"/>
      <c r="AG180" s="156"/>
      <c r="AH180" s="156"/>
      <c r="AI180" s="156"/>
      <c r="AJ180" s="156"/>
      <c r="AK180" s="156"/>
      <c r="AL180" s="156"/>
      <c r="AM180" s="156"/>
      <c r="AN180" s="156"/>
      <c r="AO180" s="156"/>
      <c r="AP180" s="156"/>
      <c r="AQ180" s="156"/>
      <c r="AR180" s="156"/>
      <c r="AS180" s="156"/>
      <c r="AT180" s="156"/>
      <c r="AU180" s="156"/>
      <c r="AV180" s="156"/>
      <c r="AW180" s="156"/>
      <c r="AX180" s="156"/>
      <c r="AY180" s="156"/>
      <c r="AZ180" s="156"/>
      <c r="BA180" s="156"/>
      <c r="BB180" s="156"/>
      <c r="BC180" s="156"/>
      <c r="BD180" s="156"/>
      <c r="BE180" s="156"/>
      <c r="BF180" s="156"/>
      <c r="BG180" s="156"/>
      <c r="BH180" s="156"/>
      <c r="BI180" s="156"/>
      <c r="BJ180" s="156"/>
      <c r="BK180" s="156"/>
      <c r="BL180" s="156"/>
      <c r="BM180" s="156"/>
      <c r="BN180" s="156"/>
      <c r="BO180" s="156"/>
      <c r="BP180" s="156"/>
      <c r="BQ180" s="156"/>
      <c r="BR180" s="156"/>
      <c r="BS180" s="156"/>
      <c r="BT180" s="156"/>
      <c r="BU180" s="156"/>
      <c r="BV180" s="156"/>
      <c r="BW180" s="156"/>
      <c r="BX180" s="156"/>
      <c r="BY180" s="156"/>
      <c r="BZ180" s="156"/>
      <c r="CA180" s="156"/>
      <c r="CB180" s="156"/>
      <c r="CC180" s="156"/>
      <c r="CD180" s="156"/>
      <c r="CE180" s="156"/>
      <c r="CF180" s="156"/>
      <c r="CG180" s="156"/>
      <c r="CH180" s="156"/>
      <c r="CI180" s="156"/>
      <c r="CJ180" s="156"/>
      <c r="CK180" s="156"/>
      <c r="CL180" s="156"/>
      <c r="CM180" s="156"/>
      <c r="CN180" s="156"/>
      <c r="CO180" s="156"/>
      <c r="CP180" s="156"/>
      <c r="CQ180" s="156"/>
      <c r="CR180" s="156"/>
      <c r="CS180" s="156"/>
      <c r="CT180" s="156"/>
      <c r="CU180" s="156"/>
      <c r="CV180" s="156"/>
      <c r="CW180" s="156"/>
    </row>
    <row r="181" spans="1:101" s="159" customFormat="1" ht="63.75" outlineLevel="2" x14ac:dyDescent="0.2">
      <c r="A181" s="108" t="s">
        <v>268</v>
      </c>
      <c r="B181" s="95" t="s">
        <v>269</v>
      </c>
      <c r="C181" s="111" t="s">
        <v>2</v>
      </c>
      <c r="D181" s="131">
        <v>21</v>
      </c>
      <c r="E181" s="132"/>
      <c r="F181" s="132"/>
      <c r="G181" s="133">
        <f t="shared" ref="G181" si="46">E181*D181</f>
        <v>0</v>
      </c>
      <c r="H181" s="94"/>
      <c r="I181" s="156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  <c r="AA181" s="88"/>
      <c r="AB181" s="156"/>
      <c r="AC181" s="156"/>
      <c r="AD181" s="156"/>
      <c r="AE181" s="156"/>
      <c r="AF181" s="156"/>
      <c r="AG181" s="156"/>
      <c r="AH181" s="156"/>
      <c r="AI181" s="156"/>
      <c r="AJ181" s="156"/>
      <c r="AK181" s="156"/>
      <c r="AL181" s="156"/>
      <c r="AM181" s="156"/>
      <c r="AN181" s="156"/>
      <c r="AO181" s="156"/>
      <c r="AP181" s="156"/>
      <c r="AQ181" s="156"/>
      <c r="AR181" s="156"/>
      <c r="AS181" s="156"/>
      <c r="AT181" s="156"/>
      <c r="AU181" s="156"/>
      <c r="AV181" s="156"/>
      <c r="AW181" s="156"/>
      <c r="AX181" s="156"/>
      <c r="AY181" s="156"/>
      <c r="AZ181" s="156"/>
      <c r="BA181" s="156"/>
      <c r="BB181" s="156"/>
      <c r="BC181" s="156"/>
      <c r="BD181" s="156"/>
      <c r="BE181" s="156"/>
      <c r="BF181" s="156"/>
      <c r="BG181" s="156"/>
      <c r="BH181" s="156"/>
      <c r="BI181" s="156"/>
      <c r="BJ181" s="156"/>
      <c r="BK181" s="156"/>
      <c r="BL181" s="156"/>
      <c r="BM181" s="156"/>
      <c r="BN181" s="156"/>
      <c r="BO181" s="156"/>
      <c r="BP181" s="156"/>
      <c r="BQ181" s="156"/>
      <c r="BR181" s="156"/>
      <c r="BS181" s="156"/>
      <c r="BT181" s="156"/>
      <c r="BU181" s="156"/>
      <c r="BV181" s="156"/>
      <c r="BW181" s="156"/>
      <c r="BX181" s="156"/>
      <c r="BY181" s="156"/>
      <c r="BZ181" s="156"/>
      <c r="CA181" s="156"/>
      <c r="CB181" s="156"/>
      <c r="CC181" s="156"/>
      <c r="CD181" s="156"/>
      <c r="CE181" s="156"/>
      <c r="CF181" s="156"/>
      <c r="CG181" s="156"/>
      <c r="CH181" s="156"/>
      <c r="CI181" s="156"/>
      <c r="CJ181" s="156"/>
      <c r="CK181" s="156"/>
      <c r="CL181" s="156"/>
      <c r="CM181" s="156"/>
      <c r="CN181" s="156"/>
      <c r="CO181" s="156"/>
      <c r="CP181" s="156"/>
      <c r="CQ181" s="156"/>
      <c r="CR181" s="156"/>
      <c r="CS181" s="156"/>
      <c r="CT181" s="156"/>
      <c r="CU181" s="156"/>
      <c r="CV181" s="156"/>
      <c r="CW181" s="156"/>
    </row>
    <row r="182" spans="1:101" s="159" customFormat="1" ht="102" outlineLevel="2" x14ac:dyDescent="0.2">
      <c r="A182" s="108" t="s">
        <v>270</v>
      </c>
      <c r="B182" s="95" t="s">
        <v>271</v>
      </c>
      <c r="C182" s="111" t="s">
        <v>2</v>
      </c>
      <c r="D182" s="131">
        <v>12</v>
      </c>
      <c r="E182" s="132"/>
      <c r="F182" s="132"/>
      <c r="G182" s="133">
        <f t="shared" ref="G182" si="47">E182*D182</f>
        <v>0</v>
      </c>
      <c r="H182" s="94"/>
      <c r="I182" s="156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  <c r="AA182" s="88"/>
      <c r="AB182" s="156"/>
      <c r="AC182" s="156"/>
      <c r="AD182" s="156"/>
      <c r="AE182" s="156"/>
      <c r="AF182" s="156"/>
      <c r="AG182" s="156"/>
      <c r="AH182" s="156"/>
      <c r="AI182" s="156"/>
      <c r="AJ182" s="156"/>
      <c r="AK182" s="156"/>
      <c r="AL182" s="156"/>
      <c r="AM182" s="156"/>
      <c r="AN182" s="156"/>
      <c r="AO182" s="156"/>
      <c r="AP182" s="156"/>
      <c r="AQ182" s="156"/>
      <c r="AR182" s="156"/>
      <c r="AS182" s="156"/>
      <c r="AT182" s="156"/>
      <c r="AU182" s="156"/>
      <c r="AV182" s="156"/>
      <c r="AW182" s="156"/>
      <c r="AX182" s="156"/>
      <c r="AY182" s="156"/>
      <c r="AZ182" s="156"/>
      <c r="BA182" s="156"/>
      <c r="BB182" s="156"/>
      <c r="BC182" s="156"/>
      <c r="BD182" s="156"/>
      <c r="BE182" s="156"/>
      <c r="BF182" s="156"/>
      <c r="BG182" s="156"/>
      <c r="BH182" s="156"/>
      <c r="BI182" s="156"/>
      <c r="BJ182" s="156"/>
      <c r="BK182" s="156"/>
      <c r="BL182" s="156"/>
      <c r="BM182" s="156"/>
      <c r="BN182" s="156"/>
      <c r="BO182" s="156"/>
      <c r="BP182" s="156"/>
      <c r="BQ182" s="156"/>
      <c r="BR182" s="156"/>
      <c r="BS182" s="156"/>
      <c r="BT182" s="156"/>
      <c r="BU182" s="156"/>
      <c r="BV182" s="156"/>
      <c r="BW182" s="156"/>
      <c r="BX182" s="156"/>
      <c r="BY182" s="156"/>
      <c r="BZ182" s="156"/>
      <c r="CA182" s="156"/>
      <c r="CB182" s="156"/>
      <c r="CC182" s="156"/>
      <c r="CD182" s="156"/>
      <c r="CE182" s="156"/>
      <c r="CF182" s="156"/>
      <c r="CG182" s="156"/>
      <c r="CH182" s="156"/>
      <c r="CI182" s="156"/>
      <c r="CJ182" s="156"/>
      <c r="CK182" s="156"/>
      <c r="CL182" s="156"/>
      <c r="CM182" s="156"/>
      <c r="CN182" s="156"/>
      <c r="CO182" s="156"/>
      <c r="CP182" s="156"/>
      <c r="CQ182" s="156"/>
      <c r="CR182" s="156"/>
      <c r="CS182" s="156"/>
      <c r="CT182" s="156"/>
      <c r="CU182" s="156"/>
      <c r="CV182" s="156"/>
      <c r="CW182" s="156"/>
    </row>
    <row r="183" spans="1:101" s="159" customFormat="1" ht="63.75" outlineLevel="2" x14ac:dyDescent="0.2">
      <c r="A183" s="108" t="s">
        <v>460</v>
      </c>
      <c r="B183" s="95" t="s">
        <v>461</v>
      </c>
      <c r="C183" s="111" t="s">
        <v>2</v>
      </c>
      <c r="D183" s="131">
        <v>3</v>
      </c>
      <c r="E183" s="132"/>
      <c r="F183" s="132"/>
      <c r="G183" s="133">
        <f t="shared" ref="G183" si="48">E183*D183</f>
        <v>0</v>
      </c>
      <c r="H183" s="94"/>
      <c r="I183" s="156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  <c r="AA183" s="88"/>
      <c r="AB183" s="156"/>
      <c r="AC183" s="156"/>
      <c r="AD183" s="156"/>
      <c r="AE183" s="156"/>
      <c r="AF183" s="156"/>
      <c r="AG183" s="156"/>
      <c r="AH183" s="156"/>
      <c r="AI183" s="156"/>
      <c r="AJ183" s="156"/>
      <c r="AK183" s="156"/>
      <c r="AL183" s="156"/>
      <c r="AM183" s="156"/>
      <c r="AN183" s="156"/>
      <c r="AO183" s="156"/>
      <c r="AP183" s="156"/>
      <c r="AQ183" s="156"/>
      <c r="AR183" s="156"/>
      <c r="AS183" s="156"/>
      <c r="AT183" s="156"/>
      <c r="AU183" s="156"/>
      <c r="AV183" s="156"/>
      <c r="AW183" s="156"/>
      <c r="AX183" s="156"/>
      <c r="AY183" s="156"/>
      <c r="AZ183" s="156"/>
      <c r="BA183" s="156"/>
      <c r="BB183" s="156"/>
      <c r="BC183" s="156"/>
      <c r="BD183" s="156"/>
      <c r="BE183" s="156"/>
      <c r="BF183" s="156"/>
      <c r="BG183" s="156"/>
      <c r="BH183" s="156"/>
      <c r="BI183" s="156"/>
      <c r="BJ183" s="156"/>
      <c r="BK183" s="156"/>
      <c r="BL183" s="156"/>
      <c r="BM183" s="156"/>
      <c r="BN183" s="156"/>
      <c r="BO183" s="156"/>
      <c r="BP183" s="156"/>
      <c r="BQ183" s="156"/>
      <c r="BR183" s="156"/>
      <c r="BS183" s="156"/>
      <c r="BT183" s="156"/>
      <c r="BU183" s="156"/>
      <c r="BV183" s="156"/>
      <c r="BW183" s="156"/>
      <c r="BX183" s="156"/>
      <c r="BY183" s="156"/>
      <c r="BZ183" s="156"/>
      <c r="CA183" s="156"/>
      <c r="CB183" s="156"/>
      <c r="CC183" s="156"/>
      <c r="CD183" s="156"/>
      <c r="CE183" s="156"/>
      <c r="CF183" s="156"/>
      <c r="CG183" s="156"/>
      <c r="CH183" s="156"/>
      <c r="CI183" s="156"/>
      <c r="CJ183" s="156"/>
      <c r="CK183" s="156"/>
      <c r="CL183" s="156"/>
      <c r="CM183" s="156"/>
      <c r="CN183" s="156"/>
      <c r="CO183" s="156"/>
      <c r="CP183" s="156"/>
      <c r="CQ183" s="156"/>
      <c r="CR183" s="156"/>
      <c r="CS183" s="156"/>
      <c r="CT183" s="156"/>
      <c r="CU183" s="156"/>
      <c r="CV183" s="156"/>
      <c r="CW183" s="156"/>
    </row>
    <row r="184" spans="1:101" s="159" customFormat="1" ht="18.75" outlineLevel="1" x14ac:dyDescent="0.2">
      <c r="A184" s="160"/>
      <c r="B184" s="161" t="s">
        <v>272</v>
      </c>
      <c r="C184" s="162"/>
      <c r="D184" s="162"/>
      <c r="E184" s="164"/>
      <c r="F184" s="164"/>
      <c r="G184" s="165">
        <f>SUM(G185:G188)</f>
        <v>0</v>
      </c>
      <c r="H184" s="94"/>
      <c r="I184" s="156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  <c r="AA184" s="88"/>
      <c r="AB184" s="156"/>
      <c r="AC184" s="156"/>
      <c r="AD184" s="156"/>
      <c r="AE184" s="156"/>
      <c r="AF184" s="156"/>
      <c r="AG184" s="156"/>
      <c r="AH184" s="156"/>
      <c r="AI184" s="156"/>
      <c r="AJ184" s="156"/>
      <c r="AK184" s="156"/>
      <c r="AL184" s="156"/>
      <c r="AM184" s="156"/>
      <c r="AN184" s="156"/>
      <c r="AO184" s="156"/>
      <c r="AP184" s="156"/>
      <c r="AQ184" s="156"/>
      <c r="AR184" s="156"/>
      <c r="AS184" s="156"/>
      <c r="AT184" s="156"/>
      <c r="AU184" s="156"/>
      <c r="AV184" s="156"/>
      <c r="AW184" s="156"/>
      <c r="AX184" s="156"/>
      <c r="AY184" s="156"/>
      <c r="AZ184" s="156"/>
      <c r="BA184" s="156"/>
      <c r="BB184" s="156"/>
      <c r="BC184" s="156"/>
      <c r="BD184" s="156"/>
      <c r="BE184" s="156"/>
      <c r="BF184" s="156"/>
      <c r="BG184" s="156"/>
      <c r="BH184" s="156"/>
      <c r="BI184" s="156"/>
      <c r="BJ184" s="156"/>
      <c r="BK184" s="156"/>
      <c r="BL184" s="156"/>
      <c r="BM184" s="156"/>
      <c r="BN184" s="156"/>
      <c r="BO184" s="156"/>
      <c r="BP184" s="156"/>
      <c r="BQ184" s="156"/>
      <c r="BR184" s="156"/>
      <c r="BS184" s="156"/>
      <c r="BT184" s="156"/>
      <c r="BU184" s="156"/>
      <c r="BV184" s="156"/>
      <c r="BW184" s="156"/>
      <c r="BX184" s="156"/>
      <c r="BY184" s="156"/>
      <c r="BZ184" s="156"/>
      <c r="CA184" s="156"/>
      <c r="CB184" s="156"/>
      <c r="CC184" s="156"/>
      <c r="CD184" s="156"/>
      <c r="CE184" s="156"/>
      <c r="CF184" s="156"/>
      <c r="CG184" s="156"/>
      <c r="CH184" s="156"/>
      <c r="CI184" s="156"/>
      <c r="CJ184" s="156"/>
      <c r="CK184" s="156"/>
      <c r="CL184" s="156"/>
      <c r="CM184" s="156"/>
      <c r="CN184" s="156"/>
      <c r="CO184" s="156"/>
      <c r="CP184" s="156"/>
      <c r="CQ184" s="156"/>
      <c r="CR184" s="156"/>
      <c r="CS184" s="156"/>
      <c r="CT184" s="156"/>
      <c r="CU184" s="156"/>
      <c r="CV184" s="156"/>
      <c r="CW184" s="156"/>
    </row>
    <row r="185" spans="1:101" s="159" customFormat="1" ht="76.5" outlineLevel="2" x14ac:dyDescent="0.2">
      <c r="A185" s="108" t="s">
        <v>273</v>
      </c>
      <c r="B185" s="95" t="s">
        <v>274</v>
      </c>
      <c r="C185" s="111" t="s">
        <v>2</v>
      </c>
      <c r="D185" s="131">
        <v>20</v>
      </c>
      <c r="E185" s="132"/>
      <c r="F185" s="132"/>
      <c r="G185" s="133">
        <f t="shared" ref="G185:G187" si="49">E185*D185</f>
        <v>0</v>
      </c>
      <c r="H185" s="94"/>
      <c r="I185" s="156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  <c r="AA185" s="88"/>
      <c r="AB185" s="156"/>
      <c r="AC185" s="156"/>
      <c r="AD185" s="156"/>
      <c r="AE185" s="156"/>
      <c r="AF185" s="156"/>
      <c r="AG185" s="156"/>
      <c r="AH185" s="156"/>
      <c r="AI185" s="156"/>
      <c r="AJ185" s="156"/>
      <c r="AK185" s="156"/>
      <c r="AL185" s="156"/>
      <c r="AM185" s="156"/>
      <c r="AN185" s="156"/>
      <c r="AO185" s="156"/>
      <c r="AP185" s="156"/>
      <c r="AQ185" s="156"/>
      <c r="AR185" s="156"/>
      <c r="AS185" s="156"/>
      <c r="AT185" s="156"/>
      <c r="AU185" s="156"/>
      <c r="AV185" s="156"/>
      <c r="AW185" s="156"/>
      <c r="AX185" s="156"/>
      <c r="AY185" s="156"/>
      <c r="AZ185" s="156"/>
      <c r="BA185" s="156"/>
      <c r="BB185" s="156"/>
      <c r="BC185" s="156"/>
      <c r="BD185" s="156"/>
      <c r="BE185" s="156"/>
      <c r="BF185" s="156"/>
      <c r="BG185" s="156"/>
      <c r="BH185" s="156"/>
      <c r="BI185" s="156"/>
      <c r="BJ185" s="156"/>
      <c r="BK185" s="156"/>
      <c r="BL185" s="156"/>
      <c r="BM185" s="156"/>
      <c r="BN185" s="156"/>
      <c r="BO185" s="156"/>
      <c r="BP185" s="156"/>
      <c r="BQ185" s="156"/>
      <c r="BR185" s="156"/>
      <c r="BS185" s="156"/>
      <c r="BT185" s="156"/>
      <c r="BU185" s="156"/>
      <c r="BV185" s="156"/>
      <c r="BW185" s="156"/>
      <c r="BX185" s="156"/>
      <c r="BY185" s="156"/>
      <c r="BZ185" s="156"/>
      <c r="CA185" s="156"/>
      <c r="CB185" s="156"/>
      <c r="CC185" s="156"/>
      <c r="CD185" s="156"/>
      <c r="CE185" s="156"/>
      <c r="CF185" s="156"/>
      <c r="CG185" s="156"/>
      <c r="CH185" s="156"/>
      <c r="CI185" s="156"/>
      <c r="CJ185" s="156"/>
      <c r="CK185" s="156"/>
      <c r="CL185" s="156"/>
      <c r="CM185" s="156"/>
      <c r="CN185" s="156"/>
      <c r="CO185" s="156"/>
      <c r="CP185" s="156"/>
      <c r="CQ185" s="156"/>
      <c r="CR185" s="156"/>
      <c r="CS185" s="156"/>
      <c r="CT185" s="156"/>
      <c r="CU185" s="156"/>
      <c r="CV185" s="156"/>
      <c r="CW185" s="156"/>
    </row>
    <row r="186" spans="1:101" s="159" customFormat="1" ht="76.5" outlineLevel="2" x14ac:dyDescent="0.2">
      <c r="A186" s="108" t="s">
        <v>275</v>
      </c>
      <c r="B186" s="95" t="s">
        <v>276</v>
      </c>
      <c r="C186" s="111" t="s">
        <v>2</v>
      </c>
      <c r="D186" s="131">
        <v>29</v>
      </c>
      <c r="E186" s="132"/>
      <c r="F186" s="132"/>
      <c r="G186" s="133">
        <f t="shared" si="49"/>
        <v>0</v>
      </c>
      <c r="H186" s="94"/>
      <c r="I186" s="156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  <c r="AA186" s="88"/>
      <c r="AB186" s="156"/>
      <c r="AC186" s="156"/>
      <c r="AD186" s="156"/>
      <c r="AE186" s="156"/>
      <c r="AF186" s="156"/>
      <c r="AG186" s="156"/>
      <c r="AH186" s="156"/>
      <c r="AI186" s="156"/>
      <c r="AJ186" s="156"/>
      <c r="AK186" s="156"/>
      <c r="AL186" s="156"/>
      <c r="AM186" s="156"/>
      <c r="AN186" s="156"/>
      <c r="AO186" s="156"/>
      <c r="AP186" s="156"/>
      <c r="AQ186" s="156"/>
      <c r="AR186" s="156"/>
      <c r="AS186" s="156"/>
      <c r="AT186" s="156"/>
      <c r="AU186" s="156"/>
      <c r="AV186" s="156"/>
      <c r="AW186" s="156"/>
      <c r="AX186" s="156"/>
      <c r="AY186" s="156"/>
      <c r="AZ186" s="156"/>
      <c r="BA186" s="156"/>
      <c r="BB186" s="156"/>
      <c r="BC186" s="156"/>
      <c r="BD186" s="156"/>
      <c r="BE186" s="156"/>
      <c r="BF186" s="156"/>
      <c r="BG186" s="156"/>
      <c r="BH186" s="156"/>
      <c r="BI186" s="156"/>
      <c r="BJ186" s="156"/>
      <c r="BK186" s="156"/>
      <c r="BL186" s="156"/>
      <c r="BM186" s="156"/>
      <c r="BN186" s="156"/>
      <c r="BO186" s="156"/>
      <c r="BP186" s="156"/>
      <c r="BQ186" s="156"/>
      <c r="BR186" s="156"/>
      <c r="BS186" s="156"/>
      <c r="BT186" s="156"/>
      <c r="BU186" s="156"/>
      <c r="BV186" s="156"/>
      <c r="BW186" s="156"/>
      <c r="BX186" s="156"/>
      <c r="BY186" s="156"/>
      <c r="BZ186" s="156"/>
      <c r="CA186" s="156"/>
      <c r="CB186" s="156"/>
      <c r="CC186" s="156"/>
      <c r="CD186" s="156"/>
      <c r="CE186" s="156"/>
      <c r="CF186" s="156"/>
      <c r="CG186" s="156"/>
      <c r="CH186" s="156"/>
      <c r="CI186" s="156"/>
      <c r="CJ186" s="156"/>
      <c r="CK186" s="156"/>
      <c r="CL186" s="156"/>
      <c r="CM186" s="156"/>
      <c r="CN186" s="156"/>
      <c r="CO186" s="156"/>
      <c r="CP186" s="156"/>
      <c r="CQ186" s="156"/>
      <c r="CR186" s="156"/>
      <c r="CS186" s="156"/>
      <c r="CT186" s="156"/>
      <c r="CU186" s="156"/>
      <c r="CV186" s="156"/>
      <c r="CW186" s="156"/>
    </row>
    <row r="187" spans="1:101" s="159" customFormat="1" ht="76.5" outlineLevel="2" x14ac:dyDescent="0.2">
      <c r="A187" s="108" t="s">
        <v>277</v>
      </c>
      <c r="B187" s="145" t="s">
        <v>447</v>
      </c>
      <c r="C187" s="111" t="s">
        <v>2</v>
      </c>
      <c r="D187" s="131">
        <v>14</v>
      </c>
      <c r="E187" s="132"/>
      <c r="F187" s="132"/>
      <c r="G187" s="133">
        <f t="shared" si="49"/>
        <v>0</v>
      </c>
      <c r="H187" s="94"/>
      <c r="I187" s="156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  <c r="AA187" s="88"/>
      <c r="AB187" s="156"/>
      <c r="AC187" s="156"/>
      <c r="AD187" s="156"/>
      <c r="AE187" s="156"/>
      <c r="AF187" s="156"/>
      <c r="AG187" s="156"/>
      <c r="AH187" s="156"/>
      <c r="AI187" s="156"/>
      <c r="AJ187" s="156"/>
      <c r="AK187" s="156"/>
      <c r="AL187" s="156"/>
      <c r="AM187" s="156"/>
      <c r="AN187" s="156"/>
      <c r="AO187" s="156"/>
      <c r="AP187" s="156"/>
      <c r="AQ187" s="156"/>
      <c r="AR187" s="156"/>
      <c r="AS187" s="156"/>
      <c r="AT187" s="156"/>
      <c r="AU187" s="156"/>
      <c r="AV187" s="156"/>
      <c r="AW187" s="156"/>
      <c r="AX187" s="156"/>
      <c r="AY187" s="156"/>
      <c r="AZ187" s="156"/>
      <c r="BA187" s="156"/>
      <c r="BB187" s="156"/>
      <c r="BC187" s="156"/>
      <c r="BD187" s="156"/>
      <c r="BE187" s="156"/>
      <c r="BF187" s="156"/>
      <c r="BG187" s="156"/>
      <c r="BH187" s="156"/>
      <c r="BI187" s="156"/>
      <c r="BJ187" s="156"/>
      <c r="BK187" s="156"/>
      <c r="BL187" s="156"/>
      <c r="BM187" s="156"/>
      <c r="BN187" s="156"/>
      <c r="BO187" s="156"/>
      <c r="BP187" s="156"/>
      <c r="BQ187" s="156"/>
      <c r="BR187" s="156"/>
      <c r="BS187" s="156"/>
      <c r="BT187" s="156"/>
      <c r="BU187" s="156"/>
      <c r="BV187" s="156"/>
      <c r="BW187" s="156"/>
      <c r="BX187" s="156"/>
      <c r="BY187" s="156"/>
      <c r="BZ187" s="156"/>
      <c r="CA187" s="156"/>
      <c r="CB187" s="156"/>
      <c r="CC187" s="156"/>
      <c r="CD187" s="156"/>
      <c r="CE187" s="156"/>
      <c r="CF187" s="156"/>
      <c r="CG187" s="156"/>
      <c r="CH187" s="156"/>
      <c r="CI187" s="156"/>
      <c r="CJ187" s="156"/>
      <c r="CK187" s="156"/>
      <c r="CL187" s="156"/>
      <c r="CM187" s="156"/>
      <c r="CN187" s="156"/>
      <c r="CO187" s="156"/>
      <c r="CP187" s="156"/>
      <c r="CQ187" s="156"/>
      <c r="CR187" s="156"/>
      <c r="CS187" s="156"/>
      <c r="CT187" s="156"/>
      <c r="CU187" s="156"/>
      <c r="CV187" s="156"/>
      <c r="CW187" s="156"/>
    </row>
    <row r="188" spans="1:101" s="159" customFormat="1" ht="63.75" outlineLevel="2" x14ac:dyDescent="0.2">
      <c r="A188" s="170" t="s">
        <v>448</v>
      </c>
      <c r="B188" s="145" t="s">
        <v>449</v>
      </c>
      <c r="C188" s="111" t="s">
        <v>2</v>
      </c>
      <c r="D188" s="131">
        <v>3</v>
      </c>
      <c r="E188" s="132"/>
      <c r="F188" s="132"/>
      <c r="G188" s="133">
        <f t="shared" ref="G188" si="50">E188*D188</f>
        <v>0</v>
      </c>
      <c r="H188" s="94"/>
      <c r="I188" s="156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88"/>
      <c r="Z188" s="88"/>
      <c r="AA188" s="88"/>
      <c r="AB188" s="156"/>
      <c r="AC188" s="156"/>
      <c r="AD188" s="156"/>
      <c r="AE188" s="156"/>
      <c r="AF188" s="156"/>
      <c r="AG188" s="156"/>
      <c r="AH188" s="156"/>
      <c r="AI188" s="156"/>
      <c r="AJ188" s="156"/>
      <c r="AK188" s="156"/>
      <c r="AL188" s="156"/>
      <c r="AM188" s="156"/>
      <c r="AN188" s="156"/>
      <c r="AO188" s="156"/>
      <c r="AP188" s="156"/>
      <c r="AQ188" s="156"/>
      <c r="AR188" s="156"/>
      <c r="AS188" s="156"/>
      <c r="AT188" s="156"/>
      <c r="AU188" s="156"/>
      <c r="AV188" s="156"/>
      <c r="AW188" s="156"/>
      <c r="AX188" s="156"/>
      <c r="AY188" s="156"/>
      <c r="AZ188" s="156"/>
      <c r="BA188" s="156"/>
      <c r="BB188" s="156"/>
      <c r="BC188" s="156"/>
      <c r="BD188" s="156"/>
      <c r="BE188" s="156"/>
      <c r="BF188" s="156"/>
      <c r="BG188" s="156"/>
      <c r="BH188" s="156"/>
      <c r="BI188" s="156"/>
      <c r="BJ188" s="156"/>
      <c r="BK188" s="156"/>
      <c r="BL188" s="156"/>
      <c r="BM188" s="156"/>
      <c r="BN188" s="156"/>
      <c r="BO188" s="156"/>
      <c r="BP188" s="156"/>
      <c r="BQ188" s="156"/>
      <c r="BR188" s="156"/>
      <c r="BS188" s="156"/>
      <c r="BT188" s="156"/>
      <c r="BU188" s="156"/>
      <c r="BV188" s="156"/>
      <c r="BW188" s="156"/>
      <c r="BX188" s="156"/>
      <c r="BY188" s="156"/>
      <c r="BZ188" s="156"/>
      <c r="CA188" s="156"/>
      <c r="CB188" s="156"/>
      <c r="CC188" s="156"/>
      <c r="CD188" s="156"/>
      <c r="CE188" s="156"/>
      <c r="CF188" s="156"/>
      <c r="CG188" s="156"/>
      <c r="CH188" s="156"/>
      <c r="CI188" s="156"/>
      <c r="CJ188" s="156"/>
      <c r="CK188" s="156"/>
      <c r="CL188" s="156"/>
      <c r="CM188" s="156"/>
      <c r="CN188" s="156"/>
      <c r="CO188" s="156"/>
      <c r="CP188" s="156"/>
      <c r="CQ188" s="156"/>
      <c r="CR188" s="156"/>
      <c r="CS188" s="156"/>
      <c r="CT188" s="156"/>
      <c r="CU188" s="156"/>
      <c r="CV188" s="156"/>
      <c r="CW188" s="156"/>
    </row>
    <row r="189" spans="1:101" s="159" customFormat="1" ht="18.75" outlineLevel="1" x14ac:dyDescent="0.2">
      <c r="A189" s="160"/>
      <c r="B189" s="161" t="s">
        <v>278</v>
      </c>
      <c r="C189" s="162"/>
      <c r="D189" s="162"/>
      <c r="E189" s="164"/>
      <c r="F189" s="164"/>
      <c r="G189" s="165">
        <f>SUM(G190:G192)</f>
        <v>0</v>
      </c>
      <c r="H189" s="94"/>
      <c r="I189" s="156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  <c r="AA189" s="88"/>
      <c r="AB189" s="156"/>
      <c r="AC189" s="156"/>
      <c r="AD189" s="156"/>
      <c r="AE189" s="156"/>
      <c r="AF189" s="156"/>
      <c r="AG189" s="156"/>
      <c r="AH189" s="156"/>
      <c r="AI189" s="156"/>
      <c r="AJ189" s="156"/>
      <c r="AK189" s="156"/>
      <c r="AL189" s="156"/>
      <c r="AM189" s="156"/>
      <c r="AN189" s="156"/>
      <c r="AO189" s="156"/>
      <c r="AP189" s="156"/>
      <c r="AQ189" s="156"/>
      <c r="AR189" s="156"/>
      <c r="AS189" s="156"/>
      <c r="AT189" s="156"/>
      <c r="AU189" s="156"/>
      <c r="AV189" s="156"/>
      <c r="AW189" s="156"/>
      <c r="AX189" s="156"/>
      <c r="AY189" s="156"/>
      <c r="AZ189" s="156"/>
      <c r="BA189" s="156"/>
      <c r="BB189" s="156"/>
      <c r="BC189" s="156"/>
      <c r="BD189" s="156"/>
      <c r="BE189" s="156"/>
      <c r="BF189" s="156"/>
      <c r="BG189" s="156"/>
      <c r="BH189" s="156"/>
      <c r="BI189" s="156"/>
      <c r="BJ189" s="156"/>
      <c r="BK189" s="156"/>
      <c r="BL189" s="156"/>
      <c r="BM189" s="156"/>
      <c r="BN189" s="156"/>
      <c r="BO189" s="156"/>
      <c r="BP189" s="156"/>
      <c r="BQ189" s="156"/>
      <c r="BR189" s="156"/>
      <c r="BS189" s="156"/>
      <c r="BT189" s="156"/>
      <c r="BU189" s="156"/>
      <c r="BV189" s="156"/>
      <c r="BW189" s="156"/>
      <c r="BX189" s="156"/>
      <c r="BY189" s="156"/>
      <c r="BZ189" s="156"/>
      <c r="CA189" s="156"/>
      <c r="CB189" s="156"/>
      <c r="CC189" s="156"/>
      <c r="CD189" s="156"/>
      <c r="CE189" s="156"/>
      <c r="CF189" s="156"/>
      <c r="CG189" s="156"/>
      <c r="CH189" s="156"/>
      <c r="CI189" s="156"/>
      <c r="CJ189" s="156"/>
      <c r="CK189" s="156"/>
      <c r="CL189" s="156"/>
      <c r="CM189" s="156"/>
      <c r="CN189" s="156"/>
      <c r="CO189" s="156"/>
      <c r="CP189" s="156"/>
      <c r="CQ189" s="156"/>
      <c r="CR189" s="156"/>
      <c r="CS189" s="156"/>
      <c r="CT189" s="156"/>
      <c r="CU189" s="156"/>
      <c r="CV189" s="156"/>
      <c r="CW189" s="156"/>
    </row>
    <row r="190" spans="1:101" s="159" customFormat="1" ht="76.5" outlineLevel="2" x14ac:dyDescent="0.2">
      <c r="A190" s="108" t="s">
        <v>279</v>
      </c>
      <c r="B190" s="95" t="s">
        <v>466</v>
      </c>
      <c r="C190" s="111" t="s">
        <v>2</v>
      </c>
      <c r="D190" s="131">
        <v>1</v>
      </c>
      <c r="E190" s="132"/>
      <c r="F190" s="132"/>
      <c r="G190" s="133">
        <f t="shared" ref="G190" si="51">E190*D190</f>
        <v>0</v>
      </c>
      <c r="H190" s="94"/>
      <c r="I190" s="156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  <c r="AA190" s="88"/>
      <c r="AB190" s="156"/>
      <c r="AC190" s="156"/>
      <c r="AD190" s="156"/>
      <c r="AE190" s="156"/>
      <c r="AF190" s="156"/>
      <c r="AG190" s="156"/>
      <c r="AH190" s="156"/>
      <c r="AI190" s="156"/>
      <c r="AJ190" s="156"/>
      <c r="AK190" s="156"/>
      <c r="AL190" s="156"/>
      <c r="AM190" s="156"/>
      <c r="AN190" s="156"/>
      <c r="AO190" s="156"/>
      <c r="AP190" s="156"/>
      <c r="AQ190" s="156"/>
      <c r="AR190" s="156"/>
      <c r="AS190" s="156"/>
      <c r="AT190" s="156"/>
      <c r="AU190" s="156"/>
      <c r="AV190" s="156"/>
      <c r="AW190" s="156"/>
      <c r="AX190" s="156"/>
      <c r="AY190" s="156"/>
      <c r="AZ190" s="156"/>
      <c r="BA190" s="156"/>
      <c r="BB190" s="156"/>
      <c r="BC190" s="156"/>
      <c r="BD190" s="156"/>
      <c r="BE190" s="156"/>
      <c r="BF190" s="156"/>
      <c r="BG190" s="156"/>
      <c r="BH190" s="156"/>
      <c r="BI190" s="156"/>
      <c r="BJ190" s="156"/>
      <c r="BK190" s="156"/>
      <c r="BL190" s="156"/>
      <c r="BM190" s="156"/>
      <c r="BN190" s="156"/>
      <c r="BO190" s="156"/>
      <c r="BP190" s="156"/>
      <c r="BQ190" s="156"/>
      <c r="BR190" s="156"/>
      <c r="BS190" s="156"/>
      <c r="BT190" s="156"/>
      <c r="BU190" s="156"/>
      <c r="BV190" s="156"/>
      <c r="BW190" s="156"/>
      <c r="BX190" s="156"/>
      <c r="BY190" s="156"/>
      <c r="BZ190" s="156"/>
      <c r="CA190" s="156"/>
      <c r="CB190" s="156"/>
      <c r="CC190" s="156"/>
      <c r="CD190" s="156"/>
      <c r="CE190" s="156"/>
      <c r="CF190" s="156"/>
      <c r="CG190" s="156"/>
      <c r="CH190" s="156"/>
      <c r="CI190" s="156"/>
      <c r="CJ190" s="156"/>
      <c r="CK190" s="156"/>
      <c r="CL190" s="156"/>
      <c r="CM190" s="156"/>
      <c r="CN190" s="156"/>
      <c r="CO190" s="156"/>
      <c r="CP190" s="156"/>
      <c r="CQ190" s="156"/>
      <c r="CR190" s="156"/>
      <c r="CS190" s="156"/>
      <c r="CT190" s="156"/>
      <c r="CU190" s="156"/>
      <c r="CV190" s="156"/>
      <c r="CW190" s="156"/>
    </row>
    <row r="191" spans="1:101" s="159" customFormat="1" ht="76.5" outlineLevel="2" x14ac:dyDescent="0.2">
      <c r="A191" s="108" t="s">
        <v>280</v>
      </c>
      <c r="B191" s="95" t="s">
        <v>281</v>
      </c>
      <c r="C191" s="111" t="s">
        <v>2</v>
      </c>
      <c r="D191" s="131">
        <v>1</v>
      </c>
      <c r="E191" s="132"/>
      <c r="F191" s="132"/>
      <c r="G191" s="133">
        <f t="shared" ref="G191" si="52">E191*D191</f>
        <v>0</v>
      </c>
      <c r="H191" s="94"/>
      <c r="I191" s="156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  <c r="AA191" s="88"/>
      <c r="AB191" s="156"/>
      <c r="AC191" s="156"/>
      <c r="AD191" s="156"/>
      <c r="AE191" s="156"/>
      <c r="AF191" s="156"/>
      <c r="AG191" s="156"/>
      <c r="AH191" s="156"/>
      <c r="AI191" s="156"/>
      <c r="AJ191" s="156"/>
      <c r="AK191" s="156"/>
      <c r="AL191" s="156"/>
      <c r="AM191" s="156"/>
      <c r="AN191" s="156"/>
      <c r="AO191" s="156"/>
      <c r="AP191" s="156"/>
      <c r="AQ191" s="156"/>
      <c r="AR191" s="156"/>
      <c r="AS191" s="156"/>
      <c r="AT191" s="156"/>
      <c r="AU191" s="156"/>
      <c r="AV191" s="156"/>
      <c r="AW191" s="156"/>
      <c r="AX191" s="156"/>
      <c r="AY191" s="156"/>
      <c r="AZ191" s="156"/>
      <c r="BA191" s="156"/>
      <c r="BB191" s="156"/>
      <c r="BC191" s="156"/>
      <c r="BD191" s="156"/>
      <c r="BE191" s="156"/>
      <c r="BF191" s="156"/>
      <c r="BG191" s="156"/>
      <c r="BH191" s="156"/>
      <c r="BI191" s="156"/>
      <c r="BJ191" s="156"/>
      <c r="BK191" s="156"/>
      <c r="BL191" s="156"/>
      <c r="BM191" s="156"/>
      <c r="BN191" s="156"/>
      <c r="BO191" s="156"/>
      <c r="BP191" s="156"/>
      <c r="BQ191" s="156"/>
      <c r="BR191" s="156"/>
      <c r="BS191" s="156"/>
      <c r="BT191" s="156"/>
      <c r="BU191" s="156"/>
      <c r="BV191" s="156"/>
      <c r="BW191" s="156"/>
      <c r="BX191" s="156"/>
      <c r="BY191" s="156"/>
      <c r="BZ191" s="156"/>
      <c r="CA191" s="156"/>
      <c r="CB191" s="156"/>
      <c r="CC191" s="156"/>
      <c r="CD191" s="156"/>
      <c r="CE191" s="156"/>
      <c r="CF191" s="156"/>
      <c r="CG191" s="156"/>
      <c r="CH191" s="156"/>
      <c r="CI191" s="156"/>
      <c r="CJ191" s="156"/>
      <c r="CK191" s="156"/>
      <c r="CL191" s="156"/>
      <c r="CM191" s="156"/>
      <c r="CN191" s="156"/>
      <c r="CO191" s="156"/>
      <c r="CP191" s="156"/>
      <c r="CQ191" s="156"/>
      <c r="CR191" s="156"/>
      <c r="CS191" s="156"/>
      <c r="CT191" s="156"/>
      <c r="CU191" s="156"/>
      <c r="CV191" s="156"/>
      <c r="CW191" s="156"/>
    </row>
    <row r="192" spans="1:101" s="159" customFormat="1" ht="63.75" outlineLevel="2" x14ac:dyDescent="0.2">
      <c r="A192" s="170" t="s">
        <v>468</v>
      </c>
      <c r="B192" s="95" t="s">
        <v>465</v>
      </c>
      <c r="C192" s="111" t="s">
        <v>2</v>
      </c>
      <c r="D192" s="131">
        <v>1</v>
      </c>
      <c r="E192" s="132"/>
      <c r="F192" s="132"/>
      <c r="G192" s="133">
        <f t="shared" ref="G192" si="53">E192*D192</f>
        <v>0</v>
      </c>
      <c r="H192" s="94"/>
      <c r="I192" s="156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  <c r="AA192" s="88"/>
      <c r="AB192" s="156"/>
      <c r="AC192" s="156"/>
      <c r="AD192" s="156"/>
      <c r="AE192" s="156"/>
      <c r="AF192" s="156"/>
      <c r="AG192" s="156"/>
      <c r="AH192" s="156"/>
      <c r="AI192" s="156"/>
      <c r="AJ192" s="156"/>
      <c r="AK192" s="156"/>
      <c r="AL192" s="156"/>
      <c r="AM192" s="156"/>
      <c r="AN192" s="156"/>
      <c r="AO192" s="156"/>
      <c r="AP192" s="156"/>
      <c r="AQ192" s="156"/>
      <c r="AR192" s="156"/>
      <c r="AS192" s="156"/>
      <c r="AT192" s="156"/>
      <c r="AU192" s="156"/>
      <c r="AV192" s="156"/>
      <c r="AW192" s="156"/>
      <c r="AX192" s="156"/>
      <c r="AY192" s="156"/>
      <c r="AZ192" s="156"/>
      <c r="BA192" s="156"/>
      <c r="BB192" s="156"/>
      <c r="BC192" s="156"/>
      <c r="BD192" s="156"/>
      <c r="BE192" s="156"/>
      <c r="BF192" s="156"/>
      <c r="BG192" s="156"/>
      <c r="BH192" s="156"/>
      <c r="BI192" s="156"/>
      <c r="BJ192" s="156"/>
      <c r="BK192" s="156"/>
      <c r="BL192" s="156"/>
      <c r="BM192" s="156"/>
      <c r="BN192" s="156"/>
      <c r="BO192" s="156"/>
      <c r="BP192" s="156"/>
      <c r="BQ192" s="156"/>
      <c r="BR192" s="156"/>
      <c r="BS192" s="156"/>
      <c r="BT192" s="156"/>
      <c r="BU192" s="156"/>
      <c r="BV192" s="156"/>
      <c r="BW192" s="156"/>
      <c r="BX192" s="156"/>
      <c r="BY192" s="156"/>
      <c r="BZ192" s="156"/>
      <c r="CA192" s="156"/>
      <c r="CB192" s="156"/>
      <c r="CC192" s="156"/>
      <c r="CD192" s="156"/>
      <c r="CE192" s="156"/>
      <c r="CF192" s="156"/>
      <c r="CG192" s="156"/>
      <c r="CH192" s="156"/>
      <c r="CI192" s="156"/>
      <c r="CJ192" s="156"/>
      <c r="CK192" s="156"/>
      <c r="CL192" s="156"/>
      <c r="CM192" s="156"/>
      <c r="CN192" s="156"/>
      <c r="CO192" s="156"/>
      <c r="CP192" s="156"/>
      <c r="CQ192" s="156"/>
      <c r="CR192" s="156"/>
      <c r="CS192" s="156"/>
      <c r="CT192" s="156"/>
      <c r="CU192" s="156"/>
      <c r="CV192" s="156"/>
      <c r="CW192" s="156"/>
    </row>
    <row r="193" spans="1:101" s="159" customFormat="1" ht="18.75" outlineLevel="1" x14ac:dyDescent="0.2">
      <c r="A193" s="160"/>
      <c r="B193" s="161" t="s">
        <v>464</v>
      </c>
      <c r="C193" s="162"/>
      <c r="D193" s="162"/>
      <c r="E193" s="164"/>
      <c r="F193" s="164"/>
      <c r="G193" s="165">
        <f>SUM(G194:G200)</f>
        <v>0</v>
      </c>
      <c r="H193" s="94"/>
      <c r="I193" s="156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  <c r="AA193" s="88"/>
      <c r="AB193" s="156"/>
      <c r="AC193" s="156"/>
      <c r="AD193" s="156"/>
      <c r="AE193" s="156"/>
      <c r="AF193" s="156"/>
      <c r="AG193" s="156"/>
      <c r="AH193" s="156"/>
      <c r="AI193" s="156"/>
      <c r="AJ193" s="156"/>
      <c r="AK193" s="156"/>
      <c r="AL193" s="156"/>
      <c r="AM193" s="156"/>
      <c r="AN193" s="156"/>
      <c r="AO193" s="156"/>
      <c r="AP193" s="156"/>
      <c r="AQ193" s="156"/>
      <c r="AR193" s="156"/>
      <c r="AS193" s="156"/>
      <c r="AT193" s="156"/>
      <c r="AU193" s="156"/>
      <c r="AV193" s="156"/>
      <c r="AW193" s="156"/>
      <c r="AX193" s="156"/>
      <c r="AY193" s="156"/>
      <c r="AZ193" s="156"/>
      <c r="BA193" s="156"/>
      <c r="BB193" s="156"/>
      <c r="BC193" s="156"/>
      <c r="BD193" s="156"/>
      <c r="BE193" s="156"/>
      <c r="BF193" s="156"/>
      <c r="BG193" s="156"/>
      <c r="BH193" s="156"/>
      <c r="BI193" s="156"/>
      <c r="BJ193" s="156"/>
      <c r="BK193" s="156"/>
      <c r="BL193" s="156"/>
      <c r="BM193" s="156"/>
      <c r="BN193" s="156"/>
      <c r="BO193" s="156"/>
      <c r="BP193" s="156"/>
      <c r="BQ193" s="156"/>
      <c r="BR193" s="156"/>
      <c r="BS193" s="156"/>
      <c r="BT193" s="156"/>
      <c r="BU193" s="156"/>
      <c r="BV193" s="156"/>
      <c r="BW193" s="156"/>
      <c r="BX193" s="156"/>
      <c r="BY193" s="156"/>
      <c r="BZ193" s="156"/>
      <c r="CA193" s="156"/>
      <c r="CB193" s="156"/>
      <c r="CC193" s="156"/>
      <c r="CD193" s="156"/>
      <c r="CE193" s="156"/>
      <c r="CF193" s="156"/>
      <c r="CG193" s="156"/>
      <c r="CH193" s="156"/>
      <c r="CI193" s="156"/>
      <c r="CJ193" s="156"/>
      <c r="CK193" s="156"/>
      <c r="CL193" s="156"/>
      <c r="CM193" s="156"/>
      <c r="CN193" s="156"/>
      <c r="CO193" s="156"/>
      <c r="CP193" s="156"/>
      <c r="CQ193" s="156"/>
      <c r="CR193" s="156"/>
      <c r="CS193" s="156"/>
      <c r="CT193" s="156"/>
      <c r="CU193" s="156"/>
      <c r="CV193" s="156"/>
      <c r="CW193" s="156"/>
    </row>
    <row r="194" spans="1:101" s="159" customFormat="1" ht="38.25" outlineLevel="2" x14ac:dyDescent="0.2">
      <c r="A194" s="108" t="s">
        <v>282</v>
      </c>
      <c r="B194" s="95" t="s">
        <v>283</v>
      </c>
      <c r="C194" s="111" t="s">
        <v>1</v>
      </c>
      <c r="D194" s="131">
        <v>189.02</v>
      </c>
      <c r="E194" s="132"/>
      <c r="F194" s="132"/>
      <c r="G194" s="133">
        <f t="shared" ref="G194" si="54">E194*D194</f>
        <v>0</v>
      </c>
      <c r="H194" s="94"/>
      <c r="I194" s="156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  <c r="AA194" s="88"/>
      <c r="AB194" s="156"/>
      <c r="AC194" s="156"/>
      <c r="AD194" s="156"/>
      <c r="AE194" s="156"/>
      <c r="AF194" s="156"/>
      <c r="AG194" s="156"/>
      <c r="AH194" s="156"/>
      <c r="AI194" s="156"/>
      <c r="AJ194" s="156"/>
      <c r="AK194" s="156"/>
      <c r="AL194" s="156"/>
      <c r="AM194" s="156"/>
      <c r="AN194" s="156"/>
      <c r="AO194" s="156"/>
      <c r="AP194" s="156"/>
      <c r="AQ194" s="156"/>
      <c r="AR194" s="156"/>
      <c r="AS194" s="156"/>
      <c r="AT194" s="156"/>
      <c r="AU194" s="156"/>
      <c r="AV194" s="156"/>
      <c r="AW194" s="156"/>
      <c r="AX194" s="156"/>
      <c r="AY194" s="156"/>
      <c r="AZ194" s="156"/>
      <c r="BA194" s="156"/>
      <c r="BB194" s="156"/>
      <c r="BC194" s="156"/>
      <c r="BD194" s="156"/>
      <c r="BE194" s="156"/>
      <c r="BF194" s="156"/>
      <c r="BG194" s="156"/>
      <c r="BH194" s="156"/>
      <c r="BI194" s="156"/>
      <c r="BJ194" s="156"/>
      <c r="BK194" s="156"/>
      <c r="BL194" s="156"/>
      <c r="BM194" s="156"/>
      <c r="BN194" s="156"/>
      <c r="BO194" s="156"/>
      <c r="BP194" s="156"/>
      <c r="BQ194" s="156"/>
      <c r="BR194" s="156"/>
      <c r="BS194" s="156"/>
      <c r="BT194" s="156"/>
      <c r="BU194" s="156"/>
      <c r="BV194" s="156"/>
      <c r="BW194" s="156"/>
      <c r="BX194" s="156"/>
      <c r="BY194" s="156"/>
      <c r="BZ194" s="156"/>
      <c r="CA194" s="156"/>
      <c r="CB194" s="156"/>
      <c r="CC194" s="156"/>
      <c r="CD194" s="156"/>
      <c r="CE194" s="156"/>
      <c r="CF194" s="156"/>
      <c r="CG194" s="156"/>
      <c r="CH194" s="156"/>
      <c r="CI194" s="156"/>
      <c r="CJ194" s="156"/>
      <c r="CK194" s="156"/>
      <c r="CL194" s="156"/>
      <c r="CM194" s="156"/>
      <c r="CN194" s="156"/>
      <c r="CO194" s="156"/>
      <c r="CP194" s="156"/>
      <c r="CQ194" s="156"/>
      <c r="CR194" s="156"/>
      <c r="CS194" s="156"/>
      <c r="CT194" s="156"/>
      <c r="CU194" s="156"/>
      <c r="CV194" s="156"/>
      <c r="CW194" s="156"/>
    </row>
    <row r="195" spans="1:101" s="159" customFormat="1" ht="25.5" outlineLevel="2" x14ac:dyDescent="0.2">
      <c r="A195" s="108" t="s">
        <v>284</v>
      </c>
      <c r="B195" s="95" t="s">
        <v>285</v>
      </c>
      <c r="C195" s="111" t="s">
        <v>1</v>
      </c>
      <c r="D195" s="131">
        <v>94.55</v>
      </c>
      <c r="E195" s="132"/>
      <c r="F195" s="132"/>
      <c r="G195" s="133">
        <f t="shared" ref="G195:G200" si="55">E195*D195</f>
        <v>0</v>
      </c>
      <c r="H195" s="94"/>
      <c r="I195" s="156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  <c r="AA195" s="88"/>
      <c r="AB195" s="156"/>
      <c r="AC195" s="156"/>
      <c r="AD195" s="156"/>
      <c r="AE195" s="156"/>
      <c r="AF195" s="156"/>
      <c r="AG195" s="156"/>
      <c r="AH195" s="156"/>
      <c r="AI195" s="156"/>
      <c r="AJ195" s="156"/>
      <c r="AK195" s="156"/>
      <c r="AL195" s="156"/>
      <c r="AM195" s="156"/>
      <c r="AN195" s="156"/>
      <c r="AO195" s="156"/>
      <c r="AP195" s="156"/>
      <c r="AQ195" s="156"/>
      <c r="AR195" s="156"/>
      <c r="AS195" s="156"/>
      <c r="AT195" s="156"/>
      <c r="AU195" s="156"/>
      <c r="AV195" s="156"/>
      <c r="AW195" s="156"/>
      <c r="AX195" s="156"/>
      <c r="AY195" s="156"/>
      <c r="AZ195" s="156"/>
      <c r="BA195" s="156"/>
      <c r="BB195" s="156"/>
      <c r="BC195" s="156"/>
      <c r="BD195" s="156"/>
      <c r="BE195" s="156"/>
      <c r="BF195" s="156"/>
      <c r="BG195" s="156"/>
      <c r="BH195" s="156"/>
      <c r="BI195" s="156"/>
      <c r="BJ195" s="156"/>
      <c r="BK195" s="156"/>
      <c r="BL195" s="156"/>
      <c r="BM195" s="156"/>
      <c r="BN195" s="156"/>
      <c r="BO195" s="156"/>
      <c r="BP195" s="156"/>
      <c r="BQ195" s="156"/>
      <c r="BR195" s="156"/>
      <c r="BS195" s="156"/>
      <c r="BT195" s="156"/>
      <c r="BU195" s="156"/>
      <c r="BV195" s="156"/>
      <c r="BW195" s="156"/>
      <c r="BX195" s="156"/>
      <c r="BY195" s="156"/>
      <c r="BZ195" s="156"/>
      <c r="CA195" s="156"/>
      <c r="CB195" s="156"/>
      <c r="CC195" s="156"/>
      <c r="CD195" s="156"/>
      <c r="CE195" s="156"/>
      <c r="CF195" s="156"/>
      <c r="CG195" s="156"/>
      <c r="CH195" s="156"/>
      <c r="CI195" s="156"/>
      <c r="CJ195" s="156"/>
      <c r="CK195" s="156"/>
      <c r="CL195" s="156"/>
      <c r="CM195" s="156"/>
      <c r="CN195" s="156"/>
      <c r="CO195" s="156"/>
      <c r="CP195" s="156"/>
      <c r="CQ195" s="156"/>
      <c r="CR195" s="156"/>
      <c r="CS195" s="156"/>
      <c r="CT195" s="156"/>
      <c r="CU195" s="156"/>
      <c r="CV195" s="156"/>
      <c r="CW195" s="156"/>
    </row>
    <row r="196" spans="1:101" s="159" customFormat="1" ht="38.25" outlineLevel="2" x14ac:dyDescent="0.2">
      <c r="A196" s="108" t="s">
        <v>286</v>
      </c>
      <c r="B196" s="95" t="s">
        <v>287</v>
      </c>
      <c r="C196" s="111" t="s">
        <v>1</v>
      </c>
      <c r="D196" s="131">
        <v>290.85000000000002</v>
      </c>
      <c r="E196" s="132"/>
      <c r="F196" s="132"/>
      <c r="G196" s="133">
        <f t="shared" si="55"/>
        <v>0</v>
      </c>
      <c r="H196" s="94"/>
      <c r="I196" s="156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  <c r="AA196" s="88"/>
      <c r="AB196" s="156"/>
      <c r="AC196" s="156"/>
      <c r="AD196" s="156"/>
      <c r="AE196" s="156"/>
      <c r="AF196" s="156"/>
      <c r="AG196" s="156"/>
      <c r="AH196" s="156"/>
      <c r="AI196" s="156"/>
      <c r="AJ196" s="156"/>
      <c r="AK196" s="156"/>
      <c r="AL196" s="156"/>
      <c r="AM196" s="156"/>
      <c r="AN196" s="156"/>
      <c r="AO196" s="156"/>
      <c r="AP196" s="156"/>
      <c r="AQ196" s="156"/>
      <c r="AR196" s="156"/>
      <c r="AS196" s="156"/>
      <c r="AT196" s="156"/>
      <c r="AU196" s="156"/>
      <c r="AV196" s="156"/>
      <c r="AW196" s="156"/>
      <c r="AX196" s="156"/>
      <c r="AY196" s="156"/>
      <c r="AZ196" s="156"/>
      <c r="BA196" s="156"/>
      <c r="BB196" s="156"/>
      <c r="BC196" s="156"/>
      <c r="BD196" s="156"/>
      <c r="BE196" s="156"/>
      <c r="BF196" s="156"/>
      <c r="BG196" s="156"/>
      <c r="BH196" s="156"/>
      <c r="BI196" s="156"/>
      <c r="BJ196" s="156"/>
      <c r="BK196" s="156"/>
      <c r="BL196" s="156"/>
      <c r="BM196" s="156"/>
      <c r="BN196" s="156"/>
      <c r="BO196" s="156"/>
      <c r="BP196" s="156"/>
      <c r="BQ196" s="156"/>
      <c r="BR196" s="156"/>
      <c r="BS196" s="156"/>
      <c r="BT196" s="156"/>
      <c r="BU196" s="156"/>
      <c r="BV196" s="156"/>
      <c r="BW196" s="156"/>
      <c r="BX196" s="156"/>
      <c r="BY196" s="156"/>
      <c r="BZ196" s="156"/>
      <c r="CA196" s="156"/>
      <c r="CB196" s="156"/>
      <c r="CC196" s="156"/>
      <c r="CD196" s="156"/>
      <c r="CE196" s="156"/>
      <c r="CF196" s="156"/>
      <c r="CG196" s="156"/>
      <c r="CH196" s="156"/>
      <c r="CI196" s="156"/>
      <c r="CJ196" s="156"/>
      <c r="CK196" s="156"/>
      <c r="CL196" s="156"/>
      <c r="CM196" s="156"/>
      <c r="CN196" s="156"/>
      <c r="CO196" s="156"/>
      <c r="CP196" s="156"/>
      <c r="CQ196" s="156"/>
      <c r="CR196" s="156"/>
      <c r="CS196" s="156"/>
      <c r="CT196" s="156"/>
      <c r="CU196" s="156"/>
      <c r="CV196" s="156"/>
      <c r="CW196" s="156"/>
    </row>
    <row r="197" spans="1:101" s="159" customFormat="1" ht="25.5" outlineLevel="2" x14ac:dyDescent="0.2">
      <c r="A197" s="108" t="s">
        <v>288</v>
      </c>
      <c r="B197" s="95" t="s">
        <v>289</v>
      </c>
      <c r="C197" s="111" t="s">
        <v>1</v>
      </c>
      <c r="D197" s="131">
        <v>145.43</v>
      </c>
      <c r="E197" s="132"/>
      <c r="F197" s="132"/>
      <c r="G197" s="133">
        <f t="shared" si="55"/>
        <v>0</v>
      </c>
      <c r="H197" s="94"/>
      <c r="I197" s="156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  <c r="AA197" s="88"/>
      <c r="AB197" s="156"/>
      <c r="AC197" s="156"/>
      <c r="AD197" s="156"/>
      <c r="AE197" s="156"/>
      <c r="AF197" s="156"/>
      <c r="AG197" s="156"/>
      <c r="AH197" s="156"/>
      <c r="AI197" s="156"/>
      <c r="AJ197" s="156"/>
      <c r="AK197" s="156"/>
      <c r="AL197" s="156"/>
      <c r="AM197" s="156"/>
      <c r="AN197" s="156"/>
      <c r="AO197" s="156"/>
      <c r="AP197" s="156"/>
      <c r="AQ197" s="156"/>
      <c r="AR197" s="156"/>
      <c r="AS197" s="156"/>
      <c r="AT197" s="156"/>
      <c r="AU197" s="156"/>
      <c r="AV197" s="156"/>
      <c r="AW197" s="156"/>
      <c r="AX197" s="156"/>
      <c r="AY197" s="156"/>
      <c r="AZ197" s="156"/>
      <c r="BA197" s="156"/>
      <c r="BB197" s="156"/>
      <c r="BC197" s="156"/>
      <c r="BD197" s="156"/>
      <c r="BE197" s="156"/>
      <c r="BF197" s="156"/>
      <c r="BG197" s="156"/>
      <c r="BH197" s="156"/>
      <c r="BI197" s="156"/>
      <c r="BJ197" s="156"/>
      <c r="BK197" s="156"/>
      <c r="BL197" s="156"/>
      <c r="BM197" s="156"/>
      <c r="BN197" s="156"/>
      <c r="BO197" s="156"/>
      <c r="BP197" s="156"/>
      <c r="BQ197" s="156"/>
      <c r="BR197" s="156"/>
      <c r="BS197" s="156"/>
      <c r="BT197" s="156"/>
      <c r="BU197" s="156"/>
      <c r="BV197" s="156"/>
      <c r="BW197" s="156"/>
      <c r="BX197" s="156"/>
      <c r="BY197" s="156"/>
      <c r="BZ197" s="156"/>
      <c r="CA197" s="156"/>
      <c r="CB197" s="156"/>
      <c r="CC197" s="156"/>
      <c r="CD197" s="156"/>
      <c r="CE197" s="156"/>
      <c r="CF197" s="156"/>
      <c r="CG197" s="156"/>
      <c r="CH197" s="156"/>
      <c r="CI197" s="156"/>
      <c r="CJ197" s="156"/>
      <c r="CK197" s="156"/>
      <c r="CL197" s="156"/>
      <c r="CM197" s="156"/>
      <c r="CN197" s="156"/>
      <c r="CO197" s="156"/>
      <c r="CP197" s="156"/>
      <c r="CQ197" s="156"/>
      <c r="CR197" s="156"/>
      <c r="CS197" s="156"/>
      <c r="CT197" s="156"/>
      <c r="CU197" s="156"/>
      <c r="CV197" s="156"/>
      <c r="CW197" s="156"/>
    </row>
    <row r="198" spans="1:101" s="159" customFormat="1" ht="51" outlineLevel="2" x14ac:dyDescent="0.2">
      <c r="A198" s="108" t="s">
        <v>290</v>
      </c>
      <c r="B198" s="95" t="s">
        <v>291</v>
      </c>
      <c r="C198" s="111" t="s">
        <v>1</v>
      </c>
      <c r="D198" s="131">
        <v>6.25</v>
      </c>
      <c r="E198" s="132"/>
      <c r="F198" s="132"/>
      <c r="G198" s="133">
        <f t="shared" si="55"/>
        <v>0</v>
      </c>
      <c r="H198" s="94"/>
      <c r="I198" s="156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  <c r="AA198" s="88"/>
      <c r="AB198" s="156"/>
      <c r="AC198" s="156"/>
      <c r="AD198" s="156"/>
      <c r="AE198" s="156"/>
      <c r="AF198" s="156"/>
      <c r="AG198" s="156"/>
      <c r="AH198" s="156"/>
      <c r="AI198" s="156"/>
      <c r="AJ198" s="156"/>
      <c r="AK198" s="156"/>
      <c r="AL198" s="156"/>
      <c r="AM198" s="156"/>
      <c r="AN198" s="156"/>
      <c r="AO198" s="156"/>
      <c r="AP198" s="156"/>
      <c r="AQ198" s="156"/>
      <c r="AR198" s="156"/>
      <c r="AS198" s="156"/>
      <c r="AT198" s="156"/>
      <c r="AU198" s="156"/>
      <c r="AV198" s="156"/>
      <c r="AW198" s="156"/>
      <c r="AX198" s="156"/>
      <c r="AY198" s="156"/>
      <c r="AZ198" s="156"/>
      <c r="BA198" s="156"/>
      <c r="BB198" s="156"/>
      <c r="BC198" s="156"/>
      <c r="BD198" s="156"/>
      <c r="BE198" s="156"/>
      <c r="BF198" s="156"/>
      <c r="BG198" s="156"/>
      <c r="BH198" s="156"/>
      <c r="BI198" s="156"/>
      <c r="BJ198" s="156"/>
      <c r="BK198" s="156"/>
      <c r="BL198" s="156"/>
      <c r="BM198" s="156"/>
      <c r="BN198" s="156"/>
      <c r="BO198" s="156"/>
      <c r="BP198" s="156"/>
      <c r="BQ198" s="156"/>
      <c r="BR198" s="156"/>
      <c r="BS198" s="156"/>
      <c r="BT198" s="156"/>
      <c r="BU198" s="156"/>
      <c r="BV198" s="156"/>
      <c r="BW198" s="156"/>
      <c r="BX198" s="156"/>
      <c r="BY198" s="156"/>
      <c r="BZ198" s="156"/>
      <c r="CA198" s="156"/>
      <c r="CB198" s="156"/>
      <c r="CC198" s="156"/>
      <c r="CD198" s="156"/>
      <c r="CE198" s="156"/>
      <c r="CF198" s="156"/>
      <c r="CG198" s="156"/>
      <c r="CH198" s="156"/>
      <c r="CI198" s="156"/>
      <c r="CJ198" s="156"/>
      <c r="CK198" s="156"/>
      <c r="CL198" s="156"/>
      <c r="CM198" s="156"/>
      <c r="CN198" s="156"/>
      <c r="CO198" s="156"/>
      <c r="CP198" s="156"/>
      <c r="CQ198" s="156"/>
      <c r="CR198" s="156"/>
      <c r="CS198" s="156"/>
      <c r="CT198" s="156"/>
      <c r="CU198" s="156"/>
      <c r="CV198" s="156"/>
      <c r="CW198" s="156"/>
    </row>
    <row r="199" spans="1:101" s="159" customFormat="1" ht="51" outlineLevel="2" x14ac:dyDescent="0.2">
      <c r="A199" s="108" t="s">
        <v>292</v>
      </c>
      <c r="B199" s="95" t="s">
        <v>293</v>
      </c>
      <c r="C199" s="111" t="s">
        <v>1</v>
      </c>
      <c r="D199" s="131">
        <v>5.9</v>
      </c>
      <c r="E199" s="132"/>
      <c r="F199" s="132"/>
      <c r="G199" s="133">
        <f t="shared" si="55"/>
        <v>0</v>
      </c>
      <c r="H199" s="94"/>
      <c r="I199" s="156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  <c r="AA199" s="88"/>
      <c r="AB199" s="156"/>
      <c r="AC199" s="156"/>
      <c r="AD199" s="156"/>
      <c r="AE199" s="156"/>
      <c r="AF199" s="156"/>
      <c r="AG199" s="156"/>
      <c r="AH199" s="156"/>
      <c r="AI199" s="156"/>
      <c r="AJ199" s="156"/>
      <c r="AK199" s="156"/>
      <c r="AL199" s="156"/>
      <c r="AM199" s="156"/>
      <c r="AN199" s="156"/>
      <c r="AO199" s="156"/>
      <c r="AP199" s="156"/>
      <c r="AQ199" s="156"/>
      <c r="AR199" s="156"/>
      <c r="AS199" s="156"/>
      <c r="AT199" s="156"/>
      <c r="AU199" s="156"/>
      <c r="AV199" s="156"/>
      <c r="AW199" s="156"/>
      <c r="AX199" s="156"/>
      <c r="AY199" s="156"/>
      <c r="AZ199" s="156"/>
      <c r="BA199" s="156"/>
      <c r="BB199" s="156"/>
      <c r="BC199" s="156"/>
      <c r="BD199" s="156"/>
      <c r="BE199" s="156"/>
      <c r="BF199" s="156"/>
      <c r="BG199" s="156"/>
      <c r="BH199" s="156"/>
      <c r="BI199" s="156"/>
      <c r="BJ199" s="156"/>
      <c r="BK199" s="156"/>
      <c r="BL199" s="156"/>
      <c r="BM199" s="156"/>
      <c r="BN199" s="156"/>
      <c r="BO199" s="156"/>
      <c r="BP199" s="156"/>
      <c r="BQ199" s="156"/>
      <c r="BR199" s="156"/>
      <c r="BS199" s="156"/>
      <c r="BT199" s="156"/>
      <c r="BU199" s="156"/>
      <c r="BV199" s="156"/>
      <c r="BW199" s="156"/>
      <c r="BX199" s="156"/>
      <c r="BY199" s="156"/>
      <c r="BZ199" s="156"/>
      <c r="CA199" s="156"/>
      <c r="CB199" s="156"/>
      <c r="CC199" s="156"/>
      <c r="CD199" s="156"/>
      <c r="CE199" s="156"/>
      <c r="CF199" s="156"/>
      <c r="CG199" s="156"/>
      <c r="CH199" s="156"/>
      <c r="CI199" s="156"/>
      <c r="CJ199" s="156"/>
      <c r="CK199" s="156"/>
      <c r="CL199" s="156"/>
      <c r="CM199" s="156"/>
      <c r="CN199" s="156"/>
      <c r="CO199" s="156"/>
      <c r="CP199" s="156"/>
      <c r="CQ199" s="156"/>
      <c r="CR199" s="156"/>
      <c r="CS199" s="156"/>
      <c r="CT199" s="156"/>
      <c r="CU199" s="156"/>
      <c r="CV199" s="156"/>
      <c r="CW199" s="156"/>
    </row>
    <row r="200" spans="1:101" s="159" customFormat="1" ht="51" outlineLevel="2" x14ac:dyDescent="0.2">
      <c r="A200" s="108" t="s">
        <v>294</v>
      </c>
      <c r="B200" s="95" t="s">
        <v>295</v>
      </c>
      <c r="C200" s="111" t="s">
        <v>1</v>
      </c>
      <c r="D200" s="131">
        <v>31.17</v>
      </c>
      <c r="E200" s="132"/>
      <c r="F200" s="132"/>
      <c r="G200" s="133">
        <f t="shared" si="55"/>
        <v>0</v>
      </c>
      <c r="H200" s="94"/>
      <c r="I200" s="156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  <c r="AA200" s="88"/>
      <c r="AB200" s="156"/>
      <c r="AC200" s="156"/>
      <c r="AD200" s="156"/>
      <c r="AE200" s="156"/>
      <c r="AF200" s="156"/>
      <c r="AG200" s="156"/>
      <c r="AH200" s="156"/>
      <c r="AI200" s="156"/>
      <c r="AJ200" s="156"/>
      <c r="AK200" s="156"/>
      <c r="AL200" s="156"/>
      <c r="AM200" s="156"/>
      <c r="AN200" s="156"/>
      <c r="AO200" s="156"/>
      <c r="AP200" s="156"/>
      <c r="AQ200" s="156"/>
      <c r="AR200" s="156"/>
      <c r="AS200" s="156"/>
      <c r="AT200" s="156"/>
      <c r="AU200" s="156"/>
      <c r="AV200" s="156"/>
      <c r="AW200" s="156"/>
      <c r="AX200" s="156"/>
      <c r="AY200" s="156"/>
      <c r="AZ200" s="156"/>
      <c r="BA200" s="156"/>
      <c r="BB200" s="156"/>
      <c r="BC200" s="156"/>
      <c r="BD200" s="156"/>
      <c r="BE200" s="156"/>
      <c r="BF200" s="156"/>
      <c r="BG200" s="156"/>
      <c r="BH200" s="156"/>
      <c r="BI200" s="156"/>
      <c r="BJ200" s="156"/>
      <c r="BK200" s="156"/>
      <c r="BL200" s="156"/>
      <c r="BM200" s="156"/>
      <c r="BN200" s="156"/>
      <c r="BO200" s="156"/>
      <c r="BP200" s="156"/>
      <c r="BQ200" s="156"/>
      <c r="BR200" s="156"/>
      <c r="BS200" s="156"/>
      <c r="BT200" s="156"/>
      <c r="BU200" s="156"/>
      <c r="BV200" s="156"/>
      <c r="BW200" s="156"/>
      <c r="BX200" s="156"/>
      <c r="BY200" s="156"/>
      <c r="BZ200" s="156"/>
      <c r="CA200" s="156"/>
      <c r="CB200" s="156"/>
      <c r="CC200" s="156"/>
      <c r="CD200" s="156"/>
      <c r="CE200" s="156"/>
      <c r="CF200" s="156"/>
      <c r="CG200" s="156"/>
      <c r="CH200" s="156"/>
      <c r="CI200" s="156"/>
      <c r="CJ200" s="156"/>
      <c r="CK200" s="156"/>
      <c r="CL200" s="156"/>
      <c r="CM200" s="156"/>
      <c r="CN200" s="156"/>
      <c r="CO200" s="156"/>
      <c r="CP200" s="156"/>
      <c r="CQ200" s="156"/>
      <c r="CR200" s="156"/>
      <c r="CS200" s="156"/>
      <c r="CT200" s="156"/>
      <c r="CU200" s="156"/>
      <c r="CV200" s="156"/>
      <c r="CW200" s="156"/>
    </row>
    <row r="201" spans="1:101" ht="18.75" x14ac:dyDescent="0.2">
      <c r="A201" s="127"/>
      <c r="B201" s="109" t="s">
        <v>330</v>
      </c>
      <c r="C201" s="128"/>
      <c r="D201" s="129"/>
      <c r="E201" s="130"/>
      <c r="F201" s="130"/>
      <c r="G201" s="110">
        <f>SUM(G202:G205)</f>
        <v>0</v>
      </c>
    </row>
    <row r="202" spans="1:101" s="159" customFormat="1" ht="76.5" outlineLevel="1" x14ac:dyDescent="0.2">
      <c r="A202" s="108" t="s">
        <v>296</v>
      </c>
      <c r="B202" s="145" t="s">
        <v>298</v>
      </c>
      <c r="C202" s="111" t="s">
        <v>2</v>
      </c>
      <c r="D202" s="131">
        <v>3</v>
      </c>
      <c r="E202" s="132"/>
      <c r="F202" s="132"/>
      <c r="G202" s="133">
        <f t="shared" ref="G202" si="56">E202*D202</f>
        <v>0</v>
      </c>
      <c r="H202" s="94"/>
      <c r="I202" s="156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  <c r="AA202" s="88"/>
      <c r="AB202" s="156"/>
      <c r="AC202" s="156"/>
      <c r="AD202" s="156"/>
      <c r="AE202" s="156"/>
      <c r="AF202" s="156"/>
      <c r="AG202" s="156"/>
      <c r="AH202" s="156"/>
      <c r="AI202" s="156"/>
      <c r="AJ202" s="156"/>
      <c r="AK202" s="156"/>
      <c r="AL202" s="156"/>
      <c r="AM202" s="156"/>
      <c r="AN202" s="156"/>
      <c r="AO202" s="156"/>
      <c r="AP202" s="156"/>
      <c r="AQ202" s="156"/>
      <c r="AR202" s="156"/>
      <c r="AS202" s="156"/>
      <c r="AT202" s="156"/>
      <c r="AU202" s="156"/>
      <c r="AV202" s="156"/>
      <c r="AW202" s="156"/>
      <c r="AX202" s="156"/>
      <c r="AY202" s="156"/>
      <c r="AZ202" s="156"/>
      <c r="BA202" s="156"/>
      <c r="BB202" s="156"/>
      <c r="BC202" s="156"/>
      <c r="BD202" s="156"/>
      <c r="BE202" s="156"/>
      <c r="BF202" s="156"/>
      <c r="BG202" s="156"/>
      <c r="BH202" s="156"/>
      <c r="BI202" s="156"/>
      <c r="BJ202" s="156"/>
      <c r="BK202" s="156"/>
      <c r="BL202" s="156"/>
      <c r="BM202" s="156"/>
      <c r="BN202" s="156"/>
      <c r="BO202" s="156"/>
      <c r="BP202" s="156"/>
      <c r="BQ202" s="156"/>
      <c r="BR202" s="156"/>
      <c r="BS202" s="156"/>
      <c r="BT202" s="156"/>
      <c r="BU202" s="156"/>
      <c r="BV202" s="156"/>
      <c r="BW202" s="156"/>
      <c r="BX202" s="156"/>
      <c r="BY202" s="156"/>
      <c r="BZ202" s="156"/>
      <c r="CA202" s="156"/>
      <c r="CB202" s="156"/>
      <c r="CC202" s="156"/>
      <c r="CD202" s="156"/>
      <c r="CE202" s="156"/>
      <c r="CF202" s="156"/>
      <c r="CG202" s="156"/>
      <c r="CH202" s="156"/>
      <c r="CI202" s="156"/>
      <c r="CJ202" s="156"/>
      <c r="CK202" s="156"/>
      <c r="CL202" s="156"/>
      <c r="CM202" s="156"/>
      <c r="CN202" s="156"/>
      <c r="CO202" s="156"/>
      <c r="CP202" s="156"/>
      <c r="CQ202" s="156"/>
      <c r="CR202" s="156"/>
      <c r="CS202" s="156"/>
      <c r="CT202" s="156"/>
      <c r="CU202" s="156"/>
      <c r="CV202" s="156"/>
      <c r="CW202" s="156"/>
    </row>
    <row r="203" spans="1:101" s="159" customFormat="1" ht="76.5" outlineLevel="1" x14ac:dyDescent="0.2">
      <c r="A203" s="108" t="s">
        <v>297</v>
      </c>
      <c r="B203" s="145" t="s">
        <v>446</v>
      </c>
      <c r="C203" s="111" t="s">
        <v>2</v>
      </c>
      <c r="D203" s="131">
        <v>1</v>
      </c>
      <c r="E203" s="132"/>
      <c r="F203" s="132"/>
      <c r="G203" s="133">
        <f t="shared" ref="G203:G205" si="57">E203*D203</f>
        <v>0</v>
      </c>
      <c r="H203" s="94"/>
      <c r="I203" s="156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  <c r="AA203" s="88"/>
      <c r="AB203" s="156"/>
      <c r="AC203" s="156"/>
      <c r="AD203" s="156"/>
      <c r="AE203" s="156"/>
      <c r="AF203" s="156"/>
      <c r="AG203" s="156"/>
      <c r="AH203" s="156"/>
      <c r="AI203" s="156"/>
      <c r="AJ203" s="156"/>
      <c r="AK203" s="156"/>
      <c r="AL203" s="156"/>
      <c r="AM203" s="156"/>
      <c r="AN203" s="156"/>
      <c r="AO203" s="156"/>
      <c r="AP203" s="156"/>
      <c r="AQ203" s="156"/>
      <c r="AR203" s="156"/>
      <c r="AS203" s="156"/>
      <c r="AT203" s="156"/>
      <c r="AU203" s="156"/>
      <c r="AV203" s="156"/>
      <c r="AW203" s="156"/>
      <c r="AX203" s="156"/>
      <c r="AY203" s="156"/>
      <c r="AZ203" s="156"/>
      <c r="BA203" s="156"/>
      <c r="BB203" s="156"/>
      <c r="BC203" s="156"/>
      <c r="BD203" s="156"/>
      <c r="BE203" s="156"/>
      <c r="BF203" s="156"/>
      <c r="BG203" s="156"/>
      <c r="BH203" s="156"/>
      <c r="BI203" s="156"/>
      <c r="BJ203" s="156"/>
      <c r="BK203" s="156"/>
      <c r="BL203" s="156"/>
      <c r="BM203" s="156"/>
      <c r="BN203" s="156"/>
      <c r="BO203" s="156"/>
      <c r="BP203" s="156"/>
      <c r="BQ203" s="156"/>
      <c r="BR203" s="156"/>
      <c r="BS203" s="156"/>
      <c r="BT203" s="156"/>
      <c r="BU203" s="156"/>
      <c r="BV203" s="156"/>
      <c r="BW203" s="156"/>
      <c r="BX203" s="156"/>
      <c r="BY203" s="156"/>
      <c r="BZ203" s="156"/>
      <c r="CA203" s="156"/>
      <c r="CB203" s="156"/>
      <c r="CC203" s="156"/>
      <c r="CD203" s="156"/>
      <c r="CE203" s="156"/>
      <c r="CF203" s="156"/>
      <c r="CG203" s="156"/>
      <c r="CH203" s="156"/>
      <c r="CI203" s="156"/>
      <c r="CJ203" s="156"/>
      <c r="CK203" s="156"/>
      <c r="CL203" s="156"/>
      <c r="CM203" s="156"/>
      <c r="CN203" s="156"/>
      <c r="CO203" s="156"/>
      <c r="CP203" s="156"/>
      <c r="CQ203" s="156"/>
      <c r="CR203" s="156"/>
      <c r="CS203" s="156"/>
      <c r="CT203" s="156"/>
      <c r="CU203" s="156"/>
      <c r="CV203" s="156"/>
      <c r="CW203" s="156"/>
    </row>
    <row r="204" spans="1:101" s="159" customFormat="1" ht="63.75" outlineLevel="1" x14ac:dyDescent="0.2">
      <c r="A204" s="108" t="s">
        <v>299</v>
      </c>
      <c r="B204" s="95" t="s">
        <v>467</v>
      </c>
      <c r="C204" s="111" t="s">
        <v>2</v>
      </c>
      <c r="D204" s="131">
        <v>1</v>
      </c>
      <c r="E204" s="132"/>
      <c r="F204" s="132"/>
      <c r="G204" s="133">
        <f t="shared" si="57"/>
        <v>0</v>
      </c>
      <c r="H204" s="94"/>
      <c r="I204" s="156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  <c r="AA204" s="88"/>
      <c r="AB204" s="156"/>
      <c r="AC204" s="156"/>
      <c r="AD204" s="156"/>
      <c r="AE204" s="156"/>
      <c r="AF204" s="156"/>
      <c r="AG204" s="156"/>
      <c r="AH204" s="156"/>
      <c r="AI204" s="156"/>
      <c r="AJ204" s="156"/>
      <c r="AK204" s="156"/>
      <c r="AL204" s="156"/>
      <c r="AM204" s="156"/>
      <c r="AN204" s="156"/>
      <c r="AO204" s="156"/>
      <c r="AP204" s="156"/>
      <c r="AQ204" s="156"/>
      <c r="AR204" s="156"/>
      <c r="AS204" s="156"/>
      <c r="AT204" s="156"/>
      <c r="AU204" s="156"/>
      <c r="AV204" s="156"/>
      <c r="AW204" s="156"/>
      <c r="AX204" s="156"/>
      <c r="AY204" s="156"/>
      <c r="AZ204" s="156"/>
      <c r="BA204" s="156"/>
      <c r="BB204" s="156"/>
      <c r="BC204" s="156"/>
      <c r="BD204" s="156"/>
      <c r="BE204" s="156"/>
      <c r="BF204" s="156"/>
      <c r="BG204" s="156"/>
      <c r="BH204" s="156"/>
      <c r="BI204" s="156"/>
      <c r="BJ204" s="156"/>
      <c r="BK204" s="156"/>
      <c r="BL204" s="156"/>
      <c r="BM204" s="156"/>
      <c r="BN204" s="156"/>
      <c r="BO204" s="156"/>
      <c r="BP204" s="156"/>
      <c r="BQ204" s="156"/>
      <c r="BR204" s="156"/>
      <c r="BS204" s="156"/>
      <c r="BT204" s="156"/>
      <c r="BU204" s="156"/>
      <c r="BV204" s="156"/>
      <c r="BW204" s="156"/>
      <c r="BX204" s="156"/>
      <c r="BY204" s="156"/>
      <c r="BZ204" s="156"/>
      <c r="CA204" s="156"/>
      <c r="CB204" s="156"/>
      <c r="CC204" s="156"/>
      <c r="CD204" s="156"/>
      <c r="CE204" s="156"/>
      <c r="CF204" s="156"/>
      <c r="CG204" s="156"/>
      <c r="CH204" s="156"/>
      <c r="CI204" s="156"/>
      <c r="CJ204" s="156"/>
      <c r="CK204" s="156"/>
      <c r="CL204" s="156"/>
      <c r="CM204" s="156"/>
      <c r="CN204" s="156"/>
      <c r="CO204" s="156"/>
      <c r="CP204" s="156"/>
      <c r="CQ204" s="156"/>
      <c r="CR204" s="156"/>
      <c r="CS204" s="156"/>
      <c r="CT204" s="156"/>
      <c r="CU204" s="156"/>
      <c r="CV204" s="156"/>
      <c r="CW204" s="156"/>
    </row>
    <row r="205" spans="1:101" s="159" customFormat="1" ht="38.25" outlineLevel="1" x14ac:dyDescent="0.2">
      <c r="A205" s="108" t="s">
        <v>300</v>
      </c>
      <c r="B205" s="95" t="s">
        <v>301</v>
      </c>
      <c r="C205" s="111" t="s">
        <v>2</v>
      </c>
      <c r="D205" s="131">
        <v>1</v>
      </c>
      <c r="E205" s="132"/>
      <c r="F205" s="132"/>
      <c r="G205" s="133">
        <f t="shared" si="57"/>
        <v>0</v>
      </c>
      <c r="H205" s="94"/>
      <c r="I205" s="156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  <c r="AA205" s="88"/>
      <c r="AB205" s="156"/>
      <c r="AC205" s="156"/>
      <c r="AD205" s="156"/>
      <c r="AE205" s="156"/>
      <c r="AF205" s="156"/>
      <c r="AG205" s="156"/>
      <c r="AH205" s="156"/>
      <c r="AI205" s="156"/>
      <c r="AJ205" s="156"/>
      <c r="AK205" s="156"/>
      <c r="AL205" s="156"/>
      <c r="AM205" s="156"/>
      <c r="AN205" s="156"/>
      <c r="AO205" s="156"/>
      <c r="AP205" s="156"/>
      <c r="AQ205" s="156"/>
      <c r="AR205" s="156"/>
      <c r="AS205" s="156"/>
      <c r="AT205" s="156"/>
      <c r="AU205" s="156"/>
      <c r="AV205" s="156"/>
      <c r="AW205" s="156"/>
      <c r="AX205" s="156"/>
      <c r="AY205" s="156"/>
      <c r="AZ205" s="156"/>
      <c r="BA205" s="156"/>
      <c r="BB205" s="156"/>
      <c r="BC205" s="156"/>
      <c r="BD205" s="156"/>
      <c r="BE205" s="156"/>
      <c r="BF205" s="156"/>
      <c r="BG205" s="156"/>
      <c r="BH205" s="156"/>
      <c r="BI205" s="156"/>
      <c r="BJ205" s="156"/>
      <c r="BK205" s="156"/>
      <c r="BL205" s="156"/>
      <c r="BM205" s="156"/>
      <c r="BN205" s="156"/>
      <c r="BO205" s="156"/>
      <c r="BP205" s="156"/>
      <c r="BQ205" s="156"/>
      <c r="BR205" s="156"/>
      <c r="BS205" s="156"/>
      <c r="BT205" s="156"/>
      <c r="BU205" s="156"/>
      <c r="BV205" s="156"/>
      <c r="BW205" s="156"/>
      <c r="BX205" s="156"/>
      <c r="BY205" s="156"/>
      <c r="BZ205" s="156"/>
      <c r="CA205" s="156"/>
      <c r="CB205" s="156"/>
      <c r="CC205" s="156"/>
      <c r="CD205" s="156"/>
      <c r="CE205" s="156"/>
      <c r="CF205" s="156"/>
      <c r="CG205" s="156"/>
      <c r="CH205" s="156"/>
      <c r="CI205" s="156"/>
      <c r="CJ205" s="156"/>
      <c r="CK205" s="156"/>
      <c r="CL205" s="156"/>
      <c r="CM205" s="156"/>
      <c r="CN205" s="156"/>
      <c r="CO205" s="156"/>
      <c r="CP205" s="156"/>
      <c r="CQ205" s="156"/>
      <c r="CR205" s="156"/>
      <c r="CS205" s="156"/>
      <c r="CT205" s="156"/>
      <c r="CU205" s="156"/>
      <c r="CV205" s="156"/>
      <c r="CW205" s="156"/>
    </row>
    <row r="206" spans="1:101" ht="18.75" x14ac:dyDescent="0.2">
      <c r="A206" s="127"/>
      <c r="B206" s="109" t="s">
        <v>329</v>
      </c>
      <c r="C206" s="128"/>
      <c r="D206" s="129"/>
      <c r="E206" s="130"/>
      <c r="F206" s="130"/>
      <c r="G206" s="110">
        <f>SUM(G207:G219)</f>
        <v>0</v>
      </c>
    </row>
    <row r="207" spans="1:101" s="159" customFormat="1" ht="63.75" outlineLevel="1" x14ac:dyDescent="0.2">
      <c r="A207" s="108" t="s">
        <v>302</v>
      </c>
      <c r="B207" s="95" t="s">
        <v>303</v>
      </c>
      <c r="C207" s="111" t="s">
        <v>243</v>
      </c>
      <c r="D207" s="131">
        <v>1</v>
      </c>
      <c r="E207" s="132"/>
      <c r="F207" s="132"/>
      <c r="G207" s="133">
        <f t="shared" ref="G207:G210" si="58">E207*D207</f>
        <v>0</v>
      </c>
      <c r="H207" s="94"/>
      <c r="I207" s="156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  <c r="AA207" s="88"/>
      <c r="AB207" s="156"/>
      <c r="AC207" s="156"/>
      <c r="AD207" s="156"/>
      <c r="AE207" s="156"/>
      <c r="AF207" s="156"/>
      <c r="AG207" s="156"/>
      <c r="AH207" s="156"/>
      <c r="AI207" s="156"/>
      <c r="AJ207" s="156"/>
      <c r="AK207" s="156"/>
      <c r="AL207" s="156"/>
      <c r="AM207" s="156"/>
      <c r="AN207" s="156"/>
      <c r="AO207" s="156"/>
      <c r="AP207" s="156"/>
      <c r="AQ207" s="156"/>
      <c r="AR207" s="156"/>
      <c r="AS207" s="156"/>
      <c r="AT207" s="156"/>
      <c r="AU207" s="156"/>
      <c r="AV207" s="156"/>
      <c r="AW207" s="156"/>
      <c r="AX207" s="156"/>
      <c r="AY207" s="156"/>
      <c r="AZ207" s="156"/>
      <c r="BA207" s="156"/>
      <c r="BB207" s="156"/>
      <c r="BC207" s="156"/>
      <c r="BD207" s="156"/>
      <c r="BE207" s="156"/>
      <c r="BF207" s="156"/>
      <c r="BG207" s="156"/>
      <c r="BH207" s="156"/>
      <c r="BI207" s="156"/>
      <c r="BJ207" s="156"/>
      <c r="BK207" s="156"/>
      <c r="BL207" s="156"/>
      <c r="BM207" s="156"/>
      <c r="BN207" s="156"/>
      <c r="BO207" s="156"/>
      <c r="BP207" s="156"/>
      <c r="BQ207" s="156"/>
      <c r="BR207" s="156"/>
      <c r="BS207" s="156"/>
      <c r="BT207" s="156"/>
      <c r="BU207" s="156"/>
      <c r="BV207" s="156"/>
      <c r="BW207" s="156"/>
      <c r="BX207" s="156"/>
      <c r="BY207" s="156"/>
      <c r="BZ207" s="156"/>
      <c r="CA207" s="156"/>
      <c r="CB207" s="156"/>
      <c r="CC207" s="156"/>
      <c r="CD207" s="156"/>
      <c r="CE207" s="156"/>
      <c r="CF207" s="156"/>
      <c r="CG207" s="156"/>
      <c r="CH207" s="156"/>
      <c r="CI207" s="156"/>
      <c r="CJ207" s="156"/>
      <c r="CK207" s="156"/>
      <c r="CL207" s="156"/>
      <c r="CM207" s="156"/>
      <c r="CN207" s="156"/>
      <c r="CO207" s="156"/>
      <c r="CP207" s="156"/>
      <c r="CQ207" s="156"/>
      <c r="CR207" s="156"/>
      <c r="CS207" s="156"/>
      <c r="CT207" s="156"/>
      <c r="CU207" s="156"/>
      <c r="CV207" s="156"/>
      <c r="CW207" s="156"/>
    </row>
    <row r="208" spans="1:101" s="159" customFormat="1" ht="51" outlineLevel="1" x14ac:dyDescent="0.2">
      <c r="A208" s="108" t="s">
        <v>304</v>
      </c>
      <c r="B208" s="95" t="s">
        <v>305</v>
      </c>
      <c r="C208" s="111" t="s">
        <v>243</v>
      </c>
      <c r="D208" s="131">
        <v>2</v>
      </c>
      <c r="E208" s="132"/>
      <c r="F208" s="132"/>
      <c r="G208" s="133">
        <f t="shared" si="58"/>
        <v>0</v>
      </c>
      <c r="H208" s="94"/>
      <c r="I208" s="156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  <c r="AA208" s="88"/>
      <c r="AB208" s="156"/>
      <c r="AC208" s="156"/>
      <c r="AD208" s="156"/>
      <c r="AE208" s="156"/>
      <c r="AF208" s="156"/>
      <c r="AG208" s="156"/>
      <c r="AH208" s="156"/>
      <c r="AI208" s="156"/>
      <c r="AJ208" s="156"/>
      <c r="AK208" s="156"/>
      <c r="AL208" s="156"/>
      <c r="AM208" s="156"/>
      <c r="AN208" s="156"/>
      <c r="AO208" s="156"/>
      <c r="AP208" s="156"/>
      <c r="AQ208" s="156"/>
      <c r="AR208" s="156"/>
      <c r="AS208" s="156"/>
      <c r="AT208" s="156"/>
      <c r="AU208" s="156"/>
      <c r="AV208" s="156"/>
      <c r="AW208" s="156"/>
      <c r="AX208" s="156"/>
      <c r="AY208" s="156"/>
      <c r="AZ208" s="156"/>
      <c r="BA208" s="156"/>
      <c r="BB208" s="156"/>
      <c r="BC208" s="156"/>
      <c r="BD208" s="156"/>
      <c r="BE208" s="156"/>
      <c r="BF208" s="156"/>
      <c r="BG208" s="156"/>
      <c r="BH208" s="156"/>
      <c r="BI208" s="156"/>
      <c r="BJ208" s="156"/>
      <c r="BK208" s="156"/>
      <c r="BL208" s="156"/>
      <c r="BM208" s="156"/>
      <c r="BN208" s="156"/>
      <c r="BO208" s="156"/>
      <c r="BP208" s="156"/>
      <c r="BQ208" s="156"/>
      <c r="BR208" s="156"/>
      <c r="BS208" s="156"/>
      <c r="BT208" s="156"/>
      <c r="BU208" s="156"/>
      <c r="BV208" s="156"/>
      <c r="BW208" s="156"/>
      <c r="BX208" s="156"/>
      <c r="BY208" s="156"/>
      <c r="BZ208" s="156"/>
      <c r="CA208" s="156"/>
      <c r="CB208" s="156"/>
      <c r="CC208" s="156"/>
      <c r="CD208" s="156"/>
      <c r="CE208" s="156"/>
      <c r="CF208" s="156"/>
      <c r="CG208" s="156"/>
      <c r="CH208" s="156"/>
      <c r="CI208" s="156"/>
      <c r="CJ208" s="156"/>
      <c r="CK208" s="156"/>
      <c r="CL208" s="156"/>
      <c r="CM208" s="156"/>
      <c r="CN208" s="156"/>
      <c r="CO208" s="156"/>
      <c r="CP208" s="156"/>
      <c r="CQ208" s="156"/>
      <c r="CR208" s="156"/>
      <c r="CS208" s="156"/>
      <c r="CT208" s="156"/>
      <c r="CU208" s="156"/>
      <c r="CV208" s="156"/>
      <c r="CW208" s="156"/>
    </row>
    <row r="209" spans="1:101" s="159" customFormat="1" ht="38.25" outlineLevel="1" x14ac:dyDescent="0.2">
      <c r="A209" s="108" t="s">
        <v>306</v>
      </c>
      <c r="B209" s="95" t="s">
        <v>307</v>
      </c>
      <c r="C209" s="111" t="s">
        <v>1</v>
      </c>
      <c r="D209" s="131">
        <v>19.27</v>
      </c>
      <c r="E209" s="132"/>
      <c r="F209" s="132"/>
      <c r="G209" s="133">
        <f t="shared" si="58"/>
        <v>0</v>
      </c>
      <c r="H209" s="94"/>
      <c r="I209" s="156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  <c r="AA209" s="88"/>
      <c r="AB209" s="156"/>
      <c r="AC209" s="156"/>
      <c r="AD209" s="156"/>
      <c r="AE209" s="156"/>
      <c r="AF209" s="156"/>
      <c r="AG209" s="156"/>
      <c r="AH209" s="156"/>
      <c r="AI209" s="156"/>
      <c r="AJ209" s="156"/>
      <c r="AK209" s="156"/>
      <c r="AL209" s="156"/>
      <c r="AM209" s="156"/>
      <c r="AN209" s="156"/>
      <c r="AO209" s="156"/>
      <c r="AP209" s="156"/>
      <c r="AQ209" s="156"/>
      <c r="AR209" s="156"/>
      <c r="AS209" s="156"/>
      <c r="AT209" s="156"/>
      <c r="AU209" s="156"/>
      <c r="AV209" s="156"/>
      <c r="AW209" s="156"/>
      <c r="AX209" s="156"/>
      <c r="AY209" s="156"/>
      <c r="AZ209" s="156"/>
      <c r="BA209" s="156"/>
      <c r="BB209" s="156"/>
      <c r="BC209" s="156"/>
      <c r="BD209" s="156"/>
      <c r="BE209" s="156"/>
      <c r="BF209" s="156"/>
      <c r="BG209" s="156"/>
      <c r="BH209" s="156"/>
      <c r="BI209" s="156"/>
      <c r="BJ209" s="156"/>
      <c r="BK209" s="156"/>
      <c r="BL209" s="156"/>
      <c r="BM209" s="156"/>
      <c r="BN209" s="156"/>
      <c r="BO209" s="156"/>
      <c r="BP209" s="156"/>
      <c r="BQ209" s="156"/>
      <c r="BR209" s="156"/>
      <c r="BS209" s="156"/>
      <c r="BT209" s="156"/>
      <c r="BU209" s="156"/>
      <c r="BV209" s="156"/>
      <c r="BW209" s="156"/>
      <c r="BX209" s="156"/>
      <c r="BY209" s="156"/>
      <c r="BZ209" s="156"/>
      <c r="CA209" s="156"/>
      <c r="CB209" s="156"/>
      <c r="CC209" s="156"/>
      <c r="CD209" s="156"/>
      <c r="CE209" s="156"/>
      <c r="CF209" s="156"/>
      <c r="CG209" s="156"/>
      <c r="CH209" s="156"/>
      <c r="CI209" s="156"/>
      <c r="CJ209" s="156"/>
      <c r="CK209" s="156"/>
      <c r="CL209" s="156"/>
      <c r="CM209" s="156"/>
      <c r="CN209" s="156"/>
      <c r="CO209" s="156"/>
      <c r="CP209" s="156"/>
      <c r="CQ209" s="156"/>
      <c r="CR209" s="156"/>
      <c r="CS209" s="156"/>
      <c r="CT209" s="156"/>
      <c r="CU209" s="156"/>
      <c r="CV209" s="156"/>
      <c r="CW209" s="156"/>
    </row>
    <row r="210" spans="1:101" s="159" customFormat="1" ht="38.25" outlineLevel="1" x14ac:dyDescent="0.2">
      <c r="A210" s="108" t="s">
        <v>308</v>
      </c>
      <c r="B210" s="95" t="s">
        <v>309</v>
      </c>
      <c r="C210" s="111" t="s">
        <v>1</v>
      </c>
      <c r="D210" s="131">
        <v>3.96</v>
      </c>
      <c r="E210" s="132"/>
      <c r="F210" s="132"/>
      <c r="G210" s="133">
        <f t="shared" si="58"/>
        <v>0</v>
      </c>
      <c r="H210" s="94"/>
      <c r="I210" s="156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  <c r="AA210" s="88"/>
      <c r="AB210" s="156"/>
      <c r="AC210" s="156"/>
      <c r="AD210" s="156"/>
      <c r="AE210" s="156"/>
      <c r="AF210" s="156"/>
      <c r="AG210" s="156"/>
      <c r="AH210" s="156"/>
      <c r="AI210" s="156"/>
      <c r="AJ210" s="156"/>
      <c r="AK210" s="156"/>
      <c r="AL210" s="156"/>
      <c r="AM210" s="156"/>
      <c r="AN210" s="156"/>
      <c r="AO210" s="156"/>
      <c r="AP210" s="156"/>
      <c r="AQ210" s="156"/>
      <c r="AR210" s="156"/>
      <c r="AS210" s="156"/>
      <c r="AT210" s="156"/>
      <c r="AU210" s="156"/>
      <c r="AV210" s="156"/>
      <c r="AW210" s="156"/>
      <c r="AX210" s="156"/>
      <c r="AY210" s="156"/>
      <c r="AZ210" s="156"/>
      <c r="BA210" s="156"/>
      <c r="BB210" s="156"/>
      <c r="BC210" s="156"/>
      <c r="BD210" s="156"/>
      <c r="BE210" s="156"/>
      <c r="BF210" s="156"/>
      <c r="BG210" s="156"/>
      <c r="BH210" s="156"/>
      <c r="BI210" s="156"/>
      <c r="BJ210" s="156"/>
      <c r="BK210" s="156"/>
      <c r="BL210" s="156"/>
      <c r="BM210" s="156"/>
      <c r="BN210" s="156"/>
      <c r="BO210" s="156"/>
      <c r="BP210" s="156"/>
      <c r="BQ210" s="156"/>
      <c r="BR210" s="156"/>
      <c r="BS210" s="156"/>
      <c r="BT210" s="156"/>
      <c r="BU210" s="156"/>
      <c r="BV210" s="156"/>
      <c r="BW210" s="156"/>
      <c r="BX210" s="156"/>
      <c r="BY210" s="156"/>
      <c r="BZ210" s="156"/>
      <c r="CA210" s="156"/>
      <c r="CB210" s="156"/>
      <c r="CC210" s="156"/>
      <c r="CD210" s="156"/>
      <c r="CE210" s="156"/>
      <c r="CF210" s="156"/>
      <c r="CG210" s="156"/>
      <c r="CH210" s="156"/>
      <c r="CI210" s="156"/>
      <c r="CJ210" s="156"/>
      <c r="CK210" s="156"/>
      <c r="CL210" s="156"/>
      <c r="CM210" s="156"/>
      <c r="CN210" s="156"/>
      <c r="CO210" s="156"/>
      <c r="CP210" s="156"/>
      <c r="CQ210" s="156"/>
      <c r="CR210" s="156"/>
      <c r="CS210" s="156"/>
      <c r="CT210" s="156"/>
      <c r="CU210" s="156"/>
      <c r="CV210" s="156"/>
      <c r="CW210" s="156"/>
    </row>
    <row r="211" spans="1:101" s="159" customFormat="1" ht="38.25" outlineLevel="1" x14ac:dyDescent="0.2">
      <c r="A211" s="108" t="s">
        <v>310</v>
      </c>
      <c r="B211" s="95" t="s">
        <v>311</v>
      </c>
      <c r="C211" s="111" t="s">
        <v>1</v>
      </c>
      <c r="D211" s="131">
        <v>21.9</v>
      </c>
      <c r="E211" s="132"/>
      <c r="F211" s="132"/>
      <c r="G211" s="133">
        <f t="shared" ref="G211:G219" si="59">E211*D211</f>
        <v>0</v>
      </c>
      <c r="H211" s="94"/>
      <c r="I211" s="156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  <c r="AA211" s="88"/>
      <c r="AB211" s="156"/>
      <c r="AC211" s="156"/>
      <c r="AD211" s="156"/>
      <c r="AE211" s="156"/>
      <c r="AF211" s="156"/>
      <c r="AG211" s="156"/>
      <c r="AH211" s="156"/>
      <c r="AI211" s="156"/>
      <c r="AJ211" s="156"/>
      <c r="AK211" s="156"/>
      <c r="AL211" s="156"/>
      <c r="AM211" s="156"/>
      <c r="AN211" s="156"/>
      <c r="AO211" s="156"/>
      <c r="AP211" s="156"/>
      <c r="AQ211" s="156"/>
      <c r="AR211" s="156"/>
      <c r="AS211" s="156"/>
      <c r="AT211" s="156"/>
      <c r="AU211" s="156"/>
      <c r="AV211" s="156"/>
      <c r="AW211" s="156"/>
      <c r="AX211" s="156"/>
      <c r="AY211" s="156"/>
      <c r="AZ211" s="156"/>
      <c r="BA211" s="156"/>
      <c r="BB211" s="156"/>
      <c r="BC211" s="156"/>
      <c r="BD211" s="156"/>
      <c r="BE211" s="156"/>
      <c r="BF211" s="156"/>
      <c r="BG211" s="156"/>
      <c r="BH211" s="156"/>
      <c r="BI211" s="156"/>
      <c r="BJ211" s="156"/>
      <c r="BK211" s="156"/>
      <c r="BL211" s="156"/>
      <c r="BM211" s="156"/>
      <c r="BN211" s="156"/>
      <c r="BO211" s="156"/>
      <c r="BP211" s="156"/>
      <c r="BQ211" s="156"/>
      <c r="BR211" s="156"/>
      <c r="BS211" s="156"/>
      <c r="BT211" s="156"/>
      <c r="BU211" s="156"/>
      <c r="BV211" s="156"/>
      <c r="BW211" s="156"/>
      <c r="BX211" s="156"/>
      <c r="BY211" s="156"/>
      <c r="BZ211" s="156"/>
      <c r="CA211" s="156"/>
      <c r="CB211" s="156"/>
      <c r="CC211" s="156"/>
      <c r="CD211" s="156"/>
      <c r="CE211" s="156"/>
      <c r="CF211" s="156"/>
      <c r="CG211" s="156"/>
      <c r="CH211" s="156"/>
      <c r="CI211" s="156"/>
      <c r="CJ211" s="156"/>
      <c r="CK211" s="156"/>
      <c r="CL211" s="156"/>
      <c r="CM211" s="156"/>
      <c r="CN211" s="156"/>
      <c r="CO211" s="156"/>
      <c r="CP211" s="156"/>
      <c r="CQ211" s="156"/>
      <c r="CR211" s="156"/>
      <c r="CS211" s="156"/>
      <c r="CT211" s="156"/>
      <c r="CU211" s="156"/>
      <c r="CV211" s="156"/>
      <c r="CW211" s="156"/>
    </row>
    <row r="212" spans="1:101" s="159" customFormat="1" ht="38.25" outlineLevel="1" x14ac:dyDescent="0.2">
      <c r="A212" s="108" t="s">
        <v>312</v>
      </c>
      <c r="B212" s="95" t="s">
        <v>313</v>
      </c>
      <c r="C212" s="111" t="s">
        <v>2</v>
      </c>
      <c r="D212" s="131">
        <v>1</v>
      </c>
      <c r="E212" s="132"/>
      <c r="F212" s="132"/>
      <c r="G212" s="133">
        <f t="shared" si="59"/>
        <v>0</v>
      </c>
      <c r="H212" s="94"/>
      <c r="I212" s="156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  <c r="AA212" s="88"/>
      <c r="AB212" s="156"/>
      <c r="AC212" s="156"/>
      <c r="AD212" s="156"/>
      <c r="AE212" s="156"/>
      <c r="AF212" s="156"/>
      <c r="AG212" s="156"/>
      <c r="AH212" s="156"/>
      <c r="AI212" s="156"/>
      <c r="AJ212" s="156"/>
      <c r="AK212" s="156"/>
      <c r="AL212" s="156"/>
      <c r="AM212" s="156"/>
      <c r="AN212" s="156"/>
      <c r="AO212" s="156"/>
      <c r="AP212" s="156"/>
      <c r="AQ212" s="156"/>
      <c r="AR212" s="156"/>
      <c r="AS212" s="156"/>
      <c r="AT212" s="156"/>
      <c r="AU212" s="156"/>
      <c r="AV212" s="156"/>
      <c r="AW212" s="156"/>
      <c r="AX212" s="156"/>
      <c r="AY212" s="156"/>
      <c r="AZ212" s="156"/>
      <c r="BA212" s="156"/>
      <c r="BB212" s="156"/>
      <c r="BC212" s="156"/>
      <c r="BD212" s="156"/>
      <c r="BE212" s="156"/>
      <c r="BF212" s="156"/>
      <c r="BG212" s="156"/>
      <c r="BH212" s="156"/>
      <c r="BI212" s="156"/>
      <c r="BJ212" s="156"/>
      <c r="BK212" s="156"/>
      <c r="BL212" s="156"/>
      <c r="BM212" s="156"/>
      <c r="BN212" s="156"/>
      <c r="BO212" s="156"/>
      <c r="BP212" s="156"/>
      <c r="BQ212" s="156"/>
      <c r="BR212" s="156"/>
      <c r="BS212" s="156"/>
      <c r="BT212" s="156"/>
      <c r="BU212" s="156"/>
      <c r="BV212" s="156"/>
      <c r="BW212" s="156"/>
      <c r="BX212" s="156"/>
      <c r="BY212" s="156"/>
      <c r="BZ212" s="156"/>
      <c r="CA212" s="156"/>
      <c r="CB212" s="156"/>
      <c r="CC212" s="156"/>
      <c r="CD212" s="156"/>
      <c r="CE212" s="156"/>
      <c r="CF212" s="156"/>
      <c r="CG212" s="156"/>
      <c r="CH212" s="156"/>
      <c r="CI212" s="156"/>
      <c r="CJ212" s="156"/>
      <c r="CK212" s="156"/>
      <c r="CL212" s="156"/>
      <c r="CM212" s="156"/>
      <c r="CN212" s="156"/>
      <c r="CO212" s="156"/>
      <c r="CP212" s="156"/>
      <c r="CQ212" s="156"/>
      <c r="CR212" s="156"/>
      <c r="CS212" s="156"/>
      <c r="CT212" s="156"/>
      <c r="CU212" s="156"/>
      <c r="CV212" s="156"/>
      <c r="CW212" s="156"/>
    </row>
    <row r="213" spans="1:101" s="159" customFormat="1" ht="63.75" outlineLevel="1" x14ac:dyDescent="0.2">
      <c r="A213" s="108" t="s">
        <v>314</v>
      </c>
      <c r="B213" s="95" t="s">
        <v>315</v>
      </c>
      <c r="C213" s="111" t="s">
        <v>2</v>
      </c>
      <c r="D213" s="131">
        <v>4</v>
      </c>
      <c r="E213" s="132"/>
      <c r="F213" s="132"/>
      <c r="G213" s="133">
        <f t="shared" si="59"/>
        <v>0</v>
      </c>
      <c r="H213" s="94"/>
      <c r="I213" s="156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  <c r="AA213" s="88"/>
      <c r="AB213" s="156"/>
      <c r="AC213" s="156"/>
      <c r="AD213" s="156"/>
      <c r="AE213" s="156"/>
      <c r="AF213" s="156"/>
      <c r="AG213" s="156"/>
      <c r="AH213" s="156"/>
      <c r="AI213" s="156"/>
      <c r="AJ213" s="156"/>
      <c r="AK213" s="156"/>
      <c r="AL213" s="156"/>
      <c r="AM213" s="156"/>
      <c r="AN213" s="156"/>
      <c r="AO213" s="156"/>
      <c r="AP213" s="156"/>
      <c r="AQ213" s="156"/>
      <c r="AR213" s="156"/>
      <c r="AS213" s="156"/>
      <c r="AT213" s="156"/>
      <c r="AU213" s="156"/>
      <c r="AV213" s="156"/>
      <c r="AW213" s="156"/>
      <c r="AX213" s="156"/>
      <c r="AY213" s="156"/>
      <c r="AZ213" s="156"/>
      <c r="BA213" s="156"/>
      <c r="BB213" s="156"/>
      <c r="BC213" s="156"/>
      <c r="BD213" s="156"/>
      <c r="BE213" s="156"/>
      <c r="BF213" s="156"/>
      <c r="BG213" s="156"/>
      <c r="BH213" s="156"/>
      <c r="BI213" s="156"/>
      <c r="BJ213" s="156"/>
      <c r="BK213" s="156"/>
      <c r="BL213" s="156"/>
      <c r="BM213" s="156"/>
      <c r="BN213" s="156"/>
      <c r="BO213" s="156"/>
      <c r="BP213" s="156"/>
      <c r="BQ213" s="156"/>
      <c r="BR213" s="156"/>
      <c r="BS213" s="156"/>
      <c r="BT213" s="156"/>
      <c r="BU213" s="156"/>
      <c r="BV213" s="156"/>
      <c r="BW213" s="156"/>
      <c r="BX213" s="156"/>
      <c r="BY213" s="156"/>
      <c r="BZ213" s="156"/>
      <c r="CA213" s="156"/>
      <c r="CB213" s="156"/>
      <c r="CC213" s="156"/>
      <c r="CD213" s="156"/>
      <c r="CE213" s="156"/>
      <c r="CF213" s="156"/>
      <c r="CG213" s="156"/>
      <c r="CH213" s="156"/>
      <c r="CI213" s="156"/>
      <c r="CJ213" s="156"/>
      <c r="CK213" s="156"/>
      <c r="CL213" s="156"/>
      <c r="CM213" s="156"/>
      <c r="CN213" s="156"/>
      <c r="CO213" s="156"/>
      <c r="CP213" s="156"/>
      <c r="CQ213" s="156"/>
      <c r="CR213" s="156"/>
      <c r="CS213" s="156"/>
      <c r="CT213" s="156"/>
      <c r="CU213" s="156"/>
      <c r="CV213" s="156"/>
      <c r="CW213" s="156"/>
    </row>
    <row r="214" spans="1:101" s="159" customFormat="1" ht="38.25" outlineLevel="1" x14ac:dyDescent="0.2">
      <c r="A214" s="108" t="s">
        <v>316</v>
      </c>
      <c r="B214" s="95" t="s">
        <v>317</v>
      </c>
      <c r="C214" s="111" t="s">
        <v>243</v>
      </c>
      <c r="D214" s="131">
        <v>2</v>
      </c>
      <c r="E214" s="132"/>
      <c r="F214" s="132"/>
      <c r="G214" s="133">
        <f t="shared" si="59"/>
        <v>0</v>
      </c>
      <c r="H214" s="94"/>
      <c r="I214" s="156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  <c r="AA214" s="88"/>
      <c r="AB214" s="156"/>
      <c r="AC214" s="156"/>
      <c r="AD214" s="156"/>
      <c r="AE214" s="156"/>
      <c r="AF214" s="156"/>
      <c r="AG214" s="156"/>
      <c r="AH214" s="156"/>
      <c r="AI214" s="156"/>
      <c r="AJ214" s="156"/>
      <c r="AK214" s="156"/>
      <c r="AL214" s="156"/>
      <c r="AM214" s="156"/>
      <c r="AN214" s="156"/>
      <c r="AO214" s="156"/>
      <c r="AP214" s="156"/>
      <c r="AQ214" s="156"/>
      <c r="AR214" s="156"/>
      <c r="AS214" s="156"/>
      <c r="AT214" s="156"/>
      <c r="AU214" s="156"/>
      <c r="AV214" s="156"/>
      <c r="AW214" s="156"/>
      <c r="AX214" s="156"/>
      <c r="AY214" s="156"/>
      <c r="AZ214" s="156"/>
      <c r="BA214" s="156"/>
      <c r="BB214" s="156"/>
      <c r="BC214" s="156"/>
      <c r="BD214" s="156"/>
      <c r="BE214" s="156"/>
      <c r="BF214" s="156"/>
      <c r="BG214" s="156"/>
      <c r="BH214" s="156"/>
      <c r="BI214" s="156"/>
      <c r="BJ214" s="156"/>
      <c r="BK214" s="156"/>
      <c r="BL214" s="156"/>
      <c r="BM214" s="156"/>
      <c r="BN214" s="156"/>
      <c r="BO214" s="156"/>
      <c r="BP214" s="156"/>
      <c r="BQ214" s="156"/>
      <c r="BR214" s="156"/>
      <c r="BS214" s="156"/>
      <c r="BT214" s="156"/>
      <c r="BU214" s="156"/>
      <c r="BV214" s="156"/>
      <c r="BW214" s="156"/>
      <c r="BX214" s="156"/>
      <c r="BY214" s="156"/>
      <c r="BZ214" s="156"/>
      <c r="CA214" s="156"/>
      <c r="CB214" s="156"/>
      <c r="CC214" s="156"/>
      <c r="CD214" s="156"/>
      <c r="CE214" s="156"/>
      <c r="CF214" s="156"/>
      <c r="CG214" s="156"/>
      <c r="CH214" s="156"/>
      <c r="CI214" s="156"/>
      <c r="CJ214" s="156"/>
      <c r="CK214" s="156"/>
      <c r="CL214" s="156"/>
      <c r="CM214" s="156"/>
      <c r="CN214" s="156"/>
      <c r="CO214" s="156"/>
      <c r="CP214" s="156"/>
      <c r="CQ214" s="156"/>
      <c r="CR214" s="156"/>
      <c r="CS214" s="156"/>
      <c r="CT214" s="156"/>
      <c r="CU214" s="156"/>
      <c r="CV214" s="156"/>
      <c r="CW214" s="156"/>
    </row>
    <row r="215" spans="1:101" s="159" customFormat="1" ht="51" outlineLevel="1" x14ac:dyDescent="0.2">
      <c r="A215" s="108" t="s">
        <v>318</v>
      </c>
      <c r="B215" s="95" t="s">
        <v>319</v>
      </c>
      <c r="C215" s="111" t="s">
        <v>243</v>
      </c>
      <c r="D215" s="131">
        <v>4</v>
      </c>
      <c r="E215" s="132"/>
      <c r="F215" s="132"/>
      <c r="G215" s="133">
        <f t="shared" si="59"/>
        <v>0</v>
      </c>
      <c r="H215" s="94"/>
      <c r="I215" s="156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  <c r="AA215" s="88"/>
      <c r="AB215" s="156"/>
      <c r="AC215" s="156"/>
      <c r="AD215" s="156"/>
      <c r="AE215" s="156"/>
      <c r="AF215" s="156"/>
      <c r="AG215" s="156"/>
      <c r="AH215" s="156"/>
      <c r="AI215" s="156"/>
      <c r="AJ215" s="156"/>
      <c r="AK215" s="156"/>
      <c r="AL215" s="156"/>
      <c r="AM215" s="156"/>
      <c r="AN215" s="156"/>
      <c r="AO215" s="156"/>
      <c r="AP215" s="156"/>
      <c r="AQ215" s="156"/>
      <c r="AR215" s="156"/>
      <c r="AS215" s="156"/>
      <c r="AT215" s="156"/>
      <c r="AU215" s="156"/>
      <c r="AV215" s="156"/>
      <c r="AW215" s="156"/>
      <c r="AX215" s="156"/>
      <c r="AY215" s="156"/>
      <c r="AZ215" s="156"/>
      <c r="BA215" s="156"/>
      <c r="BB215" s="156"/>
      <c r="BC215" s="156"/>
      <c r="BD215" s="156"/>
      <c r="BE215" s="156"/>
      <c r="BF215" s="156"/>
      <c r="BG215" s="156"/>
      <c r="BH215" s="156"/>
      <c r="BI215" s="156"/>
      <c r="BJ215" s="156"/>
      <c r="BK215" s="156"/>
      <c r="BL215" s="156"/>
      <c r="BM215" s="156"/>
      <c r="BN215" s="156"/>
      <c r="BO215" s="156"/>
      <c r="BP215" s="156"/>
      <c r="BQ215" s="156"/>
      <c r="BR215" s="156"/>
      <c r="BS215" s="156"/>
      <c r="BT215" s="156"/>
      <c r="BU215" s="156"/>
      <c r="BV215" s="156"/>
      <c r="BW215" s="156"/>
      <c r="BX215" s="156"/>
      <c r="BY215" s="156"/>
      <c r="BZ215" s="156"/>
      <c r="CA215" s="156"/>
      <c r="CB215" s="156"/>
      <c r="CC215" s="156"/>
      <c r="CD215" s="156"/>
      <c r="CE215" s="156"/>
      <c r="CF215" s="156"/>
      <c r="CG215" s="156"/>
      <c r="CH215" s="156"/>
      <c r="CI215" s="156"/>
      <c r="CJ215" s="156"/>
      <c r="CK215" s="156"/>
      <c r="CL215" s="156"/>
      <c r="CM215" s="156"/>
      <c r="CN215" s="156"/>
      <c r="CO215" s="156"/>
      <c r="CP215" s="156"/>
      <c r="CQ215" s="156"/>
      <c r="CR215" s="156"/>
      <c r="CS215" s="156"/>
      <c r="CT215" s="156"/>
      <c r="CU215" s="156"/>
      <c r="CV215" s="156"/>
      <c r="CW215" s="156"/>
    </row>
    <row r="216" spans="1:101" s="159" customFormat="1" ht="38.25" outlineLevel="1" x14ac:dyDescent="0.2">
      <c r="A216" s="108" t="s">
        <v>320</v>
      </c>
      <c r="B216" s="95" t="s">
        <v>321</v>
      </c>
      <c r="C216" s="111" t="s">
        <v>243</v>
      </c>
      <c r="D216" s="131">
        <v>1</v>
      </c>
      <c r="E216" s="132"/>
      <c r="F216" s="132"/>
      <c r="G216" s="133">
        <f t="shared" si="59"/>
        <v>0</v>
      </c>
      <c r="H216" s="94"/>
      <c r="I216" s="156"/>
      <c r="J216" s="88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88"/>
      <c r="Z216" s="88"/>
      <c r="AA216" s="88"/>
      <c r="AB216" s="156"/>
      <c r="AC216" s="156"/>
      <c r="AD216" s="156"/>
      <c r="AE216" s="156"/>
      <c r="AF216" s="156"/>
      <c r="AG216" s="156"/>
      <c r="AH216" s="156"/>
      <c r="AI216" s="156"/>
      <c r="AJ216" s="156"/>
      <c r="AK216" s="156"/>
      <c r="AL216" s="156"/>
      <c r="AM216" s="156"/>
      <c r="AN216" s="156"/>
      <c r="AO216" s="156"/>
      <c r="AP216" s="156"/>
      <c r="AQ216" s="156"/>
      <c r="AR216" s="156"/>
      <c r="AS216" s="156"/>
      <c r="AT216" s="156"/>
      <c r="AU216" s="156"/>
      <c r="AV216" s="156"/>
      <c r="AW216" s="156"/>
      <c r="AX216" s="156"/>
      <c r="AY216" s="156"/>
      <c r="AZ216" s="156"/>
      <c r="BA216" s="156"/>
      <c r="BB216" s="156"/>
      <c r="BC216" s="156"/>
      <c r="BD216" s="156"/>
      <c r="BE216" s="156"/>
      <c r="BF216" s="156"/>
      <c r="BG216" s="156"/>
      <c r="BH216" s="156"/>
      <c r="BI216" s="156"/>
      <c r="BJ216" s="156"/>
      <c r="BK216" s="156"/>
      <c r="BL216" s="156"/>
      <c r="BM216" s="156"/>
      <c r="BN216" s="156"/>
      <c r="BO216" s="156"/>
      <c r="BP216" s="156"/>
      <c r="BQ216" s="156"/>
      <c r="BR216" s="156"/>
      <c r="BS216" s="156"/>
      <c r="BT216" s="156"/>
      <c r="BU216" s="156"/>
      <c r="BV216" s="156"/>
      <c r="BW216" s="156"/>
      <c r="BX216" s="156"/>
      <c r="BY216" s="156"/>
      <c r="BZ216" s="156"/>
      <c r="CA216" s="156"/>
      <c r="CB216" s="156"/>
      <c r="CC216" s="156"/>
      <c r="CD216" s="156"/>
      <c r="CE216" s="156"/>
      <c r="CF216" s="156"/>
      <c r="CG216" s="156"/>
      <c r="CH216" s="156"/>
      <c r="CI216" s="156"/>
      <c r="CJ216" s="156"/>
      <c r="CK216" s="156"/>
      <c r="CL216" s="156"/>
      <c r="CM216" s="156"/>
      <c r="CN216" s="156"/>
      <c r="CO216" s="156"/>
      <c r="CP216" s="156"/>
      <c r="CQ216" s="156"/>
      <c r="CR216" s="156"/>
      <c r="CS216" s="156"/>
      <c r="CT216" s="156"/>
      <c r="CU216" s="156"/>
      <c r="CV216" s="156"/>
      <c r="CW216" s="156"/>
    </row>
    <row r="217" spans="1:101" s="159" customFormat="1" ht="51" outlineLevel="1" x14ac:dyDescent="0.2">
      <c r="A217" s="108" t="s">
        <v>322</v>
      </c>
      <c r="B217" s="95" t="s">
        <v>323</v>
      </c>
      <c r="C217" s="111" t="s">
        <v>1</v>
      </c>
      <c r="D217" s="131">
        <v>21.12</v>
      </c>
      <c r="E217" s="132"/>
      <c r="F217" s="132"/>
      <c r="G217" s="133">
        <f t="shared" si="59"/>
        <v>0</v>
      </c>
      <c r="H217" s="94"/>
      <c r="I217" s="156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  <c r="AA217" s="88"/>
      <c r="AB217" s="156"/>
      <c r="AC217" s="156"/>
      <c r="AD217" s="156"/>
      <c r="AE217" s="156"/>
      <c r="AF217" s="156"/>
      <c r="AG217" s="156"/>
      <c r="AH217" s="156"/>
      <c r="AI217" s="156"/>
      <c r="AJ217" s="156"/>
      <c r="AK217" s="156"/>
      <c r="AL217" s="156"/>
      <c r="AM217" s="156"/>
      <c r="AN217" s="156"/>
      <c r="AO217" s="156"/>
      <c r="AP217" s="156"/>
      <c r="AQ217" s="156"/>
      <c r="AR217" s="156"/>
      <c r="AS217" s="156"/>
      <c r="AT217" s="156"/>
      <c r="AU217" s="156"/>
      <c r="AV217" s="156"/>
      <c r="AW217" s="156"/>
      <c r="AX217" s="156"/>
      <c r="AY217" s="156"/>
      <c r="AZ217" s="156"/>
      <c r="BA217" s="156"/>
      <c r="BB217" s="156"/>
      <c r="BC217" s="156"/>
      <c r="BD217" s="156"/>
      <c r="BE217" s="156"/>
      <c r="BF217" s="156"/>
      <c r="BG217" s="156"/>
      <c r="BH217" s="156"/>
      <c r="BI217" s="156"/>
      <c r="BJ217" s="156"/>
      <c r="BK217" s="156"/>
      <c r="BL217" s="156"/>
      <c r="BM217" s="156"/>
      <c r="BN217" s="156"/>
      <c r="BO217" s="156"/>
      <c r="BP217" s="156"/>
      <c r="BQ217" s="156"/>
      <c r="BR217" s="156"/>
      <c r="BS217" s="156"/>
      <c r="BT217" s="156"/>
      <c r="BU217" s="156"/>
      <c r="BV217" s="156"/>
      <c r="BW217" s="156"/>
      <c r="BX217" s="156"/>
      <c r="BY217" s="156"/>
      <c r="BZ217" s="156"/>
      <c r="CA217" s="156"/>
      <c r="CB217" s="156"/>
      <c r="CC217" s="156"/>
      <c r="CD217" s="156"/>
      <c r="CE217" s="156"/>
      <c r="CF217" s="156"/>
      <c r="CG217" s="156"/>
      <c r="CH217" s="156"/>
      <c r="CI217" s="156"/>
      <c r="CJ217" s="156"/>
      <c r="CK217" s="156"/>
      <c r="CL217" s="156"/>
      <c r="CM217" s="156"/>
      <c r="CN217" s="156"/>
      <c r="CO217" s="156"/>
      <c r="CP217" s="156"/>
      <c r="CQ217" s="156"/>
      <c r="CR217" s="156"/>
      <c r="CS217" s="156"/>
      <c r="CT217" s="156"/>
      <c r="CU217" s="156"/>
      <c r="CV217" s="156"/>
      <c r="CW217" s="156"/>
    </row>
    <row r="218" spans="1:101" s="159" customFormat="1" ht="51" outlineLevel="1" x14ac:dyDescent="0.2">
      <c r="A218" s="108" t="s">
        <v>324</v>
      </c>
      <c r="B218" s="95" t="s">
        <v>325</v>
      </c>
      <c r="C218" s="111" t="s">
        <v>1</v>
      </c>
      <c r="D218" s="131">
        <v>41.97</v>
      </c>
      <c r="E218" s="132"/>
      <c r="F218" s="132"/>
      <c r="G218" s="133">
        <f t="shared" si="59"/>
        <v>0</v>
      </c>
      <c r="H218" s="94"/>
      <c r="I218" s="156"/>
      <c r="J218" s="88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  <c r="AA218" s="88"/>
      <c r="AB218" s="156"/>
      <c r="AC218" s="156"/>
      <c r="AD218" s="156"/>
      <c r="AE218" s="156"/>
      <c r="AF218" s="156"/>
      <c r="AG218" s="156"/>
      <c r="AH218" s="156"/>
      <c r="AI218" s="156"/>
      <c r="AJ218" s="156"/>
      <c r="AK218" s="156"/>
      <c r="AL218" s="156"/>
      <c r="AM218" s="156"/>
      <c r="AN218" s="156"/>
      <c r="AO218" s="156"/>
      <c r="AP218" s="156"/>
      <c r="AQ218" s="156"/>
      <c r="AR218" s="156"/>
      <c r="AS218" s="156"/>
      <c r="AT218" s="156"/>
      <c r="AU218" s="156"/>
      <c r="AV218" s="156"/>
      <c r="AW218" s="156"/>
      <c r="AX218" s="156"/>
      <c r="AY218" s="156"/>
      <c r="AZ218" s="156"/>
      <c r="BA218" s="156"/>
      <c r="BB218" s="156"/>
      <c r="BC218" s="156"/>
      <c r="BD218" s="156"/>
      <c r="BE218" s="156"/>
      <c r="BF218" s="156"/>
      <c r="BG218" s="156"/>
      <c r="BH218" s="156"/>
      <c r="BI218" s="156"/>
      <c r="BJ218" s="156"/>
      <c r="BK218" s="156"/>
      <c r="BL218" s="156"/>
      <c r="BM218" s="156"/>
      <c r="BN218" s="156"/>
      <c r="BO218" s="156"/>
      <c r="BP218" s="156"/>
      <c r="BQ218" s="156"/>
      <c r="BR218" s="156"/>
      <c r="BS218" s="156"/>
      <c r="BT218" s="156"/>
      <c r="BU218" s="156"/>
      <c r="BV218" s="156"/>
      <c r="BW218" s="156"/>
      <c r="BX218" s="156"/>
      <c r="BY218" s="156"/>
      <c r="BZ218" s="156"/>
      <c r="CA218" s="156"/>
      <c r="CB218" s="156"/>
      <c r="CC218" s="156"/>
      <c r="CD218" s="156"/>
      <c r="CE218" s="156"/>
      <c r="CF218" s="156"/>
      <c r="CG218" s="156"/>
      <c r="CH218" s="156"/>
      <c r="CI218" s="156"/>
      <c r="CJ218" s="156"/>
      <c r="CK218" s="156"/>
      <c r="CL218" s="156"/>
      <c r="CM218" s="156"/>
      <c r="CN218" s="156"/>
      <c r="CO218" s="156"/>
      <c r="CP218" s="156"/>
      <c r="CQ218" s="156"/>
      <c r="CR218" s="156"/>
      <c r="CS218" s="156"/>
      <c r="CT218" s="156"/>
      <c r="CU218" s="156"/>
      <c r="CV218" s="156"/>
      <c r="CW218" s="156"/>
    </row>
    <row r="219" spans="1:101" s="159" customFormat="1" ht="51" outlineLevel="1" x14ac:dyDescent="0.2">
      <c r="A219" s="108" t="s">
        <v>326</v>
      </c>
      <c r="B219" s="95" t="s">
        <v>327</v>
      </c>
      <c r="C219" s="111" t="s">
        <v>1</v>
      </c>
      <c r="D219" s="131">
        <v>4.1100000000000003</v>
      </c>
      <c r="E219" s="132"/>
      <c r="F219" s="132"/>
      <c r="G219" s="133">
        <f t="shared" si="59"/>
        <v>0</v>
      </c>
      <c r="H219" s="94"/>
      <c r="I219" s="156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88"/>
      <c r="X219" s="88"/>
      <c r="Y219" s="88"/>
      <c r="Z219" s="88"/>
      <c r="AA219" s="88"/>
      <c r="AB219" s="156"/>
      <c r="AC219" s="156"/>
      <c r="AD219" s="156"/>
      <c r="AE219" s="156"/>
      <c r="AF219" s="156"/>
      <c r="AG219" s="156"/>
      <c r="AH219" s="156"/>
      <c r="AI219" s="156"/>
      <c r="AJ219" s="156"/>
      <c r="AK219" s="156"/>
      <c r="AL219" s="156"/>
      <c r="AM219" s="156"/>
      <c r="AN219" s="156"/>
      <c r="AO219" s="156"/>
      <c r="AP219" s="156"/>
      <c r="AQ219" s="156"/>
      <c r="AR219" s="156"/>
      <c r="AS219" s="156"/>
      <c r="AT219" s="156"/>
      <c r="AU219" s="156"/>
      <c r="AV219" s="156"/>
      <c r="AW219" s="156"/>
      <c r="AX219" s="156"/>
      <c r="AY219" s="156"/>
      <c r="AZ219" s="156"/>
      <c r="BA219" s="156"/>
      <c r="BB219" s="156"/>
      <c r="BC219" s="156"/>
      <c r="BD219" s="156"/>
      <c r="BE219" s="156"/>
      <c r="BF219" s="156"/>
      <c r="BG219" s="156"/>
      <c r="BH219" s="156"/>
      <c r="BI219" s="156"/>
      <c r="BJ219" s="156"/>
      <c r="BK219" s="156"/>
      <c r="BL219" s="156"/>
      <c r="BM219" s="156"/>
      <c r="BN219" s="156"/>
      <c r="BO219" s="156"/>
      <c r="BP219" s="156"/>
      <c r="BQ219" s="156"/>
      <c r="BR219" s="156"/>
      <c r="BS219" s="156"/>
      <c r="BT219" s="156"/>
      <c r="BU219" s="156"/>
      <c r="BV219" s="156"/>
      <c r="BW219" s="156"/>
      <c r="BX219" s="156"/>
      <c r="BY219" s="156"/>
      <c r="BZ219" s="156"/>
      <c r="CA219" s="156"/>
      <c r="CB219" s="156"/>
      <c r="CC219" s="156"/>
      <c r="CD219" s="156"/>
      <c r="CE219" s="156"/>
      <c r="CF219" s="156"/>
      <c r="CG219" s="156"/>
      <c r="CH219" s="156"/>
      <c r="CI219" s="156"/>
      <c r="CJ219" s="156"/>
      <c r="CK219" s="156"/>
      <c r="CL219" s="156"/>
      <c r="CM219" s="156"/>
      <c r="CN219" s="156"/>
      <c r="CO219" s="156"/>
      <c r="CP219" s="156"/>
      <c r="CQ219" s="156"/>
      <c r="CR219" s="156"/>
      <c r="CS219" s="156"/>
      <c r="CT219" s="156"/>
      <c r="CU219" s="156"/>
      <c r="CV219" s="156"/>
      <c r="CW219" s="156"/>
    </row>
    <row r="220" spans="1:101" s="89" customFormat="1" ht="21" collapsed="1" x14ac:dyDescent="0.2">
      <c r="A220" s="124"/>
      <c r="B220" s="124"/>
      <c r="C220" s="124"/>
      <c r="D220" s="124"/>
      <c r="E220" s="125"/>
      <c r="F220" s="125" t="s">
        <v>328</v>
      </c>
      <c r="G220" s="126">
        <f>G206+G201+G179+G174+G171+G164+G152</f>
        <v>0</v>
      </c>
      <c r="H220" s="94"/>
      <c r="I220" s="156"/>
      <c r="J220" s="88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8"/>
      <c r="W220" s="88"/>
      <c r="X220" s="88"/>
      <c r="Y220" s="88"/>
      <c r="Z220" s="88"/>
      <c r="AA220" s="88"/>
      <c r="AB220" s="156"/>
      <c r="AC220" s="156"/>
      <c r="AD220" s="156"/>
      <c r="AE220" s="156"/>
      <c r="AF220" s="156"/>
      <c r="AG220" s="156"/>
      <c r="AH220" s="156"/>
      <c r="AI220" s="156"/>
      <c r="AJ220" s="156"/>
      <c r="AK220" s="156"/>
      <c r="AL220" s="156"/>
      <c r="AM220" s="88"/>
      <c r="AN220" s="88"/>
      <c r="AO220" s="88"/>
      <c r="AP220" s="88"/>
      <c r="AQ220" s="88"/>
      <c r="AR220" s="88"/>
      <c r="AS220" s="88"/>
      <c r="AT220" s="88"/>
      <c r="AU220" s="88"/>
    </row>
    <row r="221" spans="1:101" s="89" customFormat="1" ht="5.0999999999999996" customHeight="1" x14ac:dyDescent="0.2">
      <c r="A221" s="134"/>
      <c r="B221" s="134"/>
      <c r="C221" s="134"/>
      <c r="D221" s="135"/>
      <c r="E221" s="136"/>
      <c r="F221" s="136"/>
      <c r="G221" s="136"/>
      <c r="H221" s="94"/>
      <c r="I221" s="156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8"/>
      <c r="W221" s="88"/>
      <c r="X221" s="88"/>
      <c r="Y221" s="88"/>
      <c r="Z221" s="88"/>
      <c r="AA221" s="88"/>
      <c r="AB221" s="156"/>
      <c r="AC221" s="156"/>
      <c r="AD221" s="156"/>
      <c r="AE221" s="156"/>
      <c r="AF221" s="156"/>
      <c r="AG221" s="156"/>
      <c r="AH221" s="156"/>
      <c r="AI221" s="156"/>
      <c r="AJ221" s="156"/>
      <c r="AK221" s="156"/>
      <c r="AL221" s="156"/>
    </row>
    <row r="222" spans="1:101" s="89" customFormat="1" ht="21" x14ac:dyDescent="0.2">
      <c r="A222" s="167" t="s">
        <v>331</v>
      </c>
      <c r="B222" s="167"/>
      <c r="C222" s="167"/>
      <c r="D222" s="167"/>
      <c r="E222" s="167"/>
      <c r="F222" s="167"/>
      <c r="G222" s="167"/>
      <c r="H222" s="94"/>
      <c r="I222" s="156"/>
      <c r="J222" s="88"/>
      <c r="K222" s="88"/>
      <c r="L222" s="88"/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88"/>
      <c r="Z222" s="88"/>
      <c r="AA222" s="88"/>
      <c r="AB222" s="156"/>
      <c r="AC222" s="156"/>
      <c r="AD222" s="156"/>
      <c r="AE222" s="156"/>
      <c r="AF222" s="156"/>
      <c r="AG222" s="156"/>
      <c r="AH222" s="156"/>
      <c r="AI222" s="156"/>
      <c r="AJ222" s="156"/>
      <c r="AK222" s="156"/>
      <c r="AL222" s="156"/>
      <c r="AM222" s="88"/>
      <c r="AN222" s="88"/>
      <c r="AO222" s="88"/>
      <c r="AP222" s="88"/>
      <c r="AQ222" s="88"/>
      <c r="AR222" s="88"/>
      <c r="AS222" s="88"/>
      <c r="AT222" s="88"/>
      <c r="AU222" s="88"/>
    </row>
    <row r="223" spans="1:101" ht="18.75" x14ac:dyDescent="0.2">
      <c r="A223" s="127"/>
      <c r="B223" s="109" t="s">
        <v>357</v>
      </c>
      <c r="C223" s="128"/>
      <c r="D223" s="129"/>
      <c r="E223" s="130"/>
      <c r="F223" s="130"/>
      <c r="G223" s="110">
        <f>SUM(G224:G225)</f>
        <v>0</v>
      </c>
      <c r="I223" s="156"/>
      <c r="AB223" s="156"/>
      <c r="AC223" s="156"/>
      <c r="AD223" s="156"/>
      <c r="AE223" s="156"/>
      <c r="AF223" s="156"/>
      <c r="AG223" s="156"/>
      <c r="AH223" s="156"/>
      <c r="AI223" s="156"/>
      <c r="AJ223" s="156"/>
      <c r="AK223" s="156"/>
      <c r="AL223" s="156"/>
    </row>
    <row r="224" spans="1:101" s="155" customFormat="1" ht="38.25" outlineLevel="1" x14ac:dyDescent="0.2">
      <c r="A224" s="108" t="s">
        <v>358</v>
      </c>
      <c r="B224" s="95" t="s">
        <v>359</v>
      </c>
      <c r="C224" s="111" t="s">
        <v>2</v>
      </c>
      <c r="D224" s="131">
        <v>8</v>
      </c>
      <c r="E224" s="132"/>
      <c r="F224" s="132"/>
      <c r="G224" s="133">
        <f t="shared" ref="G224:G225" si="60">E224*D224</f>
        <v>0</v>
      </c>
      <c r="H224" s="94"/>
      <c r="I224" s="156"/>
      <c r="J224" s="88"/>
      <c r="K224" s="88"/>
      <c r="L224" s="88"/>
      <c r="M224" s="88"/>
      <c r="N224" s="88"/>
      <c r="O224" s="88"/>
      <c r="P224" s="88"/>
      <c r="Q224" s="88"/>
      <c r="R224" s="88"/>
      <c r="S224" s="88"/>
      <c r="T224" s="88"/>
      <c r="U224" s="88"/>
      <c r="V224" s="88"/>
      <c r="W224" s="88"/>
      <c r="X224" s="88"/>
      <c r="Y224" s="88"/>
      <c r="Z224" s="88"/>
      <c r="AA224" s="88"/>
      <c r="AB224" s="156"/>
      <c r="AC224" s="156"/>
      <c r="AD224" s="156"/>
      <c r="AE224" s="156"/>
      <c r="AF224" s="156"/>
      <c r="AG224" s="156"/>
      <c r="AH224" s="156"/>
      <c r="AI224" s="156"/>
      <c r="AJ224" s="156"/>
      <c r="AK224" s="156"/>
      <c r="AL224" s="156"/>
      <c r="AM224" s="156"/>
      <c r="AN224" s="156"/>
      <c r="AO224" s="156"/>
      <c r="AP224" s="156"/>
      <c r="AQ224" s="156"/>
      <c r="AR224" s="156"/>
      <c r="AS224" s="156"/>
      <c r="AT224" s="156"/>
      <c r="AU224" s="156"/>
      <c r="AV224" s="156"/>
      <c r="AW224" s="156"/>
      <c r="AX224" s="156"/>
      <c r="AY224" s="156"/>
      <c r="AZ224" s="156"/>
      <c r="BA224" s="156"/>
      <c r="BB224" s="156"/>
      <c r="BC224" s="156"/>
      <c r="BD224" s="156"/>
      <c r="BE224" s="156"/>
      <c r="BF224" s="156"/>
      <c r="BG224" s="156"/>
      <c r="BH224" s="156"/>
      <c r="BI224" s="156"/>
      <c r="BJ224" s="156"/>
      <c r="BK224" s="156"/>
      <c r="BL224" s="156"/>
      <c r="BM224" s="156"/>
      <c r="BN224" s="156"/>
      <c r="BO224" s="156"/>
      <c r="BP224" s="156"/>
      <c r="BQ224" s="156"/>
      <c r="BR224" s="156"/>
      <c r="BS224" s="156"/>
      <c r="BT224" s="156"/>
      <c r="BU224" s="156"/>
      <c r="BV224" s="156"/>
      <c r="BW224" s="156"/>
      <c r="BX224" s="156"/>
      <c r="BY224" s="156"/>
      <c r="BZ224" s="156"/>
      <c r="CA224" s="156"/>
      <c r="CB224" s="156"/>
      <c r="CC224" s="156"/>
      <c r="CD224" s="156"/>
      <c r="CE224" s="156"/>
      <c r="CF224" s="156"/>
      <c r="CG224" s="156"/>
      <c r="CH224" s="156"/>
      <c r="CI224" s="156"/>
      <c r="CJ224" s="156"/>
      <c r="CK224" s="156"/>
      <c r="CL224" s="156"/>
      <c r="CM224" s="156"/>
      <c r="CN224" s="156"/>
      <c r="CO224" s="156"/>
      <c r="CP224" s="156"/>
      <c r="CQ224" s="156"/>
      <c r="CR224" s="156"/>
      <c r="CS224" s="156"/>
      <c r="CT224" s="156"/>
      <c r="CU224" s="156"/>
      <c r="CV224" s="156"/>
      <c r="CW224" s="156"/>
    </row>
    <row r="225" spans="1:101" s="155" customFormat="1" ht="38.25" outlineLevel="1" x14ac:dyDescent="0.2">
      <c r="A225" s="108" t="s">
        <v>360</v>
      </c>
      <c r="B225" s="95" t="s">
        <v>361</v>
      </c>
      <c r="C225" s="111" t="s">
        <v>2</v>
      </c>
      <c r="D225" s="131">
        <v>2</v>
      </c>
      <c r="E225" s="132"/>
      <c r="F225" s="132"/>
      <c r="G225" s="133">
        <f t="shared" si="60"/>
        <v>0</v>
      </c>
      <c r="H225" s="94"/>
      <c r="I225" s="156"/>
      <c r="J225" s="88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88"/>
      <c r="V225" s="88"/>
      <c r="W225" s="88"/>
      <c r="X225" s="88"/>
      <c r="Y225" s="88"/>
      <c r="Z225" s="88"/>
      <c r="AA225" s="88"/>
      <c r="AB225" s="156"/>
      <c r="AC225" s="156"/>
      <c r="AD225" s="156"/>
      <c r="AE225" s="156"/>
      <c r="AF225" s="156"/>
      <c r="AG225" s="156"/>
      <c r="AH225" s="156"/>
      <c r="AI225" s="156"/>
      <c r="AJ225" s="156"/>
      <c r="AK225" s="156"/>
      <c r="AL225" s="156"/>
      <c r="AM225" s="156"/>
      <c r="AN225" s="156"/>
      <c r="AO225" s="156"/>
      <c r="AP225" s="156"/>
      <c r="AQ225" s="156"/>
      <c r="AR225" s="156"/>
      <c r="AS225" s="156"/>
      <c r="AT225" s="156"/>
      <c r="AU225" s="156"/>
      <c r="AV225" s="156"/>
      <c r="AW225" s="156"/>
      <c r="AX225" s="156"/>
      <c r="AY225" s="156"/>
      <c r="AZ225" s="156"/>
      <c r="BA225" s="156"/>
      <c r="BB225" s="156"/>
      <c r="BC225" s="156"/>
      <c r="BD225" s="156"/>
      <c r="BE225" s="156"/>
      <c r="BF225" s="156"/>
      <c r="BG225" s="156"/>
      <c r="BH225" s="156"/>
      <c r="BI225" s="156"/>
      <c r="BJ225" s="156"/>
      <c r="BK225" s="156"/>
      <c r="BL225" s="156"/>
      <c r="BM225" s="156"/>
      <c r="BN225" s="156"/>
      <c r="BO225" s="156"/>
      <c r="BP225" s="156"/>
      <c r="BQ225" s="156"/>
      <c r="BR225" s="156"/>
      <c r="BS225" s="156"/>
      <c r="BT225" s="156"/>
      <c r="BU225" s="156"/>
      <c r="BV225" s="156"/>
      <c r="BW225" s="156"/>
      <c r="BX225" s="156"/>
      <c r="BY225" s="156"/>
      <c r="BZ225" s="156"/>
      <c r="CA225" s="156"/>
      <c r="CB225" s="156"/>
      <c r="CC225" s="156"/>
      <c r="CD225" s="156"/>
      <c r="CE225" s="156"/>
      <c r="CF225" s="156"/>
      <c r="CG225" s="156"/>
      <c r="CH225" s="156"/>
      <c r="CI225" s="156"/>
      <c r="CJ225" s="156"/>
      <c r="CK225" s="156"/>
      <c r="CL225" s="156"/>
      <c r="CM225" s="156"/>
      <c r="CN225" s="156"/>
      <c r="CO225" s="156"/>
      <c r="CP225" s="156"/>
      <c r="CQ225" s="156"/>
      <c r="CR225" s="156"/>
      <c r="CS225" s="156"/>
      <c r="CT225" s="156"/>
      <c r="CU225" s="156"/>
      <c r="CV225" s="156"/>
      <c r="CW225" s="156"/>
    </row>
    <row r="226" spans="1:101" ht="18.75" x14ac:dyDescent="0.2">
      <c r="A226" s="127"/>
      <c r="B226" s="109" t="s">
        <v>38</v>
      </c>
      <c r="C226" s="128"/>
      <c r="D226" s="128"/>
      <c r="E226" s="130"/>
      <c r="F226" s="130"/>
      <c r="G226" s="110">
        <f>SUM(G227:G234)</f>
        <v>0</v>
      </c>
      <c r="I226" s="156"/>
      <c r="AB226" s="156"/>
      <c r="AC226" s="156"/>
      <c r="AD226" s="156"/>
      <c r="AE226" s="156"/>
      <c r="AF226" s="156"/>
      <c r="AG226" s="156"/>
      <c r="AH226" s="156"/>
      <c r="AI226" s="156"/>
      <c r="AJ226" s="156"/>
      <c r="AK226" s="156"/>
      <c r="AL226" s="156"/>
    </row>
    <row r="227" spans="1:101" s="155" customFormat="1" ht="76.5" outlineLevel="1" x14ac:dyDescent="0.2">
      <c r="A227" s="108" t="s">
        <v>362</v>
      </c>
      <c r="B227" s="95" t="s">
        <v>363</v>
      </c>
      <c r="C227" s="111" t="s">
        <v>2</v>
      </c>
      <c r="D227" s="131">
        <v>5</v>
      </c>
      <c r="E227" s="132"/>
      <c r="F227" s="132"/>
      <c r="G227" s="133">
        <f t="shared" ref="G227:G228" si="61">E227*D227</f>
        <v>0</v>
      </c>
      <c r="H227" s="94"/>
      <c r="I227" s="156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88"/>
      <c r="Z227" s="88"/>
      <c r="AA227" s="88"/>
      <c r="AB227" s="156"/>
      <c r="AC227" s="156"/>
      <c r="AD227" s="156"/>
      <c r="AE227" s="156"/>
      <c r="AF227" s="156"/>
      <c r="AG227" s="156"/>
      <c r="AH227" s="156"/>
      <c r="AI227" s="156"/>
      <c r="AJ227" s="156"/>
      <c r="AK227" s="156"/>
      <c r="AL227" s="156"/>
      <c r="AM227" s="156"/>
      <c r="AN227" s="156"/>
      <c r="AO227" s="156"/>
      <c r="AP227" s="156"/>
      <c r="AQ227" s="156"/>
      <c r="AR227" s="156"/>
      <c r="AS227" s="156"/>
      <c r="AT227" s="156"/>
      <c r="AU227" s="156"/>
      <c r="AV227" s="156"/>
      <c r="AW227" s="156"/>
      <c r="AX227" s="156"/>
      <c r="AY227" s="156"/>
      <c r="AZ227" s="156"/>
      <c r="BA227" s="156"/>
      <c r="BB227" s="156"/>
      <c r="BC227" s="156"/>
      <c r="BD227" s="156"/>
      <c r="BE227" s="156"/>
      <c r="BF227" s="156"/>
      <c r="BG227" s="156"/>
      <c r="BH227" s="156"/>
      <c r="BI227" s="156"/>
      <c r="BJ227" s="156"/>
      <c r="BK227" s="156"/>
      <c r="BL227" s="156"/>
      <c r="BM227" s="156"/>
      <c r="BN227" s="156"/>
      <c r="BO227" s="156"/>
      <c r="BP227" s="156"/>
      <c r="BQ227" s="156"/>
      <c r="BR227" s="156"/>
      <c r="BS227" s="156"/>
      <c r="BT227" s="156"/>
      <c r="BU227" s="156"/>
      <c r="BV227" s="156"/>
      <c r="BW227" s="156"/>
      <c r="BX227" s="156"/>
      <c r="BY227" s="156"/>
      <c r="BZ227" s="156"/>
      <c r="CA227" s="156"/>
      <c r="CB227" s="156"/>
      <c r="CC227" s="156"/>
      <c r="CD227" s="156"/>
      <c r="CE227" s="156"/>
      <c r="CF227" s="156"/>
      <c r="CG227" s="156"/>
      <c r="CH227" s="156"/>
      <c r="CI227" s="156"/>
      <c r="CJ227" s="156"/>
      <c r="CK227" s="156"/>
      <c r="CL227" s="156"/>
      <c r="CM227" s="156"/>
      <c r="CN227" s="156"/>
      <c r="CO227" s="156"/>
      <c r="CP227" s="156"/>
      <c r="CQ227" s="156"/>
      <c r="CR227" s="156"/>
      <c r="CS227" s="156"/>
      <c r="CT227" s="156"/>
      <c r="CU227" s="156"/>
      <c r="CV227" s="156"/>
      <c r="CW227" s="156"/>
    </row>
    <row r="228" spans="1:101" s="155" customFormat="1" ht="63.75" outlineLevel="1" x14ac:dyDescent="0.2">
      <c r="A228" s="108" t="s">
        <v>364</v>
      </c>
      <c r="B228" s="95" t="s">
        <v>365</v>
      </c>
      <c r="C228" s="111" t="s">
        <v>2</v>
      </c>
      <c r="D228" s="131">
        <v>2</v>
      </c>
      <c r="E228" s="132"/>
      <c r="F228" s="132"/>
      <c r="G228" s="133">
        <f t="shared" si="61"/>
        <v>0</v>
      </c>
      <c r="H228" s="94"/>
      <c r="I228" s="156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88"/>
      <c r="Z228" s="88"/>
      <c r="AA228" s="88"/>
      <c r="AB228" s="156"/>
      <c r="AC228" s="156"/>
      <c r="AD228" s="156"/>
      <c r="AE228" s="156"/>
      <c r="AF228" s="156"/>
      <c r="AG228" s="156"/>
      <c r="AH228" s="156"/>
      <c r="AI228" s="156"/>
      <c r="AJ228" s="156"/>
      <c r="AK228" s="156"/>
      <c r="AL228" s="156"/>
      <c r="AM228" s="156"/>
      <c r="AN228" s="156"/>
      <c r="AO228" s="156"/>
      <c r="AP228" s="156"/>
      <c r="AQ228" s="156"/>
      <c r="AR228" s="156"/>
      <c r="AS228" s="156"/>
      <c r="AT228" s="156"/>
      <c r="AU228" s="156"/>
      <c r="AV228" s="156"/>
      <c r="AW228" s="156"/>
      <c r="AX228" s="156"/>
      <c r="AY228" s="156"/>
      <c r="AZ228" s="156"/>
      <c r="BA228" s="156"/>
      <c r="BB228" s="156"/>
      <c r="BC228" s="156"/>
      <c r="BD228" s="156"/>
      <c r="BE228" s="156"/>
      <c r="BF228" s="156"/>
      <c r="BG228" s="156"/>
      <c r="BH228" s="156"/>
      <c r="BI228" s="156"/>
      <c r="BJ228" s="156"/>
      <c r="BK228" s="156"/>
      <c r="BL228" s="156"/>
      <c r="BM228" s="156"/>
      <c r="BN228" s="156"/>
      <c r="BO228" s="156"/>
      <c r="BP228" s="156"/>
      <c r="BQ228" s="156"/>
      <c r="BR228" s="156"/>
      <c r="BS228" s="156"/>
      <c r="BT228" s="156"/>
      <c r="BU228" s="156"/>
      <c r="BV228" s="156"/>
      <c r="BW228" s="156"/>
      <c r="BX228" s="156"/>
      <c r="BY228" s="156"/>
      <c r="BZ228" s="156"/>
      <c r="CA228" s="156"/>
      <c r="CB228" s="156"/>
      <c r="CC228" s="156"/>
      <c r="CD228" s="156"/>
      <c r="CE228" s="156"/>
      <c r="CF228" s="156"/>
      <c r="CG228" s="156"/>
      <c r="CH228" s="156"/>
      <c r="CI228" s="156"/>
      <c r="CJ228" s="156"/>
      <c r="CK228" s="156"/>
      <c r="CL228" s="156"/>
      <c r="CM228" s="156"/>
      <c r="CN228" s="156"/>
      <c r="CO228" s="156"/>
      <c r="CP228" s="156"/>
      <c r="CQ228" s="156"/>
      <c r="CR228" s="156"/>
      <c r="CS228" s="156"/>
      <c r="CT228" s="156"/>
      <c r="CU228" s="156"/>
      <c r="CV228" s="156"/>
      <c r="CW228" s="156"/>
    </row>
    <row r="229" spans="1:101" s="155" customFormat="1" ht="63.75" outlineLevel="1" x14ac:dyDescent="0.2">
      <c r="A229" s="108" t="s">
        <v>366</v>
      </c>
      <c r="B229" s="95" t="s">
        <v>367</v>
      </c>
      <c r="C229" s="111" t="s">
        <v>2</v>
      </c>
      <c r="D229" s="131">
        <v>2</v>
      </c>
      <c r="E229" s="132"/>
      <c r="F229" s="132"/>
      <c r="G229" s="133">
        <f t="shared" ref="G229:G234" si="62">E229*D229</f>
        <v>0</v>
      </c>
      <c r="H229" s="94"/>
      <c r="I229" s="156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88"/>
      <c r="X229" s="88"/>
      <c r="Y229" s="88"/>
      <c r="Z229" s="88"/>
      <c r="AA229" s="88"/>
      <c r="AB229" s="156"/>
      <c r="AC229" s="156"/>
      <c r="AD229" s="156"/>
      <c r="AE229" s="156"/>
      <c r="AF229" s="156"/>
      <c r="AG229" s="156"/>
      <c r="AH229" s="156"/>
      <c r="AI229" s="156"/>
      <c r="AJ229" s="156"/>
      <c r="AK229" s="156"/>
      <c r="AL229" s="156"/>
      <c r="AM229" s="156"/>
      <c r="AN229" s="156"/>
      <c r="AO229" s="156"/>
      <c r="AP229" s="156"/>
      <c r="AQ229" s="156"/>
      <c r="AR229" s="156"/>
      <c r="AS229" s="156"/>
      <c r="AT229" s="156"/>
      <c r="AU229" s="156"/>
      <c r="AV229" s="156"/>
      <c r="AW229" s="156"/>
      <c r="AX229" s="156"/>
      <c r="AY229" s="156"/>
      <c r="AZ229" s="156"/>
      <c r="BA229" s="156"/>
      <c r="BB229" s="156"/>
      <c r="BC229" s="156"/>
      <c r="BD229" s="156"/>
      <c r="BE229" s="156"/>
      <c r="BF229" s="156"/>
      <c r="BG229" s="156"/>
      <c r="BH229" s="156"/>
      <c r="BI229" s="156"/>
      <c r="BJ229" s="156"/>
      <c r="BK229" s="156"/>
      <c r="BL229" s="156"/>
      <c r="BM229" s="156"/>
      <c r="BN229" s="156"/>
      <c r="BO229" s="156"/>
      <c r="BP229" s="156"/>
      <c r="BQ229" s="156"/>
      <c r="BR229" s="156"/>
      <c r="BS229" s="156"/>
      <c r="BT229" s="156"/>
      <c r="BU229" s="156"/>
      <c r="BV229" s="156"/>
      <c r="BW229" s="156"/>
      <c r="BX229" s="156"/>
      <c r="BY229" s="156"/>
      <c r="BZ229" s="156"/>
      <c r="CA229" s="156"/>
      <c r="CB229" s="156"/>
      <c r="CC229" s="156"/>
      <c r="CD229" s="156"/>
      <c r="CE229" s="156"/>
      <c r="CF229" s="156"/>
      <c r="CG229" s="156"/>
      <c r="CH229" s="156"/>
      <c r="CI229" s="156"/>
      <c r="CJ229" s="156"/>
      <c r="CK229" s="156"/>
      <c r="CL229" s="156"/>
      <c r="CM229" s="156"/>
      <c r="CN229" s="156"/>
      <c r="CO229" s="156"/>
      <c r="CP229" s="156"/>
      <c r="CQ229" s="156"/>
      <c r="CR229" s="156"/>
      <c r="CS229" s="156"/>
      <c r="CT229" s="156"/>
      <c r="CU229" s="156"/>
      <c r="CV229" s="156"/>
      <c r="CW229" s="156"/>
    </row>
    <row r="230" spans="1:101" s="155" customFormat="1" ht="51" outlineLevel="1" x14ac:dyDescent="0.2">
      <c r="A230" s="108" t="s">
        <v>368</v>
      </c>
      <c r="B230" s="95" t="s">
        <v>369</v>
      </c>
      <c r="C230" s="111" t="s">
        <v>2</v>
      </c>
      <c r="D230" s="131">
        <v>6</v>
      </c>
      <c r="E230" s="132"/>
      <c r="F230" s="132"/>
      <c r="G230" s="133">
        <f t="shared" si="62"/>
        <v>0</v>
      </c>
      <c r="H230" s="94"/>
      <c r="I230" s="156"/>
      <c r="J230" s="88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88"/>
      <c r="V230" s="88"/>
      <c r="W230" s="88"/>
      <c r="X230" s="88"/>
      <c r="Y230" s="88"/>
      <c r="Z230" s="88"/>
      <c r="AA230" s="88"/>
      <c r="AB230" s="156"/>
      <c r="AC230" s="156"/>
      <c r="AD230" s="156"/>
      <c r="AE230" s="156"/>
      <c r="AF230" s="156"/>
      <c r="AG230" s="156"/>
      <c r="AH230" s="156"/>
      <c r="AI230" s="156"/>
      <c r="AJ230" s="156"/>
      <c r="AK230" s="156"/>
      <c r="AL230" s="156"/>
      <c r="AM230" s="156"/>
      <c r="AN230" s="156"/>
      <c r="AO230" s="156"/>
      <c r="AP230" s="156"/>
      <c r="AQ230" s="156"/>
      <c r="AR230" s="156"/>
      <c r="AS230" s="156"/>
      <c r="AT230" s="156"/>
      <c r="AU230" s="156"/>
      <c r="AV230" s="156"/>
      <c r="AW230" s="156"/>
      <c r="AX230" s="156"/>
      <c r="AY230" s="156"/>
      <c r="AZ230" s="156"/>
      <c r="BA230" s="156"/>
      <c r="BB230" s="156"/>
      <c r="BC230" s="156"/>
      <c r="BD230" s="156"/>
      <c r="BE230" s="156"/>
      <c r="BF230" s="156"/>
      <c r="BG230" s="156"/>
      <c r="BH230" s="156"/>
      <c r="BI230" s="156"/>
      <c r="BJ230" s="156"/>
      <c r="BK230" s="156"/>
      <c r="BL230" s="156"/>
      <c r="BM230" s="156"/>
      <c r="BN230" s="156"/>
      <c r="BO230" s="156"/>
      <c r="BP230" s="156"/>
      <c r="BQ230" s="156"/>
      <c r="BR230" s="156"/>
      <c r="BS230" s="156"/>
      <c r="BT230" s="156"/>
      <c r="BU230" s="156"/>
      <c r="BV230" s="156"/>
      <c r="BW230" s="156"/>
      <c r="BX230" s="156"/>
      <c r="BY230" s="156"/>
      <c r="BZ230" s="156"/>
      <c r="CA230" s="156"/>
      <c r="CB230" s="156"/>
      <c r="CC230" s="156"/>
      <c r="CD230" s="156"/>
      <c r="CE230" s="156"/>
      <c r="CF230" s="156"/>
      <c r="CG230" s="156"/>
      <c r="CH230" s="156"/>
      <c r="CI230" s="156"/>
      <c r="CJ230" s="156"/>
      <c r="CK230" s="156"/>
      <c r="CL230" s="156"/>
      <c r="CM230" s="156"/>
      <c r="CN230" s="156"/>
      <c r="CO230" s="156"/>
      <c r="CP230" s="156"/>
      <c r="CQ230" s="156"/>
      <c r="CR230" s="156"/>
      <c r="CS230" s="156"/>
      <c r="CT230" s="156"/>
      <c r="CU230" s="156"/>
      <c r="CV230" s="156"/>
      <c r="CW230" s="156"/>
    </row>
    <row r="231" spans="1:101" s="155" customFormat="1" ht="51" outlineLevel="1" x14ac:dyDescent="0.2">
      <c r="A231" s="108" t="s">
        <v>370</v>
      </c>
      <c r="B231" s="95" t="s">
        <v>371</v>
      </c>
      <c r="C231" s="111" t="s">
        <v>2</v>
      </c>
      <c r="D231" s="131">
        <v>4</v>
      </c>
      <c r="E231" s="132"/>
      <c r="F231" s="132"/>
      <c r="G231" s="133">
        <f t="shared" si="62"/>
        <v>0</v>
      </c>
      <c r="H231" s="94"/>
      <c r="I231" s="156"/>
      <c r="J231" s="88"/>
      <c r="K231" s="88"/>
      <c r="L231" s="88"/>
      <c r="M231" s="88"/>
      <c r="N231" s="88"/>
      <c r="O231" s="88"/>
      <c r="P231" s="88"/>
      <c r="Q231" s="88"/>
      <c r="R231" s="88"/>
      <c r="S231" s="88"/>
      <c r="T231" s="88"/>
      <c r="U231" s="88"/>
      <c r="V231" s="88"/>
      <c r="W231" s="88"/>
      <c r="X231" s="88"/>
      <c r="Y231" s="88"/>
      <c r="Z231" s="88"/>
      <c r="AA231" s="88"/>
      <c r="AB231" s="156"/>
      <c r="AC231" s="156"/>
      <c r="AD231" s="156"/>
      <c r="AE231" s="156"/>
      <c r="AF231" s="156"/>
      <c r="AG231" s="156"/>
      <c r="AH231" s="156"/>
      <c r="AI231" s="156"/>
      <c r="AJ231" s="156"/>
      <c r="AK231" s="156"/>
      <c r="AL231" s="156"/>
      <c r="AM231" s="156"/>
      <c r="AN231" s="156"/>
      <c r="AO231" s="156"/>
      <c r="AP231" s="156"/>
      <c r="AQ231" s="156"/>
      <c r="AR231" s="156"/>
      <c r="AS231" s="156"/>
      <c r="AT231" s="156"/>
      <c r="AU231" s="156"/>
      <c r="AV231" s="156"/>
      <c r="AW231" s="156"/>
      <c r="AX231" s="156"/>
      <c r="AY231" s="156"/>
      <c r="AZ231" s="156"/>
      <c r="BA231" s="156"/>
      <c r="BB231" s="156"/>
      <c r="BC231" s="156"/>
      <c r="BD231" s="156"/>
      <c r="BE231" s="156"/>
      <c r="BF231" s="156"/>
      <c r="BG231" s="156"/>
      <c r="BH231" s="156"/>
      <c r="BI231" s="156"/>
      <c r="BJ231" s="156"/>
      <c r="BK231" s="156"/>
      <c r="BL231" s="156"/>
      <c r="BM231" s="156"/>
      <c r="BN231" s="156"/>
      <c r="BO231" s="156"/>
      <c r="BP231" s="156"/>
      <c r="BQ231" s="156"/>
      <c r="BR231" s="156"/>
      <c r="BS231" s="156"/>
      <c r="BT231" s="156"/>
      <c r="BU231" s="156"/>
      <c r="BV231" s="156"/>
      <c r="BW231" s="156"/>
      <c r="BX231" s="156"/>
      <c r="BY231" s="156"/>
      <c r="BZ231" s="156"/>
      <c r="CA231" s="156"/>
      <c r="CB231" s="156"/>
      <c r="CC231" s="156"/>
      <c r="CD231" s="156"/>
      <c r="CE231" s="156"/>
      <c r="CF231" s="156"/>
      <c r="CG231" s="156"/>
      <c r="CH231" s="156"/>
      <c r="CI231" s="156"/>
      <c r="CJ231" s="156"/>
      <c r="CK231" s="156"/>
      <c r="CL231" s="156"/>
      <c r="CM231" s="156"/>
      <c r="CN231" s="156"/>
      <c r="CO231" s="156"/>
      <c r="CP231" s="156"/>
      <c r="CQ231" s="156"/>
      <c r="CR231" s="156"/>
      <c r="CS231" s="156"/>
      <c r="CT231" s="156"/>
      <c r="CU231" s="156"/>
      <c r="CV231" s="156"/>
      <c r="CW231" s="156"/>
    </row>
    <row r="232" spans="1:101" s="155" customFormat="1" ht="38.25" outlineLevel="1" x14ac:dyDescent="0.2">
      <c r="A232" s="108" t="s">
        <v>372</v>
      </c>
      <c r="B232" s="95" t="s">
        <v>373</v>
      </c>
      <c r="C232" s="111" t="s">
        <v>2</v>
      </c>
      <c r="D232" s="131">
        <v>8</v>
      </c>
      <c r="E232" s="132"/>
      <c r="F232" s="132"/>
      <c r="G232" s="133">
        <f t="shared" si="62"/>
        <v>0</v>
      </c>
      <c r="H232" s="94"/>
      <c r="I232" s="156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8"/>
      <c r="W232" s="88"/>
      <c r="X232" s="88"/>
      <c r="Y232" s="88"/>
      <c r="Z232" s="88"/>
      <c r="AA232" s="88"/>
      <c r="AB232" s="156"/>
      <c r="AC232" s="156"/>
      <c r="AD232" s="156"/>
      <c r="AE232" s="156"/>
      <c r="AF232" s="156"/>
      <c r="AG232" s="156"/>
      <c r="AH232" s="156"/>
      <c r="AI232" s="156"/>
      <c r="AJ232" s="156"/>
      <c r="AK232" s="156"/>
      <c r="AL232" s="156"/>
      <c r="AM232" s="156"/>
      <c r="AN232" s="156"/>
      <c r="AO232" s="156"/>
      <c r="AP232" s="156"/>
      <c r="AQ232" s="156"/>
      <c r="AR232" s="156"/>
      <c r="AS232" s="156"/>
      <c r="AT232" s="156"/>
      <c r="AU232" s="156"/>
      <c r="AV232" s="156"/>
      <c r="AW232" s="156"/>
      <c r="AX232" s="156"/>
      <c r="AY232" s="156"/>
      <c r="AZ232" s="156"/>
      <c r="BA232" s="156"/>
      <c r="BB232" s="156"/>
      <c r="BC232" s="156"/>
      <c r="BD232" s="156"/>
      <c r="BE232" s="156"/>
      <c r="BF232" s="156"/>
      <c r="BG232" s="156"/>
      <c r="BH232" s="156"/>
      <c r="BI232" s="156"/>
      <c r="BJ232" s="156"/>
      <c r="BK232" s="156"/>
      <c r="BL232" s="156"/>
      <c r="BM232" s="156"/>
      <c r="BN232" s="156"/>
      <c r="BO232" s="156"/>
      <c r="BP232" s="156"/>
      <c r="BQ232" s="156"/>
      <c r="BR232" s="156"/>
      <c r="BS232" s="156"/>
      <c r="BT232" s="156"/>
      <c r="BU232" s="156"/>
      <c r="BV232" s="156"/>
      <c r="BW232" s="156"/>
      <c r="BX232" s="156"/>
      <c r="BY232" s="156"/>
      <c r="BZ232" s="156"/>
      <c r="CA232" s="156"/>
      <c r="CB232" s="156"/>
      <c r="CC232" s="156"/>
      <c r="CD232" s="156"/>
      <c r="CE232" s="156"/>
      <c r="CF232" s="156"/>
      <c r="CG232" s="156"/>
      <c r="CH232" s="156"/>
      <c r="CI232" s="156"/>
      <c r="CJ232" s="156"/>
      <c r="CK232" s="156"/>
      <c r="CL232" s="156"/>
      <c r="CM232" s="156"/>
      <c r="CN232" s="156"/>
      <c r="CO232" s="156"/>
      <c r="CP232" s="156"/>
      <c r="CQ232" s="156"/>
      <c r="CR232" s="156"/>
      <c r="CS232" s="156"/>
      <c r="CT232" s="156"/>
      <c r="CU232" s="156"/>
      <c r="CV232" s="156"/>
      <c r="CW232" s="156"/>
    </row>
    <row r="233" spans="1:101" s="155" customFormat="1" ht="51" outlineLevel="1" x14ac:dyDescent="0.2">
      <c r="A233" s="108" t="s">
        <v>374</v>
      </c>
      <c r="B233" s="145" t="s">
        <v>377</v>
      </c>
      <c r="C233" s="111" t="s">
        <v>262</v>
      </c>
      <c r="D233" s="131">
        <v>1</v>
      </c>
      <c r="E233" s="132"/>
      <c r="F233" s="132"/>
      <c r="G233" s="133">
        <f t="shared" si="62"/>
        <v>0</v>
      </c>
      <c r="H233" s="94"/>
      <c r="I233" s="156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  <c r="AA233" s="88"/>
      <c r="AB233" s="156"/>
      <c r="AC233" s="156"/>
      <c r="AD233" s="156"/>
      <c r="AE233" s="156"/>
      <c r="AF233" s="156"/>
      <c r="AG233" s="156"/>
      <c r="AH233" s="156"/>
      <c r="AI233" s="156"/>
      <c r="AJ233" s="156"/>
      <c r="AK233" s="156"/>
      <c r="AL233" s="156"/>
      <c r="AM233" s="156"/>
      <c r="AN233" s="156"/>
      <c r="AO233" s="156"/>
      <c r="AP233" s="156"/>
      <c r="AQ233" s="156"/>
      <c r="AR233" s="156"/>
      <c r="AS233" s="156"/>
      <c r="AT233" s="156"/>
      <c r="AU233" s="156"/>
      <c r="AV233" s="156"/>
      <c r="AW233" s="156"/>
      <c r="AX233" s="156"/>
      <c r="AY233" s="156"/>
      <c r="AZ233" s="156"/>
      <c r="BA233" s="156"/>
      <c r="BB233" s="156"/>
      <c r="BC233" s="156"/>
      <c r="BD233" s="156"/>
      <c r="BE233" s="156"/>
      <c r="BF233" s="156"/>
      <c r="BG233" s="156"/>
      <c r="BH233" s="156"/>
      <c r="BI233" s="156"/>
      <c r="BJ233" s="156"/>
      <c r="BK233" s="156"/>
      <c r="BL233" s="156"/>
      <c r="BM233" s="156"/>
      <c r="BN233" s="156"/>
      <c r="BO233" s="156"/>
      <c r="BP233" s="156"/>
      <c r="BQ233" s="156"/>
      <c r="BR233" s="156"/>
      <c r="BS233" s="156"/>
      <c r="BT233" s="156"/>
      <c r="BU233" s="156"/>
      <c r="BV233" s="156"/>
      <c r="BW233" s="156"/>
      <c r="BX233" s="156"/>
      <c r="BY233" s="156"/>
      <c r="BZ233" s="156"/>
      <c r="CA233" s="156"/>
      <c r="CB233" s="156"/>
      <c r="CC233" s="156"/>
      <c r="CD233" s="156"/>
      <c r="CE233" s="156"/>
      <c r="CF233" s="156"/>
      <c r="CG233" s="156"/>
      <c r="CH233" s="156"/>
      <c r="CI233" s="156"/>
      <c r="CJ233" s="156"/>
      <c r="CK233" s="156"/>
      <c r="CL233" s="156"/>
      <c r="CM233" s="156"/>
      <c r="CN233" s="156"/>
      <c r="CO233" s="156"/>
      <c r="CP233" s="156"/>
      <c r="CQ233" s="156"/>
      <c r="CR233" s="156"/>
      <c r="CS233" s="156"/>
      <c r="CT233" s="156"/>
      <c r="CU233" s="156"/>
      <c r="CV233" s="156"/>
      <c r="CW233" s="156"/>
    </row>
    <row r="234" spans="1:101" s="155" customFormat="1" ht="51" outlineLevel="1" x14ac:dyDescent="0.2">
      <c r="A234" s="108" t="s">
        <v>375</v>
      </c>
      <c r="B234" s="95" t="s">
        <v>376</v>
      </c>
      <c r="C234" s="111" t="s">
        <v>2</v>
      </c>
      <c r="D234" s="131">
        <v>4</v>
      </c>
      <c r="E234" s="132"/>
      <c r="F234" s="132"/>
      <c r="G234" s="133">
        <f t="shared" si="62"/>
        <v>0</v>
      </c>
      <c r="H234" s="94"/>
      <c r="I234" s="156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  <c r="Z234" s="88"/>
      <c r="AA234" s="88"/>
      <c r="AB234" s="156"/>
      <c r="AC234" s="156"/>
      <c r="AD234" s="156"/>
      <c r="AE234" s="156"/>
      <c r="AF234" s="156"/>
      <c r="AG234" s="156"/>
      <c r="AH234" s="156"/>
      <c r="AI234" s="156"/>
      <c r="AJ234" s="156"/>
      <c r="AK234" s="156"/>
      <c r="AL234" s="156"/>
      <c r="AM234" s="156"/>
      <c r="AN234" s="156"/>
      <c r="AO234" s="156"/>
      <c r="AP234" s="156"/>
      <c r="AQ234" s="156"/>
      <c r="AR234" s="156"/>
      <c r="AS234" s="156"/>
      <c r="AT234" s="156"/>
      <c r="AU234" s="156"/>
      <c r="AV234" s="156"/>
      <c r="AW234" s="156"/>
      <c r="AX234" s="156"/>
      <c r="AY234" s="156"/>
      <c r="AZ234" s="156"/>
      <c r="BA234" s="156"/>
      <c r="BB234" s="156"/>
      <c r="BC234" s="156"/>
      <c r="BD234" s="156"/>
      <c r="BE234" s="156"/>
      <c r="BF234" s="156"/>
      <c r="BG234" s="156"/>
      <c r="BH234" s="156"/>
      <c r="BI234" s="156"/>
      <c r="BJ234" s="156"/>
      <c r="BK234" s="156"/>
      <c r="BL234" s="156"/>
      <c r="BM234" s="156"/>
      <c r="BN234" s="156"/>
      <c r="BO234" s="156"/>
      <c r="BP234" s="156"/>
      <c r="BQ234" s="156"/>
      <c r="BR234" s="156"/>
      <c r="BS234" s="156"/>
      <c r="BT234" s="156"/>
      <c r="BU234" s="156"/>
      <c r="BV234" s="156"/>
      <c r="BW234" s="156"/>
      <c r="BX234" s="156"/>
      <c r="BY234" s="156"/>
      <c r="BZ234" s="156"/>
      <c r="CA234" s="156"/>
      <c r="CB234" s="156"/>
      <c r="CC234" s="156"/>
      <c r="CD234" s="156"/>
      <c r="CE234" s="156"/>
      <c r="CF234" s="156"/>
      <c r="CG234" s="156"/>
      <c r="CH234" s="156"/>
      <c r="CI234" s="156"/>
      <c r="CJ234" s="156"/>
      <c r="CK234" s="156"/>
      <c r="CL234" s="156"/>
      <c r="CM234" s="156"/>
      <c r="CN234" s="156"/>
      <c r="CO234" s="156"/>
      <c r="CP234" s="156"/>
      <c r="CQ234" s="156"/>
      <c r="CR234" s="156"/>
      <c r="CS234" s="156"/>
      <c r="CT234" s="156"/>
      <c r="CU234" s="156"/>
      <c r="CV234" s="156"/>
      <c r="CW234" s="156"/>
    </row>
    <row r="235" spans="1:101" ht="18.75" x14ac:dyDescent="0.2">
      <c r="A235" s="127"/>
      <c r="B235" s="109" t="s">
        <v>332</v>
      </c>
      <c r="C235" s="128"/>
      <c r="D235" s="129"/>
      <c r="E235" s="130"/>
      <c r="F235" s="130"/>
      <c r="G235" s="110">
        <f>SUM(G236:G240)</f>
        <v>0</v>
      </c>
    </row>
    <row r="236" spans="1:101" s="155" customFormat="1" ht="38.25" outlineLevel="1" x14ac:dyDescent="0.2">
      <c r="A236" s="108" t="s">
        <v>336</v>
      </c>
      <c r="B236" s="95" t="s">
        <v>337</v>
      </c>
      <c r="C236" s="111" t="s">
        <v>2</v>
      </c>
      <c r="D236" s="131">
        <v>1</v>
      </c>
      <c r="E236" s="132"/>
      <c r="F236" s="132"/>
      <c r="G236" s="133">
        <f t="shared" ref="G236:G240" si="63">E236*D236</f>
        <v>0</v>
      </c>
      <c r="H236" s="94"/>
      <c r="I236" s="156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88"/>
      <c r="Z236" s="88"/>
      <c r="AA236" s="88"/>
      <c r="AB236" s="156"/>
      <c r="AC236" s="156"/>
      <c r="AD236" s="156"/>
      <c r="AE236" s="156"/>
      <c r="AF236" s="156"/>
      <c r="AG236" s="156"/>
      <c r="AH236" s="156"/>
      <c r="AI236" s="156"/>
      <c r="AJ236" s="156"/>
      <c r="AK236" s="156"/>
      <c r="AL236" s="156"/>
      <c r="AM236" s="156"/>
      <c r="AN236" s="156"/>
      <c r="AO236" s="156"/>
      <c r="AP236" s="156"/>
      <c r="AQ236" s="156"/>
      <c r="AR236" s="156"/>
      <c r="AS236" s="156"/>
      <c r="AT236" s="156"/>
      <c r="AU236" s="156"/>
      <c r="AV236" s="156"/>
      <c r="AW236" s="156"/>
      <c r="AX236" s="156"/>
      <c r="AY236" s="156"/>
      <c r="AZ236" s="156"/>
      <c r="BA236" s="156"/>
      <c r="BB236" s="156"/>
      <c r="BC236" s="156"/>
      <c r="BD236" s="156"/>
      <c r="BE236" s="156"/>
      <c r="BF236" s="156"/>
      <c r="BG236" s="156"/>
      <c r="BH236" s="156"/>
      <c r="BI236" s="156"/>
      <c r="BJ236" s="156"/>
      <c r="BK236" s="156"/>
      <c r="BL236" s="156"/>
      <c r="BM236" s="156"/>
      <c r="BN236" s="156"/>
      <c r="BO236" s="156"/>
      <c r="BP236" s="156"/>
      <c r="BQ236" s="156"/>
      <c r="BR236" s="156"/>
      <c r="BS236" s="156"/>
      <c r="BT236" s="156"/>
      <c r="BU236" s="156"/>
      <c r="BV236" s="156"/>
      <c r="BW236" s="156"/>
      <c r="BX236" s="156"/>
      <c r="BY236" s="156"/>
      <c r="BZ236" s="156"/>
      <c r="CA236" s="156"/>
      <c r="CB236" s="156"/>
      <c r="CC236" s="156"/>
      <c r="CD236" s="156"/>
      <c r="CE236" s="156"/>
      <c r="CF236" s="156"/>
      <c r="CG236" s="156"/>
      <c r="CH236" s="156"/>
      <c r="CI236" s="156"/>
      <c r="CJ236" s="156"/>
      <c r="CK236" s="156"/>
      <c r="CL236" s="156"/>
      <c r="CM236" s="156"/>
      <c r="CN236" s="156"/>
      <c r="CO236" s="156"/>
      <c r="CP236" s="156"/>
      <c r="CQ236" s="156"/>
      <c r="CR236" s="156"/>
      <c r="CS236" s="156"/>
      <c r="CT236" s="156"/>
      <c r="CU236" s="156"/>
      <c r="CV236" s="156"/>
      <c r="CW236" s="156"/>
    </row>
    <row r="237" spans="1:101" s="155" customFormat="1" ht="38.25" outlineLevel="1" x14ac:dyDescent="0.2">
      <c r="A237" s="108" t="s">
        <v>338</v>
      </c>
      <c r="B237" s="95" t="s">
        <v>339</v>
      </c>
      <c r="C237" s="111" t="s">
        <v>2</v>
      </c>
      <c r="D237" s="131">
        <v>15</v>
      </c>
      <c r="E237" s="132"/>
      <c r="F237" s="132"/>
      <c r="G237" s="133">
        <f t="shared" si="63"/>
        <v>0</v>
      </c>
      <c r="H237" s="94"/>
      <c r="I237" s="156"/>
      <c r="J237" s="88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88"/>
      <c r="Z237" s="88"/>
      <c r="AA237" s="88"/>
      <c r="AB237" s="156"/>
      <c r="AC237" s="156"/>
      <c r="AD237" s="156"/>
      <c r="AE237" s="156"/>
      <c r="AF237" s="156"/>
      <c r="AG237" s="156"/>
      <c r="AH237" s="156"/>
      <c r="AI237" s="156"/>
      <c r="AJ237" s="156"/>
      <c r="AK237" s="156"/>
      <c r="AL237" s="156"/>
      <c r="AM237" s="156"/>
      <c r="AN237" s="156"/>
      <c r="AO237" s="156"/>
      <c r="AP237" s="156"/>
      <c r="AQ237" s="156"/>
      <c r="AR237" s="156"/>
      <c r="AS237" s="156"/>
      <c r="AT237" s="156"/>
      <c r="AU237" s="156"/>
      <c r="AV237" s="156"/>
      <c r="AW237" s="156"/>
      <c r="AX237" s="156"/>
      <c r="AY237" s="156"/>
      <c r="AZ237" s="156"/>
      <c r="BA237" s="156"/>
      <c r="BB237" s="156"/>
      <c r="BC237" s="156"/>
      <c r="BD237" s="156"/>
      <c r="BE237" s="156"/>
      <c r="BF237" s="156"/>
      <c r="BG237" s="156"/>
      <c r="BH237" s="156"/>
      <c r="BI237" s="156"/>
      <c r="BJ237" s="156"/>
      <c r="BK237" s="156"/>
      <c r="BL237" s="156"/>
      <c r="BM237" s="156"/>
      <c r="BN237" s="156"/>
      <c r="BO237" s="156"/>
      <c r="BP237" s="156"/>
      <c r="BQ237" s="156"/>
      <c r="BR237" s="156"/>
      <c r="BS237" s="156"/>
      <c r="BT237" s="156"/>
      <c r="BU237" s="156"/>
      <c r="BV237" s="156"/>
      <c r="BW237" s="156"/>
      <c r="BX237" s="156"/>
      <c r="BY237" s="156"/>
      <c r="BZ237" s="156"/>
      <c r="CA237" s="156"/>
      <c r="CB237" s="156"/>
      <c r="CC237" s="156"/>
      <c r="CD237" s="156"/>
      <c r="CE237" s="156"/>
      <c r="CF237" s="156"/>
      <c r="CG237" s="156"/>
      <c r="CH237" s="156"/>
      <c r="CI237" s="156"/>
      <c r="CJ237" s="156"/>
      <c r="CK237" s="156"/>
      <c r="CL237" s="156"/>
      <c r="CM237" s="156"/>
      <c r="CN237" s="156"/>
      <c r="CO237" s="156"/>
      <c r="CP237" s="156"/>
      <c r="CQ237" s="156"/>
      <c r="CR237" s="156"/>
      <c r="CS237" s="156"/>
      <c r="CT237" s="156"/>
      <c r="CU237" s="156"/>
      <c r="CV237" s="156"/>
      <c r="CW237" s="156"/>
    </row>
    <row r="238" spans="1:101" s="155" customFormat="1" ht="51" outlineLevel="1" x14ac:dyDescent="0.2">
      <c r="A238" s="108" t="s">
        <v>340</v>
      </c>
      <c r="B238" s="95" t="s">
        <v>341</v>
      </c>
      <c r="C238" s="111" t="s">
        <v>2</v>
      </c>
      <c r="D238" s="131">
        <v>10</v>
      </c>
      <c r="E238" s="132"/>
      <c r="F238" s="132"/>
      <c r="G238" s="133">
        <f t="shared" si="63"/>
        <v>0</v>
      </c>
      <c r="H238" s="94"/>
      <c r="I238" s="156"/>
      <c r="J238" s="88"/>
      <c r="K238" s="88"/>
      <c r="L238" s="88"/>
      <c r="M238" s="88"/>
      <c r="N238" s="88"/>
      <c r="O238" s="88"/>
      <c r="P238" s="88"/>
      <c r="Q238" s="88"/>
      <c r="R238" s="88"/>
      <c r="S238" s="88"/>
      <c r="T238" s="88"/>
      <c r="U238" s="88"/>
      <c r="V238" s="88"/>
      <c r="W238" s="88"/>
      <c r="X238" s="88"/>
      <c r="Y238" s="88"/>
      <c r="Z238" s="88"/>
      <c r="AA238" s="88"/>
      <c r="AB238" s="156"/>
      <c r="AC238" s="156"/>
      <c r="AD238" s="156"/>
      <c r="AE238" s="156"/>
      <c r="AF238" s="156"/>
      <c r="AG238" s="156"/>
      <c r="AH238" s="156"/>
      <c r="AI238" s="156"/>
      <c r="AJ238" s="156"/>
      <c r="AK238" s="156"/>
      <c r="AL238" s="156"/>
      <c r="AM238" s="156"/>
      <c r="AN238" s="156"/>
      <c r="AO238" s="156"/>
      <c r="AP238" s="156"/>
      <c r="AQ238" s="156"/>
      <c r="AR238" s="156"/>
      <c r="AS238" s="156"/>
      <c r="AT238" s="156"/>
      <c r="AU238" s="156"/>
      <c r="AV238" s="156"/>
      <c r="AW238" s="156"/>
      <c r="AX238" s="156"/>
      <c r="AY238" s="156"/>
      <c r="AZ238" s="156"/>
      <c r="BA238" s="156"/>
      <c r="BB238" s="156"/>
      <c r="BC238" s="156"/>
      <c r="BD238" s="156"/>
      <c r="BE238" s="156"/>
      <c r="BF238" s="156"/>
      <c r="BG238" s="156"/>
      <c r="BH238" s="156"/>
      <c r="BI238" s="156"/>
      <c r="BJ238" s="156"/>
      <c r="BK238" s="156"/>
      <c r="BL238" s="156"/>
      <c r="BM238" s="156"/>
      <c r="BN238" s="156"/>
      <c r="BO238" s="156"/>
      <c r="BP238" s="156"/>
      <c r="BQ238" s="156"/>
      <c r="BR238" s="156"/>
      <c r="BS238" s="156"/>
      <c r="BT238" s="156"/>
      <c r="BU238" s="156"/>
      <c r="BV238" s="156"/>
      <c r="BW238" s="156"/>
      <c r="BX238" s="156"/>
      <c r="BY238" s="156"/>
      <c r="BZ238" s="156"/>
      <c r="CA238" s="156"/>
      <c r="CB238" s="156"/>
      <c r="CC238" s="156"/>
      <c r="CD238" s="156"/>
      <c r="CE238" s="156"/>
      <c r="CF238" s="156"/>
      <c r="CG238" s="156"/>
      <c r="CH238" s="156"/>
      <c r="CI238" s="156"/>
      <c r="CJ238" s="156"/>
      <c r="CK238" s="156"/>
      <c r="CL238" s="156"/>
      <c r="CM238" s="156"/>
      <c r="CN238" s="156"/>
      <c r="CO238" s="156"/>
      <c r="CP238" s="156"/>
      <c r="CQ238" s="156"/>
      <c r="CR238" s="156"/>
      <c r="CS238" s="156"/>
      <c r="CT238" s="156"/>
      <c r="CU238" s="156"/>
      <c r="CV238" s="156"/>
      <c r="CW238" s="156"/>
    </row>
    <row r="239" spans="1:101" s="155" customFormat="1" ht="38.25" outlineLevel="1" x14ac:dyDescent="0.2">
      <c r="A239" s="108" t="s">
        <v>342</v>
      </c>
      <c r="B239" s="95" t="s">
        <v>343</v>
      </c>
      <c r="C239" s="111" t="s">
        <v>37</v>
      </c>
      <c r="D239" s="131">
        <v>2</v>
      </c>
      <c r="E239" s="132"/>
      <c r="F239" s="132"/>
      <c r="G239" s="133">
        <f t="shared" ref="G239" si="64">E239*D239</f>
        <v>0</v>
      </c>
      <c r="H239" s="94"/>
      <c r="I239" s="156"/>
      <c r="J239" s="88"/>
      <c r="K239" s="88"/>
      <c r="L239" s="88"/>
      <c r="M239" s="88"/>
      <c r="N239" s="88"/>
      <c r="O239" s="88"/>
      <c r="P239" s="88"/>
      <c r="Q239" s="88"/>
      <c r="R239" s="88"/>
      <c r="S239" s="88"/>
      <c r="T239" s="88"/>
      <c r="U239" s="88"/>
      <c r="V239" s="88"/>
      <c r="W239" s="88"/>
      <c r="X239" s="88"/>
      <c r="Y239" s="88"/>
      <c r="Z239" s="88"/>
      <c r="AA239" s="88"/>
      <c r="AB239" s="156"/>
      <c r="AC239" s="156"/>
      <c r="AD239" s="156"/>
      <c r="AE239" s="156"/>
      <c r="AF239" s="156"/>
      <c r="AG239" s="156"/>
      <c r="AH239" s="156"/>
      <c r="AI239" s="156"/>
      <c r="AJ239" s="156"/>
      <c r="AK239" s="156"/>
      <c r="AL239" s="156"/>
      <c r="AM239" s="156"/>
      <c r="AN239" s="156"/>
      <c r="AO239" s="156"/>
      <c r="AP239" s="156"/>
      <c r="AQ239" s="156"/>
      <c r="AR239" s="156"/>
      <c r="AS239" s="156"/>
      <c r="AT239" s="156"/>
      <c r="AU239" s="156"/>
      <c r="AV239" s="156"/>
      <c r="AW239" s="156"/>
      <c r="AX239" s="156"/>
      <c r="AY239" s="156"/>
      <c r="AZ239" s="156"/>
      <c r="BA239" s="156"/>
      <c r="BB239" s="156"/>
      <c r="BC239" s="156"/>
      <c r="BD239" s="156"/>
      <c r="BE239" s="156"/>
      <c r="BF239" s="156"/>
      <c r="BG239" s="156"/>
      <c r="BH239" s="156"/>
      <c r="BI239" s="156"/>
      <c r="BJ239" s="156"/>
      <c r="BK239" s="156"/>
      <c r="BL239" s="156"/>
      <c r="BM239" s="156"/>
      <c r="BN239" s="156"/>
      <c r="BO239" s="156"/>
      <c r="BP239" s="156"/>
      <c r="BQ239" s="156"/>
      <c r="BR239" s="156"/>
      <c r="BS239" s="156"/>
      <c r="BT239" s="156"/>
      <c r="BU239" s="156"/>
      <c r="BV239" s="156"/>
      <c r="BW239" s="156"/>
      <c r="BX239" s="156"/>
      <c r="BY239" s="156"/>
      <c r="BZ239" s="156"/>
      <c r="CA239" s="156"/>
      <c r="CB239" s="156"/>
      <c r="CC239" s="156"/>
      <c r="CD239" s="156"/>
      <c r="CE239" s="156"/>
      <c r="CF239" s="156"/>
      <c r="CG239" s="156"/>
      <c r="CH239" s="156"/>
      <c r="CI239" s="156"/>
      <c r="CJ239" s="156"/>
      <c r="CK239" s="156"/>
      <c r="CL239" s="156"/>
      <c r="CM239" s="156"/>
      <c r="CN239" s="156"/>
      <c r="CO239" s="156"/>
      <c r="CP239" s="156"/>
      <c r="CQ239" s="156"/>
      <c r="CR239" s="156"/>
      <c r="CS239" s="156"/>
      <c r="CT239" s="156"/>
      <c r="CU239" s="156"/>
      <c r="CV239" s="156"/>
      <c r="CW239" s="156"/>
    </row>
    <row r="240" spans="1:101" s="155" customFormat="1" ht="38.25" outlineLevel="1" x14ac:dyDescent="0.2">
      <c r="A240" s="170" t="s">
        <v>473</v>
      </c>
      <c r="B240" s="145" t="s">
        <v>472</v>
      </c>
      <c r="C240" s="172" t="s">
        <v>40</v>
      </c>
      <c r="D240" s="173">
        <v>20</v>
      </c>
      <c r="E240" s="132"/>
      <c r="F240" s="132"/>
      <c r="G240" s="133">
        <f t="shared" si="63"/>
        <v>0</v>
      </c>
      <c r="H240" s="94"/>
      <c r="I240" s="156"/>
      <c r="J240" s="88"/>
      <c r="K240" s="88"/>
      <c r="L240" s="88"/>
      <c r="M240" s="88"/>
      <c r="N240" s="88"/>
      <c r="O240" s="88"/>
      <c r="P240" s="88"/>
      <c r="Q240" s="88"/>
      <c r="R240" s="88"/>
      <c r="S240" s="88"/>
      <c r="T240" s="88"/>
      <c r="U240" s="88"/>
      <c r="V240" s="88"/>
      <c r="W240" s="88"/>
      <c r="X240" s="88"/>
      <c r="Y240" s="88"/>
      <c r="Z240" s="88"/>
      <c r="AA240" s="88"/>
      <c r="AB240" s="156"/>
      <c r="AC240" s="156"/>
      <c r="AD240" s="156"/>
      <c r="AE240" s="156"/>
      <c r="AF240" s="156"/>
      <c r="AG240" s="156"/>
      <c r="AH240" s="156"/>
      <c r="AI240" s="156"/>
      <c r="AJ240" s="156"/>
      <c r="AK240" s="156"/>
      <c r="AL240" s="156"/>
      <c r="AM240" s="156"/>
      <c r="AN240" s="156"/>
      <c r="AO240" s="156"/>
      <c r="AP240" s="156"/>
      <c r="AQ240" s="156"/>
      <c r="AR240" s="156"/>
      <c r="AS240" s="156"/>
      <c r="AT240" s="156"/>
      <c r="AU240" s="156"/>
      <c r="AV240" s="156"/>
      <c r="AW240" s="156"/>
      <c r="AX240" s="156"/>
      <c r="AY240" s="156"/>
      <c r="AZ240" s="156"/>
      <c r="BA240" s="156"/>
      <c r="BB240" s="156"/>
      <c r="BC240" s="156"/>
      <c r="BD240" s="156"/>
      <c r="BE240" s="156"/>
      <c r="BF240" s="156"/>
      <c r="BG240" s="156"/>
      <c r="BH240" s="156"/>
      <c r="BI240" s="156"/>
      <c r="BJ240" s="156"/>
      <c r="BK240" s="156"/>
      <c r="BL240" s="156"/>
      <c r="BM240" s="156"/>
      <c r="BN240" s="156"/>
      <c r="BO240" s="156"/>
      <c r="BP240" s="156"/>
      <c r="BQ240" s="156"/>
      <c r="BR240" s="156"/>
      <c r="BS240" s="156"/>
      <c r="BT240" s="156"/>
      <c r="BU240" s="156"/>
      <c r="BV240" s="156"/>
      <c r="BW240" s="156"/>
      <c r="BX240" s="156"/>
      <c r="BY240" s="156"/>
      <c r="BZ240" s="156"/>
      <c r="CA240" s="156"/>
      <c r="CB240" s="156"/>
      <c r="CC240" s="156"/>
      <c r="CD240" s="156"/>
      <c r="CE240" s="156"/>
      <c r="CF240" s="156"/>
      <c r="CG240" s="156"/>
      <c r="CH240" s="156"/>
      <c r="CI240" s="156"/>
      <c r="CJ240" s="156"/>
      <c r="CK240" s="156"/>
      <c r="CL240" s="156"/>
      <c r="CM240" s="156"/>
      <c r="CN240" s="156"/>
      <c r="CO240" s="156"/>
      <c r="CP240" s="156"/>
      <c r="CQ240" s="156"/>
      <c r="CR240" s="156"/>
      <c r="CS240" s="156"/>
      <c r="CT240" s="156"/>
      <c r="CU240" s="156"/>
      <c r="CV240" s="156"/>
      <c r="CW240" s="156"/>
    </row>
    <row r="241" spans="1:101" ht="18.75" x14ac:dyDescent="0.2">
      <c r="A241" s="127"/>
      <c r="B241" s="109" t="s">
        <v>333</v>
      </c>
      <c r="C241" s="128"/>
      <c r="D241" s="128"/>
      <c r="E241" s="130"/>
      <c r="F241" s="130"/>
      <c r="G241" s="110">
        <f>SUM(G242:G243)</f>
        <v>0</v>
      </c>
    </row>
    <row r="242" spans="1:101" s="155" customFormat="1" ht="25.5" outlineLevel="1" x14ac:dyDescent="0.2">
      <c r="A242" s="108" t="s">
        <v>344</v>
      </c>
      <c r="B242" s="95" t="s">
        <v>345</v>
      </c>
      <c r="C242" s="111" t="s">
        <v>346</v>
      </c>
      <c r="D242" s="131">
        <v>3</v>
      </c>
      <c r="E242" s="132"/>
      <c r="F242" s="132"/>
      <c r="G242" s="133">
        <f t="shared" ref="G242:G243" si="65">E242*D242</f>
        <v>0</v>
      </c>
      <c r="H242" s="94"/>
      <c r="I242" s="156"/>
      <c r="J242" s="88"/>
      <c r="K242" s="88"/>
      <c r="L242" s="88"/>
      <c r="M242" s="88"/>
      <c r="N242" s="88"/>
      <c r="O242" s="88"/>
      <c r="P242" s="88"/>
      <c r="Q242" s="88"/>
      <c r="R242" s="88"/>
      <c r="S242" s="88"/>
      <c r="T242" s="88"/>
      <c r="U242" s="88"/>
      <c r="V242" s="88"/>
      <c r="W242" s="88"/>
      <c r="X242" s="88"/>
      <c r="Y242" s="88"/>
      <c r="Z242" s="88"/>
      <c r="AA242" s="88"/>
      <c r="AB242" s="156"/>
      <c r="AC242" s="156"/>
      <c r="AD242" s="156"/>
      <c r="AE242" s="156"/>
      <c r="AF242" s="156"/>
      <c r="AG242" s="156"/>
      <c r="AH242" s="156"/>
      <c r="AI242" s="156"/>
      <c r="AJ242" s="156"/>
      <c r="AK242" s="156"/>
      <c r="AL242" s="156"/>
      <c r="AM242" s="156"/>
      <c r="AN242" s="156"/>
      <c r="AO242" s="156"/>
      <c r="AP242" s="156"/>
      <c r="AQ242" s="156"/>
      <c r="AR242" s="156"/>
      <c r="AS242" s="156"/>
      <c r="AT242" s="156"/>
      <c r="AU242" s="156"/>
      <c r="AV242" s="156"/>
      <c r="AW242" s="156"/>
      <c r="AX242" s="156"/>
      <c r="AY242" s="156"/>
      <c r="AZ242" s="156"/>
      <c r="BA242" s="156"/>
      <c r="BB242" s="156"/>
      <c r="BC242" s="156"/>
      <c r="BD242" s="156"/>
      <c r="BE242" s="156"/>
      <c r="BF242" s="156"/>
      <c r="BG242" s="156"/>
      <c r="BH242" s="156"/>
      <c r="BI242" s="156"/>
      <c r="BJ242" s="156"/>
      <c r="BK242" s="156"/>
      <c r="BL242" s="156"/>
      <c r="BM242" s="156"/>
      <c r="BN242" s="156"/>
      <c r="BO242" s="156"/>
      <c r="BP242" s="156"/>
      <c r="BQ242" s="156"/>
      <c r="BR242" s="156"/>
      <c r="BS242" s="156"/>
      <c r="BT242" s="156"/>
      <c r="BU242" s="156"/>
      <c r="BV242" s="156"/>
      <c r="BW242" s="156"/>
      <c r="BX242" s="156"/>
      <c r="BY242" s="156"/>
      <c r="BZ242" s="156"/>
      <c r="CA242" s="156"/>
      <c r="CB242" s="156"/>
      <c r="CC242" s="156"/>
      <c r="CD242" s="156"/>
      <c r="CE242" s="156"/>
      <c r="CF242" s="156"/>
      <c r="CG242" s="156"/>
      <c r="CH242" s="156"/>
      <c r="CI242" s="156"/>
      <c r="CJ242" s="156"/>
      <c r="CK242" s="156"/>
      <c r="CL242" s="156"/>
      <c r="CM242" s="156"/>
      <c r="CN242" s="156"/>
      <c r="CO242" s="156"/>
      <c r="CP242" s="156"/>
      <c r="CQ242" s="156"/>
      <c r="CR242" s="156"/>
      <c r="CS242" s="156"/>
      <c r="CT242" s="156"/>
      <c r="CU242" s="156"/>
      <c r="CV242" s="156"/>
      <c r="CW242" s="156"/>
    </row>
    <row r="243" spans="1:101" s="155" customFormat="1" ht="25.5" outlineLevel="1" x14ac:dyDescent="0.2">
      <c r="A243" s="108" t="s">
        <v>347</v>
      </c>
      <c r="B243" s="95" t="s">
        <v>348</v>
      </c>
      <c r="C243" s="111" t="s">
        <v>349</v>
      </c>
      <c r="D243" s="131">
        <v>2</v>
      </c>
      <c r="E243" s="132"/>
      <c r="F243" s="132"/>
      <c r="G243" s="133">
        <f t="shared" si="65"/>
        <v>0</v>
      </c>
      <c r="H243" s="94"/>
      <c r="I243" s="156"/>
      <c r="J243" s="88"/>
      <c r="K243" s="88"/>
      <c r="L243" s="88"/>
      <c r="M243" s="88"/>
      <c r="N243" s="88"/>
      <c r="O243" s="88"/>
      <c r="P243" s="88"/>
      <c r="Q243" s="88"/>
      <c r="R243" s="88"/>
      <c r="S243" s="88"/>
      <c r="T243" s="88"/>
      <c r="U243" s="88"/>
      <c r="V243" s="88"/>
      <c r="W243" s="88"/>
      <c r="X243" s="88"/>
      <c r="Y243" s="88"/>
      <c r="Z243" s="88"/>
      <c r="AA243" s="88"/>
      <c r="AB243" s="156"/>
      <c r="AC243" s="156"/>
      <c r="AD243" s="156"/>
      <c r="AE243" s="156"/>
      <c r="AF243" s="156"/>
      <c r="AG243" s="156"/>
      <c r="AH243" s="156"/>
      <c r="AI243" s="156"/>
      <c r="AJ243" s="156"/>
      <c r="AK243" s="156"/>
      <c r="AL243" s="156"/>
      <c r="AM243" s="156"/>
      <c r="AN243" s="156"/>
      <c r="AO243" s="156"/>
      <c r="AP243" s="156"/>
      <c r="AQ243" s="156"/>
      <c r="AR243" s="156"/>
      <c r="AS243" s="156"/>
      <c r="AT243" s="156"/>
      <c r="AU243" s="156"/>
      <c r="AV243" s="156"/>
      <c r="AW243" s="156"/>
      <c r="AX243" s="156"/>
      <c r="AY243" s="156"/>
      <c r="AZ243" s="156"/>
      <c r="BA243" s="156"/>
      <c r="BB243" s="156"/>
      <c r="BC243" s="156"/>
      <c r="BD243" s="156"/>
      <c r="BE243" s="156"/>
      <c r="BF243" s="156"/>
      <c r="BG243" s="156"/>
      <c r="BH243" s="156"/>
      <c r="BI243" s="156"/>
      <c r="BJ243" s="156"/>
      <c r="BK243" s="156"/>
      <c r="BL243" s="156"/>
      <c r="BM243" s="156"/>
      <c r="BN243" s="156"/>
      <c r="BO243" s="156"/>
      <c r="BP243" s="156"/>
      <c r="BQ243" s="156"/>
      <c r="BR243" s="156"/>
      <c r="BS243" s="156"/>
      <c r="BT243" s="156"/>
      <c r="BU243" s="156"/>
      <c r="BV243" s="156"/>
      <c r="BW243" s="156"/>
      <c r="BX243" s="156"/>
      <c r="BY243" s="156"/>
      <c r="BZ243" s="156"/>
      <c r="CA243" s="156"/>
      <c r="CB243" s="156"/>
      <c r="CC243" s="156"/>
      <c r="CD243" s="156"/>
      <c r="CE243" s="156"/>
      <c r="CF243" s="156"/>
      <c r="CG243" s="156"/>
      <c r="CH243" s="156"/>
      <c r="CI243" s="156"/>
      <c r="CJ243" s="156"/>
      <c r="CK243" s="156"/>
      <c r="CL243" s="156"/>
      <c r="CM243" s="156"/>
      <c r="CN243" s="156"/>
      <c r="CO243" s="156"/>
      <c r="CP243" s="156"/>
      <c r="CQ243" s="156"/>
      <c r="CR243" s="156"/>
      <c r="CS243" s="156"/>
      <c r="CT243" s="156"/>
      <c r="CU243" s="156"/>
      <c r="CV243" s="156"/>
      <c r="CW243" s="156"/>
    </row>
    <row r="244" spans="1:101" ht="18.75" x14ac:dyDescent="0.2">
      <c r="A244" s="127"/>
      <c r="B244" s="109" t="s">
        <v>334</v>
      </c>
      <c r="C244" s="128"/>
      <c r="D244" s="129"/>
      <c r="E244" s="130"/>
      <c r="F244" s="130"/>
      <c r="G244" s="110">
        <f>SUM(G245:G246)</f>
        <v>0</v>
      </c>
    </row>
    <row r="245" spans="1:101" s="155" customFormat="1" ht="51" outlineLevel="1" x14ac:dyDescent="0.2">
      <c r="A245" s="108" t="s">
        <v>351</v>
      </c>
      <c r="B245" s="95" t="s">
        <v>352</v>
      </c>
      <c r="C245" s="111" t="s">
        <v>350</v>
      </c>
      <c r="D245" s="131">
        <v>1</v>
      </c>
      <c r="E245" s="132"/>
      <c r="F245" s="132"/>
      <c r="G245" s="133">
        <f t="shared" ref="G245" si="66">E245*D245</f>
        <v>0</v>
      </c>
      <c r="H245" s="94"/>
      <c r="I245" s="156"/>
      <c r="J245" s="88"/>
      <c r="K245" s="88"/>
      <c r="L245" s="88"/>
      <c r="M245" s="88"/>
      <c r="N245" s="88"/>
      <c r="O245" s="88"/>
      <c r="P245" s="88"/>
      <c r="Q245" s="88"/>
      <c r="R245" s="88"/>
      <c r="S245" s="88"/>
      <c r="T245" s="88"/>
      <c r="U245" s="88"/>
      <c r="V245" s="88"/>
      <c r="W245" s="88"/>
      <c r="X245" s="88"/>
      <c r="Y245" s="88"/>
      <c r="Z245" s="88"/>
      <c r="AA245" s="88"/>
      <c r="AB245" s="156"/>
      <c r="AC245" s="156"/>
      <c r="AD245" s="156"/>
      <c r="AE245" s="156"/>
      <c r="AF245" s="156"/>
      <c r="AG245" s="156"/>
      <c r="AH245" s="156"/>
      <c r="AI245" s="156"/>
      <c r="AJ245" s="156"/>
      <c r="AK245" s="156"/>
      <c r="AL245" s="156"/>
      <c r="AM245" s="156"/>
      <c r="AN245" s="156"/>
      <c r="AO245" s="156"/>
      <c r="AP245" s="156"/>
      <c r="AQ245" s="156"/>
      <c r="AR245" s="156"/>
      <c r="AS245" s="156"/>
      <c r="AT245" s="156"/>
      <c r="AU245" s="156"/>
      <c r="AV245" s="156"/>
      <c r="AW245" s="156"/>
      <c r="AX245" s="156"/>
      <c r="AY245" s="156"/>
      <c r="AZ245" s="156"/>
      <c r="BA245" s="156"/>
      <c r="BB245" s="156"/>
      <c r="BC245" s="156"/>
      <c r="BD245" s="156"/>
      <c r="BE245" s="156"/>
      <c r="BF245" s="156"/>
      <c r="BG245" s="156"/>
      <c r="BH245" s="156"/>
      <c r="BI245" s="156"/>
      <c r="BJ245" s="156"/>
      <c r="BK245" s="156"/>
      <c r="BL245" s="156"/>
      <c r="BM245" s="156"/>
      <c r="BN245" s="156"/>
      <c r="BO245" s="156"/>
      <c r="BP245" s="156"/>
      <c r="BQ245" s="156"/>
      <c r="BR245" s="156"/>
      <c r="BS245" s="156"/>
      <c r="BT245" s="156"/>
      <c r="BU245" s="156"/>
      <c r="BV245" s="156"/>
      <c r="BW245" s="156"/>
      <c r="BX245" s="156"/>
      <c r="BY245" s="156"/>
      <c r="BZ245" s="156"/>
      <c r="CA245" s="156"/>
      <c r="CB245" s="156"/>
      <c r="CC245" s="156"/>
      <c r="CD245" s="156"/>
      <c r="CE245" s="156"/>
      <c r="CF245" s="156"/>
      <c r="CG245" s="156"/>
      <c r="CH245" s="156"/>
      <c r="CI245" s="156"/>
      <c r="CJ245" s="156"/>
      <c r="CK245" s="156"/>
      <c r="CL245" s="156"/>
      <c r="CM245" s="156"/>
      <c r="CN245" s="156"/>
      <c r="CO245" s="156"/>
      <c r="CP245" s="156"/>
      <c r="CQ245" s="156"/>
      <c r="CR245" s="156"/>
      <c r="CS245" s="156"/>
      <c r="CT245" s="156"/>
      <c r="CU245" s="156"/>
      <c r="CV245" s="156"/>
      <c r="CW245" s="156"/>
    </row>
    <row r="246" spans="1:101" s="155" customFormat="1" ht="51" outlineLevel="1" x14ac:dyDescent="0.2">
      <c r="A246" s="108" t="s">
        <v>353</v>
      </c>
      <c r="B246" s="95" t="s">
        <v>354</v>
      </c>
      <c r="C246" s="111" t="s">
        <v>350</v>
      </c>
      <c r="D246" s="131">
        <v>1</v>
      </c>
      <c r="E246" s="132"/>
      <c r="F246" s="132"/>
      <c r="G246" s="133">
        <f t="shared" ref="G246" si="67">E246*D246</f>
        <v>0</v>
      </c>
      <c r="H246" s="94"/>
      <c r="I246" s="156"/>
      <c r="J246" s="88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88"/>
      <c r="W246" s="88"/>
      <c r="X246" s="88"/>
      <c r="Y246" s="88"/>
      <c r="Z246" s="88"/>
      <c r="AA246" s="88"/>
      <c r="AB246" s="156"/>
      <c r="AC246" s="156"/>
      <c r="AD246" s="156"/>
      <c r="AE246" s="156"/>
      <c r="AF246" s="156"/>
      <c r="AG246" s="156"/>
      <c r="AH246" s="156"/>
      <c r="AI246" s="156"/>
      <c r="AJ246" s="156"/>
      <c r="AK246" s="156"/>
      <c r="AL246" s="156"/>
      <c r="AM246" s="156"/>
      <c r="AN246" s="156"/>
      <c r="AO246" s="156"/>
      <c r="AP246" s="156"/>
      <c r="AQ246" s="156"/>
      <c r="AR246" s="156"/>
      <c r="AS246" s="156"/>
      <c r="AT246" s="156"/>
      <c r="AU246" s="156"/>
      <c r="AV246" s="156"/>
      <c r="AW246" s="156"/>
      <c r="AX246" s="156"/>
      <c r="AY246" s="156"/>
      <c r="AZ246" s="156"/>
      <c r="BA246" s="156"/>
      <c r="BB246" s="156"/>
      <c r="BC246" s="156"/>
      <c r="BD246" s="156"/>
      <c r="BE246" s="156"/>
      <c r="BF246" s="156"/>
      <c r="BG246" s="156"/>
      <c r="BH246" s="156"/>
      <c r="BI246" s="156"/>
      <c r="BJ246" s="156"/>
      <c r="BK246" s="156"/>
      <c r="BL246" s="156"/>
      <c r="BM246" s="156"/>
      <c r="BN246" s="156"/>
      <c r="BO246" s="156"/>
      <c r="BP246" s="156"/>
      <c r="BQ246" s="156"/>
      <c r="BR246" s="156"/>
      <c r="BS246" s="156"/>
      <c r="BT246" s="156"/>
      <c r="BU246" s="156"/>
      <c r="BV246" s="156"/>
      <c r="BW246" s="156"/>
      <c r="BX246" s="156"/>
      <c r="BY246" s="156"/>
      <c r="BZ246" s="156"/>
      <c r="CA246" s="156"/>
      <c r="CB246" s="156"/>
      <c r="CC246" s="156"/>
      <c r="CD246" s="156"/>
      <c r="CE246" s="156"/>
      <c r="CF246" s="156"/>
      <c r="CG246" s="156"/>
      <c r="CH246" s="156"/>
      <c r="CI246" s="156"/>
      <c r="CJ246" s="156"/>
      <c r="CK246" s="156"/>
      <c r="CL246" s="156"/>
      <c r="CM246" s="156"/>
      <c r="CN246" s="156"/>
      <c r="CO246" s="156"/>
      <c r="CP246" s="156"/>
      <c r="CQ246" s="156"/>
      <c r="CR246" s="156"/>
      <c r="CS246" s="156"/>
      <c r="CT246" s="156"/>
      <c r="CU246" s="156"/>
      <c r="CV246" s="156"/>
      <c r="CW246" s="156"/>
    </row>
    <row r="247" spans="1:101" s="89" customFormat="1" ht="21" collapsed="1" x14ac:dyDescent="0.2">
      <c r="A247" s="121"/>
      <c r="B247" s="121"/>
      <c r="C247" s="121"/>
      <c r="D247" s="121"/>
      <c r="E247" s="122"/>
      <c r="F247" s="122" t="s">
        <v>356</v>
      </c>
      <c r="G247" s="123">
        <f>G244+G241+G235+G226+G223</f>
        <v>0</v>
      </c>
      <c r="H247" s="94"/>
      <c r="I247" s="88"/>
      <c r="J247" s="88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88"/>
      <c r="W247" s="88"/>
      <c r="X247" s="88"/>
      <c r="Y247" s="88"/>
      <c r="Z247" s="88"/>
      <c r="AA247" s="88"/>
      <c r="AB247" s="88"/>
      <c r="AC247" s="88"/>
      <c r="AD247" s="88"/>
      <c r="AE247" s="88"/>
      <c r="AF247" s="88"/>
      <c r="AG247" s="88"/>
      <c r="AH247" s="88"/>
      <c r="AI247" s="88"/>
      <c r="AJ247" s="88"/>
      <c r="AK247" s="88"/>
      <c r="AL247" s="88"/>
      <c r="AM247" s="88"/>
      <c r="AN247" s="88"/>
      <c r="AO247" s="88"/>
      <c r="AP247" s="88"/>
      <c r="AQ247" s="88"/>
      <c r="AR247" s="88"/>
      <c r="AS247" s="88"/>
      <c r="AT247" s="88"/>
      <c r="AU247" s="88"/>
    </row>
    <row r="248" spans="1:101" ht="24.75" customHeight="1" x14ac:dyDescent="0.2">
      <c r="A248" s="137"/>
      <c r="B248" s="138"/>
      <c r="C248" s="138"/>
      <c r="D248" s="138"/>
      <c r="E248" s="139"/>
      <c r="F248" s="139" t="s">
        <v>355</v>
      </c>
      <c r="G248" s="140">
        <f>G43+G92+G149+G220+G247</f>
        <v>0</v>
      </c>
      <c r="I248" s="92"/>
    </row>
    <row r="249" spans="1:101" ht="25.5" customHeight="1" x14ac:dyDescent="0.2">
      <c r="A249" s="182" t="s">
        <v>44</v>
      </c>
      <c r="B249" s="183"/>
      <c r="C249" s="183"/>
      <c r="D249" s="183"/>
      <c r="E249" s="184"/>
      <c r="F249" s="143" t="s">
        <v>35</v>
      </c>
      <c r="G249" s="141">
        <f>ROUND((G248*0.16),2)</f>
        <v>0</v>
      </c>
      <c r="I249" s="93"/>
    </row>
    <row r="250" spans="1:101" ht="28.5" customHeight="1" x14ac:dyDescent="0.2">
      <c r="A250" s="185"/>
      <c r="B250" s="186"/>
      <c r="C250" s="186"/>
      <c r="D250" s="186"/>
      <c r="E250" s="187"/>
      <c r="F250" s="144" t="s">
        <v>36</v>
      </c>
      <c r="G250" s="142">
        <f>G248+G249</f>
        <v>0</v>
      </c>
      <c r="I250" s="92"/>
    </row>
    <row r="251" spans="1:101" x14ac:dyDescent="0.2">
      <c r="I251" s="89"/>
    </row>
    <row r="252" spans="1:101" x14ac:dyDescent="0.2">
      <c r="I252" s="89"/>
    </row>
    <row r="254" spans="1:101" x14ac:dyDescent="0.2">
      <c r="B254" s="147"/>
      <c r="C254" s="148"/>
    </row>
    <row r="255" spans="1:101" x14ac:dyDescent="0.2">
      <c r="B255" s="147"/>
      <c r="G255" s="96"/>
    </row>
    <row r="256" spans="1:101" ht="18" x14ac:dyDescent="0.2">
      <c r="G256" s="97"/>
    </row>
    <row r="257" spans="5:9" ht="14.25" x14ac:dyDescent="0.2">
      <c r="E257" s="99"/>
      <c r="F257" s="99"/>
      <c r="G257" s="99"/>
      <c r="I257" s="100"/>
    </row>
    <row r="258" spans="5:9" ht="15" x14ac:dyDescent="0.2">
      <c r="E258" s="99"/>
      <c r="F258" s="99"/>
      <c r="G258" s="101"/>
      <c r="I258" s="100"/>
    </row>
    <row r="259" spans="5:9" ht="14.25" x14ac:dyDescent="0.2">
      <c r="E259" s="99"/>
      <c r="F259" s="99"/>
      <c r="G259" s="99"/>
      <c r="I259" s="100"/>
    </row>
    <row r="260" spans="5:9" ht="14.25" x14ac:dyDescent="0.2">
      <c r="E260" s="99"/>
      <c r="F260" s="99"/>
      <c r="G260" s="99"/>
      <c r="I260" s="100"/>
    </row>
    <row r="261" spans="5:9" ht="14.25" x14ac:dyDescent="0.2">
      <c r="E261" s="99"/>
      <c r="F261" s="99"/>
      <c r="G261" s="99"/>
      <c r="I261" s="100"/>
    </row>
    <row r="262" spans="5:9" ht="14.25" x14ac:dyDescent="0.2">
      <c r="E262" s="99"/>
      <c r="F262" s="99"/>
      <c r="G262" s="99"/>
      <c r="I262" s="100"/>
    </row>
    <row r="263" spans="5:9" ht="14.25" x14ac:dyDescent="0.2">
      <c r="E263" s="99"/>
      <c r="F263" s="99"/>
      <c r="G263" s="99"/>
      <c r="I263" s="100"/>
    </row>
    <row r="264" spans="5:9" ht="14.25" x14ac:dyDescent="0.2">
      <c r="E264" s="99"/>
      <c r="F264" s="99"/>
      <c r="G264" s="99"/>
      <c r="I264" s="100"/>
    </row>
    <row r="265" spans="5:9" ht="14.25" x14ac:dyDescent="0.2">
      <c r="E265" s="99"/>
      <c r="F265" s="99"/>
      <c r="G265" s="99"/>
      <c r="I265" s="100"/>
    </row>
    <row r="266" spans="5:9" ht="14.25" x14ac:dyDescent="0.2">
      <c r="E266" s="99"/>
      <c r="F266" s="99"/>
      <c r="G266" s="99"/>
      <c r="I266" s="100"/>
    </row>
    <row r="267" spans="5:9" ht="14.25" x14ac:dyDescent="0.2">
      <c r="E267" s="99"/>
      <c r="F267" s="99"/>
      <c r="G267" s="99"/>
      <c r="I267" s="100"/>
    </row>
    <row r="268" spans="5:9" ht="14.25" x14ac:dyDescent="0.2">
      <c r="E268" s="99"/>
      <c r="F268" s="99"/>
      <c r="G268" s="99"/>
      <c r="I268" s="100"/>
    </row>
    <row r="269" spans="5:9" ht="14.25" x14ac:dyDescent="0.2">
      <c r="E269" s="99"/>
      <c r="F269" s="99"/>
      <c r="G269" s="99"/>
      <c r="I269" s="100"/>
    </row>
    <row r="270" spans="5:9" ht="14.25" x14ac:dyDescent="0.2">
      <c r="E270" s="99"/>
      <c r="F270" s="99"/>
      <c r="G270" s="99"/>
      <c r="I270" s="100"/>
    </row>
    <row r="271" spans="5:9" ht="14.25" x14ac:dyDescent="0.2">
      <c r="E271" s="99"/>
      <c r="F271" s="99"/>
      <c r="G271" s="99"/>
      <c r="I271" s="100"/>
    </row>
    <row r="272" spans="5:9" ht="14.25" x14ac:dyDescent="0.2">
      <c r="E272" s="99"/>
      <c r="F272" s="99"/>
      <c r="G272" s="99"/>
      <c r="I272" s="100"/>
    </row>
  </sheetData>
  <mergeCells count="9">
    <mergeCell ref="B1:E1"/>
    <mergeCell ref="B2:E2"/>
    <mergeCell ref="A249:E250"/>
    <mergeCell ref="A7:G7"/>
    <mergeCell ref="A8:G8"/>
    <mergeCell ref="A6:G6"/>
    <mergeCell ref="A3:G3"/>
    <mergeCell ref="A5:G5"/>
    <mergeCell ref="A4:F4"/>
  </mergeCells>
  <phoneticPr fontId="38" type="noConversion"/>
  <printOptions horizontalCentered="1"/>
  <pageMargins left="0.23622047244094491" right="0.23622047244094491" top="0.74803149606299213" bottom="0.74803149606299213" header="0.31496062992125984" footer="0.31496062992125984"/>
  <pageSetup scale="63"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49"/>
  <sheetViews>
    <sheetView workbookViewId="0">
      <selection activeCell="G26" sqref="G26"/>
    </sheetView>
  </sheetViews>
  <sheetFormatPr baseColWidth="10" defaultColWidth="11.42578125" defaultRowHeight="12.75" x14ac:dyDescent="0.2"/>
  <cols>
    <col min="1" max="1" width="4.5703125" customWidth="1"/>
    <col min="2" max="2" width="11.5703125" customWidth="1"/>
    <col min="3" max="3" width="12.85546875" customWidth="1"/>
    <col min="4" max="4" width="25.42578125" customWidth="1"/>
    <col min="5" max="5" width="0.85546875" customWidth="1"/>
    <col min="6" max="6" width="12.28515625" customWidth="1"/>
    <col min="7" max="7" width="11.5703125" customWidth="1"/>
    <col min="8" max="9" width="11.7109375" customWidth="1"/>
    <col min="10" max="10" width="12.28515625" customWidth="1"/>
    <col min="11" max="11" width="12.7109375" bestFit="1" customWidth="1"/>
    <col min="12" max="12" width="19.85546875" bestFit="1" customWidth="1"/>
    <col min="13" max="13" width="10.5703125" customWidth="1"/>
    <col min="14" max="14" width="10.7109375" bestFit="1" customWidth="1"/>
    <col min="15" max="15" width="8.28515625" customWidth="1"/>
    <col min="16" max="16" width="9.85546875" customWidth="1"/>
    <col min="17" max="17" width="7.5703125" customWidth="1"/>
    <col min="18" max="18" width="7" customWidth="1"/>
    <col min="19" max="19" width="16.5703125" customWidth="1"/>
    <col min="20" max="20" width="6.42578125" customWidth="1"/>
    <col min="21" max="21" width="3.85546875" customWidth="1"/>
    <col min="22" max="23" width="14.5703125" bestFit="1" customWidth="1"/>
    <col min="24" max="24" width="12.5703125" bestFit="1" customWidth="1"/>
  </cols>
  <sheetData>
    <row r="1" spans="1:22" ht="18.75" x14ac:dyDescent="0.2">
      <c r="B1" s="5"/>
      <c r="C1" s="6"/>
      <c r="D1" s="6"/>
      <c r="E1" s="6"/>
      <c r="F1" s="6"/>
    </row>
    <row r="2" spans="1:22" ht="18.75" x14ac:dyDescent="0.2">
      <c r="B2" s="5"/>
      <c r="C2" s="6"/>
      <c r="D2" s="6"/>
      <c r="E2" s="6"/>
      <c r="F2" s="6"/>
    </row>
    <row r="3" spans="1:22" ht="18.75" x14ac:dyDescent="0.2">
      <c r="A3" s="7"/>
      <c r="B3" s="7"/>
      <c r="C3" s="7"/>
      <c r="D3" s="7"/>
      <c r="E3" s="7"/>
      <c r="F3" s="7"/>
    </row>
    <row r="4" spans="1:22" ht="16.5" x14ac:dyDescent="0.2">
      <c r="C4" s="219" t="s">
        <v>16</v>
      </c>
      <c r="D4" s="219"/>
      <c r="E4" s="219"/>
      <c r="F4" s="219"/>
      <c r="G4" s="219"/>
      <c r="H4" s="219"/>
      <c r="I4" s="219"/>
      <c r="J4" s="219"/>
      <c r="K4" s="219"/>
      <c r="L4" s="219"/>
    </row>
    <row r="5" spans="1:22" x14ac:dyDescent="0.2">
      <c r="A5" s="8"/>
      <c r="C5" s="12"/>
      <c r="K5" s="10" t="s">
        <v>17</v>
      </c>
      <c r="L5" s="13" t="str">
        <f>F12</f>
        <v>SEPTIEMBRE</v>
      </c>
    </row>
    <row r="6" spans="1:22" x14ac:dyDescent="0.2">
      <c r="A6" s="8"/>
      <c r="C6" s="9" t="s">
        <v>5</v>
      </c>
      <c r="D6" s="220" t="e">
        <f>#REF!</f>
        <v>#REF!</v>
      </c>
      <c r="E6" s="220"/>
      <c r="F6" s="220"/>
      <c r="G6" s="220"/>
      <c r="H6" s="220"/>
      <c r="I6" s="220"/>
      <c r="K6" s="10"/>
      <c r="L6" s="13"/>
    </row>
    <row r="7" spans="1:22" x14ac:dyDescent="0.2">
      <c r="A7" s="8"/>
      <c r="C7" s="9"/>
      <c r="D7" s="220"/>
      <c r="E7" s="220"/>
      <c r="F7" s="220"/>
      <c r="G7" s="220"/>
      <c r="H7" s="220"/>
      <c r="I7" s="220"/>
      <c r="K7" s="10"/>
      <c r="L7" s="13"/>
    </row>
    <row r="8" spans="1:22" x14ac:dyDescent="0.2">
      <c r="C8" s="9" t="s">
        <v>6</v>
      </c>
      <c r="D8" t="e">
        <f>#REF!</f>
        <v>#REF!</v>
      </c>
    </row>
    <row r="9" spans="1:22" x14ac:dyDescent="0.2">
      <c r="C9" s="9" t="s">
        <v>7</v>
      </c>
      <c r="D9" t="e">
        <f>#REF!</f>
        <v>#REF!</v>
      </c>
      <c r="K9" s="10" t="s">
        <v>18</v>
      </c>
      <c r="L9" s="13" t="str">
        <f>J12</f>
        <v>NOVIEMBRE</v>
      </c>
    </row>
    <row r="10" spans="1:22" ht="7.5" customHeight="1" thickBot="1" x14ac:dyDescent="0.25">
      <c r="A10" s="2" t="s">
        <v>4</v>
      </c>
      <c r="V10" s="4"/>
    </row>
    <row r="11" spans="1:22" x14ac:dyDescent="0.2">
      <c r="A11" s="14" t="s">
        <v>19</v>
      </c>
      <c r="B11" s="221" t="s">
        <v>20</v>
      </c>
      <c r="C11" s="221"/>
      <c r="D11" s="221"/>
      <c r="E11" s="222"/>
      <c r="F11" s="223" t="s">
        <v>21</v>
      </c>
      <c r="G11" s="224"/>
      <c r="H11" s="224"/>
      <c r="I11" s="224"/>
      <c r="J11" s="224"/>
      <c r="K11" s="224"/>
      <c r="L11" s="15" t="s">
        <v>0</v>
      </c>
      <c r="M11" s="16"/>
      <c r="N11" s="17"/>
      <c r="O11" s="17"/>
      <c r="P11" s="17"/>
      <c r="Q11" s="17"/>
      <c r="R11" s="17"/>
      <c r="U11" s="2"/>
      <c r="V11" s="2"/>
    </row>
    <row r="12" spans="1:22" x14ac:dyDescent="0.2">
      <c r="A12" s="18"/>
      <c r="B12" s="19"/>
      <c r="C12" s="19"/>
      <c r="D12" s="19"/>
      <c r="E12" s="20"/>
      <c r="F12" s="225" t="s">
        <v>22</v>
      </c>
      <c r="G12" s="226"/>
      <c r="H12" s="225" t="s">
        <v>23</v>
      </c>
      <c r="I12" s="226"/>
      <c r="J12" s="225" t="s">
        <v>24</v>
      </c>
      <c r="K12" s="226"/>
      <c r="L12" s="21"/>
      <c r="M12" s="17"/>
      <c r="N12" s="17"/>
      <c r="O12" s="17"/>
      <c r="P12" s="17"/>
      <c r="Q12" s="17"/>
      <c r="R12" s="17"/>
      <c r="U12" s="2"/>
      <c r="V12" s="2"/>
    </row>
    <row r="13" spans="1:22" x14ac:dyDescent="0.2">
      <c r="A13" s="18"/>
      <c r="B13" s="227"/>
      <c r="C13" s="227"/>
      <c r="D13" s="227"/>
      <c r="E13" s="227"/>
      <c r="F13" s="22"/>
      <c r="G13" s="23"/>
      <c r="H13" s="23"/>
      <c r="I13" s="23"/>
      <c r="J13" s="23"/>
      <c r="K13" s="23"/>
      <c r="L13" s="21" t="s">
        <v>25</v>
      </c>
      <c r="N13" s="2"/>
      <c r="O13" s="2"/>
    </row>
    <row r="14" spans="1:22" ht="26.25" customHeight="1" x14ac:dyDescent="0.2">
      <c r="A14" s="24" t="s">
        <v>8</v>
      </c>
      <c r="B14" s="228" t="e">
        <f>D6</f>
        <v>#REF!</v>
      </c>
      <c r="C14" s="229"/>
      <c r="D14" s="229"/>
      <c r="E14" s="230"/>
      <c r="F14" s="25"/>
      <c r="G14" s="26"/>
      <c r="H14" s="26"/>
      <c r="I14" s="26"/>
      <c r="J14" s="26"/>
      <c r="K14" s="27"/>
      <c r="L14" s="28" t="e">
        <f>L17+L19+L21+L23</f>
        <v>#REF!</v>
      </c>
      <c r="N14" s="29"/>
      <c r="O14" s="30"/>
      <c r="P14" s="31"/>
    </row>
    <row r="15" spans="1:22" x14ac:dyDescent="0.2">
      <c r="A15" s="32" t="s">
        <v>8</v>
      </c>
      <c r="B15" s="231" t="s">
        <v>9</v>
      </c>
      <c r="C15" s="232"/>
      <c r="D15" s="232"/>
      <c r="E15" s="233"/>
      <c r="F15" s="33"/>
      <c r="G15" s="26"/>
      <c r="H15" s="26"/>
      <c r="I15" s="26"/>
      <c r="J15" s="26"/>
      <c r="K15" s="26"/>
      <c r="L15" s="34"/>
      <c r="N15" s="29"/>
      <c r="O15" s="30"/>
      <c r="P15" s="31"/>
    </row>
    <row r="16" spans="1:22" x14ac:dyDescent="0.2">
      <c r="A16" s="35"/>
      <c r="B16" s="234"/>
      <c r="C16" s="235"/>
      <c r="D16" s="235"/>
      <c r="E16" s="236"/>
      <c r="F16" s="25"/>
      <c r="G16" s="26"/>
      <c r="H16" s="26"/>
      <c r="I16" s="26"/>
      <c r="J16" s="26"/>
      <c r="K16" s="27"/>
      <c r="L16" s="34"/>
      <c r="N16" s="29"/>
      <c r="O16" s="30"/>
      <c r="P16" s="31"/>
    </row>
    <row r="17" spans="1:17" ht="15.75" hidden="1" customHeight="1" x14ac:dyDescent="0.2">
      <c r="A17" s="36" t="s">
        <v>14</v>
      </c>
      <c r="B17" s="213" t="s">
        <v>10</v>
      </c>
      <c r="C17" s="214"/>
      <c r="D17" s="214"/>
      <c r="E17" s="215"/>
      <c r="F17" s="86" t="e">
        <f>F18/L14</f>
        <v>#REF!</v>
      </c>
      <c r="G17" s="37" t="e">
        <f>G18/L14</f>
        <v>#REF!</v>
      </c>
      <c r="H17" s="37" t="e">
        <f>H18/L14</f>
        <v>#REF!</v>
      </c>
      <c r="I17" s="37" t="e">
        <f>I18/L14</f>
        <v>#REF!</v>
      </c>
      <c r="J17" s="37" t="e">
        <f>J18/L14</f>
        <v>#REF!</v>
      </c>
      <c r="L17" s="206" t="e">
        <f>#REF!</f>
        <v>#REF!</v>
      </c>
      <c r="N17" s="29"/>
      <c r="O17" s="30"/>
      <c r="P17" s="31"/>
    </row>
    <row r="18" spans="1:17" ht="15.75" hidden="1" customHeight="1" x14ac:dyDescent="0.2">
      <c r="A18" s="38"/>
      <c r="B18" s="216"/>
      <c r="C18" s="217"/>
      <c r="D18" s="217"/>
      <c r="E18" s="218"/>
      <c r="F18" s="26" t="e">
        <f>L17/5</f>
        <v>#REF!</v>
      </c>
      <c r="G18" s="26" t="e">
        <f>L17/5</f>
        <v>#REF!</v>
      </c>
      <c r="H18" s="26" t="e">
        <f>L17/5</f>
        <v>#REF!</v>
      </c>
      <c r="I18" s="26" t="e">
        <f>L17/5</f>
        <v>#REF!</v>
      </c>
      <c r="J18" s="26" t="e">
        <f>L17/5</f>
        <v>#REF!</v>
      </c>
      <c r="K18" s="39"/>
      <c r="L18" s="207"/>
      <c r="N18" s="29"/>
      <c r="O18" s="30"/>
      <c r="P18" s="31"/>
    </row>
    <row r="19" spans="1:17" ht="15.75" hidden="1" customHeight="1" x14ac:dyDescent="0.2">
      <c r="A19" s="36" t="s">
        <v>15</v>
      </c>
      <c r="B19" s="213" t="s">
        <v>11</v>
      </c>
      <c r="C19" s="214"/>
      <c r="D19" s="214"/>
      <c r="E19" s="215"/>
      <c r="F19" s="40"/>
      <c r="G19" s="37" t="e">
        <f>G20/L14</f>
        <v>#REF!</v>
      </c>
      <c r="H19" s="37" t="e">
        <f>H20/L14</f>
        <v>#REF!</v>
      </c>
      <c r="I19" s="37" t="e">
        <f>I20/L14</f>
        <v>#REF!</v>
      </c>
      <c r="J19" s="41"/>
      <c r="K19" s="41"/>
      <c r="L19" s="206" t="e">
        <f>#REF!</f>
        <v>#REF!</v>
      </c>
      <c r="N19" s="29"/>
      <c r="O19" s="30"/>
      <c r="P19" s="31"/>
    </row>
    <row r="20" spans="1:17" ht="15.75" hidden="1" customHeight="1" x14ac:dyDescent="0.2">
      <c r="A20" s="42"/>
      <c r="B20" s="216"/>
      <c r="C20" s="217"/>
      <c r="D20" s="217"/>
      <c r="E20" s="218"/>
      <c r="F20" s="26"/>
      <c r="G20" s="26" t="e">
        <f>L19/3</f>
        <v>#REF!</v>
      </c>
      <c r="H20" s="26" t="e">
        <f>L19/3</f>
        <v>#REF!</v>
      </c>
      <c r="I20" s="26" t="e">
        <f>L19/3</f>
        <v>#REF!</v>
      </c>
      <c r="J20" s="41"/>
      <c r="K20" s="39"/>
      <c r="L20" s="207"/>
      <c r="N20" s="29"/>
      <c r="O20" s="30"/>
      <c r="P20" s="31"/>
    </row>
    <row r="21" spans="1:17" ht="15.75" customHeight="1" x14ac:dyDescent="0.2">
      <c r="A21" s="36" t="s">
        <v>14</v>
      </c>
      <c r="B21" s="205" t="s">
        <v>12</v>
      </c>
      <c r="C21" s="205"/>
      <c r="D21" s="205"/>
      <c r="E21" s="205"/>
      <c r="F21" s="40"/>
      <c r="G21" s="43"/>
      <c r="H21" s="44" t="e">
        <f>H22/L14</f>
        <v>#REF!</v>
      </c>
      <c r="I21" s="44" t="e">
        <f>I22/L14</f>
        <v>#REF!</v>
      </c>
      <c r="J21" s="44" t="e">
        <f>J22/L14</f>
        <v>#REF!</v>
      </c>
      <c r="K21" s="39"/>
      <c r="L21" s="206" t="e">
        <f>#REF!</f>
        <v>#REF!</v>
      </c>
      <c r="N21" s="29"/>
      <c r="O21" s="30"/>
      <c r="P21" s="3"/>
    </row>
    <row r="22" spans="1:17" ht="15.75" customHeight="1" x14ac:dyDescent="0.2">
      <c r="A22" s="45"/>
      <c r="B22" s="205"/>
      <c r="C22" s="205"/>
      <c r="D22" s="205"/>
      <c r="E22" s="205"/>
      <c r="F22" s="46"/>
      <c r="G22" s="47"/>
      <c r="H22" s="26" t="e">
        <f>L21/3</f>
        <v>#REF!</v>
      </c>
      <c r="I22" s="26" t="e">
        <f>L21/3</f>
        <v>#REF!</v>
      </c>
      <c r="J22" s="26" t="e">
        <f>L21/3</f>
        <v>#REF!</v>
      </c>
      <c r="K22" s="39"/>
      <c r="L22" s="207"/>
      <c r="N22" s="29"/>
      <c r="O22" s="30"/>
    </row>
    <row r="23" spans="1:17" ht="15.75" customHeight="1" x14ac:dyDescent="0.2">
      <c r="A23" s="36" t="s">
        <v>15</v>
      </c>
      <c r="B23" s="205" t="s">
        <v>13</v>
      </c>
      <c r="C23" s="205"/>
      <c r="D23" s="205"/>
      <c r="E23" s="205"/>
      <c r="F23" s="40"/>
      <c r="G23" s="48"/>
      <c r="H23" s="49"/>
      <c r="I23" s="44" t="e">
        <f>I24/L14</f>
        <v>#REF!</v>
      </c>
      <c r="J23" s="44" t="e">
        <f>J24/L14</f>
        <v>#REF!</v>
      </c>
      <c r="K23" s="39"/>
      <c r="L23" s="206" t="e">
        <f>#REF!</f>
        <v>#REF!</v>
      </c>
      <c r="N23" s="29"/>
      <c r="O23" s="30"/>
    </row>
    <row r="24" spans="1:17" ht="15.75" customHeight="1" x14ac:dyDescent="0.2">
      <c r="A24" s="45"/>
      <c r="B24" s="205"/>
      <c r="C24" s="205"/>
      <c r="D24" s="205"/>
      <c r="E24" s="205"/>
      <c r="F24" s="46"/>
      <c r="G24" s="26"/>
      <c r="H24" s="26"/>
      <c r="I24" s="27" t="e">
        <f>L23/2</f>
        <v>#REF!</v>
      </c>
      <c r="J24" s="27" t="e">
        <f>L23/2</f>
        <v>#REF!</v>
      </c>
      <c r="K24" s="39"/>
      <c r="L24" s="207"/>
      <c r="N24" s="29"/>
      <c r="O24" s="30"/>
      <c r="P24" s="3"/>
    </row>
    <row r="25" spans="1:17" ht="15.75" customHeight="1" x14ac:dyDescent="0.2">
      <c r="A25" s="36"/>
      <c r="B25" s="205"/>
      <c r="C25" s="205"/>
      <c r="D25" s="205"/>
      <c r="E25" s="205"/>
      <c r="F25" s="40"/>
      <c r="G25" s="48"/>
      <c r="H25" s="48"/>
      <c r="I25" s="48"/>
      <c r="J25" s="48"/>
      <c r="K25" s="48"/>
      <c r="L25" s="206"/>
      <c r="N25" s="29"/>
      <c r="O25" s="30"/>
      <c r="P25" s="3"/>
      <c r="Q25" s="3"/>
    </row>
    <row r="26" spans="1:17" ht="15.75" customHeight="1" x14ac:dyDescent="0.2">
      <c r="A26" s="45"/>
      <c r="B26" s="205"/>
      <c r="C26" s="205"/>
      <c r="D26" s="205"/>
      <c r="E26" s="205"/>
      <c r="F26" s="40"/>
      <c r="G26" s="48"/>
      <c r="H26" s="48"/>
      <c r="I26" s="48"/>
      <c r="J26" s="48"/>
      <c r="K26" s="26"/>
      <c r="L26" s="207"/>
      <c r="N26" s="29"/>
      <c r="O26" s="29"/>
      <c r="P26" s="3"/>
    </row>
    <row r="27" spans="1:17" ht="15.75" customHeight="1" x14ac:dyDescent="0.2">
      <c r="A27" s="36"/>
      <c r="B27" s="205"/>
      <c r="C27" s="205"/>
      <c r="D27" s="205"/>
      <c r="E27" s="205"/>
      <c r="F27" s="40"/>
      <c r="G27" s="48"/>
      <c r="H27" s="48"/>
      <c r="I27" s="48"/>
      <c r="J27" s="48"/>
      <c r="K27" s="43" t="s">
        <v>4</v>
      </c>
      <c r="L27" s="206"/>
      <c r="N27" s="29"/>
      <c r="O27" s="29"/>
      <c r="P27" s="3"/>
    </row>
    <row r="28" spans="1:17" ht="15.75" customHeight="1" x14ac:dyDescent="0.2">
      <c r="A28" s="45"/>
      <c r="B28" s="205"/>
      <c r="C28" s="205"/>
      <c r="D28" s="205"/>
      <c r="E28" s="205"/>
      <c r="F28" s="40"/>
      <c r="G28" s="48"/>
      <c r="H28" s="48"/>
      <c r="I28" s="48"/>
      <c r="J28" s="48"/>
      <c r="K28" s="43"/>
      <c r="L28" s="207"/>
      <c r="N28" s="29"/>
      <c r="O28" s="29"/>
    </row>
    <row r="29" spans="1:17" ht="15.75" customHeight="1" x14ac:dyDescent="0.2">
      <c r="A29" s="50"/>
      <c r="B29" s="208"/>
      <c r="C29" s="208"/>
      <c r="D29" s="208"/>
      <c r="E29" s="208"/>
      <c r="F29" s="51"/>
      <c r="G29" s="52"/>
      <c r="H29" s="52"/>
      <c r="I29" s="52"/>
      <c r="J29" s="52"/>
      <c r="K29" s="52"/>
      <c r="L29" s="209"/>
      <c r="N29" s="53"/>
      <c r="O29" s="53"/>
    </row>
    <row r="30" spans="1:17" ht="15.75" customHeight="1" x14ac:dyDescent="0.2">
      <c r="A30" s="50"/>
      <c r="B30" s="208"/>
      <c r="C30" s="208"/>
      <c r="D30" s="208"/>
      <c r="E30" s="208"/>
      <c r="F30" s="51"/>
      <c r="G30" s="47"/>
      <c r="H30" s="47"/>
      <c r="I30" s="47"/>
      <c r="J30" s="47"/>
      <c r="K30" s="47"/>
      <c r="L30" s="210"/>
      <c r="N30" s="53"/>
      <c r="O30" s="53"/>
    </row>
    <row r="31" spans="1:17" ht="15.75" customHeight="1" x14ac:dyDescent="0.2">
      <c r="A31" s="54"/>
      <c r="B31" s="208"/>
      <c r="C31" s="208"/>
      <c r="D31" s="208"/>
      <c r="E31" s="208"/>
      <c r="F31" s="51"/>
      <c r="G31" s="52"/>
      <c r="H31" s="52"/>
      <c r="I31" s="52"/>
      <c r="J31" s="52"/>
      <c r="K31" s="52"/>
      <c r="L31" s="209"/>
      <c r="N31" s="53"/>
      <c r="O31" s="53"/>
    </row>
    <row r="32" spans="1:17" ht="15.75" customHeight="1" thickBot="1" x14ac:dyDescent="0.25">
      <c r="A32" s="55"/>
      <c r="B32" s="211"/>
      <c r="C32" s="211"/>
      <c r="D32" s="211"/>
      <c r="E32" s="211"/>
      <c r="F32" s="56"/>
      <c r="G32" s="57"/>
      <c r="H32" s="57"/>
      <c r="I32" s="57"/>
      <c r="J32" s="57"/>
      <c r="K32" s="57"/>
      <c r="L32" s="212"/>
      <c r="N32" s="53"/>
      <c r="O32" s="53"/>
      <c r="P32" s="53"/>
    </row>
    <row r="33" spans="1:21" ht="6" customHeight="1" thickBot="1" x14ac:dyDescent="0.25">
      <c r="A33" s="58"/>
      <c r="B33" s="59"/>
      <c r="C33" s="59"/>
      <c r="D33" s="59"/>
      <c r="E33" s="10"/>
      <c r="F33" s="10"/>
      <c r="G33" s="1"/>
      <c r="H33" s="1"/>
      <c r="I33" s="1"/>
      <c r="J33" s="1"/>
      <c r="K33" s="60"/>
      <c r="L33" s="1"/>
      <c r="N33" s="29"/>
      <c r="O33" s="2"/>
    </row>
    <row r="34" spans="1:21" ht="15.75" customHeight="1" x14ac:dyDescent="0.2">
      <c r="A34" s="61"/>
      <c r="B34" s="62"/>
      <c r="C34" s="62"/>
      <c r="D34" s="63" t="s">
        <v>26</v>
      </c>
      <c r="E34" s="64"/>
      <c r="F34" s="65" t="e">
        <f>SUM(F20+F22+F18)</f>
        <v>#REF!</v>
      </c>
      <c r="G34" s="65" t="e">
        <f>G20+G22+G24+G26+G18</f>
        <v>#REF!</v>
      </c>
      <c r="H34" s="65" t="e">
        <f>H20+H24+H22+H18</f>
        <v>#REF!</v>
      </c>
      <c r="I34" s="65" t="e">
        <f>I20+I22+I24+I26+I18</f>
        <v>#REF!</v>
      </c>
      <c r="J34" s="65" t="e">
        <f>J20+J22+J24+J26+J18</f>
        <v>#REF!</v>
      </c>
      <c r="K34" s="65"/>
      <c r="L34" s="66" t="e">
        <f>SUM(F34:J34)</f>
        <v>#REF!</v>
      </c>
      <c r="N34" s="2"/>
      <c r="O34" s="2"/>
    </row>
    <row r="35" spans="1:21" ht="15.75" customHeight="1" thickBot="1" x14ac:dyDescent="0.25">
      <c r="A35" s="67"/>
      <c r="B35" s="68"/>
      <c r="C35" s="68"/>
      <c r="D35" s="69" t="s">
        <v>27</v>
      </c>
      <c r="E35" s="10"/>
      <c r="F35" s="70" t="e">
        <f>F34</f>
        <v>#REF!</v>
      </c>
      <c r="G35" s="71" t="e">
        <f>G34+F34</f>
        <v>#REF!</v>
      </c>
      <c r="H35" s="71" t="e">
        <f>G35+H34</f>
        <v>#REF!</v>
      </c>
      <c r="I35" s="71" t="e">
        <f>H35+I34</f>
        <v>#REF!</v>
      </c>
      <c r="J35" s="71" t="e">
        <f>I35+J34</f>
        <v>#REF!</v>
      </c>
      <c r="K35" s="71"/>
      <c r="L35" s="72"/>
      <c r="N35" s="2"/>
      <c r="O35" s="1"/>
      <c r="P35" s="3"/>
    </row>
    <row r="36" spans="1:21" ht="13.5" x14ac:dyDescent="0.25">
      <c r="A36" s="73"/>
      <c r="D36" s="74" t="s">
        <v>28</v>
      </c>
      <c r="E36" s="11"/>
      <c r="F36" s="75" t="e">
        <f>F34/L34</f>
        <v>#REF!</v>
      </c>
      <c r="G36" s="75" t="e">
        <f>G34/L34</f>
        <v>#REF!</v>
      </c>
      <c r="H36" s="75" t="e">
        <f>H34/L34</f>
        <v>#REF!</v>
      </c>
      <c r="I36" s="75" t="e">
        <f>I34/L34</f>
        <v>#REF!</v>
      </c>
      <c r="J36" s="75" t="e">
        <f>J34/L34</f>
        <v>#REF!</v>
      </c>
      <c r="K36" s="75"/>
      <c r="L36" s="66"/>
      <c r="N36" s="2"/>
      <c r="O36" s="2"/>
    </row>
    <row r="37" spans="1:21" ht="13.5" x14ac:dyDescent="0.25">
      <c r="A37" s="73"/>
      <c r="D37" s="76" t="s">
        <v>29</v>
      </c>
      <c r="E37" s="11"/>
      <c r="F37" s="77" t="e">
        <f>F36</f>
        <v>#REF!</v>
      </c>
      <c r="G37" s="77" t="e">
        <f>F37+G36</f>
        <v>#REF!</v>
      </c>
      <c r="H37" s="77" t="e">
        <f>G37+H36</f>
        <v>#REF!</v>
      </c>
      <c r="I37" s="77" t="e">
        <f>H37+I36</f>
        <v>#REF!</v>
      </c>
      <c r="J37" s="77" t="e">
        <f>I37+J36</f>
        <v>#REF!</v>
      </c>
      <c r="K37" s="77"/>
      <c r="L37" s="78"/>
    </row>
    <row r="38" spans="1:21" x14ac:dyDescent="0.2">
      <c r="A38" s="73"/>
      <c r="G38" s="79"/>
      <c r="H38" s="79"/>
      <c r="I38" s="79"/>
      <c r="J38" s="80"/>
      <c r="K38" s="80"/>
      <c r="L38" s="78"/>
    </row>
    <row r="39" spans="1:21" x14ac:dyDescent="0.2">
      <c r="A39" s="73"/>
      <c r="G39" s="79"/>
      <c r="H39" s="79"/>
      <c r="I39" s="79"/>
      <c r="J39" s="80"/>
      <c r="K39" s="80"/>
      <c r="L39" s="78"/>
    </row>
    <row r="40" spans="1:21" x14ac:dyDescent="0.2">
      <c r="A40" s="73"/>
      <c r="G40" s="79"/>
      <c r="H40" s="79"/>
      <c r="I40" s="79"/>
      <c r="J40" s="80"/>
      <c r="K40" s="80"/>
      <c r="L40" s="78"/>
    </row>
    <row r="41" spans="1:21" ht="9.75" customHeight="1" thickBot="1" x14ac:dyDescent="0.25">
      <c r="A41" s="81"/>
      <c r="B41" s="82"/>
      <c r="C41" s="82"/>
      <c r="D41" s="82"/>
      <c r="E41" s="82"/>
      <c r="F41" s="82"/>
      <c r="G41" s="83"/>
      <c r="H41" s="83"/>
      <c r="I41" s="83"/>
      <c r="J41" s="84"/>
      <c r="K41" s="84"/>
      <c r="L41" s="85"/>
    </row>
    <row r="42" spans="1:21" ht="6.75" customHeight="1" x14ac:dyDescent="0.2">
      <c r="U42" s="4"/>
    </row>
    <row r="43" spans="1:21" ht="9.75" customHeight="1" x14ac:dyDescent="0.2">
      <c r="U43" s="4"/>
    </row>
    <row r="44" spans="1:21" ht="9.75" customHeight="1" x14ac:dyDescent="0.2">
      <c r="U44" s="4"/>
    </row>
    <row r="45" spans="1:21" ht="9.75" customHeight="1" x14ac:dyDescent="0.2">
      <c r="U45" s="4"/>
    </row>
    <row r="46" spans="1:21" ht="9.75" customHeight="1" x14ac:dyDescent="0.2">
      <c r="U46" s="4"/>
    </row>
    <row r="47" spans="1:21" ht="9.75" customHeight="1" x14ac:dyDescent="0.2">
      <c r="U47" s="4"/>
    </row>
    <row r="48" spans="1:21" ht="9.75" customHeight="1" x14ac:dyDescent="0.2">
      <c r="U48" s="4"/>
    </row>
    <row r="49" spans="21:21" ht="9.75" customHeight="1" x14ac:dyDescent="0.2">
      <c r="U49" s="4"/>
    </row>
  </sheetData>
  <mergeCells count="26">
    <mergeCell ref="B19:E20"/>
    <mergeCell ref="L19:L20"/>
    <mergeCell ref="C4:L4"/>
    <mergeCell ref="D6:I7"/>
    <mergeCell ref="B11:E11"/>
    <mergeCell ref="F11:K11"/>
    <mergeCell ref="F12:G12"/>
    <mergeCell ref="H12:I12"/>
    <mergeCell ref="J12:K12"/>
    <mergeCell ref="B13:E13"/>
    <mergeCell ref="B14:E14"/>
    <mergeCell ref="B15:E16"/>
    <mergeCell ref="B17:E18"/>
    <mergeCell ref="L17:L18"/>
    <mergeCell ref="B21:E22"/>
    <mergeCell ref="L21:L22"/>
    <mergeCell ref="B23:E24"/>
    <mergeCell ref="L23:L24"/>
    <mergeCell ref="B25:E26"/>
    <mergeCell ref="L25:L26"/>
    <mergeCell ref="B27:E28"/>
    <mergeCell ref="L27:L28"/>
    <mergeCell ref="B29:E30"/>
    <mergeCell ref="L29:L30"/>
    <mergeCell ref="B31:E32"/>
    <mergeCell ref="L31:L32"/>
  </mergeCells>
  <printOptions horizontalCentered="1"/>
  <pageMargins left="0.39370078740157483" right="0.23622047244094491" top="0.78740157480314965" bottom="0.59055118110236227" header="0" footer="0"/>
  <pageSetup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RESUMEN DE CATALOGO</vt:lpstr>
      <vt:lpstr>CATALOGO DE CONCEPTOS</vt:lpstr>
      <vt:lpstr>PROGRAMA DE OBRA EXP AGUA</vt:lpstr>
      <vt:lpstr>'CATALOGO DE CONCEPTOS'!Área_de_impresión</vt:lpstr>
      <vt:lpstr>'RESUMEN DE CATALOGO'!Área_de_impresión</vt:lpstr>
      <vt:lpstr>'CATALOGO DE CONCEPTOS'!Títulos_a_imprimir</vt:lpstr>
      <vt:lpstr>'RESUMEN DE CATALOGO'!Títulos_a_imprimir</vt:lpstr>
    </vt:vector>
  </TitlesOfParts>
  <Company>S.A.P.A. Los Cabos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Gcia. Desarrollo Hidraulico</dc:creator>
  <cp:lastModifiedBy>LUIS CONTRERAS</cp:lastModifiedBy>
  <cp:lastPrinted>2023-06-28T01:45:05Z</cp:lastPrinted>
  <dcterms:created xsi:type="dcterms:W3CDTF">2001-02-06T20:08:23Z</dcterms:created>
  <dcterms:modified xsi:type="dcterms:W3CDTF">2024-05-02T20:28:15Z</dcterms:modified>
</cp:coreProperties>
</file>