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autoCompressPictures="0" defaultThemeVersion="124226"/>
  <bookViews>
    <workbookView xWindow="0" yWindow="60" windowWidth="20640" windowHeight="9450"/>
  </bookViews>
  <sheets>
    <sheet name="CATALOGO DE CONCEPTOS" sheetId="10" r:id="rId1"/>
    <sheet name="RESUMENOK" sheetId="12" r:id="rId2"/>
  </sheets>
  <externalReferences>
    <externalReference r:id="rId3"/>
  </externalReferences>
  <definedNames>
    <definedName name="\c" localSheetId="1">#REF!</definedName>
    <definedName name="\c">#REF!</definedName>
    <definedName name="\l" localSheetId="1">#REF!</definedName>
    <definedName name="\l">#REF!</definedName>
    <definedName name="\p" localSheetId="1">#REF!</definedName>
    <definedName name="\p">#REF!</definedName>
    <definedName name="\v" localSheetId="1">#REF!</definedName>
    <definedName name="\v">#REF!</definedName>
    <definedName name="_del10" localSheetId="1">#REF!</definedName>
    <definedName name="_del10">#REF!</definedName>
    <definedName name="_del12" localSheetId="1">#REF!</definedName>
    <definedName name="_del12">#REF!</definedName>
    <definedName name="_del2" localSheetId="1">#REF!</definedName>
    <definedName name="_del2">#REF!</definedName>
    <definedName name="_del3" localSheetId="1">#REF!</definedName>
    <definedName name="_del3">#REF!</definedName>
    <definedName name="_del4" localSheetId="1">#REF!</definedName>
    <definedName name="_del4">#REF!</definedName>
    <definedName name="_del5" localSheetId="1">#REF!</definedName>
    <definedName name="_del5">#REF!</definedName>
    <definedName name="_del6" localSheetId="1">#REF!</definedName>
    <definedName name="_del6">#REF!</definedName>
    <definedName name="_del8" localSheetId="1">#REF!</definedName>
    <definedName name="_del8">#REF!</definedName>
    <definedName name="A_IMPRESIÓN_IM" localSheetId="1">#REF!</definedName>
    <definedName name="A_IMPRESIÓN_IM">#REF!</definedName>
    <definedName name="Ancho" localSheetId="1">#REF!</definedName>
    <definedName name="Ancho">#REF!</definedName>
    <definedName name="APECONOMICA" localSheetId="1">[1]CCALIF!#REF!</definedName>
    <definedName name="APECONOMICA">[1]CCALIF!#REF!</definedName>
    <definedName name="APERTURA" localSheetId="1">[1]REGP01!#REF!</definedName>
    <definedName name="APERTURA">[1]REGP01!#REF!</definedName>
    <definedName name="aprog" localSheetId="1">#REF!</definedName>
    <definedName name="aprog">#REF!</definedName>
    <definedName name="APTECNICA" localSheetId="1">[1]CCALIF!#REF!</definedName>
    <definedName name="APTECNICA">[1]CCALIF!#REF!</definedName>
    <definedName name="_xlnm.Print_Area" localSheetId="0">'CATALOGO DE CONCEPTOS'!$A$12:$G$150</definedName>
    <definedName name="_xlnm.Print_Area" localSheetId="1">RESUMENOK!$A$9:$F$30</definedName>
    <definedName name="_xlnm.Print_Area">#REF!</definedName>
    <definedName name="Área_de_impresión1" localSheetId="1">#REF!</definedName>
    <definedName name="Área_de_impresión1">#REF!</definedName>
    <definedName name="ClaveFasar" localSheetId="1">#REF!</definedName>
    <definedName name="ClaveFasar">#REF!</definedName>
    <definedName name="descripcion" localSheetId="1">#REF!</definedName>
    <definedName name="descripcion">#REF!</definedName>
    <definedName name="diam" localSheetId="1">#REF!</definedName>
    <definedName name="diam">#REF!</definedName>
    <definedName name="elementos" localSheetId="1">#REF!</definedName>
    <definedName name="elementos">#REF!</definedName>
    <definedName name="escuadra" localSheetId="1">#REF!</definedName>
    <definedName name="escuadra">#REF!</definedName>
    <definedName name="FALLO" localSheetId="1">[1]REGP01!#REF!</definedName>
    <definedName name="FALLO">[1]REGP01!#REF!</definedName>
    <definedName name="FD" localSheetId="1">#REF!</definedName>
    <definedName name="FD">#REF!</definedName>
    <definedName name="FinReng" localSheetId="1">#REF!</definedName>
    <definedName name="FinReng">#REF!</definedName>
    <definedName name="INICATCC" localSheetId="1">#REF!</definedName>
    <definedName name="INICATCC">#REF!</definedName>
    <definedName name="inicio" localSheetId="1">#REF!</definedName>
    <definedName name="inicio">#REF!</definedName>
    <definedName name="largo" localSheetId="1">#REF!</definedName>
    <definedName name="largo">#REF!</definedName>
    <definedName name="LargoTotal" localSheetId="1">#REF!</definedName>
    <definedName name="LargoTotal">#REF!</definedName>
    <definedName name="nnn" localSheetId="1">#REF!</definedName>
    <definedName name="nnn">#REF!</definedName>
    <definedName name="Note" localSheetId="1">#REF!</definedName>
    <definedName name="Note">#REF!</definedName>
    <definedName name="noviembre" localSheetId="1">#REF!</definedName>
    <definedName name="noviembre">#REF!</definedName>
    <definedName name="NUMERO" localSheetId="1">#REF!</definedName>
    <definedName name="NUMERO">#REF!</definedName>
    <definedName name="ÑÑÑ" localSheetId="1">[1]REGP01!#REF!</definedName>
    <definedName name="ÑÑÑ">[1]REGP01!#REF!</definedName>
    <definedName name="octubre" localSheetId="1">#REF!</definedName>
    <definedName name="octubre">#REF!</definedName>
    <definedName name="OK" localSheetId="1">#REF!</definedName>
    <definedName name="OK">#REF!</definedName>
    <definedName name="pzas" localSheetId="1">#REF!</definedName>
    <definedName name="pzas">#REF!</definedName>
    <definedName name="q" localSheetId="1">#REF!</definedName>
    <definedName name="q">#REF!</definedName>
    <definedName name="RelacionNueva" localSheetId="1">#REF!</definedName>
    <definedName name="RelacionNueva">#REF!</definedName>
    <definedName name="SalarioBase" localSheetId="1">#REF!</definedName>
    <definedName name="SalarioBase">#REF!</definedName>
    <definedName name="SalarioNominal" localSheetId="1">#REF!</definedName>
    <definedName name="SalarioNominal">#REF!</definedName>
    <definedName name="SepVar" localSheetId="1">#REF!</definedName>
    <definedName name="SepVar">#REF!</definedName>
    <definedName name="_xlnm.Print_Titles" localSheetId="0">'CATALOGO DE CONCEPTOS'!$1:$11</definedName>
    <definedName name="_xlnm.Print_Titles" localSheetId="1">RESUMENOK!$1:$8</definedName>
    <definedName name="_xlnm.Print_Titles">#REF!</definedName>
  </definedNames>
  <calcPr calcId="144525" fullPrecision="0"/>
</workbook>
</file>

<file path=xl/calcChain.xml><?xml version="1.0" encoding="utf-8"?>
<calcChain xmlns="http://schemas.openxmlformats.org/spreadsheetml/2006/main">
  <c r="A5" i="12" l="1"/>
  <c r="F21" i="12"/>
  <c r="F17" i="12"/>
  <c r="F16" i="12"/>
  <c r="F15" i="12"/>
  <c r="F14" i="12"/>
  <c r="F13" i="12"/>
  <c r="F12" i="12"/>
  <c r="A17" i="12"/>
  <c r="A16" i="12"/>
  <c r="A15" i="12"/>
  <c r="A14" i="12"/>
  <c r="A13" i="12"/>
  <c r="A12" i="12"/>
  <c r="B17" i="12"/>
  <c r="B16" i="12"/>
  <c r="B15" i="12"/>
  <c r="B14" i="12"/>
  <c r="B13" i="12"/>
  <c r="B12" i="12"/>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G150" i="10"/>
  <c r="G149" i="10"/>
  <c r="G76" i="10"/>
  <c r="G67" i="10"/>
  <c r="G47" i="10"/>
  <c r="G31" i="10"/>
  <c r="G2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1" i="10"/>
  <c r="E20" i="10"/>
  <c r="E19" i="10"/>
  <c r="E18" i="10"/>
  <c r="E17" i="10"/>
  <c r="E16" i="10"/>
  <c r="G148" i="10" l="1"/>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5" i="10"/>
  <c r="G74" i="10"/>
  <c r="G73" i="10"/>
  <c r="G72" i="10"/>
  <c r="G71" i="10"/>
  <c r="G70" i="10"/>
  <c r="G69" i="10"/>
  <c r="G66" i="10"/>
  <c r="G65" i="10"/>
  <c r="G64" i="10"/>
  <c r="G63" i="10"/>
  <c r="G62" i="10"/>
  <c r="G61" i="10"/>
  <c r="G60" i="10"/>
  <c r="G59" i="10"/>
  <c r="G58" i="10"/>
  <c r="G57" i="10"/>
  <c r="G56" i="10"/>
  <c r="G55" i="10"/>
  <c r="G54" i="10"/>
  <c r="G53" i="10"/>
  <c r="G52" i="10"/>
  <c r="G51" i="10"/>
  <c r="G50" i="10"/>
  <c r="G49" i="10"/>
  <c r="G46" i="10"/>
  <c r="G45" i="10"/>
  <c r="G44" i="10"/>
  <c r="G43" i="10"/>
  <c r="G42" i="10"/>
  <c r="G41" i="10"/>
  <c r="G40" i="10"/>
  <c r="G39" i="10"/>
  <c r="G38" i="10"/>
  <c r="G37" i="10"/>
  <c r="G36" i="10"/>
  <c r="G35" i="10"/>
  <c r="G34" i="10"/>
  <c r="G33" i="10"/>
  <c r="G30" i="10"/>
  <c r="G29" i="10"/>
  <c r="G28" i="10"/>
  <c r="G27" i="10"/>
  <c r="G26" i="10"/>
  <c r="G25" i="10"/>
  <c r="G24" i="10"/>
  <c r="G23" i="10"/>
  <c r="G20" i="10"/>
  <c r="G19" i="10"/>
  <c r="G18" i="10"/>
  <c r="G17" i="10"/>
  <c r="H16" i="10"/>
  <c r="G16" i="10"/>
  <c r="H15" i="10"/>
  <c r="G15" i="10"/>
  <c r="B12" i="10" l="1"/>
  <c r="B10" i="12" s="1"/>
  <c r="D5" i="12" l="1"/>
  <c r="G14" i="10" l="1"/>
  <c r="H14" i="10" l="1"/>
  <c r="E8" i="12" l="1"/>
  <c r="E6" i="12"/>
</calcChain>
</file>

<file path=xl/sharedStrings.xml><?xml version="1.0" encoding="utf-8"?>
<sst xmlns="http://schemas.openxmlformats.org/spreadsheetml/2006/main" count="315" uniqueCount="207">
  <si>
    <t>CLAVE</t>
  </si>
  <si>
    <t>UNIDAD</t>
  </si>
  <si>
    <t>CONCEPTO</t>
  </si>
  <si>
    <t>CANTIDAD</t>
  </si>
  <si>
    <t>PRECIO UNITARIO</t>
  </si>
  <si>
    <t>TOTAL</t>
  </si>
  <si>
    <t>PRECIO UNITARIO CON LETRA</t>
  </si>
  <si>
    <t>CONCURSO:</t>
  </si>
  <si>
    <t xml:space="preserve"> </t>
  </si>
  <si>
    <t>IMPORTE TOTAL DE LA PRESENTE PROPUESTA SIN INCLUIR I.V.A.:</t>
  </si>
  <si>
    <t xml:space="preserve">                                                    CATALOGO DE CONCEPTOS Y CANTIDADES DE OBRA</t>
  </si>
  <si>
    <t xml:space="preserve">                                                    R E S U M E N</t>
  </si>
  <si>
    <t>LICITACION:</t>
  </si>
  <si>
    <t>IMPORTE TOTAL:</t>
  </si>
  <si>
    <t xml:space="preserve">REHABILITACION DE EDIFICIO A </t>
  </si>
  <si>
    <t xml:space="preserve">PRELIMINARES </t>
  </si>
  <si>
    <t>DEMOLICIÓN DE ELEMENTOS, MEDIDA EN SITIO, EJECUTADA EN FORMA MECÁNICA USANDO EQUIPO NEUMÁTICO Y/O MAQUINA CORTADORA DE PISO DE CONCRETO. INCLUYE: CARGO DIRECTO POR EL COSTO DE LA MANO DE OBRA REQUERIDA, LIMPIEZA DE ÁREA, CARGA Y ACARREO DEL ESCOMBRO AL BANCO DE DESPERDICIO DE LA OBRA INDICADO POR EL LA DIRECCION DE OBRAS PUBLICAS, RETIRO DEL MATERIAL FUERA DE LA OBRA AL BASURERO MUNICIPAL, EQUIPO DE SEGURIDAD, INSTALACIONES ESPECIFICAS, DEPRECIACIÓN Y DEMÁS DERIVADOS DEL USO DE MAQUINARIA, HERRAMIENTA Y EQUIPO EN CUALQUIER NIVEL</t>
  </si>
  <si>
    <t>DE MURO DE BLOCK DE 15X20X40 CM. DE ESPESOR, CON RECUBRIMIENTOS.</t>
  </si>
  <si>
    <t>M2</t>
  </si>
  <si>
    <t xml:space="preserve">DEMOLICION DE APLANADO EXISTENTE DE MANERA MANUAL Y HERRAMIENTA DE MANO  CUIDANDO LA CALIDAD DEL GOLPE PARA DESPRENDER  EL MATERIAL </t>
  </si>
  <si>
    <t xml:space="preserve">PISO O FIRME DE CONCRETO DE 1 CMS DE ESPESOR ARMADO CON VARILLA O MALLALAC </t>
  </si>
  <si>
    <t>RETIRO  SIN RECUPERACIÓN, INCLUYE: CARGO DIRECTO POR EL COSTO DE LA MANO DE OBRA REQUERIDA, DESINSTALANDO COMPRESOR Y DIFUSOR A CUALQUIER NIVEL, LIMPIEZA DE ÁREA, CARGA Y ACARREO EN CAMION HASTA ALMACEN DE OBRAS PUBLICAS, EQUIPO DE SEGURIDAD, INSTALACIONES ESPECÍFICAS, DEPRECIACIÓN Y DEMÁS DERIVADOS DEL USO DE HERRAMIENTA Y EQUIPO EN CUALQUIER NIVEL</t>
  </si>
  <si>
    <t xml:space="preserve">FIRME DE CONCRETO ARMADO  INCLUYE PIEZAS DE VITROPISO O CERAMICA EXISTENTE </t>
  </si>
  <si>
    <t>SUBTOTAL DE TRABAJOS PRELIMINARES</t>
  </si>
  <si>
    <t xml:space="preserve">CIMENTACIÓN </t>
  </si>
  <si>
    <t xml:space="preserve">ZAPATA CORRIDA DE COLINDANCIA  (ZC-01) DE  DE 0.60 X 0.15 MTS. CONCRETO F'C=250 KG/CM2.  ARMADA CON VARILLA DEL # 3 A  CADA 20 CMS.  AMBOS SENTIDOS Y CONTRA TRABE (CT-2) DE 20X 40 CMS. ARMADA CON 6 VARILLAS DEL # 3  Y ESTRIBOS DEL # 2 A CADA 20 CMS., INCLUYE: TRAZO, NIVELACION, EXCAVACION, PLANTILLA  DE 5 CMS DE ESPESOR F'C=120 KG/CM2, RELLENO, AFINE,COMPACTACION, IMPERMEABILIZANTE, PRUEBAS DE LABORATORIO DE (MECANICA DE SUELOS),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ZAPATA.) </t>
  </si>
  <si>
    <t>ML</t>
  </si>
  <si>
    <t xml:space="preserve">CONTRA TRABE (CT-01) DE 20 X 40 CMS. ARMADA CON 6 VARILLAS DEL # 3  Y ESTRIBOS DEL # 3 A CADA 20 CMS., INCLUYE: TRAZO, NIVELACION, EXCAVACION, PLANTILLA  5 CMS DE ESPESOR F'C=120 KG/CM2, RELLENO, AFINE,COMPACTACION, IMPERMEABILIZANTE INTEGRAL, PRUEBAS DE LABORATORIO DE (MECANICA DE SUELOS),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t>
  </si>
  <si>
    <t>ANCLAJE DE JUEGO DE VARILLAS DE 3/8" (4PZAS)  EN LOSA INETRIOR O FIRME DE CONCRETO EXISTENTE INC. BARRENADO DE ELEMENTO DE CONCRETO HASTA 15 CMS  DE LONGITUD  SUMINISTRO Y APLICACIÓN DE PRODUCTO TIPO QUÍMICO  SIKA-ANCHORFIX-1  A BASE DE RESINA  DE POLIESTER   PARA REFORZAR ANCLAJE DE VARILLA DE CONTRA TRABE , TRABE  O LOSA DE ACUERDO A LA ESTRUCTURA  EN ELEMENTO EXISTENTE PARA SU ADOSAMIENTO INCLUYE: MATERIAL MANO DE OBRA  DESPERDICIOS  HERRAMIENTA EQUIPO DE SEGURIDAD, RETIRO DE SOBRANTES , LIMPIEZA FINAL.</t>
  </si>
  <si>
    <t>JGO</t>
  </si>
  <si>
    <t>CADENA DE DESPLANTE DE CONCRETO,  INCLUYE; CARGO DIRECTO POR EL COSTO DE LOS MATERIALES, HERRAMIENTA Y MANO DE OBRA QUE INTERVENGAN, ELABORACIÓN DEL CONCRETO, IMPERMEABILIZANTE INTEGRAL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t>
  </si>
  <si>
    <t xml:space="preserve">CADENA  15 X 20 CMS, ACABADO COMÚN, CONCRETO H. EN O., F'C= 250 KG/CM2, ARMADA CON 4 VARILLAS DEL NO.3 (3/8") Y ESTRIBOS DEL NO. 2 (1/4") @ 20 CM, </t>
  </si>
  <si>
    <t>SUMINISTRO Y APLICACIÓN DE IMPERMEABILIZANTE EN CIMENTACIÓN A BASE DE AGUA 2 CAPAS DE EMULSIKA O SIMILAR EN CALIDAD Y PRECIO; INCLUYE: LIMPIEZA PREPARACIÓN DE SUPERFICIE.</t>
  </si>
  <si>
    <t>SUMINISTRO Y RELLENO DE MATERIAL INERTE COMPACTADO CON EQUIPO MECÁNICO Y AGUA EN CAPAS DE 20 CM. DE ESPESOR, INCLUYE: ACARREO DENTRO  DE LA OBRA, PRUEBAS DE COMPACTACIÓN 90 % PROCTOR POR CAPA, CUANDO SE INDIQUE EN LAS ESPECIFICACIONES TÉCNICAS.</t>
  </si>
  <si>
    <t>M3</t>
  </si>
  <si>
    <t>MURETE DE ENRASE SENCILLO ACABADO COMÚN EN CIMENTACIÓN A BASE DE BLOCK DE CEMENTO DE 15X20X40 CM. (60 KG/CM2), ASENTADO CON MORTERO CEMENTO-ARENA 1:3 Y CON CELDAS RELLENAS DE CONCRETO F'C= 150 KG/CM2. INCLUYE: DESFONDAR BLOCK.</t>
  </si>
  <si>
    <t>SUBTOTAL DE CIMENTACIÓN</t>
  </si>
  <si>
    <t xml:space="preserve">ALBAÑILERIA Y ACABADOS </t>
  </si>
  <si>
    <t>CADENA DE REMATE CC-01 20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</si>
  <si>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 xml:space="preserve"> CASTILLOS  K-01 DE 15X20 CM.  CON 4 VARILLAS DE. 3/8" Y ESTRIBOS # 2 @ 10 y 20 CMS, CONCRETO F'C=250 KG/CM2;  A CUALQUIER ALTURA Y GRADO DE DIFICULTAD, SE DEBERÁ CONSIDERAR PARA ESTE TRABAJO: MATERIALES, MANO DE OBRA, HERRAMIENTA Y EQUIPO, ANDAMIOS, CIMBRA, TORZALES, HABILITADO Y ARMADO DE ACERO, CRUCES DE VARILLAS, CORTES , DESPERDICIOS, COLADO, DESCIMBRADO, CURADO,  CARGAS, ACARREO  ACOPIO Y RETIRO DE DESPERDICIOS A TIRO AUTORIZADO Y LIMPIEZA DE ÁREA DE TRABAJO.</t>
  </si>
  <si>
    <t>MURO DE BLOCK HUECO DE CONCRETO, ASENTADO CON MORTERO, INCLUYE; CARGO DIRECTO POR EL COSTO DE LOS MATERIALES QUE INTERVENGAN, FLETE A OBRA, DESPERDICIO, ACARREO HASTA EL LUGAR DE SU UTILIZACIÓN, CORTE, AJUSTE, ELABORACIÓN DEL MORTERO, PRUEBAS DE LABORATORIO, HABILITADO,  ELABORACIÓN Y ENTREGA DE PRUEBAS DE LABORATORIO ( NMX-C-036-ONNCCE-2004 )  LIMPIEZA Y RETIRO DE SOBRANTES FUERA DE OBRA, EQUIPO DE SEGURIDAD, INSTALACIONES ESPECIFICAS, DEPRECIACIÓN Y DEMÁS DERIVADOS DEL USO DE HERRAMIENTA Y EQUIPO, EN CUALQUIER NIVEL.</t>
  </si>
  <si>
    <t>PIEZA DE 20X20X40 CMS 'DE 15 CM. DE ESPESOR,  ACABADO COMÚN, PEGADO CON MORTERO CEMENTO ARENA  PROPORCION 1:5.</t>
  </si>
  <si>
    <t>FIRME DE CONCRETO F´C=250 KG/CM2 DE 12 CM. DE ESPESOR, ACABADO RUGOSO Y   SE REALIZARA INTEGRAL AL FIRME NIVELADO CON REGLA SEGÚN PROYECTO; INCLUYE: ARMADO DE PARRILLA DE ACERO DEL No. 3 A CADA 30 CMS EN AMBOS SENTIDOS SUMINISTRO DE LOS MATERIALES, ELEVACIÓN, MOVIMIENTOS HORIZONTALES, CARGAS, DESCARGAS Y ACARREOS DEL MATERIAL HASTA EL LUGAR DE SU UTILIZACIÓN, CIMBRA METALICA  DE FRONTERAS, COLOCACIÓN DE MAESTRAS, COLOCACION DE SILLETAS PLASTICAS A RAZON DE 4 PIEZAS POR M2  NIVELACIÓN, COMPACTACIÓN, LIMPIEZA Y HUMEDECIDO DEL TERRENO, VACIADO, EXTENDIDO, REGLEADO, COMPACTACIÓN Y CURADO DEL CONCRETO, DESCIMBRADO, MANO DE OBRA, HERRAMIENTA Y EQUIPO, ACOPIO Y RETIRO DE DESPERDICIO A TIRO AUTORIZADO Y LIMPIEZA DEL ÁREA DE TRABAJO.(AREA DE ESTACIONAMIENTO Y BANQUETAS)</t>
  </si>
  <si>
    <t>SUMINISTRO Y COLOCACIÓN DE PISO PÉTREO, VÍTREO O COMPRIMIDO,  EN FORMATO MEDIANO DE SECCION 60X60 CMS MARCA INTERCERAMIC MODELO CATANIA COLOR AVORIO ,   ADHESIVO DE LINEA Y EMBOQUILLADOR INCLUYE; CARGO DIRECTO POR EL COSTO DE LOS MATERIALES Y MANO DE OBRA QUE INTERVENGAN, FLETE A OBRA, DESPERDICIO, ACARREO HASTA EL LUGAR DE SU UTILIZACIÓN, TRAZO A DOBLE HILO, MAESTREADO, NIVEL, PREPARACIÓN Y HUMEDECIDO DE LA SUPERFICIE, ELABORACIÓN DE MORTERO HECHO EN OBRA EN SU CASO, CORTES, REMATES, LECHAREADO, RETAPADO, PULIDO Y BRILLADO EN SU CASO, LIMPIEZA Y RETIRO DE SOBRANTES FUERA DE OBRA, EQUIPO DE SEGURIDAD, INSTALACIONES ESPECÍFICAS, DEPRECIACIÓN Y DEMÁS DERIVADOS DEL USO DE HERRAMIENTA Y EQUIPO, EN CUALQUIER NIVEL.</t>
  </si>
  <si>
    <t>COLOCACIÓN DE ZOCLO DE 60X 7.5 CMS   A BASE  DE PISO PORCELANICO ESTILO MARMOL   MARCA INTERCERAMIC , MODELO ALHENA COLOR BLANCO; PARA ESTE TRABAJO SE DEBERÁN DE CONSIDERAR EL SUMINISTRO DEL ZOCLO, MATERIALES, MANO DE OBRA, ADHESIVO (MORTERO) DE LÍNEA, CONSIDERANDO RECOMENDACIONES DEL FABRICANTE PARA SU TIEMPO DE FRAGUADO, JUNTAS DE 3 MM DE ANCHO, RELLENAS CON BOQUILLA SIN ARENA COLOR WHITE PEARL MARCA INTERCERAMIC, TRAZO, NIVELACIÓN, ACARREOS, CORTES, DESPERDICIOS, DESPIECE, ACOPIO Y RETIRO DE DESPERDICIOS A TIRO AUTORIZADO Y LIMPIEZA DEL ÁREA.</t>
  </si>
  <si>
    <t>APLANADO EN MUROS, ACABADO FINO CON MORTERO CEMENTO-ARENA 1:3 A PLOMO Y REGLA IMPERMEABILIZANTE  INTEGRAL,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</si>
  <si>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APLANADO DE YESO EN PLAFONES Y TRABES A CUALQUIER ALTURA Y GRADO DE DIFICULTAD, INCLUYE; MATERIALES, MANO DE OBRA, HERRAMIENTA, EQUIPO Y ANDAMIOS, CARGA ACARREO Y ELEVACIÓN DE MATERIALES, PREPARACIÓN Y HUMEDECIDO DE SUPERFICIE, REMATES, EMBOQUILLADOS, CURADO, REMOCIÓN Y RETIRO DE ESCOMBROS FUERA DE LA OBRA, LIMPIEZA DE ÁREA DE TRABAJO.</t>
  </si>
  <si>
    <t>APLANADO EN PLAFOND EXISTENTE , INTERIOR   ACABADO FINO  CON TEXTUCO  PLOMO Y REGLA, CURADO ,  ACEPTADO POR LA SUPERVISIÓN, SE DEBERÁ DE CONSIDERAR PARA ESTE TRABAJO: MANO DE OBRA, SUMINISTRO, ELEVACIÓN, MOVIMIENTOS HORIZONTALES, CARGAS, DESCARGAS ANDAMIOS  Y ACARREOS DEL MATERIAL HASTA EL LUGAR DE SU UTILIZACIÓN, HERRAMIENTA, LIMPIEZA Y PREPARACIÓN DE LA SUPERFICIE POR APLANAR (PICADO Y/O HUMEDECIDO DEPENDIENDO DE LA SUPERFICIE) REGLEADO, CURADO DEL APLANADO, ESPESOR PROMEDIO DEL APLANADO 1 CM, ACOPIO Y RETIRO DE DESPERDICIOS A TIRO AUTORIZADO, ANDAMIOS Y LIMPIEZA DE ÁREA DE TRABAJO.</t>
  </si>
  <si>
    <t>REPELLADO EN MUROS DE BLOCK O TABIQUE CON MORTERO CEMENTO-ARENA EN PROPORCIÓN DE 1:3; A PLOMO, NIVEL Y REGLA, PARA ACABADO DE MURO; INCLUYE: PERFILES, REMATES Y EMBOQUILLADOS, CARGO DIRECTO POR EL COSTO DE LOS MATERIALES QUE INTERVENGAN, FLETE A OBRA, DESPERDICIO, ACARREO HASTA EL LUGAR DE SU UTILIZACIÓN, PICADO DE LAS ÁREAS DE CONCRETO, ELABORACIÓN DE MORTERO, MAESTREADO, PERFILADO, REMATES, LIMPIEZA Y RETIRO DE SOBRANTES FUERA DE OBRA, EQUIPO DE SEGURIDAD, INSTALACIONES ESPECÍFICAS, DEPRECIACIÓN Y DEMÁS DERIVADOS DEL USO DE HERRAMIENTA Y EQUIPO, EN CUALQUIER NIVEL.</t>
  </si>
  <si>
    <t xml:space="preserve">SUMINISTRO Y COLOCACIÓN DE RECUBRIMIENTO PÉTREO, VÍTREO O COMPRIMIDO EN MURO,  AZULEJO  MODELO INTERCERAMIC  MODELO BERLIN COLOR VISION  (MATE) DEDIDA 59X59 CMS  A MODO DE RODAPIE  ADHESIVO DE LINEA Y EMBOQUILLADOR  INCLUYE; CARGO DIRECTO POR EL COSTO DE LOS MATERIALES Y MANO DE OBRA QUE INTERVENGAN, FLETE A OBRA, DESPERDICIO, ACARREO HASTA EL LUGAR DE SU UTILIZACIÓN, TRAZO, PREPARACIÓN DE LA SUPERFICIE, MAESTREADO, ELABORACIÓN DE MORTERO EN OBRA EN SU CASO, CORTES, REMATES A 45° , EMBOQUILLADO, LECHAREADO, LIMPIEZA Y RETIRO DE SOBRANTES FUERA DE OBRA, EQUIPO DE SEGURIDAD, INSTALACIONES ESPECÍFICAS, DEPRECIACIÓN Y DEMÁS DERIVADOS DEL USO DE HERRAMIENTA Y EQUIPO, EN CUALQUIER NIVEL. </t>
  </si>
  <si>
    <t>SUMINISTRO Y APLICACIÓN DE PINTURA VINÍLICA DE MARCA Y CALIDAD (AHULADA Y LAVABLE), AUTORIZADA POR EL LA DIRECCION DE OBRAS PUBLICAS, INCLUYE; CARGO DIRECTO POR EL COSTO DE LOS MATERIALES  Y MANO DE OBRA QUE INTERVENGAN, FLETE A OBRA, DESPERDICIO, ACARREO HASTA EL LUGAR DE SU UTILIZACIÓN, PREPARACIÓN DE LA SUPERFICIE, FONDEO, SELLADOR, RETAPADO, EMPLASTECIDO Y APLICACIÓN DE DOS CAPAS COMO MÍNIMO, PROTECCIÓN CON HULE, CINTA O PAPEL, LIMPIEZA Y RETIRO DE SOBRANTES FUERA DE OBRA, EQUIPO DE SEGURIDAD, INSTALACIONES ESPECÍFICAS, DEPRECIACIÓN Y DEMÁS DERIVADOS DEL USO DE HERRAMIENTA Y EQUIPO, EN CUALQUIER NIVEL.</t>
  </si>
  <si>
    <t>SUMINISTRO Y APLICACIÓN DE IMPERMEABILIZANTE A BASE DE PINTURA ELASTOMERICA COLOR BLANCO MARCA FESTER  ACRITON  GARANTIA DE 5 AÑOS POR ESCRITO , INCLUYE: LIMPIEZA DE AREA LIBRE DE IMPUREZAS POLVO  Y RESIDUOS MEMBRANA DE REFUERZO,  SELLADO DE FISURAS GRIETAS Y SEPARACIONES DEL MATERIAL EXISTENTE CON CEMENTO PLASTICO  DOS CAPAS DE MATERIAL SIN DILUIR, APLICACIÓN CON CEPILLO, ESCOBA. MATERIAL Y AMNO DE OBRA ELEVACION DE MATERIALES  HERRAMIENTA Y EQUIPO, RETIRO DE SOBRANTES LIMPIEZA FINAL.</t>
  </si>
  <si>
    <t>SUBTOTAL DE ALBAÑILERÍA Y ACABADOS</t>
  </si>
  <si>
    <t>CANCELERÍA Y CARPINTERÍA</t>
  </si>
  <si>
    <t>SUMINISTRO, FABRICACIÓN Y COLOCACIÓN DE CANCELERÍA, VENTANERÍA Y PUERTAS EXTERIORES CON PERFILES DE ALUMINIO ANODIZADO COLOR BLANCO   MARCA CUPRUM Ó SIMILAR LÍNEA. SERIE   3000 ESTÁNDAR , CON MARCO DE 2" DE ESPESOR  TABLEROS FIJOS Y CORREDIZOS CRISTAL FILTRASOL DE 6 MM. AUTORIZADO POR EL LA RESIDENCIA  DE OBRAS PUBLICAS, INCLUYE: CARGO DIRECTO POR EL COSTO DE LOS MATERIALES Y MANO DE OBRA QUE INTERVENGAN, BARRAS Y JALADERAS TIPO SJB, CERRADURAS, FLETES, ACARREOS, ELEVACIÓN, TRAZO, CORTES, PLOMEADO, ALINEACIÓN, PIJAS, TORNILLOS CADMINIZADOS, TAQUETES, FELPAS, HERRAJES, VINILOS, PROTECCIÓN VINIL Y RETIRO DEL MISMO, ANCLAS, REFUERZOS, ESCUADRAS, FIJACIÓN, AMACIZADOS, AJUSTES, SELLADO PERIMETRAL A BASE DE SILICÓN DE PLÁSTICO, ANDAMIOS, DESPERDICIOS, LIMPIEZA Y RETIRO DE SOBRANTES FUERA DE LA OBRA, MATERIALES, EQUIPO, HERRAMIENTA Y MANO DE OBRA EN CUALQUIER NIVEL.  (NO INCLUIR EN EL PRECIO UNITARIO PUERTAS DE MADERA NI )</t>
  </si>
  <si>
    <t>SUMINISTRO, INSTALACION Y COLOCACION DE PORTON  METALICO MODULAR PREFABRICADO DE DOS PIEZAS DE 3.15X2.00 MTS  CADA UNA     A BASE DE TUBO NEGRO CEDULA 40 3"  CALIBRE 16 DE 1.80 DE LONGITUD,  COLOCADOS  A CADA 12 CMS, CORTE SUPERIOR A 45° Y TAPAR LOS EXTREMOS  CON PLACA  DE ACERO GALVANIZADO CALIBRE 16 DOS LARGUEROS HORIZONTALES  EN EXTREMOS DE TUBO NEGRO 2"  CED. 30 ,POSTES DE ARRANQUE AHOGADO Y SOLDADO  EN CASTILLO DE BARDA  A TUBO EXISTENTE Y PLACA DE 10X10 CMS 3/4" DE ESPESOR INCLUYE:  HERRAJES, PASADOR CADENA CANDADO,  PINTURA ESMALTE A DOS MANOS COLOR DEFINIDO POR LA RESIDENCIA  Y PRIMER ANTICORROSIVO A  DOS MANOS SI ES NECESARIO,  MATERIAL, MANO DE OBRA, EQUIPO, HERRAMIENTA SOLDADURA Y TODO LO NECESARIO PARA SU CORRECTA EJECUCION. (P.U.O.T.)</t>
  </si>
  <si>
    <t>PZA</t>
  </si>
  <si>
    <t>SUMINISTRO, HABILITADO Y COLOCACIÓN DE MARCO Y PUERTA DE HERRERÍA TUBULAR CON PERFILES K-300,P-400,M-600 DUELA 170, INCLUYE: UNA MANO DE PRIMARIO EPÓXICO ANTICORROSIVO EA P-10 COLOR BLANCO CON CATALIZADOR DISOLUCIÓN A BASE DE SOLVENTE Y 2 MANOS DE PINTURA ESMALTE EN ACABADO FINAL, COLOR DEFINIDO POR LA RESIDENCIA, CERROJO DOBLE CILINDRO Y CERRADURA DE PARCHE, BISAGRAS DE LIBRO 3",  JALADERA CON SOLERA DE 1" X 1/4", SELLO CON SILICÓN COLOR BLANCO EN EL PERIMETRO DE LA PUERTA, 5 PLACAS PARA FIJACIÓN DE MARCO DE 15 X 5 CM. POR 1/4 DE ESPESOR EN CADENA, CASTILLO Y TRABE. (VER PLANO AER-005-01)</t>
  </si>
  <si>
    <t>VENTANA V-1 EN MEDIDAS  1.35X0.50 MTS DE  2"  ESPESOR Y VIDRIO FILTRASOL DE 6 MM DE ESPESOR, VER DETALLE CORRESPONDIENTE</t>
  </si>
  <si>
    <t xml:space="preserve">PZA </t>
  </si>
  <si>
    <t>VENTANA V-2 EN MEDIDAS  1.48X1.40 MTS DE  2"  ESPESOR Y VIDRIO FILTRASOL DE 6 MM DE ESPESOR, VER DETALLE CORRESPONDIENTE</t>
  </si>
  <si>
    <t>VENTANA V-3 EN MEDIDAS  1.48X1.40 MTS DE  2"  ESPESOR Y VIDRIO FILTRASOL DE 6 MM DE ESPESOR, VER DETALLE CORRESPONDIENTE</t>
  </si>
  <si>
    <t>VENTANA V-4 EN MEDIDAS  1.80X2.10 MTS DE  2"  ESPESOR Y VIDRIO FILTRASOL DE 6 MM DE ESPESOR, VER DETALLE CORRESPONDIENTE</t>
  </si>
  <si>
    <t>VENTANA V-5 EN MEDIDAS  0.98X1.10 MTS DE  2"  ESPESOR Y VIDRIO FILTRASOL DE 6 MM DE ESPESOR, VER DETALLE CORRESPONDIENTE</t>
  </si>
  <si>
    <t>VENTANA V-6 EN MEDIDAS  0.93X1.10 MTS DE  2"  ESPESOR Y VIDRIO FILTRASOL DE 6 MM DE ESPESOR, VER DETALLE CORRESPONDIENTE</t>
  </si>
  <si>
    <t>VENTANA V-7 EN MEDIDAS  3.06X1.10 MTS DE  2"  ESPESOR Y VIDRIO FILTRASOL DE 6 MM DE ESPESOR, VER DETALLE CORRESPONDIENTE</t>
  </si>
  <si>
    <t>VENTANA V-8 EN MEDIDAS  2.20X1.10 MTS DE  2"  ESPESOR Y VIDRIO FILTRASOL DE 6 MM DE ESPESOR, VER DETALLE CORRESPONDIENTE</t>
  </si>
  <si>
    <t>VENTANA V-9 EN MEDIDAS  1.51 X1.10 MTS DE  2"  ESPESOR Y VIDRIO FILTRASOL DE 6 MM DE ESPESOR, VER DETALLE CORRESPONDIENTE</t>
  </si>
  <si>
    <t>VENTANA V-10 EN MEDIDAS  1.80X2.10 MTES DE  2"  ESPESOR Y VIDRIO FILTRASOL DE 6 MM DE ESPESOR, VER DETALLE CORRESPONDIENTE</t>
  </si>
  <si>
    <t>PUERTA  P-1  EN MEDIDAS 1.80X2.30MTS.  MARCO  DE 3"  Y PUERTA CON BASTIDOR DE 3" DE GROSOR CON CRISTAL FILTRASOL DE 9 MM , VER DETALLE CORRESPONDIENTE</t>
  </si>
  <si>
    <t>PUERTA  P-2  EN MEDIDAS 0.90X2.30MTS.  MARCO  DE 3"  Y PUERTA CON BASTIDOR DE 3" DE GROSOR CON CRISTAL FILTRASOL DE 9 MM , VER DETALLE CORRESPONDIENTE</t>
  </si>
  <si>
    <t>PUERTA  P-3  EN MEDIDAS 0.90X2.30MTS.  MARCO  DE 3"  Y PUERTA CON BASTIDOR DE 3" DE GROSOR CON CRISTAL TRASLUCIDO DE 9 MM , VER DETALLE CORRESPONDIENTE</t>
  </si>
  <si>
    <t>SUMINISTRO Y COLOCACIÓN DE PUERTA Y  MARCO DE MADERA ALDER  CENTRO SOLIDO DE 3/4" DE ESPESOR  CON ACABADO FINAL EN TINTE Y BARNIZ MARCO DE MADERA  A BASE DE BARROTE  DE2X4" INCLUYE BISABRA  TIPO LIBRO DE 2 1/2"  MARCA PHILLIPS  LINEA RESIDENCIAL  MODELO 635 CHAPA PARA INTERIOR MARCA PHILLIPS  ACABADO ACERO INIXIDABLE. INCLUYE: MATERIAL Y MANO DE OBRA SAQUE PARA TOPE, ANCLAJE A MURO CON TAQUETES, SELLADOR CON SILICON,     CARGO DIRECTO POR EL COSTO DE LOS MATERIALES Y MANO DE OBRA QUE INTERVENGAN, FLETE A OBRA, DESPERDICIO, ACARREO HASTA EL LUGAR DE SU UTILIZACIÓN, CORTES,</t>
  </si>
  <si>
    <t>PUERTA  P-4 EN MEDIDAS 0.90X2.30 MTS.  SEGÚN DISEÑO, VER DETALLE CORRESPONDIENTE</t>
  </si>
  <si>
    <t>SUBTOTAL DE CANCELERÍA Y CARPINTERÍA</t>
  </si>
  <si>
    <t xml:space="preserve">INSTALACIONES HIDROSANITARIAS </t>
  </si>
  <si>
    <t xml:space="preserve">SALIDA  DE AGUA EN LAVABO, MINGITORIO REGADERA O TARJA CON TUBO PVC SANITARIO 53 MM DURALON Y PVC HIDRÁULICO DE 16 Y 21 MM ; INCLUYE: MATERIAL Y MANO DE OBRA ACCESORIOS, CODOS, COPLES, NIPLES, PASTA, LIJA PEGAMENTO HERRAMIENTA EQUIPO PRUBAS Y LIMPIEZA FINAL  </t>
  </si>
  <si>
    <t>SAL</t>
  </si>
  <si>
    <t xml:space="preserve">SALIDA EN W.C. CON TUBO PVC SANITARIO 103 MM DURALON Y PVC HIDRÁULICO DE 16 Y 21 MM. INCLUYE: MATERIAL Y MANO DE OBRA ACCESORIOS, CODOS, COPLES, NIPLES, PASTA, LIJA PEGAMENTO HERRAMIENTA EQUIPO PRUBAS Y LIMPIEZA FINAL  </t>
  </si>
  <si>
    <t>SUMINISTRO Y COLOCACIÓN DE MUEBLES SANITARIOS CON ACCESORIOS, DE ACUERDO A ESPECIFICACIONES DEL LA DIRECCION DE OBRAS PUBLICAS, INCLUYE; CARGO DIRECTO POR EL COSTO DE MANO DE OBRA Y MATERIALES REQUERIDOS, FLETE A OBRA, ACARREOS, NIVELACIÓN, FIJACIÓN, PRUEBAS, LIMPIEZA Y RETIRO DE SOBRANTES FUERA DE OBRA, EQUIPO DE SEGURIDAD, INSTALACIONES ESPECÍFICAS DEPRECIACIÓN Y DEMÁS CARGOS DERIVADOS DEL USO Y EQUIPO Y HERRAMIENTA EN CUALQUIER NIVEL.</t>
  </si>
  <si>
    <t>LAVABO OVALIN DE SOBREPONER  COLOR INDICADO POR LA SUPERVISION PORCELANA VITRIFICADA. INC.  SILICÓN PLÁSTICO, TRAMPA, LLAVE MEZCLADORA MARCA URREA MODELO 91DM, , MANERALES, DÓRICO CROMO, CONTRAREJILLA, CESPOL TRAMPA DE LATON RECTO  HULE EPDM TRENZADO DE VINILO REFORZADO VL-T55, LLAVE DE CONTROL ANGULAR 401 SC.</t>
  </si>
  <si>
    <t>SUMINISTRO Y COLOCACIÓN DE SANITARIO 2 PIEZAS, DESCARGA 4.8 LITROS LÍNEA VERDE, TAZA REDONDA, TRAMPA EXPUESTA 2", INCLUYE: VÁLVULA FLOTADOR FLUIDMASTER 400 LS PRO DE ALUMINIO DE BRONCE O PRIMERA CALIDAD, CUELLO DE CERA, PIJAS, MANGUERA ALIMENTADORA COFLEX, TRENZADO CON VINILO REFORZADO, LLAVE DE CONTROL ANGULAR COMPACTA SIN CONTRATUERCA 4015 Y ASIENTO SOLIDO COMPLETO.</t>
  </si>
  <si>
    <t>SUMINISTRO, INSTALACIÓN Y COLOCACIÓN DE ELECTRONIVELES EN TINACOS Y CISTERNA PARA CONTROL DE LLENADO, CON CANALIZACIÓN TUBO PVC DE 21 MM (3/4") CEDULA 40 CAJA REGISTRO CONDULET Y TUBO LICUATITE, CABLE HASTA PIE DEL EDIFICIO.</t>
  </si>
  <si>
    <t>COLOCACIÓN Y ACARREO DE TINACO DE PLÁSTICO CAPACIDAD 1,100 LITROS, INCLUYE: ELEVACIÓN 1 Ó 2 NIVELES, MANIOBRAS, CONEXIONES, PRUEBAS, MANO DE OBRA, EQUIPO DE PROTECCIÓN PERSONAL Y HERRAMIENTA.</t>
  </si>
  <si>
    <t xml:space="preserve">SUBTOTAL INSTALACIONES HIDROSANITARIAS  </t>
  </si>
  <si>
    <t xml:space="preserve">INSTALACIONES ELECTRICAS </t>
  </si>
  <si>
    <t>SUMINISTRO Y COLOCACIÓN DE SALIDA ELÉCTRICA PARA LÁMPARA, EN CAJA REGISTRO DE LAMINA GALVANIZADA CON TAPA CIEGA, TUBO CONDUIT PVC CED. 40 DE 16 MM. (1/2") DE DIÁMETRO. INCLUYE: CABLEADO CON CALIBRE 12 AWG THW-LS 90° PARA FASES Y NEUTRO Y 14 AWG DESNUDO PARA TIERRA FÍSICA, MATERIAL DIVERSO DE FIJACIÓN,  BAJADA DE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</si>
  <si>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SAL.</t>
  </si>
  <si>
    <t>SUMINISTRO Y COLOCACIÓN DE SALIDA PARA APAGADOR, MARCA STEVEZ LINEA OFICINA EN CAJA DE LAMINA GALVANIZADA DE 2X4", TUBO CONDUIT PVC CEDULA 40 DE 16 MM. (1/2") DE DIÁMETRO. INCLUYE: CABLEADO CON CALIBRE 12 AWG THW-LS 90° PARA FASES Y REGRESOS Y 14 AWG DESNUDO PARA TIERRA FÍSICA, MATERIAL DIVERSO DE FIJACIÓN,  APAGADOR SEGUN PROYECTO,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</si>
  <si>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Y COLOCACIÓN DE SALIDA PARA FOTOCELDA, MARCA LEVINTON EN CAJA DE LAMINA GALVANIZADA DE 2X4", CAPACIDAD DE 15 A, 127 VOLTS,  TUBO CONDUIT PVC CEDULA 40 DE 16 MM. (1/2") DE DIÁMETRO. INCLUYE: CABLEADO CON CALIBRE 12 AWG THW-LS 90° PARA FASES Y REGRESOS Y 14 AWG DESNUDO PARA TIERRA FÍSICA, MATERIAL DIVERSO DE FIJACIÓN,  APAGADOR SEGUN PROYECTO,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</si>
  <si>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COLOCACIÓN Y CONEXIÓN DE LÁMPARA TIPO LED DE EMPOTRAR  DE 6.5 W., 127 VOLTS., MARCA MAGG, MODELO LUNA 6 SSD, CAT: L5474-1I0,  DRIVER INCLUIDO,  BAJO CONSUMO DE ENERGÍA, HECHO DE ALUMINIO,  COLOR BLANCO, LUZ COLOR BLANCO NEUTRO, 4,000, ELEMENTOS DE FIJACIÓN Y CONEXIÓN, 1.6 M DE CABLE ARMAFLEX  CALIBRE 3x12 AWG Y CONECTORES CLAVIJA Y RECEPTACULO, CARGO DIRECTO POR EL COSTO DE MANO DE OBRA Y MATERIALES REQUERIDOS, FLETE A OBRA, ACARREO, COLOCACIÓN, FIJACIÓN, LIMPIEZA Y RETIRO DE SOBRANTES FUERA DE OBRA, EQUIPO DE SEGURIDAD, CORTE EN PLAFON, Y ELEMENTOS DE FIJACION,INSTALACIONES ESPECIFICAS, DEPRECIACIÓN Y DEMÁS CARGOS DERIVADOS DEL USO DE HERRAMIENTA Y EQUIPO EN CUALQUIER NIVEL, ANEXAR COPIA DE CERTIFICADO DEL PRODUCTO.</t>
  </si>
  <si>
    <t>PZA.</t>
  </si>
  <si>
    <t>SUMINISTRO, COLOCACIÓN Y CONEXIÓN DE LÁMPARA TIPO LED DE EMPOTRAR  DE 9 W., 127 VOLTS., MARCA MAGG, MODELO LUNA 9 SSD, CAT: L5071-1I0,  DRIVER INCLUIDO,  BAJO CONSUMO DE ENERGÍA, HECHO DE ALUMINIO,  COLOR BLANCO, LUZ COLOR BLANCO NEUTRO, 4,000, ELEMENTOS DE FIJACIÓN Y CONEXIÓN, 1.6 M DE CABLE ARMAFLEX  CALIBRE 3x12 AWG Y CONECTORES CLAVIJA Y RECEPTACULO, CARGO DIRECTO POR EL COSTO DE MANO DE OBRA Y MATERIALES REQUERIDOS, FLETE A OBRA, ACARREO, COLOCACIÓN, FIJACIÓN, LIMPIEZA Y RETIRO DE SOBRANTES FUERA DE OBRA, EQUIPO DE SEGURIDAD, CORTE EN PLAFON, Y ELEMENTOS DE FIJACION,INSTALACIONES ESPECIFICAS, DEPRECIACIÓN Y DEMÁS CARGOS DERIVADOS DEL USO DE HERRAMIENTA Y EQUIPO EN CUALQUIER NIVEL, ANEXAR COPIA DE CERTIFICADO DEL PRODUCTO.</t>
  </si>
  <si>
    <t>SUMINISTRO, COLOCACIÓN Y CONEXIÓN DE LÁMPARA TIPO LED DE EMPOTRAR  DE 25 W., 127 VOLTS., MARCA MAGG, MODELO LUNA FLAT SQ 25 STD, CAT: L6370-1I0,  DRIVER INCLUIDO,  BAJO CONSUMO DE ENERGÍA, HECHO DE ALUMINIO,  COLOR BLANCO, LUZ COLOR BLANCO NEUTRO, 4,000, ELEMENTOS DE FIJACIÓN Y CONEXIÓN, 1.6 M DE CABLE ARMAFLEX  CALIBRE 3x12 AWG Y CONECTORES CLAVIJA Y RECEPTACULO, CARGO DIRECTO POR EL COSTO DE MANO DE OBRA Y MATERIALES REQUERIDOS, FLETE A OBRA, ACARREO, COLOCACIÓN, FIJACIÓN, LIMPIEZA Y RETIRO DE SOBRANTES FUERA DE OBRA, EQUIPO DE SEGURIDAD, CORTE EN PLAFON, Y ELEMENTOS DE FIJACION,INSTALACIONES ESPECIFICAS, DEPRECIACIÓN Y DEMÁS CARGOS DERIVADOS DEL USO DE HERRAMIENTA Y EQUIPO EN CUALQUIER NIVEL, ANEXAR COPIA DE CERTIFICADO DEL PRODUCTO.</t>
  </si>
  <si>
    <t>SUMINISTRO, COLOCACIÓN Y CONEXIÓN DE LÁMPARA TIPO LED DE EMPOTRAR  DE 40 W., 127 VOLTS., MARCA MAGG, MODELO PANEL STD 60x60 CM, L6206-1I0, DRIVER INCLUIDO,  BAJO CONSUMO DE ENERGÍA, HECHO DE ALUMINIO,  COLOR BLANCO, LUZ COLOR BLANCO NEUTRO, 4,000 K, SE INCLUYE: CORTE EN PLAFON, 1.6 M DE CABLE ARMAFLEX  CALIBRE 3x12 AWG Y CONECTORES CLAVIJA Y RECEPTACULO, TORNILLOS, TUERCAS, ARANDELAS, BISELES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</si>
  <si>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COLOCACIÓN Y CONEXIÓN DE LÁMPARA TIPO LED DE EMPOTRAR  DE 34 W., 127 VOLTS., MARCA MAGG, MODELO PANEL STD 30x120 CM, L5523-1I0, DRIVER INCLUIDO,  BAJO CONSUMO DE ENERGÍA, HECHO DE ALUMINIO,  COLOR BLANCO, LUZ COLOR BLANCO NEUTRO, 4,000 K, SE INCLUYE: CORTE EN PLAFON, 1.6 M DE CABLE ARMAFLEX  CALIBRE 3x12 AWG Y CONECTORES CLAVIJA Y RECEPTACULO, TORNILLOS, TUERCAS, ARANDELAS, BISELES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</si>
  <si>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COLOCACIÓN Y CONEXIÓN DE LÁMPARA TIPO ARBOTANTE LED DE 24 W., 127 VOLTS., MARCA MAGG, SERIE "CUBO", CAT: L7112-1E0, DRIVER INCLUIDO,  BAJO CONSUMO DE ENERGÍA, HECHO DE ALUMINIO,  COLOR GRIS, LUZ COLOR BLANCO CALIDO, 3,000ºK, IP 65, HAZ DE LUZ AJUSTABLE, SE INCLUYE: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</si>
  <si>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COLOCACIÓN Y CONEXIÓN DE LÁMPARA LED TIPO ARBOTANTE, DE 9W., 127 VOLTS., MARCA ASTRO LED, SERIE DIAMANTE,  PARA SOBREPONER TERMINADO COLOR ALUMINIO, LUZ CALIDA,  IP 65, 05-2509, SE INCLUYE: LED, DRIVER LED,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</si>
  <si>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Y COLOCACIÓN DE SALIDA PARA CONTACTO DOBLE POLARIZADO CON TAPA MARCA ESTEVEZ, BISEL METALICO, EN CAJA 4x2", CANALIZACIÓN A BASE DE TUBERÍA TUBO CONDUIT PVC PARED GRUESA DE 16 MM. (1/2") DE DIÁMETRO, CABLEADO CON CALIBRE 12 AWG THW-LS 90° PARA FASES Y NEUTRO Y 14 AWG DESNUDO PARA TIERRA FÍSICA, MATERIAL DIVERSO INCLUYE: ACCESORIO TOMACORRIENTE, CONEXIÓN, RANURA Y RESANE EN MURO Y PISO,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</si>
  <si>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EN PISO,  DOBLE POLARIZADO CON TAPA MARCA ESTEVEZ, BISEL METALICO, HOUSING INTEGRADO, MODELO 32028-TT, CANALIZACIÓN A BASE DE TUBERÍA TUBO CONDUIT PVC PARED GRUESA DE 21 MM. (3/4") DE DIÁMETRO, CABLEADO CON CALIBRE 12 AWG THW-LS 90° PARA FASES Y NEUTRO Y 2 CONDUCTORES CAL 14 AWG DESNUDO PARA TIERRA FÍSICA Y COLOR NARANJA PARA TIERRA AISLADA,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</si>
  <si>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PARA PROTECCION A PERSONAS (GFCI),  DOBLE POLARIZADO CON TAPA MARCA ESTEVEZ, BISEL METALICO, ENJ CAJA 4X2",  CANALIZACIÓN A BASE DE TUBERÍA TUBO CONDUIT PVC PARED GRUESA DE 21 MM. (3/4") DE DIÁMETRO, CABLEADO CON CALIBRE 12 AWG THW-LS 90° PARA FASES Y NEUTRO Y 2 CONDUCTORES CAL 14 AWG DESNUDO PARA TIERRA FÍSICA Y COLOR NARANJA PARA TIERRA AISLADA,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</si>
  <si>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ALIMENTACION DE RACK POLARIZADO 220 V.  DE 30 A. CON TAPA ,EN CAJA 4x4",  CANALIZACIÓN A BASE DE TUBERÍA TUBO CONDUIT PVC PARED GRUESA DE 35 MM. (1-1/4") DE DIÁMETRO, CABLEADO CON 3 CONDUCTORES CALIBRE 8 AWG THW-LS 90° PARA FASES Y NEUTRO Y 10 AWG DESNUDO PARA TIERRA FÍSICA,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</si>
  <si>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ALIMENTACION DE BOMBA HIDRAULICA MONOFASICA  220 V.  CON TAPA ,EN CAJA 4x4",  CANALIZACIÓN A BASE DE TUBERÍA TUBO CONDUIT PVC PARED GRUESA DE 21 MM. (1/4") DE DIÁMETRO, CABLEADO CON 2 CONDUCTORES CALIBRE 10 AWG THW-LS 90° PARA FASES Y 12 AWG DESNUDO PARA TIERRA FÍSICA,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</si>
  <si>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220 V. POLARIZADA A 15 A., EN CAJA 4x2", CANALIZACIÓN A BASE DE TUBERÍA GALVANIZADA PARED GRUESA DE 21 MM. (3/4") DE DIÁMETRO,  INCLUYE: CABLEADO CON CALIBRE 10 AWG THW-LS 90°C PARA FASE, 12 AWG DESNUDO TIERRA FISICA, SOPORTE EN UNICANAL CON ABRAZADERA OMEGA Y VARRILLA ROSCADA A UNA ALTURA DE 45 CM SOBRE NIVEL DE LOZA A CADA 1.2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</si>
  <si>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E INSTALACION DE DESCONECTADOR DE EMERGENCIA, MARCA SQUARE D,TIPO SOBREPONER, MONOFASICO  220 VOLTS,  CAPACIDAD DE 15 A 60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</si>
  <si>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30 ESPACIOS, BARRAS DE 200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</si>
  <si>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30 ESPACIOS, BARRAS DE 200 AMPERES, .240/120 Vac., NEMA 1,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</si>
  <si>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12 ESPACIOS, BARRAS DE 100 AMPERES, .240/120 Vac., NEMA 1,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</si>
  <si>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INTERRUPTOR TERMOMAGNÉTICO MARCA SQUARE D,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</si>
  <si>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DEL TIPO QO 1 POLOS DE 15 A 60 AMPERES</t>
  </si>
  <si>
    <t>DEL TIPO QO 2 POLOS DE 15 AMPERES</t>
  </si>
  <si>
    <t>DEL TIPO QO 2 POLOS DE 20 AMPERES</t>
  </si>
  <si>
    <t>DEL TIPO QO 2 POLOS DE 30 AMPERES</t>
  </si>
  <si>
    <t>DEL TIPO QO 3 POLOS DE 40 AMPERES</t>
  </si>
  <si>
    <t>DEL TIPO QO 3 POLOS DE 70 AMPERES</t>
  </si>
  <si>
    <t>SUMINISTRO Y COLOCACIÓN DE CABLE DE COBRE THHW-LS 90°C EN CANALIZACIÓN ELÉCTRICA, INCLUYE CARGO DIRECTO POR EL COSTO DE MANO DE OBRA Y MATERIALES REQUERIDOS, FLETE A OBRA, ACARREO, CORTE, COLOCACIÓN, CINTA AISLANTE, FIJACIÓN, LIMPIEZA Y RETIRO DE SOBRANTES FUERA DE OBRA, EQUIPO DE SEGURIDAD, INSTALACIONES ESPECÍFICAS, DEPRECIACIÓN Y DEMÁS CARGOS DERIVADOS DEL USO DE EQUIPO Y HERRAMIENTA, EN CUALQUIER NIVEL.</t>
  </si>
  <si>
    <t>DEL 10 AWG</t>
  </si>
  <si>
    <t>DEL 8 AWG</t>
  </si>
  <si>
    <t>DEL 6 AWG</t>
  </si>
  <si>
    <t>DEL 4 AWG</t>
  </si>
  <si>
    <t>DEL 2 AWG</t>
  </si>
  <si>
    <t>DEL 2/0 AWG</t>
  </si>
  <si>
    <t>SUMINISTRO Y COLOCACIÓN DE CANALIZACIÓN ELÉCTRICA A BASE DE TUBERÍA CONDUIT PVC CED 40. PARED GRUESA, INCLUYE CARGO DIRECTO POR EL COSTO DE MANO DE OBRA Y MATERIALES REQUERIDOS, FLETE A OBRA, ACARREO, COPLE, TRAZO, CORTE, COLOCACIÓN,COPLES CODOS ACCESORIOS NECESARIOS, GUÍA DE ALAMBRE GALVANIZADO CALIBRE 14, FIJACIÓN, LIMPIEZA Y RETIRO DE SOBRANTES FUERA DE OBRA, EQUIPO DE SEGURIDAD, INSTALACIONES ESPECÍFICAS, DEPRECIACIÓN Y DEMÁS CARGOS DERIVADOS DEL USO DE EQUIPO Y HERRAMIENTA, EN CUALQUIER NIVEL.</t>
  </si>
  <si>
    <t>DE 41 mm Ø (1-1/2")</t>
  </si>
  <si>
    <t>DE 53 mm Ø (2")</t>
  </si>
  <si>
    <t>DE 63 mm Ø (2-1/2")</t>
  </si>
  <si>
    <t>SUMINISTRO Y COLOCACIÓN DE CANALIZACIÓN ELÉCTRICA A BASE DE TUBERÍA CONDUIT GALVANIZADA. PARED GRUESA, INCLUYE CARGO DIRECTO POR EL COSTO DE MANO DE OBRA Y MATERIALES REQUERIDOS, FLETE A OBRA, ACARREO, COPLE, TRAZO, CORTE, COLOCACIÓN,COPLES CODOS ACCESORIOS NECESARIOS,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</si>
  <si>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RED DE VOZ , DATOS, Y CIRCUITO CERRADO,  EN CAJA 4x2" CON O-RING Y TAPA CIEGA, CANALIZACIÓN A BASE DE TUBERÍA CONDUIT PVC PARED GRUESA DE 21mm (3/4"), INCLUYE: RANURAS Y RESANES EN PISO O MURO, CARGO DIRECTO POR EL COSTO DE MANO DE OBRA Y MATERIALES REQUERIDOS, FLETE A OBRA, ACARREO, COPLE, TRAZO, CORTES,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</si>
  <si>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EQUIPO DE AIRE ACONDICIONADO TIPO MINI SPLIT,  DE 12,000 BTU/HR  (1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</si>
  <si>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MINI SPLIT,  DE 16,000 BTU/HR  (1.5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</si>
  <si>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MINI SPLIT,  DE 24,000 BTU/HR  (2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</si>
  <si>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REGISTRO ELÉCTRICO DE 60x60x80 Cm, A BASE DE BLOQUE DE CEMENTO DE 15x20x40 Cm, ASENTADO CON MORTERO CEMENTO ARENA 1:3, APLANADO INTERIOR PULIDO FINO CEMENTO ARENA 1:3, PISO DE GRAVA, MARCO Y CONTRAMARCO DE FIERRO ÁNGULO 1" 1/2x 1/4" Y TAPA DE CONCRETO F'c = 150 Kg/Cm2 POR UNIDAD DE OBRA TERMINADA.</t>
  </si>
  <si>
    <t>EXCAVACIÓN DE ZANJA DE 50 CM DE PROFUNDIDAD Y ANCHO VARIABLE DE 20 A 40 CMS. EN TERRENO INVESTIGADO EN SITIO, CAMA DE ARENA DE 10 CMS.,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t>
  </si>
  <si>
    <t>SUMINISTRO E INSTALACION DE BASE DE MEDICIÓN NORMA CFE MS-5, TRIFASICA 220/127 VOLTS  COMPLETA CABLEADA CON  CABLES CALIBRE 2/0 AWG PARA FASES Y 2/0 AWG NEUTRO,  BAJANTE DE TIERRA CON VARILLA COPPERWELD Y CABLE 2 AWG, TUBERIA DE 63 MM (2-1/2"), INTERRUPTOR PRINCIPAL DE 3X150 A., CONECTORES MULTIPLES PARA ACOMETIDA Y AISLADOR, LIBRANZAS POR PARTE DE CFE PARA REHUBICACION, Y DEMAS CARGOS NECESARIO PARA UTILIZACION DE SERVICIO.</t>
  </si>
  <si>
    <t>SUMINISTRO Y COLOCACIÓN DE REGISTRO ELÉCTRICO DE 40x40x60 Cm, A BASE DE BLOQUE DE CEMENTO DE 15x20x40 Cm, ASENTADO CON MORTERO CEMENTO ARENA 1:3, APLANADO INTERIOR PULIDO FINO CEMENTO ARENA 1:3, PISO DE GRAVA, MARCO Y CONTRAMARCO DE FIERRO ÁNGULO 1" 1/2x 1/4" Y TAPA DE CONCRETO F'c = 150 Kg/Cm2 POR UNIDAD DE OBRA TERMINADA.</t>
  </si>
  <si>
    <t xml:space="preserve">SUMINISTRO Y COLOCACIÓN DE LUMINARIO LED DE 90W,  VOLTAJE 220 VOLTS, MARCA FORLIGHTING, MODELO FORLEXA FLX1,  SUPRESOR DE PICOS 10KV, DRIVER PHILIPS, IP67, LED CREE  SE INCLUYEN: CARGO DIRECTO POR EL COSTO DE MANO DE OBRA Y MATERIALES REQUERIDOS, FLETE A OBRA, ACARREO, COPLE, TRAZO, CORTE, CIMBRA,  COLOCACIÓN,  GUÍA DE ALAMBRE GALVANIZADO CALIBRE 14,  11 M. DE CABLE ARMAFLEX 3x10 AWG, FIJACIÓN, LIMPIEZA Y RETIRO DE SOBRANTES FUERA DE OBRA, EQUIPO DE SEGURIDAD, INSTALACIONES ESPECÍFICAS, DEPRECIACIÓN Y DEMÁS CARGOS DERIVADOS DEL USO DE EQUIPO Y HERRAMIENTA, EN CUALQUIER NIVEL. </t>
  </si>
  <si>
    <t>SUMINISTRO Y COLOCACIÓN DE CABLE DE ALUMINIO, INCLUYE: CARGO DIRECTO POR EL COSTO DE MANO DE OBRA Y MATERIALES REQUERIDOS, FLETE A OBRA, ACARREO, DESPERDICIO, TRAZAR, CORTAR, MARCAR Y PRUEBAS, GUIADO, CABLEADO, PEINAR, CONEXIÓN, SOLDAR, ENCINTAR, LIMPIEZA Y RETIRO DE SOBRANTES FUERA DE OBRA, EQUIPO DE SEGURIDAD, INSTALACIONES ESPECÍFICAS, DEPRECIACIÓN Y DEMÁS CARGOS DERIVADOS DEL USO DE EQUIPO Y HERRAMIENTA, EN CUALQUIER NIVEL.</t>
  </si>
  <si>
    <t>DEL 6 AWG TRIPLEX</t>
  </si>
  <si>
    <t>SUMINISTRO Y COLOCACIÓN DE POSTE DE Fe. CIRCULAR CICULAR GALVANIZADO DE 9 METROS DE ALTURA GALVANIZADO POR INMERCION, CON ESMALTE ANTICORROSIVO Y PINTADO EN COLOR INDICADO POR EL SUPERVISOR,  CON DOBLE BRAZO DE 1.5 M. SE INCLUYE, CIMENTACIÓN TRAPEZOIDAL DE CONCRETO DE 40x40 EN CORONA Y 100x100 EN BASE, CON ALTURA DE 100 Cm., F´c=200 Kg/Cm2 ARMADA CON VARILLA N° 3 Y 4 SEGÚN SE INDICA EN PLANOS,  ANCLAJE ADECUADO,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</si>
  <si>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CONTACTOR DE ALUMBRADO MONOFÁSICO, 220 VOLTS., 70 AMPERES, BOBINA DE CONTROL 127 VOLTS., INCLUYE: GABINETE MULTIPROPÓSITO PARA SOBREPONER NEMA 3, FOTOCELDA CON CABLEADO DE CONTROL Y CONEXIÓN A CIRCUITO DE ALUMBRADO,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</si>
  <si>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DE 27 mm Ø (1")</t>
  </si>
  <si>
    <t>SUMINISTRO DE MATERIALES Y CONSTRUCCIÓN DE MURETE TIPO "C", DE 2 METROS INTERIOR POR 2 METROS DE ALTO Y 40 CM. DE PROFUNDIDAD, A BASE DE BLOQUE DE CEMENTO DE 15X20X40 CM. ASENTADO CON MORTERO CEMENTO - ARENA 1:3, APLANADO PULIDO FINO, PISO DE GRAVA, PINTADO A DOS MANOS EN COLOR INDICADO POR SUPERVISIÓN, PUERTAS METÁLICAS DE LÁMINA ESTRIADA POR AMBOS LADOS, MARCO Y CONTRAMARCO, PASADORES, BISAGRAS, CERROJO EN PISO, CANDADO, ACABADO ESMALTE ANTICORROSIVO A DOS MANOS EN COLOR INDICADO POR SUPERVISOR, POR UNIDAD DE OBRA TERMINADA.</t>
  </si>
  <si>
    <t>SUMINISTRO Y COLOCACIÓN DE REGISTRO ELÉCTRICO DE 1000x1000x80 Cm, A BASE DE BLOQUE DE CEMENTO DE 15x20x40 Cm, ASENTADO CON MORTERO CEMENTO ARENA 1:3, APLANADO INTERIOR PULIDO FINO CEMENTO ARENA 1:3, PISO DE GRAVA, MARCO Y CONTRAMARCO DE FIERRO ÁNGULO 1" 1/2x 1/4" Y TAPA DE CONCRETO F'c = 150 Kg/Cm2 POR UNIDAD DE OBRA TERMINADA.</t>
  </si>
  <si>
    <t xml:space="preserve">SUMINISTRO Y COLOCACION Y CONEXION DE TRANSFORMADOR TRIFASICO TIPO PEDESTAL.TRIFASICO DE 225 KVA.  DELTA ESTRELLA, 13,200-220/127 VOLTS, OPERACIÓN RADIAL, INCLUYE CABLEADO, CANALIZACIONES, RED DE TIERRAS, HERRAJES, RETENIDA Y AISLADOR CARRETE,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 TODO LO NECESARIO PARA SU CORRECTO FUNCIONAMIENTO, BASE DE MONTAJE A BASE DE CONCRETO MEDIDAS CONFORME A DISEÑO DE TRANSFORMADOR. </t>
  </si>
  <si>
    <t>SUMINISTRO Y COLOCACION Y CONEXION DE SISTEMA DE TIERRAS, CON ACCESORIOS REQUERIDOS, VARILLAS DE COBRE, CONECTORES, SOLDADURA, TODO LO NECESARIO PAREA SU CORRECTA OPERACION.  INCLUYE CABLEADO, CANALIZACIONES, RED DE TIERRAS, CABLE CABLE DESNUDO CALIBRE 1/0, VARILLAS DE COBRE DE 2 METROS. SOLDADURA. HERRAJES, RETENIDA Y AISLADOR CARRETE,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t>
  </si>
  <si>
    <t xml:space="preserve">SUMINISTRO Y COLOCACIÓN DE ESTRUCTURA  CFE-1TR3B AISLADA 13,2 KV DE  PENDIENDO DE VOLTAJE MANEJADO EN REGION), PARA SUBESTACIÓN TRIFÁSICA , A BASE DE SOPORTE, HERRAJE, ALAMBRE DE COBRE CAL 4 AWG PARA CONEXIONES Y AISLAMIENTO A 13.2 KV. INCLUYE CABLEADO, CANALIZACIONES, RED DE TIERRAS, HERRAJES, RETENIDA Y AISLADOR CARRETE, POSTES DE CONCRETO,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 </t>
  </si>
  <si>
    <t xml:space="preserve">SUMINISTRO Y COLOCACIÓN DE ESTRUCTURA RD3N AISLADA  13,2 KV , PARA REMATE DE LÍNEA AÉREA TRIFÁSICA, A BASE DE SOPORTE, HERRAJE, AMARRES, AISLAMIENTO A 27 KV.  INCLUYE CABLEADO, CANALIZACIONES, RED DE TIERRAS, HERRAJES, RETENIDA Y AISLADOR CARRETE, POSTES DE CONCRETO,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 </t>
  </si>
  <si>
    <t xml:space="preserve">SUMINISTRO Y COLOCACIÓN DE ZAPATA DE COBRE TIPO PONCHABLE PARA TERMINAL TIPO ESPADA, DE DOBLE PERNO, CALIBRE 4/0 AWG, INCLUYE TORNILLERIA DE COBRE.INCLUYE CABLEADO, CANALIZACIONES, RED DE TIERRAS, HERRAJES, RETENIDA Y AISLADOR CARRETE, POSTES DE CONCRETO, CARGO DIRECTO POR EL COSTO DE MANO DE OBRA Y MATERIALES REQUERIDOS, FLETE A OBRA, ACARREO,  CONEXIÓN,  Y PRUEBA, LIMPIEZA Y RETIRO DE SOBRANTES FUERA DE OBRA, EQUIPO DE SEGURIDAD, INSTALACIONES ESPECÍFICAS, DEPRECIACIÓN Y DEMÁS CARGOS DERIVADOS DEL USO DE EQUIPO Y HERRAMIENTA, EN CUALQUIER NIVEL. </t>
  </si>
  <si>
    <t>SUMINISTRO Y TENDIDO DE CABLE DE ALUMINIO  XLPE  AISLADO A 15 KV, CALIBRE 1/0 TIPO DISTRIBUCIÓN SUBTERRÁNEA;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t>
  </si>
  <si>
    <t>SUMINISTRO Y COLOCACIÓN DE HERRAJE Y AISLAMIENTO PARA SOPORTE DE CONDUCTORES DE ALTA TENSIÓN EN INTERIOR DE REGISTRO PRIMARIO, INCLUYE MENSULA, CORREDERA, AISLADOR Y CINCHO DE PLÁSTICO.</t>
  </si>
  <si>
    <t>RG</t>
  </si>
  <si>
    <t>REGISTROS DE MEDIA TENSION DE 1.5X1.5X1.5M NORMA CFE RMTB-4TC A BASE DE CONCRETO INCLUYE: CONECTORES TIPO CODO , BOQUILLAS ESTACIONARIAS, TAPONES AISLADOS, APARTARRAYOS TIPO CODO, Y CAJA DERIVADORA DE 4 VIAS, ASI COMO TODO LO NECESARIO PARA SU CORRECTA OPERACION.</t>
  </si>
  <si>
    <t>PZ</t>
  </si>
  <si>
    <t>PAGO DE UNIDAD DE VERIFICACION, CERTIFICADO POR LA SECRETARIA DE ENERGIA, AVALANDO LA INSTALACION ELECTRICA.  INCLUYE: CARTA DE VERIFICACION, DE INSTALACIONES EN ALTA Y BAJA TENSION Y SUBESTACION PARTICULAR, LOS PLANOS DE OBRA TERMINADA FIRMADOS POR UN ING. ELECTRICO Y MEMORIA DE CALCULO, HACER LAS MODIFICACIONES A MEMORIA, CUADROS DE CARGA Y DIAGRAMAS UNIFILARES, EN CASO DE EXISTIR MODIFICACIONES.</t>
  </si>
  <si>
    <t>TRAMITES DE REPRESENTACION ANTE LA COMISION FEDERAL DE ELECTRICIDAD,  INCLUYE: LOS TRAMITES DE SOLICITUD ESPECIAL, PAGO DE TRANSICION ELECTRICA PARA CONEXIONES DE SUBESTACION Y ACOMETIDA, PAGO POR EL DEPOSITO EN GARANTIA Y AUMENTO DE CARGA, OBRA ELECTRICA POR PARTE DE LA COMPAÑIA SUMINISTRADORA, PAGO DE DEPOSITO EN GARANTIA.</t>
  </si>
  <si>
    <t xml:space="preserve">SUBTOTAL DE INSTALACIONES ELECTRICAS </t>
  </si>
  <si>
    <t>IMPORTE TOTAL</t>
  </si>
  <si>
    <t>1.1.1</t>
  </si>
  <si>
    <t>1.1.2</t>
  </si>
  <si>
    <t>1.1.3</t>
  </si>
  <si>
    <t>1.2.1</t>
  </si>
  <si>
    <t>01</t>
  </si>
  <si>
    <t>02</t>
  </si>
  <si>
    <t>2.4.1</t>
  </si>
  <si>
    <t>03</t>
  </si>
  <si>
    <t>3.3.1</t>
  </si>
  <si>
    <t>04</t>
  </si>
  <si>
    <t>4.3.1</t>
  </si>
  <si>
    <t>4.3.2</t>
  </si>
  <si>
    <t>4.3.3</t>
  </si>
  <si>
    <t>4.3.4</t>
  </si>
  <si>
    <t>4.3.5</t>
  </si>
  <si>
    <t>4.3.6</t>
  </si>
  <si>
    <t>4.3.7</t>
  </si>
  <si>
    <t>4.3.8</t>
  </si>
  <si>
    <t>4.3.9</t>
  </si>
  <si>
    <t>4.3.10</t>
  </si>
  <si>
    <t>4.3.11</t>
  </si>
  <si>
    <t>4.3.12</t>
  </si>
  <si>
    <t>4.3.13</t>
  </si>
  <si>
    <t>4.4.1</t>
  </si>
  <si>
    <t>05</t>
  </si>
  <si>
    <t>5.3.1</t>
  </si>
  <si>
    <t>5.3.2</t>
  </si>
  <si>
    <t>06</t>
  </si>
  <si>
    <t>6.20.1</t>
  </si>
  <si>
    <t>6.20.2</t>
  </si>
  <si>
    <t>6.20.3</t>
  </si>
  <si>
    <t>6.20.4</t>
  </si>
  <si>
    <t>6.20.5</t>
  </si>
  <si>
    <t>6.21.1</t>
  </si>
  <si>
    <t>6.21.2</t>
  </si>
  <si>
    <t>6.21.3</t>
  </si>
  <si>
    <t>6.21.4</t>
  </si>
  <si>
    <t>6.21.5</t>
  </si>
  <si>
    <t>6.21.6</t>
  </si>
  <si>
    <t>6.22.1</t>
  </si>
  <si>
    <t>6.22.3</t>
  </si>
  <si>
    <t>6.22.4</t>
  </si>
  <si>
    <t>6.23.1</t>
  </si>
  <si>
    <t>6.34.1</t>
  </si>
  <si>
    <t>6.37.1</t>
  </si>
  <si>
    <t>6.37.2</t>
  </si>
  <si>
    <t>6.38.1</t>
  </si>
  <si>
    <t>OBRA:REMODELACIÓN DEL MODULO A DE OFICINAS DE LA SUBSECRETARÍA DE ECONOMÍA, EN LA CIUDAD DE LA PAZ, MUNICIPIO DE LA PAZ, BAJA CALIFORNIA SUR.</t>
  </si>
  <si>
    <t>LPO-00000007-020-2024</t>
  </si>
  <si>
    <t>R28-T1-03-2024/03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</si>
</sst>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80A]#,##0.00"/>
    <numFmt numFmtId="168" formatCode="_ &quot;$&quot;\ * #,##0.00_ ;_ &quot;$&quot;\ * \-#,##0.00_ ;_ &quot;$&quot;\ * &quot;-&quot;??_ ;_ @_ "/>
    <numFmt numFmtId="169" formatCode="_ * #,##0.00_ ;_ * \-#,##0.00_ ;_ * &quot;-&quot;??_ ;_ @_ "/>
    <numFmt numFmtId="170" formatCode="&quot;$&quot;#,##0.00"/>
  </numFmts>
  <fonts count="30" x14ac:knownFonts="1">
    <font>
      <sz val="11"/>
      <color theme="1"/>
      <name val="Calibri"/>
      <family val="2"/>
      <scheme val="minor"/>
    </font>
    <font>
      <sz val="11"/>
      <color theme="1"/>
      <name val="Calibri"/>
      <family val="2"/>
      <scheme val="minor"/>
    </font>
    <font>
      <sz val="10"/>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10"/>
      <name val="Arial Narrow"/>
      <family val="2"/>
    </font>
    <font>
      <b/>
      <sz val="10"/>
      <name val="Arial Narrow"/>
      <family val="2"/>
    </font>
    <font>
      <sz val="10"/>
      <name val="MS Sans Serif"/>
      <family val="2"/>
    </font>
    <font>
      <sz val="12"/>
      <name val="Arial Narrow"/>
      <family val="2"/>
    </font>
    <font>
      <sz val="12"/>
      <color theme="1"/>
      <name val="Calibri"/>
      <family val="2"/>
      <scheme val="minor"/>
    </font>
    <font>
      <b/>
      <sz val="12"/>
      <color theme="1"/>
      <name val="Calibri"/>
      <family val="2"/>
      <scheme val="minor"/>
    </font>
    <font>
      <b/>
      <sz val="14"/>
      <name val="Calibri"/>
      <family val="2"/>
      <scheme val="minor"/>
    </font>
    <font>
      <b/>
      <sz val="18"/>
      <name val="Calibri"/>
      <family val="2"/>
      <scheme val="minor"/>
    </font>
    <font>
      <sz val="10"/>
      <color theme="1"/>
      <name val="Arial Narrow"/>
      <family val="2"/>
    </font>
    <font>
      <sz val="12"/>
      <name val="Calibri"/>
      <family val="2"/>
      <scheme val="minor"/>
    </font>
    <font>
      <sz val="12"/>
      <color theme="1"/>
      <name val="Arial Narrow"/>
      <family val="2"/>
    </font>
    <font>
      <b/>
      <sz val="12"/>
      <color theme="1"/>
      <name val="Arial Narrow"/>
      <family val="2"/>
    </font>
    <font>
      <b/>
      <sz val="20"/>
      <name val="Calibri"/>
      <family val="2"/>
      <scheme val="minor"/>
    </font>
    <font>
      <b/>
      <sz val="10"/>
      <color theme="1"/>
      <name val="Arial"/>
      <family val="2"/>
    </font>
    <font>
      <sz val="10"/>
      <color theme="1"/>
      <name val="Arial"/>
      <family val="2"/>
    </font>
    <font>
      <b/>
      <sz val="10"/>
      <name val="Arial"/>
      <family val="2"/>
    </font>
  </fonts>
  <fills count="15">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5" tint="0.39997558519241921"/>
        <bgColor indexed="64"/>
      </patternFill>
    </fill>
  </fills>
  <borders count="1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top/>
      <bottom/>
      <diagonal/>
    </border>
    <border>
      <left style="medium">
        <color indexed="64"/>
      </left>
      <right style="thin">
        <color indexed="64"/>
      </right>
      <top style="thin">
        <color indexed="64"/>
      </top>
      <bottom style="thin">
        <color indexed="64"/>
      </bottom>
      <diagonal/>
    </border>
  </borders>
  <cellStyleXfs count="1038">
    <xf numFmtId="0" fontId="0" fillId="0" borderId="0"/>
    <xf numFmtId="0" fontId="2" fillId="0" borderId="0"/>
    <xf numFmtId="0" fontId="1" fillId="0" borderId="0"/>
    <xf numFmtId="44" fontId="2"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9"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6" fillId="0" borderId="0"/>
    <xf numFmtId="9" fontId="2" fillId="0" borderId="0" applyFon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3"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6"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6"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39" fontId="6" fillId="0" borderId="0"/>
    <xf numFmtId="0" fontId="2" fillId="0" borderId="0"/>
    <xf numFmtId="0" fontId="2" fillId="0" borderId="0"/>
    <xf numFmtId="0" fontId="16" fillId="0" borderId="0"/>
    <xf numFmtId="0" fontId="2" fillId="0" borderId="0"/>
    <xf numFmtId="169"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89">
    <xf numFmtId="0" fontId="0" fillId="0" borderId="0" xfId="0"/>
    <xf numFmtId="4" fontId="14" fillId="0" borderId="0" xfId="0" applyNumberFormat="1" applyFont="1"/>
    <xf numFmtId="0" fontId="14" fillId="0" borderId="0" xfId="0" applyFont="1"/>
    <xf numFmtId="0" fontId="14" fillId="0" borderId="1" xfId="0" applyFont="1" applyBorder="1" applyAlignment="1">
      <alignment horizontal="justify"/>
    </xf>
    <xf numFmtId="4" fontId="14" fillId="0" borderId="1" xfId="0" applyNumberFormat="1" applyFont="1" applyBorder="1" applyAlignment="1">
      <alignment horizontal="center" vertical="top"/>
    </xf>
    <xf numFmtId="4" fontId="14" fillId="0" borderId="1" xfId="0" applyNumberFormat="1" applyFont="1" applyBorder="1" applyAlignment="1">
      <alignment vertical="top"/>
    </xf>
    <xf numFmtId="4" fontId="14" fillId="0" borderId="4" xfId="0" applyNumberFormat="1" applyFont="1" applyBorder="1"/>
    <xf numFmtId="0" fontId="14" fillId="0" borderId="0" xfId="0" applyFont="1" applyAlignment="1">
      <alignment horizontal="justify"/>
    </xf>
    <xf numFmtId="4" fontId="14" fillId="0" borderId="0" xfId="0" applyNumberFormat="1" applyFont="1" applyAlignment="1">
      <alignment horizontal="center" vertical="top"/>
    </xf>
    <xf numFmtId="4" fontId="14" fillId="0" borderId="0" xfId="0" applyNumberFormat="1" applyFont="1" applyAlignment="1">
      <alignment vertical="top"/>
    </xf>
    <xf numFmtId="0" fontId="20" fillId="14" borderId="2" xfId="0" applyFont="1" applyFill="1" applyBorder="1" applyAlignment="1">
      <alignment horizontal="center" vertical="center"/>
    </xf>
    <xf numFmtId="4" fontId="20" fillId="14" borderId="2" xfId="0" applyNumberFormat="1" applyFont="1" applyFill="1" applyBorder="1" applyAlignment="1">
      <alignment horizontal="center" vertical="center"/>
    </xf>
    <xf numFmtId="4" fontId="20" fillId="14" borderId="2" xfId="0" applyNumberFormat="1" applyFont="1" applyFill="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justify"/>
    </xf>
    <xf numFmtId="4" fontId="14" fillId="0" borderId="6" xfId="0" applyNumberFormat="1" applyFont="1" applyBorder="1" applyAlignment="1">
      <alignment horizontal="center" vertical="top"/>
    </xf>
    <xf numFmtId="4" fontId="14" fillId="0" borderId="6" xfId="0" applyNumberFormat="1" applyFont="1" applyBorder="1" applyAlignment="1">
      <alignment vertical="top"/>
    </xf>
    <xf numFmtId="4" fontId="14" fillId="0" borderId="7" xfId="0" applyNumberFormat="1" applyFont="1" applyBorder="1"/>
    <xf numFmtId="0" fontId="15" fillId="0" borderId="8" xfId="0" applyFont="1" applyBorder="1" applyAlignment="1">
      <alignment horizontal="center"/>
    </xf>
    <xf numFmtId="0" fontId="15" fillId="0" borderId="9" xfId="0" applyFont="1" applyBorder="1" applyAlignment="1">
      <alignment horizontal="center"/>
    </xf>
    <xf numFmtId="0" fontId="15" fillId="0" borderId="9" xfId="0" applyFont="1" applyBorder="1" applyAlignment="1">
      <alignment horizontal="center" vertical="top"/>
    </xf>
    <xf numFmtId="4" fontId="15" fillId="0" borderId="9" xfId="0" applyNumberFormat="1" applyFont="1" applyBorder="1" applyAlignment="1">
      <alignment horizontal="center" vertical="top"/>
    </xf>
    <xf numFmtId="0" fontId="15" fillId="0" borderId="10" xfId="0" applyFont="1" applyBorder="1" applyAlignment="1">
      <alignment horizontal="center"/>
    </xf>
    <xf numFmtId="0" fontId="23" fillId="0" borderId="0" xfId="0" applyFont="1" applyAlignment="1">
      <alignment horizontal="center"/>
    </xf>
    <xf numFmtId="4" fontId="22" fillId="0" borderId="8" xfId="0" applyNumberFormat="1" applyFont="1" applyBorder="1" applyAlignment="1">
      <alignment vertical="top"/>
    </xf>
    <xf numFmtId="4" fontId="22" fillId="0" borderId="10" xfId="0" applyNumberFormat="1" applyFont="1" applyBorder="1" applyAlignment="1">
      <alignment vertical="top"/>
    </xf>
    <xf numFmtId="167" fontId="18" fillId="2" borderId="0" xfId="1" applyNumberFormat="1" applyFont="1" applyFill="1" applyBorder="1" applyAlignment="1">
      <alignment horizontal="right" vertical="center"/>
    </xf>
    <xf numFmtId="167" fontId="19" fillId="2" borderId="0" xfId="1" applyNumberFormat="1" applyFont="1" applyFill="1" applyBorder="1" applyAlignment="1">
      <alignment horizontal="right" vertical="center"/>
    </xf>
    <xf numFmtId="4" fontId="14" fillId="0" borderId="0" xfId="0" applyNumberFormat="1" applyFont="1" applyAlignment="1">
      <alignment horizontal="justify"/>
    </xf>
    <xf numFmtId="0" fontId="14" fillId="0" borderId="5" xfId="0" applyFont="1" applyBorder="1" applyAlignment="1">
      <alignment vertical="top"/>
    </xf>
    <xf numFmtId="0" fontId="15" fillId="0" borderId="8" xfId="0" applyFont="1" applyBorder="1" applyAlignment="1">
      <alignment horizontal="center" vertical="top"/>
    </xf>
    <xf numFmtId="0" fontId="20" fillId="14" borderId="2" xfId="0" applyFont="1" applyFill="1" applyBorder="1" applyAlignment="1">
      <alignment horizontal="center" vertical="top"/>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7" fillId="14" borderId="2" xfId="1" quotePrefix="1" applyNumberFormat="1" applyFont="1" applyFill="1" applyBorder="1" applyAlignment="1">
      <alignment horizontal="justify" vertical="top" wrapText="1"/>
    </xf>
    <xf numFmtId="4" fontId="27" fillId="14" borderId="2" xfId="1" applyNumberFormat="1" applyFont="1" applyFill="1" applyBorder="1" applyAlignment="1">
      <alignment horizontal="justify" vertical="top" wrapText="1"/>
    </xf>
    <xf numFmtId="4" fontId="29" fillId="14" borderId="2" xfId="0" applyNumberFormat="1" applyFont="1" applyFill="1" applyBorder="1" applyAlignment="1">
      <alignment horizontal="justify" vertical="top" wrapText="1"/>
    </xf>
    <xf numFmtId="0" fontId="2" fillId="0" borderId="0" xfId="0" applyFont="1" applyAlignment="1">
      <alignment horizontal="justify" vertical="top" wrapText="1"/>
    </xf>
    <xf numFmtId="0" fontId="27" fillId="14" borderId="2" xfId="0" applyFont="1" applyFill="1" applyBorder="1" applyAlignment="1">
      <alignment horizontal="justify" vertical="top" wrapText="1"/>
    </xf>
    <xf numFmtId="0" fontId="28" fillId="0" borderId="2" xfId="1" quotePrefix="1" applyNumberFormat="1" applyFont="1" applyFill="1" applyBorder="1" applyAlignment="1">
      <alignment horizontal="justify" vertical="top" wrapText="1"/>
    </xf>
    <xf numFmtId="167" fontId="28" fillId="2" borderId="13" xfId="1" applyNumberFormat="1" applyFont="1" applyFill="1" applyBorder="1" applyAlignment="1">
      <alignment horizontal="justify" vertical="top" wrapText="1"/>
    </xf>
    <xf numFmtId="4" fontId="28" fillId="0" borderId="2" xfId="1" applyNumberFormat="1" applyFont="1" applyFill="1" applyBorder="1" applyAlignment="1">
      <alignment horizontal="right" vertical="top" wrapText="1"/>
    </xf>
    <xf numFmtId="167" fontId="2" fillId="0" borderId="2" xfId="1" applyNumberFormat="1" applyFont="1" applyFill="1" applyBorder="1" applyAlignment="1">
      <alignment horizontal="right" vertical="top" wrapText="1"/>
    </xf>
    <xf numFmtId="167" fontId="28" fillId="2" borderId="2" xfId="1" applyNumberFormat="1" applyFont="1" applyFill="1" applyBorder="1" applyAlignment="1">
      <alignment horizontal="right" vertical="top" wrapText="1"/>
    </xf>
    <xf numFmtId="0" fontId="28" fillId="2" borderId="14" xfId="1" applyNumberFormat="1" applyFont="1" applyFill="1" applyBorder="1" applyAlignment="1">
      <alignment horizontal="center" vertical="top" wrapText="1"/>
    </xf>
    <xf numFmtId="0" fontId="27" fillId="14" borderId="14" xfId="1" applyNumberFormat="1" applyFont="1" applyFill="1" applyBorder="1" applyAlignment="1">
      <alignment horizontal="center" vertical="top" wrapText="1"/>
    </xf>
    <xf numFmtId="170" fontId="29" fillId="14" borderId="2" xfId="0" applyNumberFormat="1" applyFont="1" applyFill="1" applyBorder="1" applyAlignment="1">
      <alignment horizontal="right" vertical="top" wrapText="1"/>
    </xf>
    <xf numFmtId="0" fontId="27" fillId="14" borderId="2" xfId="1" applyNumberFormat="1" applyFont="1" applyFill="1" applyBorder="1" applyAlignment="1">
      <alignment horizontal="center" vertical="top" wrapText="1"/>
    </xf>
    <xf numFmtId="0" fontId="28" fillId="14" borderId="2" xfId="0" applyFont="1" applyFill="1" applyBorder="1" applyAlignment="1">
      <alignment horizontal="center" vertical="top" wrapText="1"/>
    </xf>
    <xf numFmtId="0" fontId="28" fillId="0" borderId="2" xfId="1" quotePrefix="1" applyNumberFormat="1" applyFont="1" applyFill="1" applyBorder="1" applyAlignment="1">
      <alignment horizontal="center" vertical="top" wrapText="1"/>
    </xf>
    <xf numFmtId="0" fontId="14" fillId="0" borderId="5" xfId="0" applyFont="1" applyBorder="1" applyAlignment="1">
      <alignment horizontal="center" vertical="top"/>
    </xf>
    <xf numFmtId="0" fontId="15" fillId="0" borderId="3" xfId="0" applyFont="1" applyBorder="1" applyAlignment="1">
      <alignment horizontal="center" vertical="top"/>
    </xf>
    <xf numFmtId="0" fontId="14" fillId="0" borderId="0" xfId="0" applyFont="1" applyAlignment="1">
      <alignment horizontal="center" vertical="top"/>
    </xf>
    <xf numFmtId="0" fontId="14" fillId="0" borderId="0" xfId="0" applyFont="1" applyAlignment="1">
      <alignment horizontal="right"/>
    </xf>
    <xf numFmtId="4" fontId="28" fillId="14" borderId="2" xfId="0" applyNumberFormat="1" applyFont="1" applyFill="1" applyBorder="1" applyAlignment="1">
      <alignment horizontal="right" vertical="top" wrapText="1"/>
    </xf>
    <xf numFmtId="4" fontId="25" fillId="0" borderId="9" xfId="0" applyNumberFormat="1" applyFont="1" applyBorder="1" applyAlignment="1">
      <alignment horizontal="left" vertical="top"/>
    </xf>
    <xf numFmtId="4" fontId="14" fillId="0" borderId="0" xfId="0" applyNumberFormat="1" applyFont="1" applyAlignment="1"/>
    <xf numFmtId="0" fontId="15" fillId="0" borderId="0" xfId="0" applyFont="1" applyAlignment="1">
      <alignment horizontal="right"/>
    </xf>
    <xf numFmtId="0" fontId="15" fillId="0" borderId="0" xfId="0" applyFont="1" applyAlignment="1">
      <alignment horizontal="justify"/>
    </xf>
    <xf numFmtId="0" fontId="23" fillId="0" borderId="0" xfId="0" applyFont="1" applyAlignment="1">
      <alignment wrapText="1"/>
    </xf>
    <xf numFmtId="49" fontId="27" fillId="14" borderId="14" xfId="1" applyNumberFormat="1" applyFont="1" applyFill="1" applyBorder="1" applyAlignment="1">
      <alignment horizontal="center" vertical="top" wrapText="1"/>
    </xf>
    <xf numFmtId="2" fontId="28" fillId="2" borderId="14" xfId="1" applyNumberFormat="1" applyFont="1" applyFill="1" applyBorder="1" applyAlignment="1">
      <alignment horizontal="center" vertical="top" wrapText="1"/>
    </xf>
    <xf numFmtId="0" fontId="14" fillId="0" borderId="0" xfId="0" applyFont="1" applyAlignment="1">
      <alignment horizontal="center"/>
    </xf>
    <xf numFmtId="4" fontId="14" fillId="0" borderId="0" xfId="0" applyNumberFormat="1" applyFont="1" applyAlignment="1">
      <alignment horizontal="center"/>
    </xf>
    <xf numFmtId="4" fontId="25" fillId="0" borderId="9" xfId="0" applyNumberFormat="1" applyFont="1" applyBorder="1" applyAlignment="1">
      <alignment horizontal="left" vertical="top"/>
    </xf>
    <xf numFmtId="0" fontId="17" fillId="0" borderId="5" xfId="0" applyFont="1" applyBorder="1" applyAlignment="1">
      <alignment horizontal="justify" vertical="top" wrapText="1"/>
    </xf>
    <xf numFmtId="0" fontId="14" fillId="0" borderId="6" xfId="0" applyFont="1" applyBorder="1" applyAlignment="1">
      <alignment horizontal="justify" vertical="top" wrapText="1"/>
    </xf>
    <xf numFmtId="0" fontId="14" fillId="0" borderId="7" xfId="0" applyFont="1" applyBorder="1" applyAlignment="1">
      <alignment horizontal="justify" vertical="top" wrapText="1"/>
    </xf>
    <xf numFmtId="0" fontId="14" fillId="0" borderId="11" xfId="0" applyFont="1" applyBorder="1" applyAlignment="1">
      <alignment horizontal="justify" vertical="top" wrapText="1"/>
    </xf>
    <xf numFmtId="0" fontId="14" fillId="0" borderId="0" xfId="0" applyFont="1" applyBorder="1" applyAlignment="1">
      <alignment horizontal="justify" vertical="top" wrapText="1"/>
    </xf>
    <xf numFmtId="0" fontId="14" fillId="0" borderId="12" xfId="0" applyFont="1"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12"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4" fontId="24" fillId="0" borderId="5" xfId="0" applyNumberFormat="1" applyFont="1" applyBorder="1" applyAlignment="1">
      <alignment horizontal="left" vertical="top" wrapText="1"/>
    </xf>
    <xf numFmtId="4" fontId="24" fillId="0" borderId="6" xfId="0" applyNumberFormat="1" applyFont="1" applyBorder="1" applyAlignment="1">
      <alignment horizontal="left" vertical="top" wrapText="1"/>
    </xf>
    <xf numFmtId="4" fontId="24" fillId="0" borderId="7" xfId="0" applyNumberFormat="1" applyFont="1" applyBorder="1" applyAlignment="1">
      <alignment horizontal="left" vertical="top" wrapText="1"/>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17" fillId="0" borderId="0" xfId="0" applyFont="1" applyAlignment="1">
      <alignment horizontal="left"/>
    </xf>
    <xf numFmtId="0" fontId="14" fillId="0" borderId="5" xfId="0" applyFont="1" applyBorder="1" applyAlignment="1">
      <alignment horizontal="justify" vertical="top" wrapText="1"/>
    </xf>
  </cellXfs>
  <cellStyles count="1038">
    <cellStyle name="Comma0" xfId="34"/>
    <cellStyle name="Currency0" xfId="35"/>
    <cellStyle name="Date" xfId="36"/>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46"/>
    <cellStyle name="Fixed" xfId="37"/>
    <cellStyle name="Heading 1" xfId="38"/>
    <cellStyle name="Heading 2" xfId="39"/>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Millares 2" xfId="26"/>
    <cellStyle name="Millares 2 2" xfId="47"/>
    <cellStyle name="Millares 2 3" xfId="1013"/>
    <cellStyle name="Millares 3" xfId="33"/>
    <cellStyle name="Millares 3 2" xfId="1015"/>
    <cellStyle name="Millares 3 3" xfId="1014"/>
    <cellStyle name="Millares 4" xfId="40"/>
    <cellStyle name="Millares 5" xfId="41"/>
    <cellStyle name="Moneda 2" xfId="3"/>
    <cellStyle name="Moneda 3" xfId="48"/>
    <cellStyle name="Moneda 4" xfId="49"/>
    <cellStyle name="Moneda 5" xfId="1016"/>
    <cellStyle name="Normal" xfId="0" builtinId="0"/>
    <cellStyle name="Normal 10" xfId="31"/>
    <cellStyle name="Normal 10 2" xfId="1017"/>
    <cellStyle name="Normal 11" xfId="42"/>
    <cellStyle name="Normal 12" xfId="1018"/>
    <cellStyle name="Normal 13" xfId="43"/>
    <cellStyle name="Normal 14" xfId="1019"/>
    <cellStyle name="Normal 15" xfId="1012"/>
    <cellStyle name="Normal 16" xfId="1020"/>
    <cellStyle name="Normal 2" xfId="1"/>
    <cellStyle name="Normal 2 10 2" xfId="1011"/>
    <cellStyle name="Normal 2 2" xfId="30"/>
    <cellStyle name="Normal 2 3" xfId="44"/>
    <cellStyle name="Normal 25" xfId="1021"/>
    <cellStyle name="Normal 26" xfId="1022"/>
    <cellStyle name="Normal 27" xfId="1023"/>
    <cellStyle name="Normal 28" xfId="1024"/>
    <cellStyle name="Normal 3" xfId="2"/>
    <cellStyle name="Normal 3 2" xfId="50"/>
    <cellStyle name="Normal 3 2 2" xfId="1009"/>
    <cellStyle name="Normal 3 3" xfId="1025"/>
    <cellStyle name="Normal 33" xfId="1026"/>
    <cellStyle name="Normal 34" xfId="1027"/>
    <cellStyle name="Normal 35" xfId="1028"/>
    <cellStyle name="Normal 36" xfId="1029"/>
    <cellStyle name="Normal 4" xfId="32"/>
    <cellStyle name="Normal 4 2" xfId="1030"/>
    <cellStyle name="Normal 41" xfId="1031"/>
    <cellStyle name="Normal 42" xfId="1032"/>
    <cellStyle name="Normal 46" xfId="1033"/>
    <cellStyle name="Normal 48" xfId="1034"/>
    <cellStyle name="Normal 5" xfId="27"/>
    <cellStyle name="Normal 5 2" xfId="1035"/>
    <cellStyle name="Normal 53" xfId="1036"/>
    <cellStyle name="Normal 6" xfId="51"/>
    <cellStyle name="Normal 6 2" xfId="1037"/>
    <cellStyle name="Normal 7" xfId="52"/>
    <cellStyle name="Normal 7 2" xfId="1010"/>
    <cellStyle name="Normal 9" xfId="45"/>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268431</xdr:colOff>
      <xdr:row>0</xdr:row>
      <xdr:rowOff>69273</xdr:rowOff>
    </xdr:from>
    <xdr:to>
      <xdr:col>1</xdr:col>
      <xdr:colOff>1463386</xdr:colOff>
      <xdr:row>3</xdr:row>
      <xdr:rowOff>239614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431" y="69273"/>
          <a:ext cx="1956955" cy="966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455084</xdr:colOff>
      <xdr:row>0</xdr:row>
      <xdr:rowOff>127000</xdr:rowOff>
    </xdr:from>
    <xdr:to>
      <xdr:col>1</xdr:col>
      <xdr:colOff>1149536</xdr:colOff>
      <xdr:row>3</xdr:row>
      <xdr:rowOff>95250</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5084" y="127000"/>
          <a:ext cx="1456452" cy="719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showZeros="0" tabSelected="1" view="pageBreakPreview" topLeftCell="A22" zoomScale="110" zoomScaleNormal="100" zoomScaleSheetLayoutView="110" workbookViewId="0"/>
  </sheetViews>
  <sheetFormatPr baseColWidth="10" defaultColWidth="11.42578125" defaultRowHeight="12.75" x14ac:dyDescent="0.2"/>
  <cols>
    <col min="1" max="1" width="11.42578125" style="53" customWidth="1"/>
    <col min="2" max="2" width="43.5703125" style="7" customWidth="1"/>
    <col min="3" max="3" width="11.140625" style="8" customWidth="1"/>
    <col min="4" max="4" width="16.28515625" style="9" customWidth="1"/>
    <col min="5" max="5" width="18.5703125" style="9" customWidth="1"/>
    <col min="6" max="6" width="25.7109375" style="9" customWidth="1"/>
    <col min="7" max="7" width="19.85546875" style="1" customWidth="1"/>
    <col min="8" max="8" width="15.7109375" style="2" bestFit="1" customWidth="1"/>
    <col min="9" max="16384" width="11.42578125" style="2"/>
  </cols>
  <sheetData>
    <row r="1" spans="1:8" x14ac:dyDescent="0.2">
      <c r="A1" s="51"/>
      <c r="B1" s="14"/>
      <c r="C1" s="15"/>
      <c r="D1" s="16"/>
      <c r="E1" s="16"/>
      <c r="F1" s="16"/>
      <c r="G1" s="17"/>
    </row>
    <row r="2" spans="1:8" ht="26.25" x14ac:dyDescent="0.2">
      <c r="A2" s="78"/>
      <c r="B2" s="79"/>
      <c r="C2" s="79"/>
      <c r="D2" s="79"/>
      <c r="E2" s="79"/>
      <c r="F2" s="79"/>
      <c r="G2" s="80"/>
    </row>
    <row r="3" spans="1:8" ht="23.25" x14ac:dyDescent="0.2">
      <c r="A3" s="84" t="s">
        <v>10</v>
      </c>
      <c r="B3" s="85"/>
      <c r="C3" s="85"/>
      <c r="D3" s="85"/>
      <c r="E3" s="85"/>
      <c r="F3" s="85"/>
      <c r="G3" s="86"/>
    </row>
    <row r="4" spans="1:8" ht="23.25" x14ac:dyDescent="0.2">
      <c r="A4" s="32"/>
      <c r="B4" s="33"/>
      <c r="C4" s="33"/>
      <c r="D4" s="33"/>
      <c r="E4" s="33"/>
      <c r="F4" s="33"/>
      <c r="G4" s="34"/>
    </row>
    <row r="5" spans="1:8" ht="13.5" customHeight="1" thickBot="1" x14ac:dyDescent="0.25">
      <c r="A5" s="30"/>
      <c r="B5" s="19"/>
      <c r="C5" s="20"/>
      <c r="D5" s="21"/>
      <c r="E5" s="21"/>
      <c r="F5" s="21"/>
      <c r="G5" s="22"/>
    </row>
    <row r="6" spans="1:8" ht="23.1" customHeight="1" x14ac:dyDescent="0.2">
      <c r="A6" s="66" t="s">
        <v>204</v>
      </c>
      <c r="B6" s="67"/>
      <c r="C6" s="68"/>
      <c r="D6" s="81" t="s">
        <v>12</v>
      </c>
      <c r="E6" s="82"/>
      <c r="F6" s="82"/>
      <c r="G6" s="83"/>
    </row>
    <row r="7" spans="1:8" ht="23.1" customHeight="1" thickBot="1" x14ac:dyDescent="0.25">
      <c r="A7" s="69"/>
      <c r="B7" s="70"/>
      <c r="C7" s="71"/>
      <c r="D7" s="24"/>
      <c r="E7" s="65" t="s">
        <v>205</v>
      </c>
      <c r="F7" s="65"/>
      <c r="G7" s="25"/>
    </row>
    <row r="8" spans="1:8" ht="35.25" customHeight="1" x14ac:dyDescent="0.2">
      <c r="A8" s="72"/>
      <c r="B8" s="73"/>
      <c r="C8" s="74"/>
      <c r="D8" s="81" t="s">
        <v>7</v>
      </c>
      <c r="E8" s="82"/>
      <c r="F8" s="82"/>
      <c r="G8" s="83"/>
    </row>
    <row r="9" spans="1:8" ht="23.1" customHeight="1" thickBot="1" x14ac:dyDescent="0.25">
      <c r="A9" s="75"/>
      <c r="B9" s="76"/>
      <c r="C9" s="77"/>
      <c r="D9" s="24"/>
      <c r="E9" s="65" t="s">
        <v>206</v>
      </c>
      <c r="F9" s="65"/>
      <c r="G9" s="25"/>
    </row>
    <row r="10" spans="1:8" ht="9.9499999999999993" customHeight="1" x14ac:dyDescent="0.2">
      <c r="A10" s="52"/>
      <c r="B10" s="3"/>
      <c r="C10" s="4"/>
      <c r="D10" s="5"/>
      <c r="E10" s="5"/>
      <c r="F10" s="5"/>
      <c r="G10" s="6"/>
    </row>
    <row r="11" spans="1:8" s="13" customFormat="1" ht="41.25" customHeight="1" x14ac:dyDescent="0.25">
      <c r="A11" s="31" t="s">
        <v>0</v>
      </c>
      <c r="B11" s="10" t="s">
        <v>2</v>
      </c>
      <c r="C11" s="11" t="s">
        <v>1</v>
      </c>
      <c r="D11" s="11" t="s">
        <v>3</v>
      </c>
      <c r="E11" s="12" t="s">
        <v>4</v>
      </c>
      <c r="F11" s="12" t="s">
        <v>6</v>
      </c>
      <c r="G11" s="11" t="s">
        <v>5</v>
      </c>
    </row>
    <row r="12" spans="1:8" s="23" customFormat="1" ht="63.75" x14ac:dyDescent="0.25">
      <c r="A12" s="48"/>
      <c r="B12" s="35" t="str">
        <f>+A6</f>
        <v>OBRA:REMODELACIÓN DEL MODULO A DE OFICINAS DE LA SUBSECRETARÍA DE ECONOMÍA, EN LA CIUDAD DE LA PAZ, MUNICIPIO DE LA PAZ, BAJA CALIFORNIA SUR.</v>
      </c>
      <c r="C12" s="48"/>
      <c r="D12" s="36"/>
      <c r="E12" s="37"/>
      <c r="F12" s="37"/>
      <c r="G12" s="37"/>
      <c r="H12" s="38"/>
    </row>
    <row r="13" spans="1:8" s="23" customFormat="1" ht="21.75" customHeight="1" x14ac:dyDescent="0.25">
      <c r="A13" s="46"/>
      <c r="B13" s="39" t="s">
        <v>14</v>
      </c>
      <c r="C13" s="49"/>
      <c r="D13" s="55"/>
      <c r="E13" s="37"/>
      <c r="F13" s="37"/>
      <c r="G13" s="47"/>
      <c r="H13" s="38"/>
    </row>
    <row r="14" spans="1:8" s="23" customFormat="1" ht="21.75" customHeight="1" x14ac:dyDescent="0.25">
      <c r="A14" s="61" t="s">
        <v>161</v>
      </c>
      <c r="B14" s="39" t="s">
        <v>15</v>
      </c>
      <c r="C14" s="49"/>
      <c r="D14" s="55"/>
      <c r="E14" s="37"/>
      <c r="F14" s="37"/>
      <c r="G14" s="47">
        <f t="shared" ref="G14" si="0">ROUND($D14*E14,2)</f>
        <v>0</v>
      </c>
      <c r="H14" s="38">
        <f t="shared" ref="H14" si="1">ROUND($D14*E14,2)</f>
        <v>0</v>
      </c>
    </row>
    <row r="15" spans="1:8" s="60" customFormat="1" ht="204" x14ac:dyDescent="0.25">
      <c r="A15" s="45">
        <v>1.1000000000000001</v>
      </c>
      <c r="B15" s="40" t="s">
        <v>16</v>
      </c>
      <c r="C15" s="50"/>
      <c r="D15" s="42"/>
      <c r="E15" s="43"/>
      <c r="F15" s="44"/>
      <c r="G15" s="44">
        <f t="shared" ref="G15:G78" si="2">ROUND($D15*E15,2)</f>
        <v>0</v>
      </c>
      <c r="H15" s="41">
        <f t="shared" ref="H15:H78" si="3">ROUND($D15*E15,2)</f>
        <v>0</v>
      </c>
    </row>
    <row r="16" spans="1:8" s="60" customFormat="1" ht="25.5" x14ac:dyDescent="0.25">
      <c r="A16" s="45" t="s">
        <v>157</v>
      </c>
      <c r="B16" s="40" t="s">
        <v>17</v>
      </c>
      <c r="C16" s="50" t="s">
        <v>18</v>
      </c>
      <c r="D16" s="42">
        <v>75.900000000000006</v>
      </c>
      <c r="E16" s="43">
        <f>IF(D16&gt;0,1,0)</f>
        <v>1</v>
      </c>
      <c r="F16" s="44"/>
      <c r="G16" s="44">
        <f t="shared" si="2"/>
        <v>75.900000000000006</v>
      </c>
      <c r="H16" s="41">
        <f t="shared" si="3"/>
        <v>75.900000000000006</v>
      </c>
    </row>
    <row r="17" spans="1:8" s="60" customFormat="1" ht="51" x14ac:dyDescent="0.25">
      <c r="A17" s="45" t="s">
        <v>158</v>
      </c>
      <c r="B17" s="40" t="s">
        <v>19</v>
      </c>
      <c r="C17" s="50" t="s">
        <v>18</v>
      </c>
      <c r="D17" s="42">
        <v>1031.29</v>
      </c>
      <c r="E17" s="43">
        <f t="shared" ref="E17:E80" si="4">IF(D17&gt;0,1,0)</f>
        <v>1</v>
      </c>
      <c r="F17" s="44"/>
      <c r="G17" s="44">
        <f t="shared" si="2"/>
        <v>1031.29</v>
      </c>
      <c r="H17" s="41">
        <f t="shared" si="3"/>
        <v>1031.29</v>
      </c>
    </row>
    <row r="18" spans="1:8" s="60" customFormat="1" ht="38.25" x14ac:dyDescent="0.25">
      <c r="A18" s="45" t="s">
        <v>159</v>
      </c>
      <c r="B18" s="40" t="s">
        <v>20</v>
      </c>
      <c r="C18" s="50" t="s">
        <v>18</v>
      </c>
      <c r="D18" s="42">
        <v>14.76</v>
      </c>
      <c r="E18" s="43">
        <f t="shared" si="4"/>
        <v>1</v>
      </c>
      <c r="F18" s="44"/>
      <c r="G18" s="44">
        <f t="shared" si="2"/>
        <v>14.76</v>
      </c>
      <c r="H18" s="41">
        <f t="shared" si="3"/>
        <v>14.76</v>
      </c>
    </row>
    <row r="19" spans="1:8" s="60" customFormat="1" ht="140.25" x14ac:dyDescent="0.25">
      <c r="A19" s="45">
        <v>1.2</v>
      </c>
      <c r="B19" s="40" t="s">
        <v>21</v>
      </c>
      <c r="C19" s="50"/>
      <c r="D19" s="42"/>
      <c r="E19" s="43">
        <f t="shared" si="4"/>
        <v>0</v>
      </c>
      <c r="F19" s="44"/>
      <c r="G19" s="44">
        <f t="shared" si="2"/>
        <v>0</v>
      </c>
      <c r="H19" s="41">
        <f t="shared" si="3"/>
        <v>0</v>
      </c>
    </row>
    <row r="20" spans="1:8" s="60" customFormat="1" ht="38.25" x14ac:dyDescent="0.25">
      <c r="A20" s="45" t="s">
        <v>160</v>
      </c>
      <c r="B20" s="40" t="s">
        <v>22</v>
      </c>
      <c r="C20" s="50" t="s">
        <v>18</v>
      </c>
      <c r="D20" s="42">
        <v>217.18</v>
      </c>
      <c r="E20" s="43">
        <f t="shared" si="4"/>
        <v>1</v>
      </c>
      <c r="F20" s="44"/>
      <c r="G20" s="44">
        <f t="shared" si="2"/>
        <v>217.18</v>
      </c>
      <c r="H20" s="41">
        <f t="shared" si="3"/>
        <v>217.18</v>
      </c>
    </row>
    <row r="21" spans="1:8" s="23" customFormat="1" ht="21.75" customHeight="1" x14ac:dyDescent="0.25">
      <c r="A21" s="46"/>
      <c r="B21" s="39" t="s">
        <v>23</v>
      </c>
      <c r="C21" s="49"/>
      <c r="D21" s="55"/>
      <c r="E21" s="37">
        <f t="shared" si="4"/>
        <v>0</v>
      </c>
      <c r="F21" s="37"/>
      <c r="G21" s="47">
        <f>SUM(G14:G20)</f>
        <v>1339.13</v>
      </c>
      <c r="H21" s="41">
        <f t="shared" si="3"/>
        <v>0</v>
      </c>
    </row>
    <row r="22" spans="1:8" s="23" customFormat="1" ht="21.75" customHeight="1" x14ac:dyDescent="0.25">
      <c r="A22" s="61" t="s">
        <v>162</v>
      </c>
      <c r="B22" s="39" t="s">
        <v>24</v>
      </c>
      <c r="C22" s="49"/>
      <c r="D22" s="55"/>
      <c r="E22" s="37"/>
      <c r="F22" s="37"/>
      <c r="G22" s="47"/>
      <c r="H22" s="41">
        <f t="shared" si="3"/>
        <v>0</v>
      </c>
    </row>
    <row r="23" spans="1:8" s="60" customFormat="1" ht="331.5" x14ac:dyDescent="0.25">
      <c r="A23" s="45">
        <v>2.1</v>
      </c>
      <c r="B23" s="40" t="s">
        <v>25</v>
      </c>
      <c r="C23" s="50" t="s">
        <v>26</v>
      </c>
      <c r="D23" s="42">
        <v>14.6</v>
      </c>
      <c r="E23" s="43">
        <f t="shared" si="4"/>
        <v>1</v>
      </c>
      <c r="F23" s="44"/>
      <c r="G23" s="44">
        <f t="shared" si="2"/>
        <v>14.6</v>
      </c>
      <c r="H23" s="41">
        <f t="shared" si="3"/>
        <v>14.6</v>
      </c>
    </row>
    <row r="24" spans="1:8" s="60" customFormat="1" ht="267.75" x14ac:dyDescent="0.25">
      <c r="A24" s="45">
        <v>2.2000000000000002</v>
      </c>
      <c r="B24" s="40" t="s">
        <v>27</v>
      </c>
      <c r="C24" s="50" t="s">
        <v>26</v>
      </c>
      <c r="D24" s="42">
        <v>13.7</v>
      </c>
      <c r="E24" s="43">
        <f t="shared" si="4"/>
        <v>1</v>
      </c>
      <c r="F24" s="44"/>
      <c r="G24" s="44">
        <f t="shared" si="2"/>
        <v>13.7</v>
      </c>
      <c r="H24" s="41">
        <f t="shared" si="3"/>
        <v>13.7</v>
      </c>
    </row>
    <row r="25" spans="1:8" s="60" customFormat="1" ht="178.5" x14ac:dyDescent="0.25">
      <c r="A25" s="45">
        <v>2.2999999999999998</v>
      </c>
      <c r="B25" s="40" t="s">
        <v>28</v>
      </c>
      <c r="C25" s="50" t="s">
        <v>29</v>
      </c>
      <c r="D25" s="42">
        <v>10</v>
      </c>
      <c r="E25" s="43">
        <f t="shared" si="4"/>
        <v>1</v>
      </c>
      <c r="F25" s="44"/>
      <c r="G25" s="44">
        <f t="shared" si="2"/>
        <v>10</v>
      </c>
      <c r="H25" s="41">
        <f t="shared" si="3"/>
        <v>10</v>
      </c>
    </row>
    <row r="26" spans="1:8" s="60" customFormat="1" ht="204" x14ac:dyDescent="0.25">
      <c r="A26" s="45">
        <v>2.4</v>
      </c>
      <c r="B26" s="40" t="s">
        <v>30</v>
      </c>
      <c r="C26" s="50"/>
      <c r="D26" s="42"/>
      <c r="E26" s="43">
        <f t="shared" si="4"/>
        <v>0</v>
      </c>
      <c r="F26" s="44"/>
      <c r="G26" s="44">
        <f t="shared" si="2"/>
        <v>0</v>
      </c>
      <c r="H26" s="41">
        <f t="shared" si="3"/>
        <v>0</v>
      </c>
    </row>
    <row r="27" spans="1:8" s="60" customFormat="1" ht="51" x14ac:dyDescent="0.25">
      <c r="A27" s="45" t="s">
        <v>163</v>
      </c>
      <c r="B27" s="40" t="s">
        <v>31</v>
      </c>
      <c r="C27" s="50" t="s">
        <v>26</v>
      </c>
      <c r="D27" s="42">
        <v>20</v>
      </c>
      <c r="E27" s="43">
        <f t="shared" si="4"/>
        <v>1</v>
      </c>
      <c r="F27" s="44"/>
      <c r="G27" s="44">
        <f t="shared" si="2"/>
        <v>20</v>
      </c>
      <c r="H27" s="41">
        <f t="shared" si="3"/>
        <v>20</v>
      </c>
    </row>
    <row r="28" spans="1:8" s="60" customFormat="1" ht="63.75" x14ac:dyDescent="0.25">
      <c r="A28" s="45">
        <v>2.5</v>
      </c>
      <c r="B28" s="40" t="s">
        <v>32</v>
      </c>
      <c r="C28" s="50" t="s">
        <v>18</v>
      </c>
      <c r="D28" s="42">
        <v>53.28</v>
      </c>
      <c r="E28" s="43">
        <f t="shared" si="4"/>
        <v>1</v>
      </c>
      <c r="F28" s="44"/>
      <c r="G28" s="44">
        <f t="shared" si="2"/>
        <v>53.28</v>
      </c>
      <c r="H28" s="41">
        <f t="shared" si="3"/>
        <v>53.28</v>
      </c>
    </row>
    <row r="29" spans="1:8" s="60" customFormat="1" ht="89.25" x14ac:dyDescent="0.25">
      <c r="A29" s="45">
        <v>2.6</v>
      </c>
      <c r="B29" s="40" t="s">
        <v>33</v>
      </c>
      <c r="C29" s="50" t="s">
        <v>34</v>
      </c>
      <c r="D29" s="42">
        <v>10</v>
      </c>
      <c r="E29" s="43">
        <f t="shared" si="4"/>
        <v>1</v>
      </c>
      <c r="F29" s="44"/>
      <c r="G29" s="44">
        <f t="shared" si="2"/>
        <v>10</v>
      </c>
      <c r="H29" s="41">
        <f t="shared" si="3"/>
        <v>10</v>
      </c>
    </row>
    <row r="30" spans="1:8" s="60" customFormat="1" ht="89.25" x14ac:dyDescent="0.25">
      <c r="A30" s="45">
        <v>2.7</v>
      </c>
      <c r="B30" s="40" t="s">
        <v>35</v>
      </c>
      <c r="C30" s="50" t="s">
        <v>18</v>
      </c>
      <c r="D30" s="42">
        <v>9.75</v>
      </c>
      <c r="E30" s="43">
        <f t="shared" si="4"/>
        <v>1</v>
      </c>
      <c r="F30" s="44"/>
      <c r="G30" s="44">
        <f t="shared" si="2"/>
        <v>9.75</v>
      </c>
      <c r="H30" s="41">
        <f t="shared" si="3"/>
        <v>9.75</v>
      </c>
    </row>
    <row r="31" spans="1:8" s="23" customFormat="1" ht="21.75" customHeight="1" x14ac:dyDescent="0.25">
      <c r="A31" s="46"/>
      <c r="B31" s="39" t="s">
        <v>36</v>
      </c>
      <c r="C31" s="49"/>
      <c r="D31" s="55"/>
      <c r="E31" s="37">
        <f t="shared" si="4"/>
        <v>0</v>
      </c>
      <c r="F31" s="37"/>
      <c r="G31" s="47">
        <f>SUM(G23:G30)</f>
        <v>131.33000000000001</v>
      </c>
      <c r="H31" s="41">
        <f t="shared" si="3"/>
        <v>0</v>
      </c>
    </row>
    <row r="32" spans="1:8" s="23" customFormat="1" ht="21.75" customHeight="1" x14ac:dyDescent="0.25">
      <c r="A32" s="61" t="s">
        <v>164</v>
      </c>
      <c r="B32" s="39" t="s">
        <v>37</v>
      </c>
      <c r="C32" s="49"/>
      <c r="D32" s="55"/>
      <c r="E32" s="37">
        <f t="shared" si="4"/>
        <v>0</v>
      </c>
      <c r="F32" s="37"/>
      <c r="G32" s="47"/>
      <c r="H32" s="41">
        <f t="shared" si="3"/>
        <v>0</v>
      </c>
    </row>
    <row r="33" spans="1:8" s="60" customFormat="1" ht="216.75" x14ac:dyDescent="0.25">
      <c r="A33" s="45">
        <v>3.1</v>
      </c>
      <c r="B33" s="40" t="s">
        <v>38</v>
      </c>
      <c r="C33" s="50" t="s">
        <v>26</v>
      </c>
      <c r="D33" s="42">
        <v>61.3</v>
      </c>
      <c r="E33" s="43">
        <f t="shared" si="4"/>
        <v>1</v>
      </c>
      <c r="F33" s="44"/>
      <c r="G33" s="44">
        <f t="shared" si="2"/>
        <v>61.3</v>
      </c>
      <c r="H33" s="41">
        <f t="shared" si="3"/>
        <v>61.3</v>
      </c>
    </row>
    <row r="34" spans="1:8" s="60" customFormat="1" ht="178.5" x14ac:dyDescent="0.25">
      <c r="A34" s="45">
        <v>3.2</v>
      </c>
      <c r="B34" s="40" t="s">
        <v>39</v>
      </c>
      <c r="C34" s="50" t="s">
        <v>26</v>
      </c>
      <c r="D34" s="42">
        <v>29.4</v>
      </c>
      <c r="E34" s="43">
        <f t="shared" si="4"/>
        <v>1</v>
      </c>
      <c r="F34" s="44"/>
      <c r="G34" s="44">
        <f t="shared" si="2"/>
        <v>29.4</v>
      </c>
      <c r="H34" s="41">
        <f t="shared" si="3"/>
        <v>29.4</v>
      </c>
    </row>
    <row r="35" spans="1:8" s="60" customFormat="1" ht="191.25" x14ac:dyDescent="0.25">
      <c r="A35" s="45">
        <v>3.3</v>
      </c>
      <c r="B35" s="40" t="s">
        <v>40</v>
      </c>
      <c r="C35" s="50"/>
      <c r="D35" s="42"/>
      <c r="E35" s="43">
        <f t="shared" si="4"/>
        <v>0</v>
      </c>
      <c r="F35" s="44"/>
      <c r="G35" s="44">
        <f t="shared" si="2"/>
        <v>0</v>
      </c>
      <c r="H35" s="41">
        <f t="shared" si="3"/>
        <v>0</v>
      </c>
    </row>
    <row r="36" spans="1:8" s="60" customFormat="1" ht="51" x14ac:dyDescent="0.25">
      <c r="A36" s="45" t="s">
        <v>165</v>
      </c>
      <c r="B36" s="40" t="s">
        <v>41</v>
      </c>
      <c r="C36" s="50" t="s">
        <v>18</v>
      </c>
      <c r="D36" s="42">
        <v>88.2</v>
      </c>
      <c r="E36" s="43">
        <f t="shared" si="4"/>
        <v>1</v>
      </c>
      <c r="F36" s="44"/>
      <c r="G36" s="44">
        <f t="shared" si="2"/>
        <v>88.2</v>
      </c>
      <c r="H36" s="41">
        <f t="shared" si="3"/>
        <v>88.2</v>
      </c>
    </row>
    <row r="37" spans="1:8" s="60" customFormat="1" ht="280.5" x14ac:dyDescent="0.25">
      <c r="A37" s="45">
        <v>3.4</v>
      </c>
      <c r="B37" s="40" t="s">
        <v>42</v>
      </c>
      <c r="C37" s="50" t="s">
        <v>18</v>
      </c>
      <c r="D37" s="42">
        <v>217.18</v>
      </c>
      <c r="E37" s="43">
        <f t="shared" si="4"/>
        <v>1</v>
      </c>
      <c r="F37" s="44"/>
      <c r="G37" s="44">
        <f t="shared" si="2"/>
        <v>217.18</v>
      </c>
      <c r="H37" s="41">
        <f t="shared" si="3"/>
        <v>217.18</v>
      </c>
    </row>
    <row r="38" spans="1:8" s="60" customFormat="1" ht="267.75" x14ac:dyDescent="0.25">
      <c r="A38" s="45">
        <v>3.5</v>
      </c>
      <c r="B38" s="40" t="s">
        <v>43</v>
      </c>
      <c r="C38" s="50" t="s">
        <v>18</v>
      </c>
      <c r="D38" s="42">
        <v>217.18</v>
      </c>
      <c r="E38" s="43">
        <f t="shared" si="4"/>
        <v>1</v>
      </c>
      <c r="F38" s="44"/>
      <c r="G38" s="44">
        <f t="shared" si="2"/>
        <v>217.18</v>
      </c>
      <c r="H38" s="41">
        <f t="shared" si="3"/>
        <v>217.18</v>
      </c>
    </row>
    <row r="39" spans="1:8" s="60" customFormat="1" ht="204" x14ac:dyDescent="0.25">
      <c r="A39" s="45">
        <v>3.6</v>
      </c>
      <c r="B39" s="40" t="s">
        <v>44</v>
      </c>
      <c r="C39" s="50" t="s">
        <v>26</v>
      </c>
      <c r="D39" s="42">
        <v>204.33</v>
      </c>
      <c r="E39" s="43">
        <f t="shared" si="4"/>
        <v>1</v>
      </c>
      <c r="F39" s="44"/>
      <c r="G39" s="44">
        <f t="shared" si="2"/>
        <v>204.33</v>
      </c>
      <c r="H39" s="41">
        <f t="shared" si="3"/>
        <v>204.33</v>
      </c>
    </row>
    <row r="40" spans="1:8" s="60" customFormat="1" ht="318.75" x14ac:dyDescent="0.25">
      <c r="A40" s="45">
        <v>3.7</v>
      </c>
      <c r="B40" s="40" t="s">
        <v>45</v>
      </c>
      <c r="C40" s="50" t="s">
        <v>18</v>
      </c>
      <c r="D40" s="42">
        <v>369.5</v>
      </c>
      <c r="E40" s="43">
        <f t="shared" si="4"/>
        <v>1</v>
      </c>
      <c r="F40" s="44"/>
      <c r="G40" s="44">
        <f t="shared" si="2"/>
        <v>369.5</v>
      </c>
      <c r="H40" s="41">
        <f t="shared" si="3"/>
        <v>369.5</v>
      </c>
    </row>
    <row r="41" spans="1:8" s="60" customFormat="1" ht="127.5" x14ac:dyDescent="0.25">
      <c r="A41" s="45">
        <v>3.8</v>
      </c>
      <c r="B41" s="40" t="s">
        <v>46</v>
      </c>
      <c r="C41" s="50" t="s">
        <v>18</v>
      </c>
      <c r="D41" s="42">
        <v>651.54</v>
      </c>
      <c r="E41" s="43">
        <f t="shared" si="4"/>
        <v>1</v>
      </c>
      <c r="F41" s="44"/>
      <c r="G41" s="44">
        <f t="shared" si="2"/>
        <v>651.54</v>
      </c>
      <c r="H41" s="41">
        <f t="shared" si="3"/>
        <v>651.54</v>
      </c>
    </row>
    <row r="42" spans="1:8" s="60" customFormat="1" ht="229.5" x14ac:dyDescent="0.25">
      <c r="A42" s="45">
        <v>3.9</v>
      </c>
      <c r="B42" s="40" t="s">
        <v>47</v>
      </c>
      <c r="C42" s="50" t="s">
        <v>18</v>
      </c>
      <c r="D42" s="42">
        <v>217</v>
      </c>
      <c r="E42" s="43">
        <f t="shared" si="4"/>
        <v>1</v>
      </c>
      <c r="F42" s="44"/>
      <c r="G42" s="44">
        <f t="shared" si="2"/>
        <v>217</v>
      </c>
      <c r="H42" s="41">
        <f t="shared" si="3"/>
        <v>217</v>
      </c>
    </row>
    <row r="43" spans="1:8" s="60" customFormat="1" ht="216.75" x14ac:dyDescent="0.25">
      <c r="A43" s="62">
        <v>3.1</v>
      </c>
      <c r="B43" s="40" t="s">
        <v>48</v>
      </c>
      <c r="C43" s="50" t="s">
        <v>18</v>
      </c>
      <c r="D43" s="42">
        <v>17.47</v>
      </c>
      <c r="E43" s="43">
        <f t="shared" si="4"/>
        <v>1</v>
      </c>
      <c r="F43" s="44"/>
      <c r="G43" s="44">
        <f t="shared" si="2"/>
        <v>17.47</v>
      </c>
      <c r="H43" s="41">
        <f t="shared" si="3"/>
        <v>17.47</v>
      </c>
    </row>
    <row r="44" spans="1:8" s="60" customFormat="1" ht="267.75" x14ac:dyDescent="0.25">
      <c r="A44" s="45">
        <v>3.11</v>
      </c>
      <c r="B44" s="40" t="s">
        <v>49</v>
      </c>
      <c r="C44" s="50" t="s">
        <v>18</v>
      </c>
      <c r="D44" s="42">
        <v>17.47</v>
      </c>
      <c r="E44" s="43">
        <f t="shared" si="4"/>
        <v>1</v>
      </c>
      <c r="F44" s="44"/>
      <c r="G44" s="44">
        <f t="shared" si="2"/>
        <v>17.47</v>
      </c>
      <c r="H44" s="41">
        <f t="shared" si="3"/>
        <v>17.47</v>
      </c>
    </row>
    <row r="45" spans="1:8" s="60" customFormat="1" ht="229.5" x14ac:dyDescent="0.25">
      <c r="A45" s="45">
        <v>3.12</v>
      </c>
      <c r="B45" s="40" t="s">
        <v>50</v>
      </c>
      <c r="C45" s="50" t="s">
        <v>18</v>
      </c>
      <c r="D45" s="42">
        <v>1238.0899999999999</v>
      </c>
      <c r="E45" s="43">
        <f t="shared" si="4"/>
        <v>1</v>
      </c>
      <c r="F45" s="44"/>
      <c r="G45" s="44">
        <f t="shared" si="2"/>
        <v>1238.0899999999999</v>
      </c>
      <c r="H45" s="41">
        <f t="shared" si="3"/>
        <v>1238.0899999999999</v>
      </c>
    </row>
    <row r="46" spans="1:8" s="60" customFormat="1" ht="178.5" x14ac:dyDescent="0.25">
      <c r="A46" s="45">
        <v>3.13</v>
      </c>
      <c r="B46" s="40" t="s">
        <v>51</v>
      </c>
      <c r="C46" s="50" t="s">
        <v>18</v>
      </c>
      <c r="D46" s="42">
        <v>237.95</v>
      </c>
      <c r="E46" s="43">
        <f t="shared" si="4"/>
        <v>1</v>
      </c>
      <c r="F46" s="44"/>
      <c r="G46" s="44">
        <f t="shared" si="2"/>
        <v>237.95</v>
      </c>
      <c r="H46" s="41">
        <f t="shared" si="3"/>
        <v>237.95</v>
      </c>
    </row>
    <row r="47" spans="1:8" s="23" customFormat="1" ht="21.75" customHeight="1" x14ac:dyDescent="0.25">
      <c r="A47" s="46"/>
      <c r="B47" s="39" t="s">
        <v>52</v>
      </c>
      <c r="C47" s="49"/>
      <c r="D47" s="55"/>
      <c r="E47" s="37">
        <f t="shared" si="4"/>
        <v>0</v>
      </c>
      <c r="F47" s="37"/>
      <c r="G47" s="47">
        <f>SUM(G33:G46)</f>
        <v>3566.61</v>
      </c>
      <c r="H47" s="41">
        <f t="shared" si="3"/>
        <v>0</v>
      </c>
    </row>
    <row r="48" spans="1:8" s="23" customFormat="1" ht="21.75" customHeight="1" x14ac:dyDescent="0.25">
      <c r="A48" s="61" t="s">
        <v>166</v>
      </c>
      <c r="B48" s="39" t="s">
        <v>53</v>
      </c>
      <c r="C48" s="49"/>
      <c r="D48" s="55"/>
      <c r="E48" s="37">
        <f t="shared" si="4"/>
        <v>0</v>
      </c>
      <c r="F48" s="37"/>
      <c r="G48" s="47"/>
      <c r="H48" s="41">
        <f t="shared" si="3"/>
        <v>0</v>
      </c>
    </row>
    <row r="49" spans="1:8" s="60" customFormat="1" ht="344.25" x14ac:dyDescent="0.25">
      <c r="A49" s="45">
        <v>4.0999999999999996</v>
      </c>
      <c r="B49" s="40" t="s">
        <v>54</v>
      </c>
      <c r="C49" s="50"/>
      <c r="D49" s="42"/>
      <c r="E49" s="43">
        <f t="shared" si="4"/>
        <v>0</v>
      </c>
      <c r="F49" s="44"/>
      <c r="G49" s="44">
        <f t="shared" si="2"/>
        <v>0</v>
      </c>
      <c r="H49" s="41">
        <f t="shared" si="3"/>
        <v>0</v>
      </c>
    </row>
    <row r="50" spans="1:8" s="60" customFormat="1" ht="280.5" x14ac:dyDescent="0.25">
      <c r="A50" s="45">
        <v>4.2</v>
      </c>
      <c r="B50" s="40" t="s">
        <v>55</v>
      </c>
      <c r="C50" s="50" t="s">
        <v>56</v>
      </c>
      <c r="D50" s="42">
        <v>3</v>
      </c>
      <c r="E50" s="43">
        <f t="shared" si="4"/>
        <v>1</v>
      </c>
      <c r="F50" s="44"/>
      <c r="G50" s="44">
        <f t="shared" si="2"/>
        <v>3</v>
      </c>
      <c r="H50" s="41">
        <f t="shared" si="3"/>
        <v>3</v>
      </c>
    </row>
    <row r="51" spans="1:8" s="60" customFormat="1" ht="204" x14ac:dyDescent="0.25">
      <c r="A51" s="45">
        <v>4.3</v>
      </c>
      <c r="B51" s="40" t="s">
        <v>57</v>
      </c>
      <c r="C51" s="50" t="s">
        <v>18</v>
      </c>
      <c r="D51" s="42">
        <v>3</v>
      </c>
      <c r="E51" s="43">
        <f t="shared" si="4"/>
        <v>1</v>
      </c>
      <c r="F51" s="44"/>
      <c r="G51" s="44">
        <f t="shared" si="2"/>
        <v>3</v>
      </c>
      <c r="H51" s="41">
        <f t="shared" si="3"/>
        <v>3</v>
      </c>
    </row>
    <row r="52" spans="1:8" s="60" customFormat="1" ht="51" x14ac:dyDescent="0.25">
      <c r="A52" s="45" t="s">
        <v>167</v>
      </c>
      <c r="B52" s="40" t="s">
        <v>58</v>
      </c>
      <c r="C52" s="50" t="s">
        <v>59</v>
      </c>
      <c r="D52" s="42">
        <v>1</v>
      </c>
      <c r="E52" s="43">
        <f t="shared" si="4"/>
        <v>1</v>
      </c>
      <c r="F52" s="44"/>
      <c r="G52" s="44">
        <f t="shared" si="2"/>
        <v>1</v>
      </c>
      <c r="H52" s="41">
        <f t="shared" si="3"/>
        <v>1</v>
      </c>
    </row>
    <row r="53" spans="1:8" s="60" customFormat="1" ht="51" x14ac:dyDescent="0.25">
      <c r="A53" s="45" t="s">
        <v>168</v>
      </c>
      <c r="B53" s="40" t="s">
        <v>60</v>
      </c>
      <c r="C53" s="50" t="s">
        <v>59</v>
      </c>
      <c r="D53" s="42">
        <v>1</v>
      </c>
      <c r="E53" s="43">
        <f t="shared" si="4"/>
        <v>1</v>
      </c>
      <c r="F53" s="44"/>
      <c r="G53" s="44">
        <f t="shared" si="2"/>
        <v>1</v>
      </c>
      <c r="H53" s="41">
        <f t="shared" si="3"/>
        <v>1</v>
      </c>
    </row>
    <row r="54" spans="1:8" s="60" customFormat="1" ht="51" x14ac:dyDescent="0.25">
      <c r="A54" s="45" t="s">
        <v>169</v>
      </c>
      <c r="B54" s="40" t="s">
        <v>61</v>
      </c>
      <c r="C54" s="50" t="s">
        <v>59</v>
      </c>
      <c r="D54" s="42">
        <v>1</v>
      </c>
      <c r="E54" s="43">
        <f t="shared" si="4"/>
        <v>1</v>
      </c>
      <c r="F54" s="44"/>
      <c r="G54" s="44">
        <f t="shared" si="2"/>
        <v>1</v>
      </c>
      <c r="H54" s="41">
        <f t="shared" si="3"/>
        <v>1</v>
      </c>
    </row>
    <row r="55" spans="1:8" s="60" customFormat="1" ht="51" x14ac:dyDescent="0.25">
      <c r="A55" s="45" t="s">
        <v>170</v>
      </c>
      <c r="B55" s="40" t="s">
        <v>62</v>
      </c>
      <c r="C55" s="50" t="s">
        <v>59</v>
      </c>
      <c r="D55" s="42">
        <v>2</v>
      </c>
      <c r="E55" s="43">
        <f t="shared" si="4"/>
        <v>1</v>
      </c>
      <c r="F55" s="44"/>
      <c r="G55" s="44">
        <f t="shared" si="2"/>
        <v>2</v>
      </c>
      <c r="H55" s="41">
        <f t="shared" si="3"/>
        <v>2</v>
      </c>
    </row>
    <row r="56" spans="1:8" s="60" customFormat="1" ht="51" x14ac:dyDescent="0.25">
      <c r="A56" s="45" t="s">
        <v>171</v>
      </c>
      <c r="B56" s="40" t="s">
        <v>63</v>
      </c>
      <c r="C56" s="50" t="s">
        <v>59</v>
      </c>
      <c r="D56" s="42">
        <v>1</v>
      </c>
      <c r="E56" s="43">
        <f t="shared" si="4"/>
        <v>1</v>
      </c>
      <c r="F56" s="44"/>
      <c r="G56" s="44">
        <f t="shared" si="2"/>
        <v>1</v>
      </c>
      <c r="H56" s="41">
        <f t="shared" si="3"/>
        <v>1</v>
      </c>
    </row>
    <row r="57" spans="1:8" s="60" customFormat="1" ht="51" x14ac:dyDescent="0.25">
      <c r="A57" s="45" t="s">
        <v>172</v>
      </c>
      <c r="B57" s="40" t="s">
        <v>64</v>
      </c>
      <c r="C57" s="50" t="s">
        <v>59</v>
      </c>
      <c r="D57" s="42">
        <v>1</v>
      </c>
      <c r="E57" s="43">
        <f t="shared" si="4"/>
        <v>1</v>
      </c>
      <c r="F57" s="44"/>
      <c r="G57" s="44">
        <f t="shared" si="2"/>
        <v>1</v>
      </c>
      <c r="H57" s="41">
        <f t="shared" si="3"/>
        <v>1</v>
      </c>
    </row>
    <row r="58" spans="1:8" s="60" customFormat="1" ht="51" x14ac:dyDescent="0.25">
      <c r="A58" s="45" t="s">
        <v>173</v>
      </c>
      <c r="B58" s="40" t="s">
        <v>65</v>
      </c>
      <c r="C58" s="50" t="s">
        <v>59</v>
      </c>
      <c r="D58" s="42">
        <v>1</v>
      </c>
      <c r="E58" s="43">
        <f t="shared" si="4"/>
        <v>1</v>
      </c>
      <c r="F58" s="44"/>
      <c r="G58" s="44">
        <f t="shared" si="2"/>
        <v>1</v>
      </c>
      <c r="H58" s="41">
        <f t="shared" si="3"/>
        <v>1</v>
      </c>
    </row>
    <row r="59" spans="1:8" s="60" customFormat="1" ht="51" x14ac:dyDescent="0.25">
      <c r="A59" s="45" t="s">
        <v>174</v>
      </c>
      <c r="B59" s="40" t="s">
        <v>66</v>
      </c>
      <c r="C59" s="50" t="s">
        <v>59</v>
      </c>
      <c r="D59" s="42">
        <v>1</v>
      </c>
      <c r="E59" s="43">
        <f t="shared" si="4"/>
        <v>1</v>
      </c>
      <c r="F59" s="44"/>
      <c r="G59" s="44">
        <f t="shared" si="2"/>
        <v>1</v>
      </c>
      <c r="H59" s="41">
        <f t="shared" si="3"/>
        <v>1</v>
      </c>
    </row>
    <row r="60" spans="1:8" s="60" customFormat="1" ht="51" x14ac:dyDescent="0.25">
      <c r="A60" s="45" t="s">
        <v>175</v>
      </c>
      <c r="B60" s="40" t="s">
        <v>67</v>
      </c>
      <c r="C60" s="50" t="s">
        <v>59</v>
      </c>
      <c r="D60" s="42">
        <v>1</v>
      </c>
      <c r="E60" s="43">
        <f t="shared" si="4"/>
        <v>1</v>
      </c>
      <c r="F60" s="44"/>
      <c r="G60" s="44">
        <f t="shared" si="2"/>
        <v>1</v>
      </c>
      <c r="H60" s="41">
        <f t="shared" si="3"/>
        <v>1</v>
      </c>
    </row>
    <row r="61" spans="1:8" s="60" customFormat="1" ht="51" x14ac:dyDescent="0.25">
      <c r="A61" s="45" t="s">
        <v>176</v>
      </c>
      <c r="B61" s="40" t="s">
        <v>68</v>
      </c>
      <c r="C61" s="50" t="s">
        <v>59</v>
      </c>
      <c r="D61" s="42">
        <v>2</v>
      </c>
      <c r="E61" s="43">
        <f t="shared" si="4"/>
        <v>1</v>
      </c>
      <c r="F61" s="44"/>
      <c r="G61" s="44">
        <f t="shared" si="2"/>
        <v>2</v>
      </c>
      <c r="H61" s="41">
        <f t="shared" si="3"/>
        <v>2</v>
      </c>
    </row>
    <row r="62" spans="1:8" s="60" customFormat="1" ht="51" x14ac:dyDescent="0.25">
      <c r="A62" s="45" t="s">
        <v>177</v>
      </c>
      <c r="B62" s="40" t="s">
        <v>69</v>
      </c>
      <c r="C62" s="50" t="s">
        <v>59</v>
      </c>
      <c r="D62" s="42">
        <v>1</v>
      </c>
      <c r="E62" s="43">
        <f t="shared" si="4"/>
        <v>1</v>
      </c>
      <c r="F62" s="44"/>
      <c r="G62" s="44">
        <f t="shared" si="2"/>
        <v>1</v>
      </c>
      <c r="H62" s="41">
        <f t="shared" si="3"/>
        <v>1</v>
      </c>
    </row>
    <row r="63" spans="1:8" s="60" customFormat="1" ht="51" x14ac:dyDescent="0.25">
      <c r="A63" s="45" t="s">
        <v>178</v>
      </c>
      <c r="B63" s="40" t="s">
        <v>70</v>
      </c>
      <c r="C63" s="50" t="s">
        <v>59</v>
      </c>
      <c r="D63" s="42">
        <v>6</v>
      </c>
      <c r="E63" s="43">
        <f t="shared" si="4"/>
        <v>1</v>
      </c>
      <c r="F63" s="44"/>
      <c r="G63" s="44">
        <f t="shared" si="2"/>
        <v>6</v>
      </c>
      <c r="H63" s="41">
        <f t="shared" si="3"/>
        <v>6</v>
      </c>
    </row>
    <row r="64" spans="1:8" s="60" customFormat="1" ht="51" x14ac:dyDescent="0.25">
      <c r="A64" s="45" t="s">
        <v>179</v>
      </c>
      <c r="B64" s="40" t="s">
        <v>71</v>
      </c>
      <c r="C64" s="50" t="s">
        <v>59</v>
      </c>
      <c r="D64" s="42">
        <v>5</v>
      </c>
      <c r="E64" s="43">
        <f t="shared" si="4"/>
        <v>1</v>
      </c>
      <c r="F64" s="44"/>
      <c r="G64" s="44">
        <f t="shared" si="2"/>
        <v>5</v>
      </c>
      <c r="H64" s="41">
        <f t="shared" si="3"/>
        <v>5</v>
      </c>
    </row>
    <row r="65" spans="1:8" s="60" customFormat="1" ht="204" x14ac:dyDescent="0.25">
      <c r="A65" s="45">
        <v>4.4000000000000004</v>
      </c>
      <c r="B65" s="40" t="s">
        <v>72</v>
      </c>
      <c r="C65" s="50"/>
      <c r="D65" s="42"/>
      <c r="E65" s="43">
        <f t="shared" si="4"/>
        <v>0</v>
      </c>
      <c r="F65" s="44"/>
      <c r="G65" s="44">
        <f t="shared" si="2"/>
        <v>0</v>
      </c>
      <c r="H65" s="41">
        <f t="shared" si="3"/>
        <v>0</v>
      </c>
    </row>
    <row r="66" spans="1:8" s="60" customFormat="1" ht="38.25" x14ac:dyDescent="0.25">
      <c r="A66" s="45" t="s">
        <v>180</v>
      </c>
      <c r="B66" s="40" t="s">
        <v>73</v>
      </c>
      <c r="C66" s="50" t="s">
        <v>56</v>
      </c>
      <c r="D66" s="42">
        <v>4</v>
      </c>
      <c r="E66" s="43">
        <f t="shared" si="4"/>
        <v>1</v>
      </c>
      <c r="F66" s="44"/>
      <c r="G66" s="44">
        <f t="shared" si="2"/>
        <v>4</v>
      </c>
      <c r="H66" s="41">
        <f t="shared" si="3"/>
        <v>4</v>
      </c>
    </row>
    <row r="67" spans="1:8" s="23" customFormat="1" ht="21.75" customHeight="1" x14ac:dyDescent="0.25">
      <c r="A67" s="46"/>
      <c r="B67" s="39" t="s">
        <v>74</v>
      </c>
      <c r="C67" s="49"/>
      <c r="D67" s="55"/>
      <c r="E67" s="37">
        <f t="shared" si="4"/>
        <v>0</v>
      </c>
      <c r="F67" s="37"/>
      <c r="G67" s="47">
        <f>SUM(G49:G66)</f>
        <v>34</v>
      </c>
      <c r="H67" s="41">
        <f t="shared" si="3"/>
        <v>0</v>
      </c>
    </row>
    <row r="68" spans="1:8" s="23" customFormat="1" ht="21.75" customHeight="1" x14ac:dyDescent="0.25">
      <c r="A68" s="61" t="s">
        <v>181</v>
      </c>
      <c r="B68" s="39" t="s">
        <v>75</v>
      </c>
      <c r="C68" s="49"/>
      <c r="D68" s="55"/>
      <c r="E68" s="37">
        <f t="shared" si="4"/>
        <v>0</v>
      </c>
      <c r="F68" s="37"/>
      <c r="G68" s="47"/>
      <c r="H68" s="41">
        <f t="shared" si="3"/>
        <v>0</v>
      </c>
    </row>
    <row r="69" spans="1:8" s="60" customFormat="1" ht="102" x14ac:dyDescent="0.25">
      <c r="A69" s="45">
        <v>5.0999999999999996</v>
      </c>
      <c r="B69" s="40" t="s">
        <v>76</v>
      </c>
      <c r="C69" s="50" t="s">
        <v>77</v>
      </c>
      <c r="D69" s="42">
        <v>1</v>
      </c>
      <c r="E69" s="43">
        <f t="shared" si="4"/>
        <v>1</v>
      </c>
      <c r="F69" s="44"/>
      <c r="G69" s="44">
        <f t="shared" si="2"/>
        <v>1</v>
      </c>
      <c r="H69" s="41">
        <f t="shared" si="3"/>
        <v>1</v>
      </c>
    </row>
    <row r="70" spans="1:8" s="60" customFormat="1" ht="89.25" x14ac:dyDescent="0.25">
      <c r="A70" s="45">
        <v>5.2</v>
      </c>
      <c r="B70" s="40" t="s">
        <v>78</v>
      </c>
      <c r="C70" s="50" t="s">
        <v>77</v>
      </c>
      <c r="D70" s="42">
        <v>1</v>
      </c>
      <c r="E70" s="43">
        <f t="shared" si="4"/>
        <v>1</v>
      </c>
      <c r="F70" s="44"/>
      <c r="G70" s="44">
        <f t="shared" si="2"/>
        <v>1</v>
      </c>
      <c r="H70" s="41">
        <f t="shared" si="3"/>
        <v>1</v>
      </c>
    </row>
    <row r="71" spans="1:8" s="60" customFormat="1" ht="165.75" x14ac:dyDescent="0.25">
      <c r="A71" s="45">
        <v>5.3</v>
      </c>
      <c r="B71" s="40" t="s">
        <v>79</v>
      </c>
      <c r="C71" s="50"/>
      <c r="D71" s="42"/>
      <c r="E71" s="43">
        <f t="shared" si="4"/>
        <v>0</v>
      </c>
      <c r="F71" s="44"/>
      <c r="G71" s="44">
        <f t="shared" si="2"/>
        <v>0</v>
      </c>
      <c r="H71" s="41">
        <f t="shared" si="3"/>
        <v>0</v>
      </c>
    </row>
    <row r="72" spans="1:8" s="60" customFormat="1" ht="114.75" x14ac:dyDescent="0.25">
      <c r="A72" s="45" t="s">
        <v>182</v>
      </c>
      <c r="B72" s="40" t="s">
        <v>80</v>
      </c>
      <c r="C72" s="50" t="s">
        <v>56</v>
      </c>
      <c r="D72" s="42">
        <v>1</v>
      </c>
      <c r="E72" s="43">
        <f t="shared" si="4"/>
        <v>1</v>
      </c>
      <c r="F72" s="44"/>
      <c r="G72" s="44">
        <f t="shared" si="2"/>
        <v>1</v>
      </c>
      <c r="H72" s="41">
        <f t="shared" si="3"/>
        <v>1</v>
      </c>
    </row>
    <row r="73" spans="1:8" s="60" customFormat="1" ht="140.25" x14ac:dyDescent="0.25">
      <c r="A73" s="45" t="s">
        <v>183</v>
      </c>
      <c r="B73" s="40" t="s">
        <v>81</v>
      </c>
      <c r="C73" s="50" t="s">
        <v>56</v>
      </c>
      <c r="D73" s="42">
        <v>1</v>
      </c>
      <c r="E73" s="43">
        <f t="shared" si="4"/>
        <v>1</v>
      </c>
      <c r="F73" s="44"/>
      <c r="G73" s="44">
        <f t="shared" si="2"/>
        <v>1</v>
      </c>
      <c r="H73" s="41">
        <f t="shared" si="3"/>
        <v>1</v>
      </c>
    </row>
    <row r="74" spans="1:8" s="60" customFormat="1" ht="89.25" x14ac:dyDescent="0.25">
      <c r="A74" s="45">
        <v>5.4</v>
      </c>
      <c r="B74" s="40" t="s">
        <v>82</v>
      </c>
      <c r="C74" s="50" t="s">
        <v>56</v>
      </c>
      <c r="D74" s="42">
        <v>1</v>
      </c>
      <c r="E74" s="43">
        <f t="shared" si="4"/>
        <v>1</v>
      </c>
      <c r="F74" s="44"/>
      <c r="G74" s="44">
        <f t="shared" si="2"/>
        <v>1</v>
      </c>
      <c r="H74" s="41">
        <f t="shared" si="3"/>
        <v>1</v>
      </c>
    </row>
    <row r="75" spans="1:8" s="60" customFormat="1" ht="76.5" x14ac:dyDescent="0.25">
      <c r="A75" s="45">
        <v>5.5</v>
      </c>
      <c r="B75" s="40" t="s">
        <v>83</v>
      </c>
      <c r="C75" s="50" t="s">
        <v>56</v>
      </c>
      <c r="D75" s="42">
        <v>1</v>
      </c>
      <c r="E75" s="43">
        <f t="shared" si="4"/>
        <v>1</v>
      </c>
      <c r="F75" s="44"/>
      <c r="G75" s="44">
        <f t="shared" si="2"/>
        <v>1</v>
      </c>
      <c r="H75" s="41">
        <f t="shared" si="3"/>
        <v>1</v>
      </c>
    </row>
    <row r="76" spans="1:8" s="23" customFormat="1" ht="27.75" customHeight="1" x14ac:dyDescent="0.25">
      <c r="A76" s="46"/>
      <c r="B76" s="39" t="s">
        <v>84</v>
      </c>
      <c r="C76" s="49"/>
      <c r="D76" s="55"/>
      <c r="E76" s="37">
        <f t="shared" si="4"/>
        <v>0</v>
      </c>
      <c r="F76" s="37"/>
      <c r="G76" s="47">
        <f>SUM(G69:G75)</f>
        <v>6</v>
      </c>
      <c r="H76" s="41">
        <f t="shared" si="3"/>
        <v>0</v>
      </c>
    </row>
    <row r="77" spans="1:8" s="23" customFormat="1" ht="21.75" customHeight="1" x14ac:dyDescent="0.25">
      <c r="A77" s="61" t="s">
        <v>184</v>
      </c>
      <c r="B77" s="39" t="s">
        <v>85</v>
      </c>
      <c r="C77" s="49"/>
      <c r="D77" s="55"/>
      <c r="E77" s="37">
        <f t="shared" si="4"/>
        <v>0</v>
      </c>
      <c r="F77" s="37"/>
      <c r="G77" s="47"/>
      <c r="H77" s="41">
        <f t="shared" si="3"/>
        <v>0</v>
      </c>
    </row>
    <row r="78" spans="1:8" s="60" customFormat="1" ht="293.25" x14ac:dyDescent="0.25">
      <c r="A78" s="45">
        <v>6.1</v>
      </c>
      <c r="B78" s="40" t="s">
        <v>86</v>
      </c>
      <c r="C78" s="50" t="s">
        <v>87</v>
      </c>
      <c r="D78" s="42">
        <v>94</v>
      </c>
      <c r="E78" s="43">
        <f t="shared" si="4"/>
        <v>1</v>
      </c>
      <c r="F78" s="44"/>
      <c r="G78" s="44">
        <f t="shared" si="2"/>
        <v>94</v>
      </c>
      <c r="H78" s="41">
        <f t="shared" si="3"/>
        <v>94</v>
      </c>
    </row>
    <row r="79" spans="1:8" s="60" customFormat="1" ht="280.5" x14ac:dyDescent="0.25">
      <c r="A79" s="45">
        <v>6.2</v>
      </c>
      <c r="B79" s="40" t="s">
        <v>88</v>
      </c>
      <c r="C79" s="50" t="s">
        <v>87</v>
      </c>
      <c r="D79" s="42">
        <v>16</v>
      </c>
      <c r="E79" s="43">
        <f t="shared" si="4"/>
        <v>1</v>
      </c>
      <c r="F79" s="44"/>
      <c r="G79" s="44">
        <f t="shared" ref="G79:G142" si="5">ROUND($D79*E79,2)</f>
        <v>16</v>
      </c>
      <c r="H79" s="41">
        <f t="shared" ref="H79:H142" si="6">ROUND($D79*E79,2)</f>
        <v>16</v>
      </c>
    </row>
    <row r="80" spans="1:8" s="60" customFormat="1" ht="293.25" x14ac:dyDescent="0.25">
      <c r="A80" s="45">
        <v>6.3</v>
      </c>
      <c r="B80" s="40" t="s">
        <v>89</v>
      </c>
      <c r="C80" s="50" t="s">
        <v>87</v>
      </c>
      <c r="D80" s="42">
        <v>2</v>
      </c>
      <c r="E80" s="43">
        <f t="shared" si="4"/>
        <v>1</v>
      </c>
      <c r="F80" s="44"/>
      <c r="G80" s="44">
        <f t="shared" si="5"/>
        <v>2</v>
      </c>
      <c r="H80" s="41">
        <f t="shared" si="6"/>
        <v>2</v>
      </c>
    </row>
    <row r="81" spans="1:8" s="60" customFormat="1" ht="280.5" x14ac:dyDescent="0.25">
      <c r="A81" s="45">
        <v>6.4</v>
      </c>
      <c r="B81" s="40" t="s">
        <v>90</v>
      </c>
      <c r="C81" s="50" t="s">
        <v>91</v>
      </c>
      <c r="D81" s="42">
        <v>21</v>
      </c>
      <c r="E81" s="43">
        <f t="shared" ref="E81:E144" si="7">IF(D81&gt;0,1,0)</f>
        <v>1</v>
      </c>
      <c r="F81" s="44"/>
      <c r="G81" s="44">
        <f t="shared" si="5"/>
        <v>21</v>
      </c>
      <c r="H81" s="41">
        <f t="shared" si="6"/>
        <v>21</v>
      </c>
    </row>
    <row r="82" spans="1:8" s="60" customFormat="1" ht="280.5" x14ac:dyDescent="0.25">
      <c r="A82" s="45">
        <v>6.5</v>
      </c>
      <c r="B82" s="40" t="s">
        <v>92</v>
      </c>
      <c r="C82" s="50" t="s">
        <v>91</v>
      </c>
      <c r="D82" s="42">
        <v>18</v>
      </c>
      <c r="E82" s="43">
        <f t="shared" si="7"/>
        <v>1</v>
      </c>
      <c r="F82" s="44"/>
      <c r="G82" s="44">
        <f t="shared" si="5"/>
        <v>18</v>
      </c>
      <c r="H82" s="41">
        <f t="shared" si="6"/>
        <v>18</v>
      </c>
    </row>
    <row r="83" spans="1:8" s="60" customFormat="1" ht="280.5" x14ac:dyDescent="0.25">
      <c r="A83" s="45">
        <v>6.6</v>
      </c>
      <c r="B83" s="40" t="s">
        <v>93</v>
      </c>
      <c r="C83" s="50" t="s">
        <v>91</v>
      </c>
      <c r="D83" s="42">
        <v>8</v>
      </c>
      <c r="E83" s="43">
        <f t="shared" si="7"/>
        <v>1</v>
      </c>
      <c r="F83" s="44"/>
      <c r="G83" s="44">
        <f t="shared" si="5"/>
        <v>8</v>
      </c>
      <c r="H83" s="41">
        <f t="shared" si="6"/>
        <v>8</v>
      </c>
    </row>
    <row r="84" spans="1:8" s="60" customFormat="1" ht="293.25" x14ac:dyDescent="0.25">
      <c r="A84" s="45">
        <v>6.7</v>
      </c>
      <c r="B84" s="40" t="s">
        <v>94</v>
      </c>
      <c r="C84" s="50" t="s">
        <v>91</v>
      </c>
      <c r="D84" s="42">
        <v>20</v>
      </c>
      <c r="E84" s="43">
        <f t="shared" si="7"/>
        <v>1</v>
      </c>
      <c r="F84" s="44"/>
      <c r="G84" s="44">
        <f t="shared" si="5"/>
        <v>20</v>
      </c>
      <c r="H84" s="41">
        <f t="shared" si="6"/>
        <v>20</v>
      </c>
    </row>
    <row r="85" spans="1:8" s="60" customFormat="1" ht="293.25" x14ac:dyDescent="0.25">
      <c r="A85" s="45">
        <v>6.8</v>
      </c>
      <c r="B85" s="40" t="s">
        <v>95</v>
      </c>
      <c r="C85" s="50" t="s">
        <v>91</v>
      </c>
      <c r="D85" s="42">
        <v>5</v>
      </c>
      <c r="E85" s="43">
        <f t="shared" si="7"/>
        <v>1</v>
      </c>
      <c r="F85" s="44"/>
      <c r="G85" s="44">
        <f t="shared" si="5"/>
        <v>5</v>
      </c>
      <c r="H85" s="41">
        <f t="shared" si="6"/>
        <v>5</v>
      </c>
    </row>
    <row r="86" spans="1:8" s="60" customFormat="1" ht="255" x14ac:dyDescent="0.25">
      <c r="A86" s="45">
        <v>6.9</v>
      </c>
      <c r="B86" s="40" t="s">
        <v>96</v>
      </c>
      <c r="C86" s="50" t="s">
        <v>91</v>
      </c>
      <c r="D86" s="42">
        <v>19</v>
      </c>
      <c r="E86" s="43">
        <f t="shared" si="7"/>
        <v>1</v>
      </c>
      <c r="F86" s="44"/>
      <c r="G86" s="44">
        <f t="shared" si="5"/>
        <v>19</v>
      </c>
      <c r="H86" s="41">
        <f t="shared" si="6"/>
        <v>19</v>
      </c>
    </row>
    <row r="87" spans="1:8" s="60" customFormat="1" ht="229.5" x14ac:dyDescent="0.25">
      <c r="A87" s="62">
        <v>6.1</v>
      </c>
      <c r="B87" s="40" t="s">
        <v>97</v>
      </c>
      <c r="C87" s="50" t="s">
        <v>91</v>
      </c>
      <c r="D87" s="42">
        <v>4</v>
      </c>
      <c r="E87" s="43">
        <f t="shared" si="7"/>
        <v>1</v>
      </c>
      <c r="F87" s="44"/>
      <c r="G87" s="44">
        <f t="shared" si="5"/>
        <v>4</v>
      </c>
      <c r="H87" s="41">
        <f t="shared" si="6"/>
        <v>4</v>
      </c>
    </row>
    <row r="88" spans="1:8" s="60" customFormat="1" ht="280.5" x14ac:dyDescent="0.25">
      <c r="A88" s="45">
        <v>6.11</v>
      </c>
      <c r="B88" s="40" t="s">
        <v>98</v>
      </c>
      <c r="C88" s="50" t="s">
        <v>87</v>
      </c>
      <c r="D88" s="42">
        <v>54</v>
      </c>
      <c r="E88" s="43">
        <f t="shared" si="7"/>
        <v>1</v>
      </c>
      <c r="F88" s="44"/>
      <c r="G88" s="44">
        <f t="shared" si="5"/>
        <v>54</v>
      </c>
      <c r="H88" s="41">
        <f t="shared" si="6"/>
        <v>54</v>
      </c>
    </row>
    <row r="89" spans="1:8" s="60" customFormat="1" ht="306" x14ac:dyDescent="0.25">
      <c r="A89" s="45">
        <v>6.12</v>
      </c>
      <c r="B89" s="40" t="s">
        <v>99</v>
      </c>
      <c r="C89" s="50" t="s">
        <v>87</v>
      </c>
      <c r="D89" s="42">
        <v>1</v>
      </c>
      <c r="E89" s="43">
        <f t="shared" si="7"/>
        <v>1</v>
      </c>
      <c r="F89" s="44"/>
      <c r="G89" s="44">
        <f t="shared" si="5"/>
        <v>1</v>
      </c>
      <c r="H89" s="41">
        <f t="shared" si="6"/>
        <v>1</v>
      </c>
    </row>
    <row r="90" spans="1:8" s="60" customFormat="1" ht="306" x14ac:dyDescent="0.25">
      <c r="A90" s="45">
        <v>6.13</v>
      </c>
      <c r="B90" s="40" t="s">
        <v>100</v>
      </c>
      <c r="C90" s="50" t="s">
        <v>87</v>
      </c>
      <c r="D90" s="42">
        <v>1</v>
      </c>
      <c r="E90" s="43">
        <f t="shared" si="7"/>
        <v>1</v>
      </c>
      <c r="F90" s="44"/>
      <c r="G90" s="44">
        <f t="shared" si="5"/>
        <v>1</v>
      </c>
      <c r="H90" s="41">
        <f t="shared" si="6"/>
        <v>1</v>
      </c>
    </row>
    <row r="91" spans="1:8" s="60" customFormat="1" ht="267.75" x14ac:dyDescent="0.25">
      <c r="A91" s="45">
        <v>6.14</v>
      </c>
      <c r="B91" s="40" t="s">
        <v>101</v>
      </c>
      <c r="C91" s="50" t="s">
        <v>87</v>
      </c>
      <c r="D91" s="42">
        <v>1</v>
      </c>
      <c r="E91" s="43">
        <f t="shared" si="7"/>
        <v>1</v>
      </c>
      <c r="F91" s="44"/>
      <c r="G91" s="44">
        <f t="shared" si="5"/>
        <v>1</v>
      </c>
      <c r="H91" s="41">
        <f t="shared" si="6"/>
        <v>1</v>
      </c>
    </row>
    <row r="92" spans="1:8" s="60" customFormat="1" ht="267.75" x14ac:dyDescent="0.25">
      <c r="A92" s="45">
        <v>6.14</v>
      </c>
      <c r="B92" s="40" t="s">
        <v>102</v>
      </c>
      <c r="C92" s="50" t="s">
        <v>87</v>
      </c>
      <c r="D92" s="42">
        <v>1</v>
      </c>
      <c r="E92" s="43">
        <f t="shared" si="7"/>
        <v>1</v>
      </c>
      <c r="F92" s="44"/>
      <c r="G92" s="44">
        <f t="shared" si="5"/>
        <v>1</v>
      </c>
      <c r="H92" s="41">
        <f t="shared" si="6"/>
        <v>1</v>
      </c>
    </row>
    <row r="93" spans="1:8" s="60" customFormat="1" ht="280.5" x14ac:dyDescent="0.25">
      <c r="A93" s="45">
        <v>6.15</v>
      </c>
      <c r="B93" s="40" t="s">
        <v>103</v>
      </c>
      <c r="C93" s="50" t="s">
        <v>87</v>
      </c>
      <c r="D93" s="42">
        <v>11</v>
      </c>
      <c r="E93" s="43">
        <f t="shared" si="7"/>
        <v>1</v>
      </c>
      <c r="F93" s="44"/>
      <c r="G93" s="44">
        <f t="shared" si="5"/>
        <v>11</v>
      </c>
      <c r="H93" s="41">
        <f t="shared" si="6"/>
        <v>11</v>
      </c>
    </row>
    <row r="94" spans="1:8" s="60" customFormat="1" ht="216.75" x14ac:dyDescent="0.25">
      <c r="A94" s="45">
        <v>6.16</v>
      </c>
      <c r="B94" s="40" t="s">
        <v>104</v>
      </c>
      <c r="C94" s="50" t="s">
        <v>91</v>
      </c>
      <c r="D94" s="42">
        <v>12</v>
      </c>
      <c r="E94" s="43">
        <f t="shared" si="7"/>
        <v>1</v>
      </c>
      <c r="F94" s="44"/>
      <c r="G94" s="44">
        <f t="shared" si="5"/>
        <v>12</v>
      </c>
      <c r="H94" s="41">
        <f t="shared" si="6"/>
        <v>12</v>
      </c>
    </row>
    <row r="95" spans="1:8" s="60" customFormat="1" ht="204" x14ac:dyDescent="0.25">
      <c r="A95" s="45">
        <v>6.17</v>
      </c>
      <c r="B95" s="40" t="s">
        <v>105</v>
      </c>
      <c r="C95" s="50" t="s">
        <v>91</v>
      </c>
      <c r="D95" s="42">
        <v>1</v>
      </c>
      <c r="E95" s="43">
        <f t="shared" si="7"/>
        <v>1</v>
      </c>
      <c r="F95" s="44"/>
      <c r="G95" s="44">
        <f t="shared" si="5"/>
        <v>1</v>
      </c>
      <c r="H95" s="41">
        <f t="shared" si="6"/>
        <v>1</v>
      </c>
    </row>
    <row r="96" spans="1:8" s="60" customFormat="1" ht="204" x14ac:dyDescent="0.25">
      <c r="A96" s="45">
        <v>6.18</v>
      </c>
      <c r="B96" s="40" t="s">
        <v>106</v>
      </c>
      <c r="C96" s="50" t="s">
        <v>91</v>
      </c>
      <c r="D96" s="42">
        <v>1</v>
      </c>
      <c r="E96" s="43">
        <f t="shared" si="7"/>
        <v>1</v>
      </c>
      <c r="F96" s="44"/>
      <c r="G96" s="44">
        <f t="shared" si="5"/>
        <v>1</v>
      </c>
      <c r="H96" s="41">
        <f t="shared" si="6"/>
        <v>1</v>
      </c>
    </row>
    <row r="97" spans="1:8" s="60" customFormat="1" ht="204" x14ac:dyDescent="0.25">
      <c r="A97" s="45">
        <v>6.19</v>
      </c>
      <c r="B97" s="40" t="s">
        <v>107</v>
      </c>
      <c r="C97" s="50" t="s">
        <v>91</v>
      </c>
      <c r="D97" s="42">
        <v>1</v>
      </c>
      <c r="E97" s="43">
        <f t="shared" si="7"/>
        <v>1</v>
      </c>
      <c r="F97" s="44"/>
      <c r="G97" s="44">
        <f t="shared" si="5"/>
        <v>1</v>
      </c>
      <c r="H97" s="41">
        <f t="shared" si="6"/>
        <v>1</v>
      </c>
    </row>
    <row r="98" spans="1:8" s="60" customFormat="1" ht="140.25" x14ac:dyDescent="0.25">
      <c r="A98" s="62">
        <v>6.2</v>
      </c>
      <c r="B98" s="40" t="s">
        <v>108</v>
      </c>
      <c r="C98" s="50"/>
      <c r="D98" s="42"/>
      <c r="E98" s="43">
        <f t="shared" si="7"/>
        <v>0</v>
      </c>
      <c r="F98" s="44"/>
      <c r="G98" s="44">
        <f t="shared" si="5"/>
        <v>0</v>
      </c>
      <c r="H98" s="41">
        <f t="shared" si="6"/>
        <v>0</v>
      </c>
    </row>
    <row r="99" spans="1:8" s="60" customFormat="1" ht="15.75" x14ac:dyDescent="0.25">
      <c r="A99" s="45" t="s">
        <v>185</v>
      </c>
      <c r="B99" s="40" t="s">
        <v>109</v>
      </c>
      <c r="C99" s="50" t="s">
        <v>91</v>
      </c>
      <c r="D99" s="42">
        <v>19</v>
      </c>
      <c r="E99" s="43">
        <f t="shared" si="7"/>
        <v>1</v>
      </c>
      <c r="F99" s="44"/>
      <c r="G99" s="44">
        <f t="shared" si="5"/>
        <v>19</v>
      </c>
      <c r="H99" s="41">
        <f t="shared" si="6"/>
        <v>19</v>
      </c>
    </row>
    <row r="100" spans="1:8" s="60" customFormat="1" ht="15.75" x14ac:dyDescent="0.25">
      <c r="A100" s="45" t="s">
        <v>186</v>
      </c>
      <c r="B100" s="40" t="s">
        <v>110</v>
      </c>
      <c r="C100" s="50" t="s">
        <v>91</v>
      </c>
      <c r="D100" s="42">
        <v>11</v>
      </c>
      <c r="E100" s="43">
        <f t="shared" si="7"/>
        <v>1</v>
      </c>
      <c r="F100" s="44"/>
      <c r="G100" s="44">
        <f t="shared" si="5"/>
        <v>11</v>
      </c>
      <c r="H100" s="41">
        <f t="shared" si="6"/>
        <v>11</v>
      </c>
    </row>
    <row r="101" spans="1:8" s="60" customFormat="1" ht="15.75" x14ac:dyDescent="0.25">
      <c r="A101" s="45" t="s">
        <v>187</v>
      </c>
      <c r="B101" s="40" t="s">
        <v>111</v>
      </c>
      <c r="C101" s="50" t="s">
        <v>91</v>
      </c>
      <c r="D101" s="42">
        <v>1</v>
      </c>
      <c r="E101" s="43">
        <f t="shared" si="7"/>
        <v>1</v>
      </c>
      <c r="F101" s="44"/>
      <c r="G101" s="44">
        <f t="shared" si="5"/>
        <v>1</v>
      </c>
      <c r="H101" s="41">
        <f t="shared" si="6"/>
        <v>1</v>
      </c>
    </row>
    <row r="102" spans="1:8" s="60" customFormat="1" ht="15.75" x14ac:dyDescent="0.25">
      <c r="A102" s="45" t="s">
        <v>188</v>
      </c>
      <c r="B102" s="40" t="s">
        <v>112</v>
      </c>
      <c r="C102" s="50" t="s">
        <v>91</v>
      </c>
      <c r="D102" s="42">
        <v>1</v>
      </c>
      <c r="E102" s="43">
        <f t="shared" si="7"/>
        <v>1</v>
      </c>
      <c r="F102" s="44"/>
      <c r="G102" s="44">
        <f t="shared" si="5"/>
        <v>1</v>
      </c>
      <c r="H102" s="41">
        <f t="shared" si="6"/>
        <v>1</v>
      </c>
    </row>
    <row r="103" spans="1:8" s="60" customFormat="1" ht="15.75" x14ac:dyDescent="0.25">
      <c r="A103" s="45" t="s">
        <v>188</v>
      </c>
      <c r="B103" s="40" t="s">
        <v>113</v>
      </c>
      <c r="C103" s="50" t="s">
        <v>91</v>
      </c>
      <c r="D103" s="42">
        <v>1</v>
      </c>
      <c r="E103" s="43">
        <f t="shared" si="7"/>
        <v>1</v>
      </c>
      <c r="F103" s="44"/>
      <c r="G103" s="44">
        <f t="shared" si="5"/>
        <v>1</v>
      </c>
      <c r="H103" s="41">
        <f t="shared" si="6"/>
        <v>1</v>
      </c>
    </row>
    <row r="104" spans="1:8" s="60" customFormat="1" ht="15.75" x14ac:dyDescent="0.25">
      <c r="A104" s="45" t="s">
        <v>189</v>
      </c>
      <c r="B104" s="40" t="s">
        <v>114</v>
      </c>
      <c r="C104" s="50" t="s">
        <v>91</v>
      </c>
      <c r="D104" s="42">
        <v>1</v>
      </c>
      <c r="E104" s="43">
        <f t="shared" si="7"/>
        <v>1</v>
      </c>
      <c r="F104" s="44"/>
      <c r="G104" s="44">
        <f t="shared" si="5"/>
        <v>1</v>
      </c>
      <c r="H104" s="41">
        <f t="shared" si="6"/>
        <v>1</v>
      </c>
    </row>
    <row r="105" spans="1:8" s="60" customFormat="1" ht="153" x14ac:dyDescent="0.25">
      <c r="A105" s="45">
        <v>6.21</v>
      </c>
      <c r="B105" s="40" t="s">
        <v>115</v>
      </c>
      <c r="C105" s="50"/>
      <c r="D105" s="42"/>
      <c r="E105" s="43">
        <f t="shared" si="7"/>
        <v>0</v>
      </c>
      <c r="F105" s="44"/>
      <c r="G105" s="44">
        <f t="shared" si="5"/>
        <v>0</v>
      </c>
      <c r="H105" s="41">
        <f t="shared" si="6"/>
        <v>0</v>
      </c>
    </row>
    <row r="106" spans="1:8" s="60" customFormat="1" ht="15.75" x14ac:dyDescent="0.25">
      <c r="A106" s="45" t="s">
        <v>190</v>
      </c>
      <c r="B106" s="40" t="s">
        <v>116</v>
      </c>
      <c r="C106" s="50" t="s">
        <v>26</v>
      </c>
      <c r="D106" s="42">
        <v>15</v>
      </c>
      <c r="E106" s="43">
        <f t="shared" si="7"/>
        <v>1</v>
      </c>
      <c r="F106" s="44"/>
      <c r="G106" s="44">
        <f t="shared" si="5"/>
        <v>15</v>
      </c>
      <c r="H106" s="41">
        <f t="shared" si="6"/>
        <v>15</v>
      </c>
    </row>
    <row r="107" spans="1:8" s="60" customFormat="1" ht="15.75" x14ac:dyDescent="0.25">
      <c r="A107" s="45" t="s">
        <v>191</v>
      </c>
      <c r="B107" s="40" t="s">
        <v>117</v>
      </c>
      <c r="C107" s="50" t="s">
        <v>26</v>
      </c>
      <c r="D107" s="42">
        <v>10</v>
      </c>
      <c r="E107" s="43">
        <f t="shared" si="7"/>
        <v>1</v>
      </c>
      <c r="F107" s="44"/>
      <c r="G107" s="44">
        <f t="shared" si="5"/>
        <v>10</v>
      </c>
      <c r="H107" s="41">
        <f t="shared" si="6"/>
        <v>10</v>
      </c>
    </row>
    <row r="108" spans="1:8" s="60" customFormat="1" ht="15.75" x14ac:dyDescent="0.25">
      <c r="A108" s="45" t="s">
        <v>192</v>
      </c>
      <c r="B108" s="40" t="s">
        <v>118</v>
      </c>
      <c r="C108" s="50" t="s">
        <v>26</v>
      </c>
      <c r="D108" s="42">
        <v>62</v>
      </c>
      <c r="E108" s="43">
        <f t="shared" si="7"/>
        <v>1</v>
      </c>
      <c r="F108" s="44"/>
      <c r="G108" s="44">
        <f t="shared" si="5"/>
        <v>62</v>
      </c>
      <c r="H108" s="41">
        <f t="shared" si="6"/>
        <v>62</v>
      </c>
    </row>
    <row r="109" spans="1:8" s="60" customFormat="1" ht="15.75" x14ac:dyDescent="0.25">
      <c r="A109" s="45" t="s">
        <v>193</v>
      </c>
      <c r="B109" s="40" t="s">
        <v>119</v>
      </c>
      <c r="C109" s="50" t="s">
        <v>26</v>
      </c>
      <c r="D109" s="42">
        <v>58</v>
      </c>
      <c r="E109" s="43">
        <f t="shared" si="7"/>
        <v>1</v>
      </c>
      <c r="F109" s="44"/>
      <c r="G109" s="44">
        <f t="shared" si="5"/>
        <v>58</v>
      </c>
      <c r="H109" s="41">
        <f t="shared" si="6"/>
        <v>58</v>
      </c>
    </row>
    <row r="110" spans="1:8" s="60" customFormat="1" ht="15.75" x14ac:dyDescent="0.25">
      <c r="A110" s="45" t="s">
        <v>194</v>
      </c>
      <c r="B110" s="40" t="s">
        <v>120</v>
      </c>
      <c r="C110" s="50" t="s">
        <v>26</v>
      </c>
      <c r="D110" s="42">
        <v>32</v>
      </c>
      <c r="E110" s="43">
        <f t="shared" si="7"/>
        <v>1</v>
      </c>
      <c r="F110" s="44"/>
      <c r="G110" s="44">
        <f t="shared" si="5"/>
        <v>32</v>
      </c>
      <c r="H110" s="41">
        <f t="shared" si="6"/>
        <v>32</v>
      </c>
    </row>
    <row r="111" spans="1:8" s="60" customFormat="1" ht="15.75" x14ac:dyDescent="0.25">
      <c r="A111" s="45" t="s">
        <v>195</v>
      </c>
      <c r="B111" s="40" t="s">
        <v>121</v>
      </c>
      <c r="C111" s="50" t="s">
        <v>26</v>
      </c>
      <c r="D111" s="42">
        <v>115</v>
      </c>
      <c r="E111" s="43">
        <f t="shared" si="7"/>
        <v>1</v>
      </c>
      <c r="F111" s="44"/>
      <c r="G111" s="44">
        <f t="shared" si="5"/>
        <v>115</v>
      </c>
      <c r="H111" s="41">
        <f t="shared" si="6"/>
        <v>115</v>
      </c>
    </row>
    <row r="112" spans="1:8" s="60" customFormat="1" ht="204" x14ac:dyDescent="0.25">
      <c r="A112" s="45">
        <v>6.22</v>
      </c>
      <c r="B112" s="40" t="s">
        <v>122</v>
      </c>
      <c r="C112" s="50"/>
      <c r="D112" s="42"/>
      <c r="E112" s="43">
        <f t="shared" si="7"/>
        <v>0</v>
      </c>
      <c r="F112" s="44"/>
      <c r="G112" s="44">
        <f t="shared" si="5"/>
        <v>0</v>
      </c>
      <c r="H112" s="41">
        <f t="shared" si="6"/>
        <v>0</v>
      </c>
    </row>
    <row r="113" spans="1:8" s="60" customFormat="1" ht="15.75" x14ac:dyDescent="0.25">
      <c r="A113" s="45" t="s">
        <v>196</v>
      </c>
      <c r="B113" s="40" t="s">
        <v>123</v>
      </c>
      <c r="C113" s="50" t="s">
        <v>26</v>
      </c>
      <c r="D113" s="42">
        <v>18</v>
      </c>
      <c r="E113" s="43">
        <f t="shared" si="7"/>
        <v>1</v>
      </c>
      <c r="F113" s="44"/>
      <c r="G113" s="44">
        <f t="shared" si="5"/>
        <v>18</v>
      </c>
      <c r="H113" s="41">
        <f t="shared" si="6"/>
        <v>18</v>
      </c>
    </row>
    <row r="114" spans="1:8" s="60" customFormat="1" ht="15.75" x14ac:dyDescent="0.25">
      <c r="A114" s="45" t="s">
        <v>197</v>
      </c>
      <c r="B114" s="40" t="s">
        <v>124</v>
      </c>
      <c r="C114" s="50" t="s">
        <v>26</v>
      </c>
      <c r="D114" s="42">
        <v>10</v>
      </c>
      <c r="E114" s="43">
        <f t="shared" si="7"/>
        <v>1</v>
      </c>
      <c r="F114" s="44"/>
      <c r="G114" s="44">
        <f t="shared" si="5"/>
        <v>10</v>
      </c>
      <c r="H114" s="41">
        <f t="shared" si="6"/>
        <v>10</v>
      </c>
    </row>
    <row r="115" spans="1:8" s="60" customFormat="1" ht="15.75" x14ac:dyDescent="0.25">
      <c r="A115" s="45" t="s">
        <v>198</v>
      </c>
      <c r="B115" s="40" t="s">
        <v>125</v>
      </c>
      <c r="C115" s="50" t="s">
        <v>26</v>
      </c>
      <c r="D115" s="42">
        <v>28</v>
      </c>
      <c r="E115" s="43">
        <f t="shared" si="7"/>
        <v>1</v>
      </c>
      <c r="F115" s="44"/>
      <c r="G115" s="44">
        <f t="shared" si="5"/>
        <v>28</v>
      </c>
      <c r="H115" s="41">
        <f t="shared" si="6"/>
        <v>28</v>
      </c>
    </row>
    <row r="116" spans="1:8" s="60" customFormat="1" ht="204" x14ac:dyDescent="0.25">
      <c r="A116" s="45">
        <v>6.23</v>
      </c>
      <c r="B116" s="40" t="s">
        <v>126</v>
      </c>
      <c r="C116" s="50"/>
      <c r="D116" s="42"/>
      <c r="E116" s="43">
        <f t="shared" si="7"/>
        <v>0</v>
      </c>
      <c r="F116" s="44"/>
      <c r="G116" s="44">
        <f t="shared" si="5"/>
        <v>0</v>
      </c>
      <c r="H116" s="41">
        <f t="shared" si="6"/>
        <v>0</v>
      </c>
    </row>
    <row r="117" spans="1:8" s="60" customFormat="1" ht="15.75" x14ac:dyDescent="0.25">
      <c r="A117" s="45" t="s">
        <v>199</v>
      </c>
      <c r="B117" s="40" t="s">
        <v>124</v>
      </c>
      <c r="C117" s="50" t="s">
        <v>26</v>
      </c>
      <c r="D117" s="42">
        <v>4</v>
      </c>
      <c r="E117" s="43">
        <f t="shared" si="7"/>
        <v>1</v>
      </c>
      <c r="F117" s="44"/>
      <c r="G117" s="44">
        <f t="shared" si="5"/>
        <v>4</v>
      </c>
      <c r="H117" s="41">
        <f t="shared" si="6"/>
        <v>4</v>
      </c>
    </row>
    <row r="118" spans="1:8" s="60" customFormat="1" ht="216.75" x14ac:dyDescent="0.25">
      <c r="A118" s="45">
        <v>6.24</v>
      </c>
      <c r="B118" s="40" t="s">
        <v>127</v>
      </c>
      <c r="C118" s="50" t="s">
        <v>87</v>
      </c>
      <c r="D118" s="42">
        <v>25</v>
      </c>
      <c r="E118" s="43">
        <f t="shared" si="7"/>
        <v>1</v>
      </c>
      <c r="F118" s="44"/>
      <c r="G118" s="44">
        <f t="shared" si="5"/>
        <v>25</v>
      </c>
      <c r="H118" s="41">
        <f t="shared" si="6"/>
        <v>25</v>
      </c>
    </row>
    <row r="119" spans="1:8" s="60" customFormat="1" ht="229.5" x14ac:dyDescent="0.25">
      <c r="A119" s="45">
        <v>6.25</v>
      </c>
      <c r="B119" s="40" t="s">
        <v>128</v>
      </c>
      <c r="C119" s="50" t="s">
        <v>56</v>
      </c>
      <c r="D119" s="42">
        <v>5</v>
      </c>
      <c r="E119" s="43">
        <f t="shared" si="7"/>
        <v>1</v>
      </c>
      <c r="F119" s="44"/>
      <c r="G119" s="44">
        <f t="shared" si="5"/>
        <v>5</v>
      </c>
      <c r="H119" s="41">
        <f t="shared" si="6"/>
        <v>5</v>
      </c>
    </row>
    <row r="120" spans="1:8" s="60" customFormat="1" ht="229.5" x14ac:dyDescent="0.25">
      <c r="A120" s="45">
        <v>6.26</v>
      </c>
      <c r="B120" s="40" t="s">
        <v>129</v>
      </c>
      <c r="C120" s="50" t="s">
        <v>56</v>
      </c>
      <c r="D120" s="42">
        <v>5</v>
      </c>
      <c r="E120" s="43">
        <f t="shared" si="7"/>
        <v>1</v>
      </c>
      <c r="F120" s="44"/>
      <c r="G120" s="44">
        <f t="shared" si="5"/>
        <v>5</v>
      </c>
      <c r="H120" s="41">
        <f t="shared" si="6"/>
        <v>5</v>
      </c>
    </row>
    <row r="121" spans="1:8" s="60" customFormat="1" ht="229.5" x14ac:dyDescent="0.25">
      <c r="A121" s="45">
        <v>6.27</v>
      </c>
      <c r="B121" s="40" t="s">
        <v>130</v>
      </c>
      <c r="C121" s="50" t="s">
        <v>56</v>
      </c>
      <c r="D121" s="42">
        <v>1</v>
      </c>
      <c r="E121" s="43">
        <f t="shared" si="7"/>
        <v>1</v>
      </c>
      <c r="F121" s="44"/>
      <c r="G121" s="44">
        <f t="shared" si="5"/>
        <v>1</v>
      </c>
      <c r="H121" s="41">
        <f t="shared" si="6"/>
        <v>1</v>
      </c>
    </row>
    <row r="122" spans="1:8" s="60" customFormat="1" ht="127.5" x14ac:dyDescent="0.25">
      <c r="A122" s="45">
        <v>6.28</v>
      </c>
      <c r="B122" s="40" t="s">
        <v>131</v>
      </c>
      <c r="C122" s="50" t="s">
        <v>56</v>
      </c>
      <c r="D122" s="42">
        <v>1</v>
      </c>
      <c r="E122" s="43">
        <f t="shared" si="7"/>
        <v>1</v>
      </c>
      <c r="F122" s="44"/>
      <c r="G122" s="44">
        <f t="shared" si="5"/>
        <v>1</v>
      </c>
      <c r="H122" s="41">
        <f t="shared" si="6"/>
        <v>1</v>
      </c>
    </row>
    <row r="123" spans="1:8" s="60" customFormat="1" ht="204" x14ac:dyDescent="0.25">
      <c r="A123" s="45">
        <v>6.29</v>
      </c>
      <c r="B123" s="40" t="s">
        <v>132</v>
      </c>
      <c r="C123" s="50" t="s">
        <v>26</v>
      </c>
      <c r="D123" s="42">
        <v>25</v>
      </c>
      <c r="E123" s="43">
        <f t="shared" si="7"/>
        <v>1</v>
      </c>
      <c r="F123" s="44"/>
      <c r="G123" s="44">
        <f t="shared" si="5"/>
        <v>25</v>
      </c>
      <c r="H123" s="41">
        <f t="shared" si="6"/>
        <v>25</v>
      </c>
    </row>
    <row r="124" spans="1:8" s="60" customFormat="1" ht="153" x14ac:dyDescent="0.25">
      <c r="A124" s="62">
        <v>6.3</v>
      </c>
      <c r="B124" s="40" t="s">
        <v>133</v>
      </c>
      <c r="C124" s="50" t="s">
        <v>91</v>
      </c>
      <c r="D124" s="42">
        <v>1</v>
      </c>
      <c r="E124" s="43">
        <f t="shared" si="7"/>
        <v>1</v>
      </c>
      <c r="F124" s="44"/>
      <c r="G124" s="44">
        <f t="shared" si="5"/>
        <v>1</v>
      </c>
      <c r="H124" s="41">
        <f t="shared" si="6"/>
        <v>1</v>
      </c>
    </row>
    <row r="125" spans="1:8" s="60" customFormat="1" ht="127.5" x14ac:dyDescent="0.25">
      <c r="A125" s="45">
        <v>6.31</v>
      </c>
      <c r="B125" s="40" t="s">
        <v>134</v>
      </c>
      <c r="C125" s="50" t="s">
        <v>56</v>
      </c>
      <c r="D125" s="42">
        <v>7</v>
      </c>
      <c r="E125" s="43">
        <f t="shared" si="7"/>
        <v>1</v>
      </c>
      <c r="F125" s="44"/>
      <c r="G125" s="44">
        <f t="shared" si="5"/>
        <v>7</v>
      </c>
      <c r="H125" s="41">
        <f t="shared" si="6"/>
        <v>7</v>
      </c>
    </row>
    <row r="126" spans="1:8" s="60" customFormat="1" ht="204" x14ac:dyDescent="0.25">
      <c r="A126" s="45">
        <v>6.32</v>
      </c>
      <c r="B126" s="40" t="s">
        <v>132</v>
      </c>
      <c r="C126" s="50" t="s">
        <v>26</v>
      </c>
      <c r="D126" s="42">
        <v>98</v>
      </c>
      <c r="E126" s="43">
        <f t="shared" si="7"/>
        <v>1</v>
      </c>
      <c r="F126" s="44"/>
      <c r="G126" s="44">
        <f t="shared" si="5"/>
        <v>98</v>
      </c>
      <c r="H126" s="41">
        <f t="shared" si="6"/>
        <v>98</v>
      </c>
    </row>
    <row r="127" spans="1:8" s="60" customFormat="1" ht="204" x14ac:dyDescent="0.25">
      <c r="A127" s="45">
        <v>6.33</v>
      </c>
      <c r="B127" s="40" t="s">
        <v>135</v>
      </c>
      <c r="C127" s="50" t="s">
        <v>91</v>
      </c>
      <c r="D127" s="42">
        <v>6</v>
      </c>
      <c r="E127" s="43">
        <f t="shared" si="7"/>
        <v>1</v>
      </c>
      <c r="F127" s="44"/>
      <c r="G127" s="44">
        <f t="shared" si="5"/>
        <v>6</v>
      </c>
      <c r="H127" s="41">
        <f t="shared" si="6"/>
        <v>6</v>
      </c>
    </row>
    <row r="128" spans="1:8" s="60" customFormat="1" ht="153" x14ac:dyDescent="0.25">
      <c r="A128" s="45">
        <v>6.34</v>
      </c>
      <c r="B128" s="40" t="s">
        <v>136</v>
      </c>
      <c r="C128" s="50"/>
      <c r="D128" s="42"/>
      <c r="E128" s="43">
        <f t="shared" si="7"/>
        <v>0</v>
      </c>
      <c r="F128" s="44"/>
      <c r="G128" s="44">
        <f t="shared" si="5"/>
        <v>0</v>
      </c>
      <c r="H128" s="41">
        <f t="shared" si="6"/>
        <v>0</v>
      </c>
    </row>
    <row r="129" spans="1:8" s="60" customFormat="1" ht="15.75" x14ac:dyDescent="0.25">
      <c r="A129" s="45" t="s">
        <v>200</v>
      </c>
      <c r="B129" s="40" t="s">
        <v>137</v>
      </c>
      <c r="C129" s="50" t="s">
        <v>26</v>
      </c>
      <c r="D129" s="42">
        <v>135</v>
      </c>
      <c r="E129" s="43">
        <f t="shared" si="7"/>
        <v>1</v>
      </c>
      <c r="F129" s="44"/>
      <c r="G129" s="44">
        <f t="shared" si="5"/>
        <v>135</v>
      </c>
      <c r="H129" s="41">
        <f t="shared" si="6"/>
        <v>135</v>
      </c>
    </row>
    <row r="130" spans="1:8" s="60" customFormat="1" ht="293.25" x14ac:dyDescent="0.25">
      <c r="A130" s="45">
        <v>6.35</v>
      </c>
      <c r="B130" s="40" t="s">
        <v>138</v>
      </c>
      <c r="C130" s="50" t="s">
        <v>56</v>
      </c>
      <c r="D130" s="42">
        <v>6</v>
      </c>
      <c r="E130" s="43">
        <f t="shared" si="7"/>
        <v>1</v>
      </c>
      <c r="F130" s="44"/>
      <c r="G130" s="44">
        <f t="shared" si="5"/>
        <v>6</v>
      </c>
      <c r="H130" s="41">
        <f t="shared" si="6"/>
        <v>6</v>
      </c>
    </row>
    <row r="131" spans="1:8" s="60" customFormat="1" ht="229.5" x14ac:dyDescent="0.25">
      <c r="A131" s="45">
        <v>6.36</v>
      </c>
      <c r="B131" s="40" t="s">
        <v>139</v>
      </c>
      <c r="C131" s="50" t="s">
        <v>56</v>
      </c>
      <c r="D131" s="42">
        <v>1</v>
      </c>
      <c r="E131" s="43">
        <f t="shared" si="7"/>
        <v>1</v>
      </c>
      <c r="F131" s="44"/>
      <c r="G131" s="44">
        <f t="shared" si="5"/>
        <v>1</v>
      </c>
      <c r="H131" s="41">
        <f t="shared" si="6"/>
        <v>1</v>
      </c>
    </row>
    <row r="132" spans="1:8" s="60" customFormat="1" ht="153" x14ac:dyDescent="0.25">
      <c r="A132" s="45">
        <v>6.37</v>
      </c>
      <c r="B132" s="40" t="s">
        <v>115</v>
      </c>
      <c r="C132" s="50"/>
      <c r="D132" s="42"/>
      <c r="E132" s="43">
        <f t="shared" si="7"/>
        <v>0</v>
      </c>
      <c r="F132" s="44"/>
      <c r="G132" s="44">
        <f t="shared" si="5"/>
        <v>0</v>
      </c>
      <c r="H132" s="41">
        <f t="shared" si="6"/>
        <v>0</v>
      </c>
    </row>
    <row r="133" spans="1:8" s="60" customFormat="1" ht="15.75" x14ac:dyDescent="0.25">
      <c r="A133" s="45" t="s">
        <v>201</v>
      </c>
      <c r="B133" s="40" t="s">
        <v>116</v>
      </c>
      <c r="C133" s="50" t="s">
        <v>26</v>
      </c>
      <c r="D133" s="42">
        <v>10</v>
      </c>
      <c r="E133" s="43">
        <f t="shared" si="7"/>
        <v>1</v>
      </c>
      <c r="F133" s="44"/>
      <c r="G133" s="44">
        <f t="shared" si="5"/>
        <v>10</v>
      </c>
      <c r="H133" s="41">
        <f t="shared" si="6"/>
        <v>10</v>
      </c>
    </row>
    <row r="134" spans="1:8" s="60" customFormat="1" ht="15.75" x14ac:dyDescent="0.25">
      <c r="A134" s="45" t="s">
        <v>202</v>
      </c>
      <c r="B134" s="40" t="s">
        <v>117</v>
      </c>
      <c r="C134" s="50" t="s">
        <v>26</v>
      </c>
      <c r="D134" s="42">
        <v>30</v>
      </c>
      <c r="E134" s="43">
        <f t="shared" si="7"/>
        <v>1</v>
      </c>
      <c r="F134" s="44"/>
      <c r="G134" s="44">
        <f t="shared" si="5"/>
        <v>30</v>
      </c>
      <c r="H134" s="41">
        <f t="shared" si="6"/>
        <v>30</v>
      </c>
    </row>
    <row r="135" spans="1:8" s="60" customFormat="1" ht="204" x14ac:dyDescent="0.25">
      <c r="A135" s="45">
        <v>6.38</v>
      </c>
      <c r="B135" s="40" t="s">
        <v>122</v>
      </c>
      <c r="C135" s="50"/>
      <c r="D135" s="42"/>
      <c r="E135" s="43">
        <f t="shared" si="7"/>
        <v>0</v>
      </c>
      <c r="F135" s="44"/>
      <c r="G135" s="44">
        <f t="shared" si="5"/>
        <v>0</v>
      </c>
      <c r="H135" s="41">
        <f t="shared" si="6"/>
        <v>0</v>
      </c>
    </row>
    <row r="136" spans="1:8" s="60" customFormat="1" ht="15.75" x14ac:dyDescent="0.25">
      <c r="A136" s="45" t="s">
        <v>203</v>
      </c>
      <c r="B136" s="40" t="s">
        <v>140</v>
      </c>
      <c r="C136" s="50" t="s">
        <v>26</v>
      </c>
      <c r="D136" s="42">
        <v>10</v>
      </c>
      <c r="E136" s="43">
        <f t="shared" si="7"/>
        <v>1</v>
      </c>
      <c r="F136" s="44"/>
      <c r="G136" s="44">
        <f t="shared" si="5"/>
        <v>10</v>
      </c>
      <c r="H136" s="41">
        <f t="shared" si="6"/>
        <v>10</v>
      </c>
    </row>
    <row r="137" spans="1:8" s="60" customFormat="1" ht="204" x14ac:dyDescent="0.25">
      <c r="A137" s="45">
        <v>6.39</v>
      </c>
      <c r="B137" s="40" t="s">
        <v>141</v>
      </c>
      <c r="C137" s="50" t="s">
        <v>56</v>
      </c>
      <c r="D137" s="42">
        <v>1</v>
      </c>
      <c r="E137" s="43">
        <f t="shared" si="7"/>
        <v>1</v>
      </c>
      <c r="F137" s="44"/>
      <c r="G137" s="44">
        <f t="shared" si="5"/>
        <v>1</v>
      </c>
      <c r="H137" s="41">
        <f t="shared" si="6"/>
        <v>1</v>
      </c>
    </row>
    <row r="138" spans="1:8" s="60" customFormat="1" ht="127.5" x14ac:dyDescent="0.25">
      <c r="A138" s="62">
        <v>6.4</v>
      </c>
      <c r="B138" s="40" t="s">
        <v>142</v>
      </c>
      <c r="C138" s="50" t="s">
        <v>56</v>
      </c>
      <c r="D138" s="42">
        <v>1</v>
      </c>
      <c r="E138" s="43">
        <f t="shared" si="7"/>
        <v>1</v>
      </c>
      <c r="F138" s="44"/>
      <c r="G138" s="44">
        <f t="shared" si="5"/>
        <v>1</v>
      </c>
      <c r="H138" s="41">
        <f t="shared" si="6"/>
        <v>1</v>
      </c>
    </row>
    <row r="139" spans="1:8" s="60" customFormat="1" ht="255" x14ac:dyDescent="0.25">
      <c r="A139" s="45">
        <v>6.41</v>
      </c>
      <c r="B139" s="40" t="s">
        <v>143</v>
      </c>
      <c r="C139" s="50" t="s">
        <v>56</v>
      </c>
      <c r="D139" s="42">
        <v>1</v>
      </c>
      <c r="E139" s="43">
        <f t="shared" si="7"/>
        <v>1</v>
      </c>
      <c r="F139" s="44"/>
      <c r="G139" s="44">
        <f t="shared" si="5"/>
        <v>1</v>
      </c>
      <c r="H139" s="41">
        <f t="shared" si="6"/>
        <v>1</v>
      </c>
    </row>
    <row r="140" spans="1:8" s="60" customFormat="1" ht="242.25" x14ac:dyDescent="0.25">
      <c r="A140" s="45">
        <v>6.42</v>
      </c>
      <c r="B140" s="40" t="s">
        <v>144</v>
      </c>
      <c r="C140" s="50" t="s">
        <v>56</v>
      </c>
      <c r="D140" s="42">
        <v>1</v>
      </c>
      <c r="E140" s="43">
        <f t="shared" si="7"/>
        <v>1</v>
      </c>
      <c r="F140" s="44"/>
      <c r="G140" s="44">
        <f t="shared" si="5"/>
        <v>1</v>
      </c>
      <c r="H140" s="41">
        <f t="shared" si="6"/>
        <v>1</v>
      </c>
    </row>
    <row r="141" spans="1:8" s="60" customFormat="1" ht="229.5" x14ac:dyDescent="0.25">
      <c r="A141" s="45">
        <v>6.43</v>
      </c>
      <c r="B141" s="40" t="s">
        <v>145</v>
      </c>
      <c r="C141" s="50" t="s">
        <v>56</v>
      </c>
      <c r="D141" s="42">
        <v>1</v>
      </c>
      <c r="E141" s="43">
        <f t="shared" si="7"/>
        <v>1</v>
      </c>
      <c r="F141" s="44"/>
      <c r="G141" s="44">
        <f t="shared" si="5"/>
        <v>1</v>
      </c>
      <c r="H141" s="41">
        <f t="shared" si="6"/>
        <v>1</v>
      </c>
    </row>
    <row r="142" spans="1:8" s="60" customFormat="1" ht="204" x14ac:dyDescent="0.25">
      <c r="A142" s="45">
        <v>6.44</v>
      </c>
      <c r="B142" s="40" t="s">
        <v>146</v>
      </c>
      <c r="C142" s="50" t="s">
        <v>56</v>
      </c>
      <c r="D142" s="42">
        <v>1</v>
      </c>
      <c r="E142" s="43">
        <f t="shared" si="7"/>
        <v>1</v>
      </c>
      <c r="F142" s="44"/>
      <c r="G142" s="44">
        <f t="shared" si="5"/>
        <v>1</v>
      </c>
      <c r="H142" s="41">
        <f t="shared" si="6"/>
        <v>1</v>
      </c>
    </row>
    <row r="143" spans="1:8" s="60" customFormat="1" ht="204" x14ac:dyDescent="0.25">
      <c r="A143" s="45">
        <v>6.45</v>
      </c>
      <c r="B143" s="40" t="s">
        <v>147</v>
      </c>
      <c r="C143" s="50" t="s">
        <v>56</v>
      </c>
      <c r="D143" s="42">
        <v>3</v>
      </c>
      <c r="E143" s="43">
        <f t="shared" si="7"/>
        <v>1</v>
      </c>
      <c r="F143" s="44"/>
      <c r="G143" s="44">
        <f t="shared" ref="G143:G148" si="8">ROUND($D143*E143,2)</f>
        <v>3</v>
      </c>
      <c r="H143" s="41">
        <f t="shared" ref="H143:H148" si="9">ROUND($D143*E143,2)</f>
        <v>3</v>
      </c>
    </row>
    <row r="144" spans="1:8" s="60" customFormat="1" ht="153" x14ac:dyDescent="0.25">
      <c r="A144" s="45">
        <v>6.46</v>
      </c>
      <c r="B144" s="40" t="s">
        <v>148</v>
      </c>
      <c r="C144" s="50" t="s">
        <v>26</v>
      </c>
      <c r="D144" s="42">
        <v>45</v>
      </c>
      <c r="E144" s="43">
        <f t="shared" si="7"/>
        <v>1</v>
      </c>
      <c r="F144" s="44"/>
      <c r="G144" s="44">
        <f t="shared" si="8"/>
        <v>45</v>
      </c>
      <c r="H144" s="41">
        <f t="shared" si="9"/>
        <v>45</v>
      </c>
    </row>
    <row r="145" spans="1:8" s="60" customFormat="1" ht="76.5" x14ac:dyDescent="0.25">
      <c r="A145" s="45">
        <v>6.47</v>
      </c>
      <c r="B145" s="40" t="s">
        <v>149</v>
      </c>
      <c r="C145" s="50" t="s">
        <v>150</v>
      </c>
      <c r="D145" s="42">
        <v>1</v>
      </c>
      <c r="E145" s="43">
        <f t="shared" ref="E145:E150" si="10">IF(D145&gt;0,1,0)</f>
        <v>1</v>
      </c>
      <c r="F145" s="44"/>
      <c r="G145" s="44">
        <f t="shared" si="8"/>
        <v>1</v>
      </c>
      <c r="H145" s="41">
        <f t="shared" si="9"/>
        <v>1</v>
      </c>
    </row>
    <row r="146" spans="1:8" s="60" customFormat="1" ht="102" x14ac:dyDescent="0.25">
      <c r="A146" s="45">
        <v>6.48</v>
      </c>
      <c r="B146" s="40" t="s">
        <v>151</v>
      </c>
      <c r="C146" s="50" t="s">
        <v>152</v>
      </c>
      <c r="D146" s="42">
        <v>1</v>
      </c>
      <c r="E146" s="43">
        <f t="shared" si="10"/>
        <v>1</v>
      </c>
      <c r="F146" s="44"/>
      <c r="G146" s="44">
        <f t="shared" si="8"/>
        <v>1</v>
      </c>
      <c r="H146" s="41">
        <f t="shared" si="9"/>
        <v>1</v>
      </c>
    </row>
    <row r="147" spans="1:8" s="60" customFormat="1" ht="153" x14ac:dyDescent="0.25">
      <c r="A147" s="45">
        <v>6.49</v>
      </c>
      <c r="B147" s="40" t="s">
        <v>153</v>
      </c>
      <c r="C147" s="50" t="s">
        <v>56</v>
      </c>
      <c r="D147" s="42">
        <v>1</v>
      </c>
      <c r="E147" s="43">
        <f t="shared" si="10"/>
        <v>1</v>
      </c>
      <c r="F147" s="44"/>
      <c r="G147" s="44">
        <f t="shared" si="8"/>
        <v>1</v>
      </c>
      <c r="H147" s="41">
        <f t="shared" si="9"/>
        <v>1</v>
      </c>
    </row>
    <row r="148" spans="1:8" s="60" customFormat="1" ht="127.5" x14ac:dyDescent="0.25">
      <c r="A148" s="45">
        <v>6.5</v>
      </c>
      <c r="B148" s="40" t="s">
        <v>154</v>
      </c>
      <c r="C148" s="50" t="s">
        <v>56</v>
      </c>
      <c r="D148" s="42">
        <v>1</v>
      </c>
      <c r="E148" s="43">
        <f t="shared" si="10"/>
        <v>1</v>
      </c>
      <c r="F148" s="44"/>
      <c r="G148" s="44">
        <f t="shared" si="8"/>
        <v>1</v>
      </c>
      <c r="H148" s="41">
        <f t="shared" si="9"/>
        <v>1</v>
      </c>
    </row>
    <row r="149" spans="1:8" s="23" customFormat="1" ht="21.75" customHeight="1" x14ac:dyDescent="0.25">
      <c r="A149" s="46"/>
      <c r="B149" s="39" t="s">
        <v>155</v>
      </c>
      <c r="C149" s="49"/>
      <c r="D149" s="55"/>
      <c r="E149" s="37">
        <f t="shared" si="10"/>
        <v>0</v>
      </c>
      <c r="F149" s="37"/>
      <c r="G149" s="47">
        <f>SUM(G78:G148)</f>
        <v>1101</v>
      </c>
      <c r="H149" s="38">
        <f>SUM(H14:H148)</f>
        <v>6178.07</v>
      </c>
    </row>
    <row r="150" spans="1:8" s="23" customFormat="1" ht="21.75" customHeight="1" x14ac:dyDescent="0.25">
      <c r="A150" s="46"/>
      <c r="B150" s="39" t="s">
        <v>156</v>
      </c>
      <c r="C150" s="49"/>
      <c r="D150" s="55"/>
      <c r="E150" s="37">
        <f t="shared" si="10"/>
        <v>0</v>
      </c>
      <c r="F150" s="37"/>
      <c r="G150" s="47">
        <f>+G21+G31+G47+G67+G76+G149</f>
        <v>6178.07</v>
      </c>
      <c r="H150" s="38"/>
    </row>
  </sheetData>
  <mergeCells count="7">
    <mergeCell ref="E9:F9"/>
    <mergeCell ref="A6:C9"/>
    <mergeCell ref="A2:G2"/>
    <mergeCell ref="D6:G6"/>
    <mergeCell ref="D8:G8"/>
    <mergeCell ref="A3:G3"/>
    <mergeCell ref="E7:F7"/>
  </mergeCells>
  <pageMargins left="0.11811023622047245" right="0.11811023622047245" top="0.35433070866141736" bottom="0.6692913385826772" header="0.31496062992125984" footer="0.31496062992125984"/>
  <pageSetup scale="70" orientation="portrait" horizontalDpi="4294967293" r:id="rId1"/>
  <headerFooter>
    <oddFooter>&amp;CHoja No.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90" zoomScaleNormal="100" zoomScaleSheetLayoutView="90" workbookViewId="0">
      <selection activeCell="B15" sqref="B15"/>
    </sheetView>
  </sheetViews>
  <sheetFormatPr baseColWidth="10" defaultRowHeight="12.75" x14ac:dyDescent="0.2"/>
  <cols>
    <col min="1" max="1" width="11.42578125" style="2" customWidth="1"/>
    <col min="2" max="2" width="60.42578125" style="7" customWidth="1"/>
    <col min="3" max="3" width="13.7109375" style="8" customWidth="1"/>
    <col min="4" max="4" width="16.28515625" style="9" customWidth="1"/>
    <col min="5" max="5" width="18.5703125" style="9" customWidth="1"/>
    <col min="6" max="6" width="20.85546875" style="1" customWidth="1"/>
    <col min="7" max="252" width="11.42578125" style="2"/>
    <col min="253" max="253" width="9.5703125" style="2" customWidth="1"/>
    <col min="254" max="254" width="88.42578125" style="2" customWidth="1"/>
    <col min="255" max="255" width="10" style="2" customWidth="1"/>
    <col min="256" max="256" width="12" style="2" customWidth="1"/>
    <col min="257" max="257" width="14.42578125" style="2" customWidth="1"/>
    <col min="258" max="258" width="15.42578125" style="2" customWidth="1"/>
    <col min="259" max="508" width="11.42578125" style="2"/>
    <col min="509" max="509" width="9.5703125" style="2" customWidth="1"/>
    <col min="510" max="510" width="88.42578125" style="2" customWidth="1"/>
    <col min="511" max="511" width="10" style="2" customWidth="1"/>
    <col min="512" max="512" width="12" style="2" customWidth="1"/>
    <col min="513" max="513" width="14.42578125" style="2" customWidth="1"/>
    <col min="514" max="514" width="15.42578125" style="2" customWidth="1"/>
    <col min="515" max="764" width="11.42578125" style="2"/>
    <col min="765" max="765" width="9.5703125" style="2" customWidth="1"/>
    <col min="766" max="766" width="88.42578125" style="2" customWidth="1"/>
    <col min="767" max="767" width="10" style="2" customWidth="1"/>
    <col min="768" max="768" width="12" style="2" customWidth="1"/>
    <col min="769" max="769" width="14.42578125" style="2" customWidth="1"/>
    <col min="770" max="770" width="15.42578125" style="2" customWidth="1"/>
    <col min="771" max="1020" width="11.42578125" style="2"/>
    <col min="1021" max="1021" width="9.5703125" style="2" customWidth="1"/>
    <col min="1022" max="1022" width="88.42578125" style="2" customWidth="1"/>
    <col min="1023" max="1023" width="10" style="2" customWidth="1"/>
    <col min="1024" max="1024" width="12" style="2" customWidth="1"/>
    <col min="1025" max="1025" width="14.42578125" style="2" customWidth="1"/>
    <col min="1026" max="1026" width="15.42578125" style="2" customWidth="1"/>
    <col min="1027" max="1276" width="11.42578125" style="2"/>
    <col min="1277" max="1277" width="9.5703125" style="2" customWidth="1"/>
    <col min="1278" max="1278" width="88.42578125" style="2" customWidth="1"/>
    <col min="1279" max="1279" width="10" style="2" customWidth="1"/>
    <col min="1280" max="1280" width="12" style="2" customWidth="1"/>
    <col min="1281" max="1281" width="14.42578125" style="2" customWidth="1"/>
    <col min="1282" max="1282" width="15.42578125" style="2" customWidth="1"/>
    <col min="1283" max="1532" width="11.42578125" style="2"/>
    <col min="1533" max="1533" width="9.5703125" style="2" customWidth="1"/>
    <col min="1534" max="1534" width="88.42578125" style="2" customWidth="1"/>
    <col min="1535" max="1535" width="10" style="2" customWidth="1"/>
    <col min="1536" max="1536" width="12" style="2" customWidth="1"/>
    <col min="1537" max="1537" width="14.42578125" style="2" customWidth="1"/>
    <col min="1538" max="1538" width="15.42578125" style="2" customWidth="1"/>
    <col min="1539" max="1788" width="11.42578125" style="2"/>
    <col min="1789" max="1789" width="9.5703125" style="2" customWidth="1"/>
    <col min="1790" max="1790" width="88.42578125" style="2" customWidth="1"/>
    <col min="1791" max="1791" width="10" style="2" customWidth="1"/>
    <col min="1792" max="1792" width="12" style="2" customWidth="1"/>
    <col min="1793" max="1793" width="14.42578125" style="2" customWidth="1"/>
    <col min="1794" max="1794" width="15.42578125" style="2" customWidth="1"/>
    <col min="1795" max="2044" width="11.42578125" style="2"/>
    <col min="2045" max="2045" width="9.5703125" style="2" customWidth="1"/>
    <col min="2046" max="2046" width="88.42578125" style="2" customWidth="1"/>
    <col min="2047" max="2047" width="10" style="2" customWidth="1"/>
    <col min="2048" max="2048" width="12" style="2" customWidth="1"/>
    <col min="2049" max="2049" width="14.42578125" style="2" customWidth="1"/>
    <col min="2050" max="2050" width="15.42578125" style="2" customWidth="1"/>
    <col min="2051" max="2300" width="11.42578125" style="2"/>
    <col min="2301" max="2301" width="9.5703125" style="2" customWidth="1"/>
    <col min="2302" max="2302" width="88.42578125" style="2" customWidth="1"/>
    <col min="2303" max="2303" width="10" style="2" customWidth="1"/>
    <col min="2304" max="2304" width="12" style="2" customWidth="1"/>
    <col min="2305" max="2305" width="14.42578125" style="2" customWidth="1"/>
    <col min="2306" max="2306" width="15.42578125" style="2" customWidth="1"/>
    <col min="2307" max="2556" width="11.42578125" style="2"/>
    <col min="2557" max="2557" width="9.5703125" style="2" customWidth="1"/>
    <col min="2558" max="2558" width="88.42578125" style="2" customWidth="1"/>
    <col min="2559" max="2559" width="10" style="2" customWidth="1"/>
    <col min="2560" max="2560" width="12" style="2" customWidth="1"/>
    <col min="2561" max="2561" width="14.42578125" style="2" customWidth="1"/>
    <col min="2562" max="2562" width="15.42578125" style="2" customWidth="1"/>
    <col min="2563" max="2812" width="11.42578125" style="2"/>
    <col min="2813" max="2813" width="9.5703125" style="2" customWidth="1"/>
    <col min="2814" max="2814" width="88.42578125" style="2" customWidth="1"/>
    <col min="2815" max="2815" width="10" style="2" customWidth="1"/>
    <col min="2816" max="2816" width="12" style="2" customWidth="1"/>
    <col min="2817" max="2817" width="14.42578125" style="2" customWidth="1"/>
    <col min="2818" max="2818" width="15.42578125" style="2" customWidth="1"/>
    <col min="2819" max="3068" width="11.42578125" style="2"/>
    <col min="3069" max="3069" width="9.5703125" style="2" customWidth="1"/>
    <col min="3070" max="3070" width="88.42578125" style="2" customWidth="1"/>
    <col min="3071" max="3071" width="10" style="2" customWidth="1"/>
    <col min="3072" max="3072" width="12" style="2" customWidth="1"/>
    <col min="3073" max="3073" width="14.42578125" style="2" customWidth="1"/>
    <col min="3074" max="3074" width="15.42578125" style="2" customWidth="1"/>
    <col min="3075" max="3324" width="11.42578125" style="2"/>
    <col min="3325" max="3325" width="9.5703125" style="2" customWidth="1"/>
    <col min="3326" max="3326" width="88.42578125" style="2" customWidth="1"/>
    <col min="3327" max="3327" width="10" style="2" customWidth="1"/>
    <col min="3328" max="3328" width="12" style="2" customWidth="1"/>
    <col min="3329" max="3329" width="14.42578125" style="2" customWidth="1"/>
    <col min="3330" max="3330" width="15.42578125" style="2" customWidth="1"/>
    <col min="3331" max="3580" width="11.42578125" style="2"/>
    <col min="3581" max="3581" width="9.5703125" style="2" customWidth="1"/>
    <col min="3582" max="3582" width="88.42578125" style="2" customWidth="1"/>
    <col min="3583" max="3583" width="10" style="2" customWidth="1"/>
    <col min="3584" max="3584" width="12" style="2" customWidth="1"/>
    <col min="3585" max="3585" width="14.42578125" style="2" customWidth="1"/>
    <col min="3586" max="3586" width="15.42578125" style="2" customWidth="1"/>
    <col min="3587" max="3836" width="11.42578125" style="2"/>
    <col min="3837" max="3837" width="9.5703125" style="2" customWidth="1"/>
    <col min="3838" max="3838" width="88.42578125" style="2" customWidth="1"/>
    <col min="3839" max="3839" width="10" style="2" customWidth="1"/>
    <col min="3840" max="3840" width="12" style="2" customWidth="1"/>
    <col min="3841" max="3841" width="14.42578125" style="2" customWidth="1"/>
    <col min="3842" max="3842" width="15.42578125" style="2" customWidth="1"/>
    <col min="3843" max="4092" width="11.42578125" style="2"/>
    <col min="4093" max="4093" width="9.5703125" style="2" customWidth="1"/>
    <col min="4094" max="4094" width="88.42578125" style="2" customWidth="1"/>
    <col min="4095" max="4095" width="10" style="2" customWidth="1"/>
    <col min="4096" max="4096" width="12" style="2" customWidth="1"/>
    <col min="4097" max="4097" width="14.42578125" style="2" customWidth="1"/>
    <col min="4098" max="4098" width="15.42578125" style="2" customWidth="1"/>
    <col min="4099" max="4348" width="11.42578125" style="2"/>
    <col min="4349" max="4349" width="9.5703125" style="2" customWidth="1"/>
    <col min="4350" max="4350" width="88.42578125" style="2" customWidth="1"/>
    <col min="4351" max="4351" width="10" style="2" customWidth="1"/>
    <col min="4352" max="4352" width="12" style="2" customWidth="1"/>
    <col min="4353" max="4353" width="14.42578125" style="2" customWidth="1"/>
    <col min="4354" max="4354" width="15.42578125" style="2" customWidth="1"/>
    <col min="4355" max="4604" width="11.42578125" style="2"/>
    <col min="4605" max="4605" width="9.5703125" style="2" customWidth="1"/>
    <col min="4606" max="4606" width="88.42578125" style="2" customWidth="1"/>
    <col min="4607" max="4607" width="10" style="2" customWidth="1"/>
    <col min="4608" max="4608" width="12" style="2" customWidth="1"/>
    <col min="4609" max="4609" width="14.42578125" style="2" customWidth="1"/>
    <col min="4610" max="4610" width="15.42578125" style="2" customWidth="1"/>
    <col min="4611" max="4860" width="11.42578125" style="2"/>
    <col min="4861" max="4861" width="9.5703125" style="2" customWidth="1"/>
    <col min="4862" max="4862" width="88.42578125" style="2" customWidth="1"/>
    <col min="4863" max="4863" width="10" style="2" customWidth="1"/>
    <col min="4864" max="4864" width="12" style="2" customWidth="1"/>
    <col min="4865" max="4865" width="14.42578125" style="2" customWidth="1"/>
    <col min="4866" max="4866" width="15.42578125" style="2" customWidth="1"/>
    <col min="4867" max="5116" width="11.42578125" style="2"/>
    <col min="5117" max="5117" width="9.5703125" style="2" customWidth="1"/>
    <col min="5118" max="5118" width="88.42578125" style="2" customWidth="1"/>
    <col min="5119" max="5119" width="10" style="2" customWidth="1"/>
    <col min="5120" max="5120" width="12" style="2" customWidth="1"/>
    <col min="5121" max="5121" width="14.42578125" style="2" customWidth="1"/>
    <col min="5122" max="5122" width="15.42578125" style="2" customWidth="1"/>
    <col min="5123" max="5372" width="11.42578125" style="2"/>
    <col min="5373" max="5373" width="9.5703125" style="2" customWidth="1"/>
    <col min="5374" max="5374" width="88.42578125" style="2" customWidth="1"/>
    <col min="5375" max="5375" width="10" style="2" customWidth="1"/>
    <col min="5376" max="5376" width="12" style="2" customWidth="1"/>
    <col min="5377" max="5377" width="14.42578125" style="2" customWidth="1"/>
    <col min="5378" max="5378" width="15.42578125" style="2" customWidth="1"/>
    <col min="5379" max="5628" width="11.42578125" style="2"/>
    <col min="5629" max="5629" width="9.5703125" style="2" customWidth="1"/>
    <col min="5630" max="5630" width="88.42578125" style="2" customWidth="1"/>
    <col min="5631" max="5631" width="10" style="2" customWidth="1"/>
    <col min="5632" max="5632" width="12" style="2" customWidth="1"/>
    <col min="5633" max="5633" width="14.42578125" style="2" customWidth="1"/>
    <col min="5634" max="5634" width="15.42578125" style="2" customWidth="1"/>
    <col min="5635" max="5884" width="11.42578125" style="2"/>
    <col min="5885" max="5885" width="9.5703125" style="2" customWidth="1"/>
    <col min="5886" max="5886" width="88.42578125" style="2" customWidth="1"/>
    <col min="5887" max="5887" width="10" style="2" customWidth="1"/>
    <col min="5888" max="5888" width="12" style="2" customWidth="1"/>
    <col min="5889" max="5889" width="14.42578125" style="2" customWidth="1"/>
    <col min="5890" max="5890" width="15.42578125" style="2" customWidth="1"/>
    <col min="5891" max="6140" width="11.42578125" style="2"/>
    <col min="6141" max="6141" width="9.5703125" style="2" customWidth="1"/>
    <col min="6142" max="6142" width="88.42578125" style="2" customWidth="1"/>
    <col min="6143" max="6143" width="10" style="2" customWidth="1"/>
    <col min="6144" max="6144" width="12" style="2" customWidth="1"/>
    <col min="6145" max="6145" width="14.42578125" style="2" customWidth="1"/>
    <col min="6146" max="6146" width="15.42578125" style="2" customWidth="1"/>
    <col min="6147" max="6396" width="11.42578125" style="2"/>
    <col min="6397" max="6397" width="9.5703125" style="2" customWidth="1"/>
    <col min="6398" max="6398" width="88.42578125" style="2" customWidth="1"/>
    <col min="6399" max="6399" width="10" style="2" customWidth="1"/>
    <col min="6400" max="6400" width="12" style="2" customWidth="1"/>
    <col min="6401" max="6401" width="14.42578125" style="2" customWidth="1"/>
    <col min="6402" max="6402" width="15.42578125" style="2" customWidth="1"/>
    <col min="6403" max="6652" width="11.42578125" style="2"/>
    <col min="6653" max="6653" width="9.5703125" style="2" customWidth="1"/>
    <col min="6654" max="6654" width="88.42578125" style="2" customWidth="1"/>
    <col min="6655" max="6655" width="10" style="2" customWidth="1"/>
    <col min="6656" max="6656" width="12" style="2" customWidth="1"/>
    <col min="6657" max="6657" width="14.42578125" style="2" customWidth="1"/>
    <col min="6658" max="6658" width="15.42578125" style="2" customWidth="1"/>
    <col min="6659" max="6908" width="11.42578125" style="2"/>
    <col min="6909" max="6909" width="9.5703125" style="2" customWidth="1"/>
    <col min="6910" max="6910" width="88.42578125" style="2" customWidth="1"/>
    <col min="6911" max="6911" width="10" style="2" customWidth="1"/>
    <col min="6912" max="6912" width="12" style="2" customWidth="1"/>
    <col min="6913" max="6913" width="14.42578125" style="2" customWidth="1"/>
    <col min="6914" max="6914" width="15.42578125" style="2" customWidth="1"/>
    <col min="6915" max="7164" width="11.42578125" style="2"/>
    <col min="7165" max="7165" width="9.5703125" style="2" customWidth="1"/>
    <col min="7166" max="7166" width="88.42578125" style="2" customWidth="1"/>
    <col min="7167" max="7167" width="10" style="2" customWidth="1"/>
    <col min="7168" max="7168" width="12" style="2" customWidth="1"/>
    <col min="7169" max="7169" width="14.42578125" style="2" customWidth="1"/>
    <col min="7170" max="7170" width="15.42578125" style="2" customWidth="1"/>
    <col min="7171" max="7420" width="11.42578125" style="2"/>
    <col min="7421" max="7421" width="9.5703125" style="2" customWidth="1"/>
    <col min="7422" max="7422" width="88.42578125" style="2" customWidth="1"/>
    <col min="7423" max="7423" width="10" style="2" customWidth="1"/>
    <col min="7424" max="7424" width="12" style="2" customWidth="1"/>
    <col min="7425" max="7425" width="14.42578125" style="2" customWidth="1"/>
    <col min="7426" max="7426" width="15.42578125" style="2" customWidth="1"/>
    <col min="7427" max="7676" width="11.42578125" style="2"/>
    <col min="7677" max="7677" width="9.5703125" style="2" customWidth="1"/>
    <col min="7678" max="7678" width="88.42578125" style="2" customWidth="1"/>
    <col min="7679" max="7679" width="10" style="2" customWidth="1"/>
    <col min="7680" max="7680" width="12" style="2" customWidth="1"/>
    <col min="7681" max="7681" width="14.42578125" style="2" customWidth="1"/>
    <col min="7682" max="7682" width="15.42578125" style="2" customWidth="1"/>
    <col min="7683" max="7932" width="11.42578125" style="2"/>
    <col min="7933" max="7933" width="9.5703125" style="2" customWidth="1"/>
    <col min="7934" max="7934" width="88.42578125" style="2" customWidth="1"/>
    <col min="7935" max="7935" width="10" style="2" customWidth="1"/>
    <col min="7936" max="7936" width="12" style="2" customWidth="1"/>
    <col min="7937" max="7937" width="14.42578125" style="2" customWidth="1"/>
    <col min="7938" max="7938" width="15.42578125" style="2" customWidth="1"/>
    <col min="7939" max="8188" width="11.42578125" style="2"/>
    <col min="8189" max="8189" width="9.5703125" style="2" customWidth="1"/>
    <col min="8190" max="8190" width="88.42578125" style="2" customWidth="1"/>
    <col min="8191" max="8191" width="10" style="2" customWidth="1"/>
    <col min="8192" max="8192" width="12" style="2" customWidth="1"/>
    <col min="8193" max="8193" width="14.42578125" style="2" customWidth="1"/>
    <col min="8194" max="8194" width="15.42578125" style="2" customWidth="1"/>
    <col min="8195" max="8444" width="11.42578125" style="2"/>
    <col min="8445" max="8445" width="9.5703125" style="2" customWidth="1"/>
    <col min="8446" max="8446" width="88.42578125" style="2" customWidth="1"/>
    <col min="8447" max="8447" width="10" style="2" customWidth="1"/>
    <col min="8448" max="8448" width="12" style="2" customWidth="1"/>
    <col min="8449" max="8449" width="14.42578125" style="2" customWidth="1"/>
    <col min="8450" max="8450" width="15.42578125" style="2" customWidth="1"/>
    <col min="8451" max="8700" width="11.42578125" style="2"/>
    <col min="8701" max="8701" width="9.5703125" style="2" customWidth="1"/>
    <col min="8702" max="8702" width="88.42578125" style="2" customWidth="1"/>
    <col min="8703" max="8703" width="10" style="2" customWidth="1"/>
    <col min="8704" max="8704" width="12" style="2" customWidth="1"/>
    <col min="8705" max="8705" width="14.42578125" style="2" customWidth="1"/>
    <col min="8706" max="8706" width="15.42578125" style="2" customWidth="1"/>
    <col min="8707" max="8956" width="11.42578125" style="2"/>
    <col min="8957" max="8957" width="9.5703125" style="2" customWidth="1"/>
    <col min="8958" max="8958" width="88.42578125" style="2" customWidth="1"/>
    <col min="8959" max="8959" width="10" style="2" customWidth="1"/>
    <col min="8960" max="8960" width="12" style="2" customWidth="1"/>
    <col min="8961" max="8961" width="14.42578125" style="2" customWidth="1"/>
    <col min="8962" max="8962" width="15.42578125" style="2" customWidth="1"/>
    <col min="8963" max="9212" width="11.42578125" style="2"/>
    <col min="9213" max="9213" width="9.5703125" style="2" customWidth="1"/>
    <col min="9214" max="9214" width="88.42578125" style="2" customWidth="1"/>
    <col min="9215" max="9215" width="10" style="2" customWidth="1"/>
    <col min="9216" max="9216" width="12" style="2" customWidth="1"/>
    <col min="9217" max="9217" width="14.42578125" style="2" customWidth="1"/>
    <col min="9218" max="9218" width="15.42578125" style="2" customWidth="1"/>
    <col min="9219" max="9468" width="11.42578125" style="2"/>
    <col min="9469" max="9469" width="9.5703125" style="2" customWidth="1"/>
    <col min="9470" max="9470" width="88.42578125" style="2" customWidth="1"/>
    <col min="9471" max="9471" width="10" style="2" customWidth="1"/>
    <col min="9472" max="9472" width="12" style="2" customWidth="1"/>
    <col min="9473" max="9473" width="14.42578125" style="2" customWidth="1"/>
    <col min="9474" max="9474" width="15.42578125" style="2" customWidth="1"/>
    <col min="9475" max="9724" width="11.42578125" style="2"/>
    <col min="9725" max="9725" width="9.5703125" style="2" customWidth="1"/>
    <col min="9726" max="9726" width="88.42578125" style="2" customWidth="1"/>
    <col min="9727" max="9727" width="10" style="2" customWidth="1"/>
    <col min="9728" max="9728" width="12" style="2" customWidth="1"/>
    <col min="9729" max="9729" width="14.42578125" style="2" customWidth="1"/>
    <col min="9730" max="9730" width="15.42578125" style="2" customWidth="1"/>
    <col min="9731" max="9980" width="11.42578125" style="2"/>
    <col min="9981" max="9981" width="9.5703125" style="2" customWidth="1"/>
    <col min="9982" max="9982" width="88.42578125" style="2" customWidth="1"/>
    <col min="9983" max="9983" width="10" style="2" customWidth="1"/>
    <col min="9984" max="9984" width="12" style="2" customWidth="1"/>
    <col min="9985" max="9985" width="14.42578125" style="2" customWidth="1"/>
    <col min="9986" max="9986" width="15.42578125" style="2" customWidth="1"/>
    <col min="9987" max="10236" width="11.42578125" style="2"/>
    <col min="10237" max="10237" width="9.5703125" style="2" customWidth="1"/>
    <col min="10238" max="10238" width="88.42578125" style="2" customWidth="1"/>
    <col min="10239" max="10239" width="10" style="2" customWidth="1"/>
    <col min="10240" max="10240" width="12" style="2" customWidth="1"/>
    <col min="10241" max="10241" width="14.42578125" style="2" customWidth="1"/>
    <col min="10242" max="10242" width="15.42578125" style="2" customWidth="1"/>
    <col min="10243" max="10492" width="11.42578125" style="2"/>
    <col min="10493" max="10493" width="9.5703125" style="2" customWidth="1"/>
    <col min="10494" max="10494" width="88.42578125" style="2" customWidth="1"/>
    <col min="10495" max="10495" width="10" style="2" customWidth="1"/>
    <col min="10496" max="10496" width="12" style="2" customWidth="1"/>
    <col min="10497" max="10497" width="14.42578125" style="2" customWidth="1"/>
    <col min="10498" max="10498" width="15.42578125" style="2" customWidth="1"/>
    <col min="10499" max="10748" width="11.42578125" style="2"/>
    <col min="10749" max="10749" width="9.5703125" style="2" customWidth="1"/>
    <col min="10750" max="10750" width="88.42578125" style="2" customWidth="1"/>
    <col min="10751" max="10751" width="10" style="2" customWidth="1"/>
    <col min="10752" max="10752" width="12" style="2" customWidth="1"/>
    <col min="10753" max="10753" width="14.42578125" style="2" customWidth="1"/>
    <col min="10754" max="10754" width="15.42578125" style="2" customWidth="1"/>
    <col min="10755" max="11004" width="11.42578125" style="2"/>
    <col min="11005" max="11005" width="9.5703125" style="2" customWidth="1"/>
    <col min="11006" max="11006" width="88.42578125" style="2" customWidth="1"/>
    <col min="11007" max="11007" width="10" style="2" customWidth="1"/>
    <col min="11008" max="11008" width="12" style="2" customWidth="1"/>
    <col min="11009" max="11009" width="14.42578125" style="2" customWidth="1"/>
    <col min="11010" max="11010" width="15.42578125" style="2" customWidth="1"/>
    <col min="11011" max="11260" width="11.42578125" style="2"/>
    <col min="11261" max="11261" width="9.5703125" style="2" customWidth="1"/>
    <col min="11262" max="11262" width="88.42578125" style="2" customWidth="1"/>
    <col min="11263" max="11263" width="10" style="2" customWidth="1"/>
    <col min="11264" max="11264" width="12" style="2" customWidth="1"/>
    <col min="11265" max="11265" width="14.42578125" style="2" customWidth="1"/>
    <col min="11266" max="11266" width="15.42578125" style="2" customWidth="1"/>
    <col min="11267" max="11516" width="11.42578125" style="2"/>
    <col min="11517" max="11517" width="9.5703125" style="2" customWidth="1"/>
    <col min="11518" max="11518" width="88.42578125" style="2" customWidth="1"/>
    <col min="11519" max="11519" width="10" style="2" customWidth="1"/>
    <col min="11520" max="11520" width="12" style="2" customWidth="1"/>
    <col min="11521" max="11521" width="14.42578125" style="2" customWidth="1"/>
    <col min="11522" max="11522" width="15.42578125" style="2" customWidth="1"/>
    <col min="11523" max="11772" width="11.42578125" style="2"/>
    <col min="11773" max="11773" width="9.5703125" style="2" customWidth="1"/>
    <col min="11774" max="11774" width="88.42578125" style="2" customWidth="1"/>
    <col min="11775" max="11775" width="10" style="2" customWidth="1"/>
    <col min="11776" max="11776" width="12" style="2" customWidth="1"/>
    <col min="11777" max="11777" width="14.42578125" style="2" customWidth="1"/>
    <col min="11778" max="11778" width="15.42578125" style="2" customWidth="1"/>
    <col min="11779" max="12028" width="11.42578125" style="2"/>
    <col min="12029" max="12029" width="9.5703125" style="2" customWidth="1"/>
    <col min="12030" max="12030" width="88.42578125" style="2" customWidth="1"/>
    <col min="12031" max="12031" width="10" style="2" customWidth="1"/>
    <col min="12032" max="12032" width="12" style="2" customWidth="1"/>
    <col min="12033" max="12033" width="14.42578125" style="2" customWidth="1"/>
    <col min="12034" max="12034" width="15.42578125" style="2" customWidth="1"/>
    <col min="12035" max="12284" width="11.42578125" style="2"/>
    <col min="12285" max="12285" width="9.5703125" style="2" customWidth="1"/>
    <col min="12286" max="12286" width="88.42578125" style="2" customWidth="1"/>
    <col min="12287" max="12287" width="10" style="2" customWidth="1"/>
    <col min="12288" max="12288" width="12" style="2" customWidth="1"/>
    <col min="12289" max="12289" width="14.42578125" style="2" customWidth="1"/>
    <col min="12290" max="12290" width="15.42578125" style="2" customWidth="1"/>
    <col min="12291" max="12540" width="11.42578125" style="2"/>
    <col min="12541" max="12541" width="9.5703125" style="2" customWidth="1"/>
    <col min="12542" max="12542" width="88.42578125" style="2" customWidth="1"/>
    <col min="12543" max="12543" width="10" style="2" customWidth="1"/>
    <col min="12544" max="12544" width="12" style="2" customWidth="1"/>
    <col min="12545" max="12545" width="14.42578125" style="2" customWidth="1"/>
    <col min="12546" max="12546" width="15.42578125" style="2" customWidth="1"/>
    <col min="12547" max="12796" width="11.42578125" style="2"/>
    <col min="12797" max="12797" width="9.5703125" style="2" customWidth="1"/>
    <col min="12798" max="12798" width="88.42578125" style="2" customWidth="1"/>
    <col min="12799" max="12799" width="10" style="2" customWidth="1"/>
    <col min="12800" max="12800" width="12" style="2" customWidth="1"/>
    <col min="12801" max="12801" width="14.42578125" style="2" customWidth="1"/>
    <col min="12802" max="12802" width="15.42578125" style="2" customWidth="1"/>
    <col min="12803" max="13052" width="11.42578125" style="2"/>
    <col min="13053" max="13053" width="9.5703125" style="2" customWidth="1"/>
    <col min="13054" max="13054" width="88.42578125" style="2" customWidth="1"/>
    <col min="13055" max="13055" width="10" style="2" customWidth="1"/>
    <col min="13056" max="13056" width="12" style="2" customWidth="1"/>
    <col min="13057" max="13057" width="14.42578125" style="2" customWidth="1"/>
    <col min="13058" max="13058" width="15.42578125" style="2" customWidth="1"/>
    <col min="13059" max="13308" width="11.42578125" style="2"/>
    <col min="13309" max="13309" width="9.5703125" style="2" customWidth="1"/>
    <col min="13310" max="13310" width="88.42578125" style="2" customWidth="1"/>
    <col min="13311" max="13311" width="10" style="2" customWidth="1"/>
    <col min="13312" max="13312" width="12" style="2" customWidth="1"/>
    <col min="13313" max="13313" width="14.42578125" style="2" customWidth="1"/>
    <col min="13314" max="13314" width="15.42578125" style="2" customWidth="1"/>
    <col min="13315" max="13564" width="11.42578125" style="2"/>
    <col min="13565" max="13565" width="9.5703125" style="2" customWidth="1"/>
    <col min="13566" max="13566" width="88.42578125" style="2" customWidth="1"/>
    <col min="13567" max="13567" width="10" style="2" customWidth="1"/>
    <col min="13568" max="13568" width="12" style="2" customWidth="1"/>
    <col min="13569" max="13569" width="14.42578125" style="2" customWidth="1"/>
    <col min="13570" max="13570" width="15.42578125" style="2" customWidth="1"/>
    <col min="13571" max="13820" width="11.42578125" style="2"/>
    <col min="13821" max="13821" width="9.5703125" style="2" customWidth="1"/>
    <col min="13822" max="13822" width="88.42578125" style="2" customWidth="1"/>
    <col min="13823" max="13823" width="10" style="2" customWidth="1"/>
    <col min="13824" max="13824" width="12" style="2" customWidth="1"/>
    <col min="13825" max="13825" width="14.42578125" style="2" customWidth="1"/>
    <col min="13826" max="13826" width="15.42578125" style="2" customWidth="1"/>
    <col min="13827" max="14076" width="11.42578125" style="2"/>
    <col min="14077" max="14077" width="9.5703125" style="2" customWidth="1"/>
    <col min="14078" max="14078" width="88.42578125" style="2" customWidth="1"/>
    <col min="14079" max="14079" width="10" style="2" customWidth="1"/>
    <col min="14080" max="14080" width="12" style="2" customWidth="1"/>
    <col min="14081" max="14081" width="14.42578125" style="2" customWidth="1"/>
    <col min="14082" max="14082" width="15.42578125" style="2" customWidth="1"/>
    <col min="14083" max="14332" width="11.42578125" style="2"/>
    <col min="14333" max="14333" width="9.5703125" style="2" customWidth="1"/>
    <col min="14334" max="14334" width="88.42578125" style="2" customWidth="1"/>
    <col min="14335" max="14335" width="10" style="2" customWidth="1"/>
    <col min="14336" max="14336" width="12" style="2" customWidth="1"/>
    <col min="14337" max="14337" width="14.42578125" style="2" customWidth="1"/>
    <col min="14338" max="14338" width="15.42578125" style="2" customWidth="1"/>
    <col min="14339" max="14588" width="11.42578125" style="2"/>
    <col min="14589" max="14589" width="9.5703125" style="2" customWidth="1"/>
    <col min="14590" max="14590" width="88.42578125" style="2" customWidth="1"/>
    <col min="14591" max="14591" width="10" style="2" customWidth="1"/>
    <col min="14592" max="14592" width="12" style="2" customWidth="1"/>
    <col min="14593" max="14593" width="14.42578125" style="2" customWidth="1"/>
    <col min="14594" max="14594" width="15.42578125" style="2" customWidth="1"/>
    <col min="14595" max="14844" width="11.42578125" style="2"/>
    <col min="14845" max="14845" width="9.5703125" style="2" customWidth="1"/>
    <col min="14846" max="14846" width="88.42578125" style="2" customWidth="1"/>
    <col min="14847" max="14847" width="10" style="2" customWidth="1"/>
    <col min="14848" max="14848" width="12" style="2" customWidth="1"/>
    <col min="14849" max="14849" width="14.42578125" style="2" customWidth="1"/>
    <col min="14850" max="14850" width="15.42578125" style="2" customWidth="1"/>
    <col min="14851" max="15100" width="11.42578125" style="2"/>
    <col min="15101" max="15101" width="9.5703125" style="2" customWidth="1"/>
    <col min="15102" max="15102" width="88.42578125" style="2" customWidth="1"/>
    <col min="15103" max="15103" width="10" style="2" customWidth="1"/>
    <col min="15104" max="15104" width="12" style="2" customWidth="1"/>
    <col min="15105" max="15105" width="14.42578125" style="2" customWidth="1"/>
    <col min="15106" max="15106" width="15.42578125" style="2" customWidth="1"/>
    <col min="15107" max="15356" width="11.42578125" style="2"/>
    <col min="15357" max="15357" width="9.5703125" style="2" customWidth="1"/>
    <col min="15358" max="15358" width="88.42578125" style="2" customWidth="1"/>
    <col min="15359" max="15359" width="10" style="2" customWidth="1"/>
    <col min="15360" max="15360" width="12" style="2" customWidth="1"/>
    <col min="15361" max="15361" width="14.42578125" style="2" customWidth="1"/>
    <col min="15362" max="15362" width="15.42578125" style="2" customWidth="1"/>
    <col min="15363" max="15612" width="11.42578125" style="2"/>
    <col min="15613" max="15613" width="9.5703125" style="2" customWidth="1"/>
    <col min="15614" max="15614" width="88.42578125" style="2" customWidth="1"/>
    <col min="15615" max="15615" width="10" style="2" customWidth="1"/>
    <col min="15616" max="15616" width="12" style="2" customWidth="1"/>
    <col min="15617" max="15617" width="14.42578125" style="2" customWidth="1"/>
    <col min="15618" max="15618" width="15.42578125" style="2" customWidth="1"/>
    <col min="15619" max="15868" width="11.42578125" style="2"/>
    <col min="15869" max="15869" width="9.5703125" style="2" customWidth="1"/>
    <col min="15870" max="15870" width="88.42578125" style="2" customWidth="1"/>
    <col min="15871" max="15871" width="10" style="2" customWidth="1"/>
    <col min="15872" max="15872" width="12" style="2" customWidth="1"/>
    <col min="15873" max="15873" width="14.42578125" style="2" customWidth="1"/>
    <col min="15874" max="15874" width="15.42578125" style="2" customWidth="1"/>
    <col min="15875" max="16124" width="11.42578125" style="2"/>
    <col min="16125" max="16125" width="9.5703125" style="2" customWidth="1"/>
    <col min="16126" max="16126" width="88.42578125" style="2" customWidth="1"/>
    <col min="16127" max="16127" width="10" style="2" customWidth="1"/>
    <col min="16128" max="16128" width="12" style="2" customWidth="1"/>
    <col min="16129" max="16129" width="14.42578125" style="2" customWidth="1"/>
    <col min="16130" max="16130" width="15.42578125" style="2" customWidth="1"/>
    <col min="16131" max="16384" width="11.42578125" style="2"/>
  </cols>
  <sheetData>
    <row r="1" spans="1:6" x14ac:dyDescent="0.2">
      <c r="A1" s="29"/>
      <c r="B1" s="14"/>
      <c r="C1" s="15"/>
      <c r="D1" s="16"/>
      <c r="E1" s="16"/>
      <c r="F1" s="17"/>
    </row>
    <row r="2" spans="1:6" ht="23.25" x14ac:dyDescent="0.2">
      <c r="A2" s="84" t="s">
        <v>11</v>
      </c>
      <c r="B2" s="85"/>
      <c r="C2" s="85"/>
      <c r="D2" s="85"/>
      <c r="E2" s="85"/>
      <c r="F2" s="86"/>
    </row>
    <row r="3" spans="1:6" ht="23.25" x14ac:dyDescent="0.2">
      <c r="A3" s="84" t="s">
        <v>10</v>
      </c>
      <c r="B3" s="85"/>
      <c r="C3" s="85"/>
      <c r="D3" s="85"/>
      <c r="E3" s="85"/>
      <c r="F3" s="86"/>
    </row>
    <row r="4" spans="1:6" ht="13.5" customHeight="1" thickBot="1" x14ac:dyDescent="0.25">
      <c r="A4" s="18"/>
      <c r="B4" s="19"/>
      <c r="C4" s="20"/>
      <c r="D4" s="21"/>
      <c r="E4" s="21"/>
      <c r="F4" s="22"/>
    </row>
    <row r="5" spans="1:6" ht="23.1" customHeight="1" x14ac:dyDescent="0.2">
      <c r="A5" s="88" t="str">
        <f>+'CATALOGO DE CONCEPTOS'!A6</f>
        <v>OBRA:REMODELACIÓN DEL MODULO A DE OFICINAS DE LA SUBSECRETARÍA DE ECONOMÍA, EN LA CIUDAD DE LA PAZ, MUNICIPIO DE LA PAZ, BAJA CALIFORNIA SUR.</v>
      </c>
      <c r="B5" s="67"/>
      <c r="C5" s="68"/>
      <c r="D5" s="81" t="str">
        <f>+'CATALOGO DE CONCEPTOS'!D6:G6</f>
        <v>LICITACION:</v>
      </c>
      <c r="E5" s="82"/>
      <c r="F5" s="83"/>
    </row>
    <row r="6" spans="1:6" ht="23.1" customHeight="1" thickBot="1" x14ac:dyDescent="0.25">
      <c r="A6" s="69"/>
      <c r="B6" s="70"/>
      <c r="C6" s="71"/>
      <c r="D6" s="24"/>
      <c r="E6" s="56" t="str">
        <f>+'CATALOGO DE CONCEPTOS'!E7</f>
        <v>LPO-00000007-020-2024</v>
      </c>
      <c r="F6" s="25"/>
    </row>
    <row r="7" spans="1:6" ht="44.25" customHeight="1" x14ac:dyDescent="0.2">
      <c r="A7" s="72"/>
      <c r="B7" s="73"/>
      <c r="C7" s="74"/>
      <c r="D7" s="81" t="s">
        <v>7</v>
      </c>
      <c r="E7" s="82"/>
      <c r="F7" s="83"/>
    </row>
    <row r="8" spans="1:6" ht="23.1" customHeight="1" thickBot="1" x14ac:dyDescent="0.25">
      <c r="A8" s="75"/>
      <c r="B8" s="76"/>
      <c r="C8" s="77"/>
      <c r="D8" s="24"/>
      <c r="E8" s="56" t="str">
        <f>+'CATALOGO DE CONCEPTOS'!E9</f>
        <v>R28-T1-03-2024/03</v>
      </c>
      <c r="F8" s="25"/>
    </row>
    <row r="10" spans="1:6" ht="38.25" x14ac:dyDescent="0.2">
      <c r="A10" s="58"/>
      <c r="B10" s="59" t="str">
        <f>+'CATALOGO DE CONCEPTOS'!B12</f>
        <v>OBRA:REMODELACIÓN DEL MODULO A DE OFICINAS DE LA SUBSECRETARÍA DE ECONOMÍA, EN LA CIUDAD DE LA PAZ, MUNICIPIO DE LA PAZ, BAJA CALIFORNIA SUR.</v>
      </c>
      <c r="F10" s="27"/>
    </row>
    <row r="11" spans="1:6" ht="15.75" x14ac:dyDescent="0.2">
      <c r="A11" s="58"/>
      <c r="B11" s="59"/>
      <c r="F11" s="27"/>
    </row>
    <row r="12" spans="1:6" ht="15.75" x14ac:dyDescent="0.2">
      <c r="A12" s="63" t="str">
        <f>+'CATALOGO DE CONCEPTOS'!A14</f>
        <v>01</v>
      </c>
      <c r="B12" s="7" t="str">
        <f>+'CATALOGO DE CONCEPTOS'!B14</f>
        <v xml:space="preserve">PRELIMINARES </v>
      </c>
      <c r="F12" s="26">
        <f>+'CATALOGO DE CONCEPTOS'!G21</f>
        <v>1339.13</v>
      </c>
    </row>
    <row r="13" spans="1:6" x14ac:dyDescent="0.2">
      <c r="A13" s="63" t="str">
        <f>+'CATALOGO DE CONCEPTOS'!A22</f>
        <v>02</v>
      </c>
      <c r="B13" s="7" t="str">
        <f>+'CATALOGO DE CONCEPTOS'!B22</f>
        <v xml:space="preserve">CIMENTACIÓN </v>
      </c>
      <c r="F13" s="57">
        <f>+'CATALOGO DE CONCEPTOS'!G31</f>
        <v>131.33000000000001</v>
      </c>
    </row>
    <row r="14" spans="1:6" x14ac:dyDescent="0.2">
      <c r="A14" s="64" t="str">
        <f>+'CATALOGO DE CONCEPTOS'!A32</f>
        <v>03</v>
      </c>
      <c r="B14" s="28" t="str">
        <f>+'CATALOGO DE CONCEPTOS'!B32</f>
        <v xml:space="preserve">ALBAÑILERIA Y ACABADOS </v>
      </c>
      <c r="F14" s="57">
        <f>+'CATALOGO DE CONCEPTOS'!G47</f>
        <v>3566.61</v>
      </c>
    </row>
    <row r="15" spans="1:6" x14ac:dyDescent="0.2">
      <c r="A15" s="63" t="str">
        <f>+'CATALOGO DE CONCEPTOS'!A48</f>
        <v>04</v>
      </c>
      <c r="B15" s="7" t="str">
        <f>+'CATALOGO DE CONCEPTOS'!B48</f>
        <v>CANCELERÍA Y CARPINTERÍA</v>
      </c>
      <c r="F15" s="57">
        <f>+'CATALOGO DE CONCEPTOS'!G67</f>
        <v>34</v>
      </c>
    </row>
    <row r="16" spans="1:6" x14ac:dyDescent="0.2">
      <c r="A16" s="63" t="str">
        <f>+'CATALOGO DE CONCEPTOS'!A68</f>
        <v>05</v>
      </c>
      <c r="B16" s="7" t="str">
        <f>+'CATALOGO DE CONCEPTOS'!B68</f>
        <v xml:space="preserve">INSTALACIONES HIDROSANITARIAS </v>
      </c>
      <c r="F16" s="57">
        <f>+'CATALOGO DE CONCEPTOS'!G76</f>
        <v>6</v>
      </c>
    </row>
    <row r="17" spans="1:6" x14ac:dyDescent="0.2">
      <c r="A17" s="63" t="str">
        <f>+'CATALOGO DE CONCEPTOS'!A77</f>
        <v>06</v>
      </c>
      <c r="B17" s="7" t="str">
        <f>+'CATALOGO DE CONCEPTOS'!B77</f>
        <v xml:space="preserve">INSTALACIONES ELECTRICAS </v>
      </c>
      <c r="F17" s="57">
        <f>+'CATALOGO DE CONCEPTOS'!G149</f>
        <v>1101</v>
      </c>
    </row>
    <row r="18" spans="1:6" ht="15.75" x14ac:dyDescent="0.2">
      <c r="A18" s="54"/>
      <c r="F18" s="26"/>
    </row>
    <row r="19" spans="1:6" ht="15.75" x14ac:dyDescent="0.2">
      <c r="A19" s="58"/>
      <c r="B19" s="59"/>
      <c r="F19" s="27"/>
    </row>
    <row r="20" spans="1:6" ht="15.75" x14ac:dyDescent="0.2">
      <c r="A20" s="54"/>
      <c r="E20" s="2"/>
      <c r="F20" s="27"/>
    </row>
    <row r="21" spans="1:6" ht="15.75" x14ac:dyDescent="0.2">
      <c r="E21" s="9" t="s">
        <v>13</v>
      </c>
      <c r="F21" s="27">
        <f>SUM(F12:F20)</f>
        <v>6178.07</v>
      </c>
    </row>
    <row r="22" spans="1:6" ht="15.75" x14ac:dyDescent="0.2">
      <c r="F22" s="27"/>
    </row>
    <row r="23" spans="1:6" ht="15.75" x14ac:dyDescent="0.2">
      <c r="F23" s="27"/>
    </row>
    <row r="28" spans="1:6" ht="15.75" x14ac:dyDescent="0.25">
      <c r="B28" s="87" t="s">
        <v>9</v>
      </c>
      <c r="C28" s="87"/>
      <c r="D28" s="87"/>
    </row>
    <row r="30" spans="1:6" x14ac:dyDescent="0.2">
      <c r="B30" s="7" t="s">
        <v>8</v>
      </c>
    </row>
  </sheetData>
  <mergeCells count="6">
    <mergeCell ref="B28:D28"/>
    <mergeCell ref="A2:F2"/>
    <mergeCell ref="D5:F5"/>
    <mergeCell ref="D7:F7"/>
    <mergeCell ref="A3:F3"/>
    <mergeCell ref="A5:C8"/>
  </mergeCells>
  <pageMargins left="0.36" right="0.11811023622047245" top="0.35433070866141736" bottom="0.35433070866141736" header="0.31496062992125984" footer="0.31496062992125984"/>
  <pageSetup scale="70" orientation="portrait" horizontalDpi="4294967293" r:id="rId1"/>
  <headerFooter>
    <oddFooter>&amp;CPAGINA No.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CATALOGO DE CONCEPTOS</vt:lpstr>
      <vt:lpstr>RESUMENOK</vt:lpstr>
      <vt:lpstr>'CATALOGO DE CONCEPTOS'!Área_de_impresión</vt:lpstr>
      <vt:lpstr>RESUMENOK!Área_de_impresión</vt:lpstr>
      <vt:lpstr>'CATALOGO DE CONCEPTOS'!Títulos_a_imprimir</vt:lpstr>
      <vt:lpstr>RESUMENOK!Títulos_a_imprimir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Celene Aviles</cp:lastModifiedBy>
  <cp:lastPrinted>2024-02-02T19:20:32Z</cp:lastPrinted>
  <dcterms:created xsi:type="dcterms:W3CDTF">2016-01-22T15:23:15Z</dcterms:created>
  <dcterms:modified xsi:type="dcterms:W3CDTF">2024-03-20T15:07:22Z</dcterms:modified>
</cp:coreProperties>
</file>