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DIRECCIÓN GENERAL DE OBRAS PUBLICAS\2024\FOIS 2024\LICITACIONES PUBLICAS 2024\LICITACION OBRA CALLE JAIME NUÑO\"/>
    </mc:Choice>
  </mc:AlternateContent>
  <bookViews>
    <workbookView xWindow="0" yWindow="0" windowWidth="17100" windowHeight="15285"/>
  </bookViews>
  <sheets>
    <sheet name="CATALOGO INTEGRAL (SIN P.U.)" sheetId="2" r:id="rId1"/>
  </sheets>
  <externalReferences>
    <externalReference r:id="rId2"/>
    <externalReference r:id="rId3"/>
    <externalReference r:id="rId4"/>
    <externalReference r:id="rId5"/>
    <externalReference r:id="rId6"/>
    <externalReference r:id="rId7"/>
  </externalReferences>
  <definedNames>
    <definedName name="\c">#REF!</definedName>
    <definedName name="\g">#REF!</definedName>
    <definedName name="\l">#REF!</definedName>
    <definedName name="\p">#REF!</definedName>
    <definedName name="\v">#REF!</definedName>
    <definedName name="_31_May_99">"Fin_de_ periodo"</definedName>
    <definedName name="_xlnm._FilterDatabase" localSheetId="0" hidden="1">'CATALOGO INTEGRAL (SIN P.U.)'!$A$9:$F$142</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'CATALOGO INTEGRAL (SIN P.U.)'!$A$1:$F$146</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#REF!</definedName>
    <definedName name="Contrato_No">#REF!</definedName>
    <definedName name="Convenio">#REF!</definedName>
    <definedName name="CUADRILLA">#REF!</definedName>
    <definedName name="cuadrilla1">[4]CUADRILLA!$J$22</definedName>
    <definedName name="CULO">#REF!</definedName>
    <definedName name="DF">#REF!</definedName>
    <definedName name="Ebase">'[5]BLVD. PERLA DEL GOLFO'!$C$8</definedName>
    <definedName name="Ecarpeta">'[5]BLVD. PERLA DEL GOLFO'!$C$9</definedName>
    <definedName name="Estimación">#REF!</definedName>
    <definedName name="ESTRUC">'[6]Anexo Descarga San'!$Q$13</definedName>
    <definedName name="estructura">#REF!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#REF!</definedName>
    <definedName name="relojes04">#REF!</definedName>
    <definedName name="Revalidación">#REF!</definedName>
    <definedName name="SUPER">#REF!</definedName>
    <definedName name="Terminacion">#REF!</definedName>
    <definedName name="_xlnm.Print_Titles" localSheetId="0">'CATALOGO INTEGRAL (SIN P.U.)'!$1:$10</definedName>
    <definedName name="_xlnm.Print_Titles">#N/A</definedName>
    <definedName name="UTILID">'[1]ANALISIS DE PRECIOS'!$N$12</definedName>
    <definedName name="UTILIDAD">#REF!</definedName>
    <definedName name="VILLAHERMOSA">#REF!</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2" l="1"/>
  <c r="F26" i="2" l="1"/>
  <c r="F63" i="2" l="1"/>
  <c r="F62" i="2"/>
  <c r="F61" i="2"/>
  <c r="F20" i="2" l="1"/>
  <c r="F89" i="2" l="1"/>
  <c r="F141" i="2"/>
  <c r="F140" i="2"/>
  <c r="F139" i="2"/>
  <c r="F138" i="2"/>
  <c r="F137" i="2"/>
  <c r="F136" i="2"/>
  <c r="F135" i="2"/>
  <c r="F134" i="2"/>
  <c r="F133" i="2"/>
  <c r="F132" i="2"/>
  <c r="F131" i="2"/>
  <c r="F130" i="2"/>
  <c r="F129" i="2"/>
  <c r="F128" i="2"/>
  <c r="F126" i="2"/>
  <c r="F125" i="2"/>
  <c r="F124" i="2"/>
  <c r="F122" i="2"/>
  <c r="F121" i="2"/>
  <c r="F116" i="2"/>
  <c r="F115" i="2"/>
  <c r="F113" i="2"/>
  <c r="F112" i="2"/>
  <c r="F111" i="2"/>
  <c r="F110" i="2"/>
  <c r="F109" i="2"/>
  <c r="F108" i="2"/>
  <c r="F107" i="2"/>
  <c r="F106" i="2"/>
  <c r="F105" i="2"/>
  <c r="F104" i="2"/>
  <c r="F102" i="2"/>
  <c r="F101" i="2"/>
  <c r="F99" i="2"/>
  <c r="F98" i="2"/>
  <c r="F97" i="2"/>
  <c r="F95" i="2"/>
  <c r="F94" i="2"/>
  <c r="F93" i="2"/>
  <c r="F91" i="2"/>
  <c r="F90" i="2"/>
  <c r="F88" i="2"/>
  <c r="F87" i="2"/>
  <c r="F86" i="2"/>
  <c r="F84" i="2"/>
  <c r="F83" i="2"/>
  <c r="F82" i="2"/>
  <c r="F81" i="2"/>
  <c r="F80" i="2"/>
  <c r="F79" i="2"/>
  <c r="F78" i="2"/>
  <c r="F77" i="2"/>
  <c r="F75" i="2"/>
  <c r="F74" i="2"/>
  <c r="F73" i="2"/>
  <c r="F72" i="2"/>
  <c r="F70" i="2"/>
  <c r="F65" i="2"/>
  <c r="F64" i="2"/>
  <c r="F60" i="2"/>
  <c r="F58" i="2"/>
  <c r="F57" i="2" s="1"/>
  <c r="F56" i="2"/>
  <c r="F55" i="2"/>
  <c r="F53" i="2"/>
  <c r="F52" i="2"/>
  <c r="F51" i="2"/>
  <c r="F50" i="2"/>
  <c r="F49" i="2"/>
  <c r="F48" i="2"/>
  <c r="F47" i="2"/>
  <c r="F46" i="2"/>
  <c r="F45" i="2"/>
  <c r="F40" i="2"/>
  <c r="F39" i="2"/>
  <c r="F38" i="2"/>
  <c r="F36" i="2"/>
  <c r="F35" i="2"/>
  <c r="F33" i="2"/>
  <c r="F32" i="2"/>
  <c r="F31" i="2"/>
  <c r="F30" i="2"/>
  <c r="F29" i="2"/>
  <c r="F28" i="2"/>
  <c r="F27" i="2"/>
  <c r="F25" i="2"/>
  <c r="F24" i="2"/>
  <c r="F23" i="2"/>
  <c r="F21" i="2"/>
  <c r="F19" i="2"/>
  <c r="F18" i="2"/>
  <c r="F17" i="2"/>
  <c r="F16" i="2"/>
  <c r="F15" i="2"/>
  <c r="F14" i="2"/>
  <c r="F13" i="2"/>
  <c r="F100" i="2" l="1"/>
  <c r="F114" i="2"/>
  <c r="F120" i="2"/>
  <c r="F34" i="2"/>
  <c r="F123" i="2"/>
  <c r="F54" i="2"/>
  <c r="F37" i="2"/>
  <c r="F96" i="2"/>
  <c r="F44" i="2"/>
  <c r="F127" i="2"/>
  <c r="F69" i="2"/>
  <c r="F76" i="2"/>
  <c r="F103" i="2"/>
  <c r="F85" i="2"/>
  <c r="F92" i="2"/>
  <c r="F59" i="2"/>
  <c r="F12" i="2"/>
  <c r="F22" i="2"/>
  <c r="F142" i="2" l="1"/>
  <c r="F66" i="2"/>
  <c r="F117" i="2"/>
  <c r="F41" i="2"/>
  <c r="F144" i="2" l="1"/>
  <c r="F145" i="2" s="1"/>
  <c r="F146" i="2" s="1"/>
</calcChain>
</file>

<file path=xl/sharedStrings.xml><?xml version="1.0" encoding="utf-8"?>
<sst xmlns="http://schemas.openxmlformats.org/spreadsheetml/2006/main" count="350" uniqueCount="247">
  <si>
    <t>FIDEICOMISO DE OBRAS DE</t>
  </si>
  <si>
    <t>INFRAESTRUCTURA SOCIAL DE LOS CABOS</t>
  </si>
  <si>
    <t>PRESUPUESTO DE OBRA</t>
  </si>
  <si>
    <t>PAVIMENTACIÓN DE CONCRETO HIDRÁULICO, BANQUETAS, GUARNICIONES, CONSTRUCCIÓN DE REDES DE AGUA POTABLE Y DRENAJE, SEÑALIZACIÓN VERTICAL-HORIZONTAL Y ALUMBRADO PÚBLICO</t>
  </si>
  <si>
    <t>CODIGO</t>
  </si>
  <si>
    <t>CONCEPTO</t>
  </si>
  <si>
    <t>UNIDAD</t>
  </si>
  <si>
    <t>CANTIDAD</t>
  </si>
  <si>
    <t>P.U</t>
  </si>
  <si>
    <t>IMPORTE</t>
  </si>
  <si>
    <t>RED DE AGUA POTABLE</t>
  </si>
  <si>
    <t xml:space="preserve">   TERRACERÍAS</t>
  </si>
  <si>
    <t>PV-SAT001</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</si>
  <si>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</si>
  <si>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t>M3</t>
  </si>
  <si>
    <t>PV-SAT002</t>
  </si>
  <si>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 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r>
  </si>
  <si>
    <t>PV-SAT003</t>
  </si>
  <si>
    <r>
      <t xml:space="preserve">     </t>
    </r>
    <r>
      <rPr>
        <b/>
        <sz val="10"/>
        <rFont val="Arial"/>
        <family val="2"/>
      </rPr>
      <t>EXCAVACIÓN POR MEDIOS MECÁNICOS, EN ZANJAS, EN TERRENO CON CLASIFICACIÓN III</t>
    </r>
    <r>
      <rPr>
        <sz val="10"/>
        <rFont val="Arial"/>
        <family val="2"/>
      </rPr>
      <t xml:space="preserve">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</si>
  <si>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t>PV-SAT004</t>
  </si>
  <si>
    <r>
      <t xml:space="preserve">    </t>
    </r>
    <r>
      <rPr>
        <b/>
        <sz val="10"/>
        <rFont val="Arial"/>
        <family val="2"/>
      </rPr>
      <t xml:space="preserve"> PLANTILLA COMPACTADA CON EQUIPO MECÁNICO DE 10 CM DE ESPESOR</t>
    </r>
    <r>
      <rPr>
        <sz val="10"/>
        <rFont val="Arial"/>
        <family val="2"/>
      </rPr>
      <t xml:space="preserve"> EN ZANJAS, CON MATERIAL SELECCIONADO PRODUCTO DE SELECCIONADO PRODUCTO DE EXCAVACIÓN LIBRE DE BOLEO MAYOR DE 3". INCLUYE: TRAZO Y NIVELACIÓN, CRIBADO DEL MATERIAL, ACARREOS DENTRO DE LA OBRA, INCORPORACIÓN DE HUMEDAD, COMPACTACIÓN DEL 85% PROCTOR, MANO DE OBRA, HERRAMIENTA Y EQUIPO NECESARIO.</t>
    </r>
  </si>
  <si>
    <t>PV-SAT005</t>
  </si>
  <si>
    <r>
      <t xml:space="preserve">     </t>
    </r>
    <r>
      <rPr>
        <b/>
        <sz val="10"/>
        <rFont val="Arial"/>
        <family val="2"/>
      </rPr>
      <t>RELLENO COMPACTADO CON EQUIPO MECÁNICO MANUAL EN CAPAS DE 20CM EN CEPA</t>
    </r>
    <r>
      <rPr>
        <sz val="10"/>
        <rFont val="Arial"/>
        <family val="2"/>
      </rPr>
      <t>, CON MATERIAL SELECCIONADO PRODUCTO DE LA EXCAVACIÓN, LIBRE DE BOLEO MAYOR DE 3", COMPACTADO AL 90% PROCTOR. INCLUYE: TRAZO Y NIVELACIÓN, MATERIAL, ACARREOS DENTRO DE LA OBRA, INCORPORACIÓN DE HUMEDAD, MANO DE OBRA, PRUEBAS DE COMPACTACIÓN, HERRAMIENTA Y EQUIPO NECESARIO.</t>
    </r>
  </si>
  <si>
    <t>PV-SAT005B</t>
  </si>
  <si>
    <r>
      <t xml:space="preserve">     </t>
    </r>
    <r>
      <rPr>
        <b/>
        <sz val="10"/>
        <rFont val="Arial"/>
        <family val="2"/>
      </rPr>
      <t>RELLENO COMPACTADO CON EQUIPO MECÁNICO MANUAL EN CAPAS DE 20CM EN CEPA</t>
    </r>
    <r>
      <rPr>
        <sz val="10"/>
        <rFont val="Arial"/>
        <family val="2"/>
      </rPr>
      <t>, CON MATERIAL SELECCIONADO PRODUCTO DE BANCO DE MATERIALES DE LA ZONA, LIBRE DE BOLEO MAYOR DE 3", COMPACTADO AL 90% PROCTOR. INCLUYE: TRAZO Y NIVELACIÓN, MATERIAL, ACARREOS DENTRO DE LA OBRA, INCORPORACIÓN DE HUMEDAD, MANO DE OBRA, PRUEBAS DE COMPACTACIÓN, HERRAMIENTA Y EQUIPO NECESARIO.</t>
    </r>
  </si>
  <si>
    <t>PV-SAT006</t>
  </si>
  <si>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INCORPORACIÓN DE HUMEDAD, MANO DE OBRA, HERRAMIENTA Y EQUIPO NECESARIO.</t>
    </r>
  </si>
  <si>
    <t>PV-SAT008</t>
  </si>
  <si>
    <r>
      <t xml:space="preserve">     </t>
    </r>
    <r>
      <rPr>
        <b/>
        <sz val="10"/>
        <rFont val="Arial"/>
        <family val="2"/>
      </rPr>
      <t>CARGA Y RETIRO DE MATERIAL MIXTO</t>
    </r>
    <r>
      <rPr>
        <sz val="10"/>
        <rFont val="Arial"/>
        <family val="2"/>
      </rPr>
      <t>, SOBRANTE NO UTILIZABLE PRODUCTO DE LA EXCAVACIÓN FUERA DE LA OBRA HASTA RELLENO SANITARIO, HASTA EL LUGAR INDICADO POR SUPERVISIÓN, INCLUYE: ACARREOS DENTRO DE LA OBRA, MANO DE OBRA, HERRAMIENTA Y EQUIPO NECESARIO.</t>
    </r>
  </si>
  <si>
    <t xml:space="preserve">   TUBERÍA Y PIEZAS ESPECIALES</t>
  </si>
  <si>
    <t>PV-STA020</t>
  </si>
  <si>
    <r>
      <t xml:space="preserve">     </t>
    </r>
    <r>
      <rPr>
        <b/>
        <sz val="10"/>
        <rFont val="Arial"/>
        <family val="2"/>
      </rPr>
      <t>TUBERÍA DE PVC. HIDRÁULICO ANGER (RD-32.5) DE 3" (76 MM) DE DIÁMETRO</t>
    </r>
    <r>
      <rPr>
        <sz val="10"/>
        <rFont val="Arial"/>
        <family val="2"/>
      </rPr>
      <t>. INCLUYE: SUMINISTRO, INSTALACIÓN, JUNTEO, LIMPIEZA, PRUEBA HIDRÁULICA, SONDEO PARA LA LOCALIZACIÓN DE TUBERÍA, REPARACIÓN PROVISIONAL DE INSTALACIONES EXISTENTES, MATERIALES, MANO DE OBRA Y HERRAMIENTA, P.U.O.T.</t>
    </r>
  </si>
  <si>
    <t>ML</t>
  </si>
  <si>
    <t>PV-STA021</t>
  </si>
  <si>
    <r>
      <t xml:space="preserve">     </t>
    </r>
    <r>
      <rPr>
        <b/>
        <sz val="10"/>
        <rFont val="Arial"/>
        <family val="2"/>
      </rPr>
      <t>SUMINISTRO E INSTALACIÓN VÁLVULA DE FO.FO. BRIDADA TIPO COMPUERTA VÁSTAGO FIJO DE 3" DE DIÁMETRO</t>
    </r>
    <r>
      <rPr>
        <sz val="10"/>
        <rFont val="Arial"/>
        <family val="2"/>
      </rPr>
      <t>. INCLUYE: EXTREMIDAD CAMPANA, EXTREMIDAD ESPIGA, COPLE DE REPARACIÓN, EMPAQUES DE NEOPRENO Y TORNILLERÍA NECESARIA, MANIOBRAS, INSTALACIÓN, LIMPIEZA, PRUEBA HIDRÁULICA, MANO DE OBRA Y HERRAMIENTA.</t>
    </r>
  </si>
  <si>
    <t>PZA</t>
  </si>
  <si>
    <t>PV-STA004</t>
  </si>
  <si>
    <r>
      <t xml:space="preserve">     </t>
    </r>
    <r>
      <rPr>
        <b/>
        <sz val="10"/>
        <rFont val="Arial"/>
        <family val="2"/>
      </rPr>
      <t>SUMINISTRO E INSTALACIÓN DE TEE DE PVC DE 3" X 3" DE DIÁMETRO</t>
    </r>
    <r>
      <rPr>
        <sz val="10"/>
        <rFont val="Arial"/>
        <family val="2"/>
      </rPr>
      <t>. INCLUYE: MANIOBRAS, INSTALACIÓN, LIMPIEZA, PRUEBA HIDRÁULICA, MANO DE OBRA Y HERRAMIENTA.</t>
    </r>
  </si>
  <si>
    <t>PV-STA025</t>
  </si>
  <si>
    <r>
      <t xml:space="preserve">     </t>
    </r>
    <r>
      <rPr>
        <b/>
        <sz val="10"/>
        <rFont val="Arial"/>
        <family val="2"/>
      </rPr>
      <t>SUMINISTRO E INSTALACIÓN DE REDUCCIÓN ESPIGA DE PVC DIÁMETRO 76 X 102 MM. (2" X 3") DE DIÁMETRO</t>
    </r>
    <r>
      <rPr>
        <sz val="10"/>
        <rFont val="Arial"/>
        <family val="2"/>
      </rPr>
      <t>. INCLUYE: MANIOBRAS, INSTALACIÓN, LIMPIEZA, PRUEBA HIDRÁULICA, MANO DE OBRA Y HERRAMIENTA.</t>
    </r>
  </si>
  <si>
    <t>PV-STA022</t>
  </si>
  <si>
    <r>
      <t xml:space="preserve">     </t>
    </r>
    <r>
      <rPr>
        <b/>
        <sz val="10"/>
        <rFont val="Arial"/>
        <family val="2"/>
      </rPr>
      <t>SUMINISTRO E INSTALACIÓN DE CODO DE PVC. 22° 30' X 3"</t>
    </r>
    <r>
      <rPr>
        <sz val="10"/>
        <rFont val="Arial"/>
        <family val="2"/>
      </rPr>
      <t xml:space="preserve"> DE DIÁMETRO. INCLUYE: MANIOBRAS, INSTALACIÓN, LIMPIEZA, PRUEBA HIDRÁULICA, MANO DE OBRA Y HERRAMIENTA.</t>
    </r>
  </si>
  <si>
    <t>PV-STA023</t>
  </si>
  <si>
    <r>
      <t xml:space="preserve">     </t>
    </r>
    <r>
      <rPr>
        <b/>
        <sz val="10"/>
        <rFont val="Arial"/>
        <family val="2"/>
      </rPr>
      <t>SUMINISTRO E INSTALACIÓN DE CODO DE PVC. 90° X 3"</t>
    </r>
    <r>
      <rPr>
        <sz val="10"/>
        <rFont val="Arial"/>
        <family val="2"/>
      </rPr>
      <t xml:space="preserve"> DE DIÁMETRO. INCLUYE: MANIOBRAS, INSTALACIÓN, LIMPIEZA, PRUEBA HIDRÁULICA, MANO DE OBRA Y HERRAMIENTA.</t>
    </r>
  </si>
  <si>
    <t>PV-STA024</t>
  </si>
  <si>
    <r>
      <t xml:space="preserve">     </t>
    </r>
    <r>
      <rPr>
        <b/>
        <sz val="10"/>
        <rFont val="Arial"/>
        <family val="2"/>
      </rPr>
      <t>SUMINISTRO E INSTALACIÓN DE TAPÓN CAMPANA PVC. 3" DE DIÁMETRO</t>
    </r>
    <r>
      <rPr>
        <sz val="10"/>
        <rFont val="Arial"/>
        <family val="2"/>
      </rPr>
      <t>. INCLUYE: MANIOBRAS, INSTALACIÓN, LIMPIEZA, PRUEBA HIDRÁULICA, MANO DE OBRA Y HERRAMIENTA.</t>
    </r>
  </si>
  <si>
    <t>PV-STA007</t>
  </si>
  <si>
    <r>
      <t xml:space="preserve">     </t>
    </r>
    <r>
      <rPr>
        <b/>
        <sz val="10"/>
        <rFont val="Arial"/>
        <family val="2"/>
      </rPr>
      <t>SUMINISTRO Y COLOCACIÓN DE MARCO CON TAPA DE FO.FO. DE 60X60 CMS</t>
    </r>
    <r>
      <rPr>
        <sz val="10"/>
        <rFont val="Arial"/>
        <family val="2"/>
      </rPr>
      <t>. CON PESO DE 75 KG. CON LEYENDA DE AGUA POTABLE. INCLUYE: MANIOBRAS, ACARREOS, MATERIAL, MANO DE OBRA Y HERRAMIENTA.</t>
    </r>
  </si>
  <si>
    <t>PV-STA026</t>
  </si>
  <si>
    <r>
      <t xml:space="preserve">     </t>
    </r>
    <r>
      <rPr>
        <b/>
        <sz val="10"/>
        <rFont val="Arial"/>
        <family val="2"/>
      </rPr>
      <t>SUMINISTRO Y COLOCACIÓN DE CONTRAMARCO SENCILLO DE 0.90 MTS</t>
    </r>
    <r>
      <rPr>
        <sz val="10"/>
        <rFont val="Arial"/>
        <family val="2"/>
      </rPr>
      <t>. CON CANAL DE 4" DE PERALTE. INCLUYE: MANIOBRAS, ACARREOS, MATERIAL, MANO DE OBRA Y HERRAMIENTA.</t>
    </r>
  </si>
  <si>
    <t>PV-STA027</t>
  </si>
  <si>
    <r>
      <t xml:space="preserve">     </t>
    </r>
    <r>
      <rPr>
        <b/>
        <sz val="10"/>
        <rFont val="Arial"/>
        <family val="2"/>
      </rPr>
      <t>SUMINISTRO E INSTALACIÓN DE COPLE DE REPARACIÓN DE PVC. 3"</t>
    </r>
    <r>
      <rPr>
        <sz val="10"/>
        <rFont val="Arial"/>
        <family val="2"/>
      </rPr>
      <t xml:space="preserve"> DE DIÁMETRO. INCLUYE: MANIOBRAS, INSTALACIÓN, LIMPIEZA, PRUEBA HIDRÁULICA, MANO DE OBRA Y HERRAMIENTA.</t>
    </r>
  </si>
  <si>
    <t xml:space="preserve">   TOMAS DOMICILIARIAS</t>
  </si>
  <si>
    <t>PV-STM005</t>
  </si>
  <si>
    <r>
      <rPr>
        <b/>
        <sz val="10"/>
        <rFont val="Arial"/>
        <family val="2"/>
      </rPr>
      <t xml:space="preserve">     TOMA DE AGUA POTABLE DE 2"X1/2" CON TUBO KITEC DE 1/2"</t>
    </r>
    <r>
      <rPr>
        <sz val="10"/>
        <rFont val="Arial"/>
        <family val="2"/>
      </rPr>
      <t xml:space="preserve">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t>
    </r>
    <r>
      <rPr>
        <b/>
        <sz val="10"/>
        <rFont val="Arial"/>
        <family val="2"/>
      </rPr>
      <t xml:space="preserve"> (LONGITUD DE 12.00 MTS, LARGA)</t>
    </r>
    <r>
      <rPr>
        <sz val="10"/>
        <rFont val="Arial"/>
        <family val="2"/>
      </rPr>
      <t>; INCLUYE EXCAVACIÓN, PLANTILLA, RELLENOS; Y TODO LO NECESARIO PARA SU CORRECTA INSTALACIÓN.</t>
    </r>
  </si>
  <si>
    <t>PV-STM006</t>
  </si>
  <si>
    <r>
      <t xml:space="preserve">     </t>
    </r>
    <r>
      <rPr>
        <b/>
        <sz val="10"/>
        <rFont val="Arial"/>
        <family val="2"/>
      </rPr>
      <t>TOMA DE AGUA POTABLE DE 2"X1/2" CON TUBO KITEC DE 1/2"</t>
    </r>
    <r>
      <rPr>
        <sz val="10"/>
        <rFont val="Arial"/>
        <family val="2"/>
      </rPr>
      <t xml:space="preserve">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 </t>
    </r>
    <r>
      <rPr>
        <b/>
        <sz val="10"/>
        <rFont val="Arial"/>
        <family val="2"/>
      </rPr>
      <t>(LONGITUD DE 6.00 MTS, CORTA)</t>
    </r>
    <r>
      <rPr>
        <sz val="10"/>
        <rFont val="Arial"/>
        <family val="2"/>
      </rPr>
      <t>; INCLUYE EXCAVACIÓN, PLANTILLA, RELLENOS; Y TODO LO NECESARIO PARA SU CORRECTA INSTALACIÓN.</t>
    </r>
  </si>
  <si>
    <t xml:space="preserve">   CAJAS DE OPERACIÓN DE VÁLVULAS</t>
  </si>
  <si>
    <t>PV-SCJ001</t>
  </si>
  <si>
    <r>
      <t xml:space="preserve">     </t>
    </r>
    <r>
      <rPr>
        <b/>
        <sz val="10"/>
        <rFont val="Arial"/>
        <family val="2"/>
      </rPr>
      <t>CONSTRUCCIÓN DE CAJA DE OPERACIÓN DE VÁLVULA TIPO 1</t>
    </r>
    <r>
      <rPr>
        <sz val="10"/>
        <rFont val="Arial"/>
        <family val="2"/>
      </rPr>
      <t xml:space="preserve"> DE (0.98 X 0.98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DÍAS, ARMADA CON VARILLA DE 1/2" @ 20 CMS., EN AMBOS SENTIDOS, APLANADO INTERIOR, ACABADO PULIDO CON MORTERO C-A 1:3 CIMBRA, DESCIMBRADO, COLOCACIÓN DE MARCO Y TAPA DE 50 X 50 CMS DE FO.FO. EXCAVACIONES Y RELLENOS. (INTERCONEXIONES A REDES DE DISTRIBUCIÓN).</t>
    </r>
  </si>
  <si>
    <t>PV-SCJ005</t>
  </si>
  <si>
    <r>
      <t xml:space="preserve">    </t>
    </r>
    <r>
      <rPr>
        <b/>
        <sz val="10"/>
        <rFont val="Arial"/>
        <family val="2"/>
      </rPr>
      <t xml:space="preserve"> INTERCONEXIÓN DE TUBERÍA DE AGUA POTABLE</t>
    </r>
    <r>
      <rPr>
        <sz val="10"/>
        <rFont val="Arial"/>
        <family val="2"/>
      </rPr>
      <t>; INCLUYE: MATERIALES, HERRAMIENTA, MANO DE OBRA, EQUIPO Y PRUEBAS.</t>
    </r>
  </si>
  <si>
    <t>PV-SCJ006</t>
  </si>
  <si>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ELABORACIÓN, COLADO Y VIBRADO DE CONCRETO, CIMBRADO Y DESCIMBRADO, MATERIALES, MANO DE OBRA, HERRAMIENTA Y EQUIPO NECESARIO.</t>
    </r>
  </si>
  <si>
    <t>TOTAL RED DE AGUA POTABLE</t>
  </si>
  <si>
    <t>RED DE ALCANTARILLADO</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</si>
  <si>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</si>
  <si>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r>
  </si>
  <si>
    <r>
      <t xml:space="preserve">     </t>
    </r>
    <r>
      <rPr>
        <b/>
        <sz val="10"/>
        <rFont val="Arial"/>
        <family val="2"/>
      </rPr>
      <t>PLANTILLA COMPACTADA CON EQUIPO MECÁNICO DE 10 CM</t>
    </r>
    <r>
      <rPr>
        <sz val="10"/>
        <rFont val="Arial"/>
        <family val="2"/>
      </rPr>
      <t xml:space="preserve"> DE ESPESOR EN ZANJAS, CON MATERIAL SELECCIONADO PRODUCTO DE EXCAVACIÓN LIBRE DE BOLEO MAYOR DE 3". INCLUYE: TRAZO Y NIVELACIÓN, CRIBADO DEL MATERIAL, ACARREOS DENTRO DE LA OBRA, INCORPORACIÓN DE HUMEDAD, COMPACTACIÓN DEL 85% PROCTOR, MANO DE OBRA, HERRAMIENTA Y EQUIPO NECESARIO.</t>
    </r>
  </si>
  <si>
    <r>
      <t xml:space="preserve">     </t>
    </r>
    <r>
      <rPr>
        <b/>
        <sz val="10"/>
        <rFont val="Arial"/>
        <family val="2"/>
      </rPr>
      <t>RELLENO COMPACTADO CON EQUIPO MECÁNICO MANUAL EN CAPAS DE 20 CM EN CEPA</t>
    </r>
    <r>
      <rPr>
        <sz val="10"/>
        <rFont val="Arial"/>
        <family val="2"/>
      </rPr>
      <t>, CON MATERIAL SELECCIONADO PRODUCTO DE LA EXCAVACIÓN, LIBRE DE BOLEO MAYOR DE 3", COMPACTADO AL 90% PROCTOR. INCLUYE: TRAZO Y NIVELACIÓN, MATERIAL, ACARREOS DENTRO DE LA OBRA, INCORPORACIÓN DE HUMEDAD, MANO DE OBRA, PRUEBAS DE COMPACTACIÓN, HERRAMIENTA Y EQUIPO NECESARIO.</t>
    </r>
  </si>
  <si>
    <r>
      <t xml:space="preserve">     </t>
    </r>
    <r>
      <rPr>
        <b/>
        <sz val="10"/>
        <rFont val="Arial"/>
        <family val="2"/>
      </rPr>
      <t>RELLENO COMPACTADO CON EQUIPO MECÁNICO MANUAL EN CAPAS DE 20 CM EN CEPA</t>
    </r>
    <r>
      <rPr>
        <sz val="10"/>
        <rFont val="Arial"/>
        <family val="2"/>
      </rPr>
      <t>, CON MATERIAL SELECCIONADO PRODUCTO DE BANCO DE MATERIALES DE LA ZONA, LIBRE DE BOLEO MAYOR DE 3", COMPACTADO AL 90% PROCTOR. INCLUYE: TRAZO Y NIVELACIÓN, MATERIAL, ACARREOS DENTRO DE LA OBRA, INCORPORACIÓN DE HUMEDAD, MANO DE OBRA, PRUEBAS DE COMPACTACIÓN, HERRAMIENTA Y EQUIPO NECESARIO.</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</si>
  <si>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</si>
  <si>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t>PV-SAT010</t>
  </si>
  <si>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TRÁNSITO DEL EQUIPO DE CONSTRUCCIÓN. INCLUYE: ELABORACIÓN DE TAPA PROVISIONAL DE MADERA RESISTENTE AL PASO DE VEHÍCULOS Y MAQUINARIA, CARGA Y RETIRO DE ESCOMBRO FUERA DE LA OBRA HASTA EL LUGAR INDICADO POR SUPERVISIÓN, MANO DE OBRA, HERRAMIENTA Y EQUIPO NECESARIO. SE MEDIRÁ EN PIEZAS COMPLETAS DE ACUERDO A LO INDICADO EN EL PROYECTO.</t>
    </r>
  </si>
  <si>
    <r>
      <t xml:space="preserve">   </t>
    </r>
    <r>
      <rPr>
        <b/>
        <sz val="10"/>
        <rFont val="Arial"/>
        <family val="2"/>
      </rPr>
      <t xml:space="preserve"> CARGA Y RETIRO DE MATERIAL MIXTO</t>
    </r>
    <r>
      <rPr>
        <sz val="10"/>
        <rFont val="Arial"/>
        <family val="2"/>
      </rPr>
      <t>, SOBRANTE NO UTILIZABLE PRODUCTO DE LA EXCAVACIÓN FUERA DE LA OBRA HASTA RELLENO SANITARIO, HASTA EL LUGAR INDICADO POR SUPERVISIÓN, INCLUYE: ACARREOS DENTRO DE LA OBRA, MANO DE OBRA, HERRAMIENTA Y EQUIPO NECESARIO.</t>
    </r>
  </si>
  <si>
    <t>PV-STD001</t>
  </si>
  <si>
    <r>
      <t xml:space="preserve">     TUBERÍA</t>
    </r>
    <r>
      <rPr>
        <b/>
        <sz val="10"/>
        <rFont val="Arial"/>
        <family val="2"/>
      </rPr>
      <t xml:space="preserve"> DE PVC SANITARIO CON COPLE INTEGRAL (SRD-35) DE 8" PVC DE DIÁMETRO</t>
    </r>
    <r>
      <rPr>
        <sz val="10"/>
        <rFont val="Arial"/>
        <family val="2"/>
      </rPr>
      <t>. INCLUYE: SUMINISTRO DE TUBO, MATERIAL, MANIOBRAS, EQUIPO PARA TAPONAMIENTO, CONEXIÓN DE TUBO A POZOS DE VISITA, MANO DE OBRA Y HERRAMIENTA, REPARACIÓN PROVISIONAL DE DESCARGAS DOMICILIARIAS, SONDEO PARA LA LOCALIZACIÓN DE TUBERÍA Y PRUEBAS A TUBERÍA, P.U.O.T.</t>
    </r>
  </si>
  <si>
    <t xml:space="preserve">   REGISTRO SANITARIO</t>
  </si>
  <si>
    <t>PV-SRS001</t>
  </si>
  <si>
    <r>
      <t xml:space="preserve">     </t>
    </r>
    <r>
      <rPr>
        <b/>
        <sz val="10"/>
        <rFont val="Arial"/>
        <family val="2"/>
      </rPr>
      <t>CONSTRUCCIÓN DE REGISTRO SANITARIO DE 40X60 CMS. Y HASTA 1.20 M</t>
    </r>
    <r>
      <rPr>
        <sz val="10"/>
        <rFont val="Arial"/>
        <family val="2"/>
      </rPr>
      <t xml:space="preserve"> DE PROFUNDIDAD MEDIDA INTERIOR. A BASE DE BLOCK HUECO DE 15X20X40 CMS. JUNTEADO Y APLANADO CON MORTERO DE CEMENTO-ARENA EN PROPORCIÓN 1:3, ACABADO PULIDO INTERIOR. CON MEDIA CAÑA DE CONCRETO, TAPA DE CONCRETO F'C=150 KG/CM2. T.M.A. 19 MM (3/4") REV. NORMAL. ARMADO CON VARILLA CORRUGADA DEL NO.3 @ 10 CMS. AMBOS SENTIDOS SOLDADOS, MARCO A BASE DE ÁNGULO DE FIERRO DE 2" X 2" X 1/4" Y CONTRAMARCO CON ÁNGULO DE FIERRO DE 2 1/4" X 2 1/4" X 1/4" DE ESPESOR. INCLUYE: DEMOLICIONES DE REGISTRO EXISTENTE DE SER NECESARIO, CARGA Y RETIRO DE MATERIAL NO UTILIZABLE FUERA DE LA OBRA, HASTA EL LUGAR INDICADO POR SUPERVISIÓN, EXCAVACIÓN Y RELLENO COMPACTADO AL 85% EN CAPAS DE 20 CMS, RENIVELACIÓN DE REGISTRO HASTA NIVEL Y PENDIENTE DE BANQUETA, MATERIALES, MANO DE OBRA Y HERRAMIENTA.</t>
    </r>
  </si>
  <si>
    <t xml:space="preserve">   POZOS DE VISITA</t>
  </si>
  <si>
    <t>PV-SPV008</t>
  </si>
  <si>
    <r>
      <t xml:space="preserve">     </t>
    </r>
    <r>
      <rPr>
        <b/>
        <sz val="10"/>
        <rFont val="Arial"/>
        <family val="2"/>
      </rPr>
      <t>RENIVELACIÓN DE POZO VISITA TIPO COMÚN HASTA 1.70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ESCALERA METÁLICA, MATERIALES, MANO DE OBRA Y HERRAMIENTA.</t>
    </r>
  </si>
  <si>
    <t>PV-SPV004</t>
  </si>
  <si>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PERÍMETRO DEL BROCAL PARA AMARRE DEL ARMADO DE LA PARRILLA, CARGA Y RETIRO DEL MATERIAL NO UTILIZABLE FUERA DE OBRA, HASTA LUGAR INDICADO, ACARREOS, GANCHOS, TRASLAPES, HABILITADO Y ARMADO, CIMBRA EN FRONTERAS, CORTE CON CORTADORA DE DISCO DE ACUERDO A SECCIÓN, MANIOBRAS, MATERIAL, MANO DE OBRA Y HERRAMIENTA. ACABADO RAYADO CON BROCHA DE PELO DEL CONCRETO.</t>
    </r>
  </si>
  <si>
    <t>PV-SPV005</t>
  </si>
  <si>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</si>
  <si>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TOTAL RED DE ALCANTARILLADO</t>
  </si>
  <si>
    <t>PAVIMENTO CON CONCRETO HIDRÁULICO</t>
  </si>
  <si>
    <t xml:space="preserve">   PRELIMINARES</t>
  </si>
  <si>
    <t>PV-PAP001</t>
  </si>
  <si>
    <r>
      <t xml:space="preserve">     </t>
    </r>
    <r>
      <rPr>
        <b/>
        <sz val="10"/>
        <rFont val="Arial"/>
        <family val="2"/>
      </rPr>
      <t>CORTE, PODA, DESENRAICE Y/O REUBICACIÓN SEGÚN SEA EL CASO DE ÁRBOLES DE DIMENSIONES VARIABLES, PALMERAS UBICADAS EN ÁREA DE BANQUETAS Y/O VIALIDAD EXISTENTE</t>
    </r>
    <r>
      <rPr>
        <sz val="10"/>
        <rFont val="Arial"/>
        <family val="2"/>
      </rPr>
      <t>, MEDIANTE MEDIOS MANUALES. INCLUYE: BANQUEO, RETIRO, MOVIMIENTOS, TRASLADOS, MANTENIMIENTO, PODA, CONSERVACIÓN DE LAS PLANTAS QUE SE RESCATEN PARA SU POSTERIOR REUBICACIÓN, MANO DE OBRA, HERRAMIENTA Y EQUIPO NECESARIO PARA SU RETIRO Y MANTENIMIENTO EN UN ÁREA PROPIA PARA SU CUIDADO MIENTRAS SE EJECUTAN LOS TRABAJOS Y REPLANTEO POSTERIOR A LA TERMINACIÓN DE LOS TRABAJOS DE OBRA CIVIL Y TODO LO NECESARIO PARA SU CORRECTA CONSERVACIÓN Y MANTENIMIENTO Y PUESTA FINAL EN EL ÁREA ASIGNADA POR SUPERVISIÓN. P.U.O.T.</t>
    </r>
  </si>
  <si>
    <t>LOTE</t>
  </si>
  <si>
    <t>PV-PAP003</t>
  </si>
  <si>
    <r>
      <t xml:space="preserve">     </t>
    </r>
    <r>
      <rPr>
        <b/>
        <sz val="10"/>
        <rFont val="Arial"/>
        <family val="2"/>
      </rPr>
      <t>DEMOLICIÓN DE BANQUETAS Y/O RAMPAS EN COCHERAS DE CONCRETO EXISTENTES POR ENCONTRARSE EN MALAS CONDICIONES Y/O NO DAR LOS NIVELES DE PROYECTO</t>
    </r>
    <r>
      <rPr>
        <sz val="10"/>
        <rFont val="Arial"/>
        <family val="2"/>
      </rPr>
      <t>. INCLUYE: CORTE CON CORTADORA DE DISCO, LIMPIEZA, CARGA Y RETIRO DENTRO DEL PRIMER KILÓMETRO, LA MANO DE OBRA, HERRAMIENTA Y EQUIPO NECESARIO. P.U.O.T.</t>
    </r>
  </si>
  <si>
    <t>M2</t>
  </si>
  <si>
    <t>PV-PAP004</t>
  </si>
  <si>
    <r>
      <t xml:space="preserve">     </t>
    </r>
    <r>
      <rPr>
        <b/>
        <sz val="10"/>
        <rFont val="Arial"/>
        <family val="2"/>
      </rPr>
      <t xml:space="preserve">DEMOLICIÓN DE CONCRETO HIDRÁULICO EXISTENTE EN VIALIDADES DE HASTA 15 CM DE ESPESOR </t>
    </r>
    <r>
      <rPr>
        <sz val="10"/>
        <rFont val="Arial"/>
        <family val="2"/>
      </rPr>
      <t>POR ENCONTRARSE EN MALAS CONDICIONES Y/O NO DAR LOS NIVELES DE PROYECTO. INCLUYE: CORTE CON CORTADORA DE DISCO, LIMPIEZA, CARGA Y RETIRO DENTRO DEL PRIMER KILÓMETRO, LA MANO DE OBRA, HERRAMIENTA Y EQUIPO NECESARIO. P.U.O.T.</t>
    </r>
  </si>
  <si>
    <t>PV-PAP005</t>
  </si>
  <si>
    <r>
      <rPr>
        <b/>
        <sz val="10"/>
        <rFont val="Arial"/>
        <family val="2"/>
      </rPr>
      <t xml:space="preserve">     RETIRO DE SEÑALAMIENTO VERTICAL</t>
    </r>
    <r>
      <rPr>
        <sz val="10"/>
        <rFont val="Arial"/>
        <family val="2"/>
      </rPr>
      <t>. INCLUYE: CARGA Y RETIRO DEL MATERIAL NO UTILIZABLE PRODUCTO DE LOS TRABAJOS HASTA EL LUGAR DESIGNADO POR SUPERVISIÓN, ENTREGA DE LA PIEZA A LA AUTORIDAD COMPETENTE, LA MANO DE OBRA, HERRAMIENTA, EQUIPO Y MAQUINARIA NECESARIA PARA SU EFECTIVA EJECUCIÓN. P.U.O.T.</t>
    </r>
  </si>
  <si>
    <t>PV-PAP006</t>
  </si>
  <si>
    <r>
      <t xml:space="preserve">     </t>
    </r>
    <r>
      <rPr>
        <b/>
        <sz val="10"/>
        <rFont val="Arial"/>
        <family val="2"/>
      </rPr>
      <t>REUBICACIÓN DE POSTES DE C.F.E. Y/O TELMEX, SEGÚN SEA EL CASO.</t>
    </r>
    <r>
      <rPr>
        <sz val="10"/>
        <rFont val="Arial"/>
        <family val="2"/>
      </rPr>
      <t xml:space="preserve">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r>
  </si>
  <si>
    <t>PV-PAT001</t>
  </si>
  <si>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LÍMITES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</si>
  <si>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t xml:space="preserve"> M2</t>
  </si>
  <si>
    <t>PV-PAT002</t>
  </si>
  <si>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 </t>
    </r>
  </si>
  <si>
    <t xml:space="preserve"> M3</t>
  </si>
  <si>
    <t>PV-PAT007</t>
  </si>
  <si>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 SE MEDIRÁ EN METROS CUADRADOS CON APROXIMACIÓN DE DOS DECIMALES, SIEMPRE Y CUANDO CUMPLA CON LAS LÍNEAS Y NIVELES DE PROYECTO Y/O A LAS INDICACIONES DEL INGENIERO.</t>
    </r>
  </si>
  <si>
    <t>PV-PAT010</t>
  </si>
  <si>
    <r>
      <t xml:space="preserve">     </t>
    </r>
    <r>
      <rPr>
        <b/>
        <sz val="10"/>
        <rFont val="Arial"/>
        <family val="2"/>
      </rPr>
      <t>FORMACIÓN DE TERRAPLENES CON MATERIAL PRODUCTO DE LOS CORTES EN CAPAS DE 20 CM DE ESPESOR</t>
    </r>
    <r>
      <rPr>
        <sz val="10"/>
        <rFont val="Arial"/>
        <family val="2"/>
      </rPr>
      <t>. ESTE CONCEPTO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 Y SEAN ACEPTADOS POR EL INGENIERO.</t>
    </r>
  </si>
  <si>
    <t>PV-PAT003</t>
  </si>
  <si>
    <r>
      <t xml:space="preserve">    </t>
    </r>
    <r>
      <rPr>
        <b/>
        <sz val="10"/>
        <rFont val="Arial"/>
        <family val="2"/>
      </rPr>
      <t xml:space="preserve"> CONSTRUCCIÓN DE BASE HIDRÁULICA FORMADA CON MATERIALES PÉTREOS DE BANCO DE 25 CM. DE ESPESOR</t>
    </r>
    <r>
      <rPr>
        <sz val="10"/>
        <rFont val="Arial"/>
        <family val="2"/>
      </rPr>
      <t>. LOS MATERIALES PÉTREOS PROCEDERÁN DE LOS BANCOS INDICADOS EN EL PROYECTO O APROBADOS POR LA CONTRATANTE (FOIS). LOS MATERIALES QUE SE UTILICEN PARA LA CONSTRUCCIÓN DE BASES, CUMPLIRÁN CON LO ESTABLECIDO EN LAS NORMAS N·CTR·CAR·1·04·002/11 Y N·CMT·4·02·002/22 CONSTRUCCIÓN DE BASES Y SUB-BASES.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HIDRÁULICO,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Y NIVELES DE PROYECTO Y/O A LAS INDICACIONES DEL INGENIERO.</t>
    </r>
  </si>
  <si>
    <t>PV-PAT008</t>
  </si>
  <si>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1.0 LITROS POR METRO CUADRADO, APLICADO EN CALIENTE CON PETROLIZADORA MECÁNICA. EL PROCESO CONSTRUCTIVO Y EL PRODUCTO ASFÁLTICO UTILIZADOS DEBERÁN CUMPLIR CON LA NORMA N·CTR·CAR·1·04·004/00 DE S. C. T. ADEMÁS DEBERÁ CONSIDERAR POREO CON ARENA LIMPIA DE ARROYO.</t>
    </r>
  </si>
  <si>
    <t>PV-PAT006</t>
  </si>
  <si>
    <r>
      <t xml:space="preserve">     </t>
    </r>
    <r>
      <rPr>
        <b/>
        <sz val="10"/>
        <rFont val="Arial"/>
        <family val="2"/>
      </rPr>
      <t>ACARREO DE MATERIAL MIXTO PRODUCTO DE LAS EXCAVACIONES, DEMOLICIONES Y ESCOMBRO KILÓMETROS SUBSECUENTES</t>
    </r>
    <r>
      <rPr>
        <sz val="10"/>
        <rFont val="Arial"/>
        <family val="2"/>
      </rPr>
      <t>. SE CUANTIFICARÁ Y MEDIRÁ DE ACUERDO A LOS VOLÚMENES DE PROYECTO, EL CONTRATISTA DEBERÁ INCLUIR EN SUS ANÁLISIS DE PRECIOS UNITARIOS EL ABUNDAMIENTO. LA UNIDAD DE MEDIDA ES EL M3-KM.</t>
    </r>
  </si>
  <si>
    <t xml:space="preserve"> M3-KM</t>
  </si>
  <si>
    <t xml:space="preserve">   PAVIMENTACIÓN</t>
  </si>
  <si>
    <t>PV-PAC001</t>
  </si>
  <si>
    <r>
      <t xml:space="preserve">     </t>
    </r>
    <r>
      <rPr>
        <b/>
        <sz val="10"/>
        <rFont val="Arial"/>
        <family val="2"/>
      </rPr>
      <t>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t>
    </r>
    <r>
      <rPr>
        <b/>
        <sz val="10"/>
        <rFont val="Arial"/>
        <family val="2"/>
      </rPr>
      <t xml:space="preserve"> EXTENDIDO EN LOSAS PARA PAVIMENTACIÓN CON ESPESOR DE 15 CM,</t>
    </r>
    <r>
      <rPr>
        <sz val="10"/>
        <rFont val="Arial"/>
        <family val="2"/>
      </rPr>
      <t xml:space="preserve">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</si>
  <si>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t>PV-PAC002</t>
  </si>
  <si>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</si>
  <si>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t>PV-PAC004</t>
  </si>
  <si>
    <r>
      <t xml:space="preserve">     </t>
    </r>
    <r>
      <rPr>
        <b/>
        <sz val="10"/>
        <rFont val="Arial"/>
        <family val="2"/>
      </rPr>
      <t>CORTE Y RENIVELACIÓN DE REGISTROS SANITARIOS</t>
    </r>
    <r>
      <rPr>
        <sz val="10"/>
        <rFont val="Arial"/>
        <family val="2"/>
      </rPr>
      <t>. 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MEDIRÁ EN PIEZAS TERMINADAS Y ACEPTADAS POR EL INGENIERO.</t>
    </r>
  </si>
  <si>
    <t xml:space="preserve"> PZA</t>
  </si>
  <si>
    <t>PV-PAC006</t>
  </si>
  <si>
    <r>
      <rPr>
        <b/>
        <sz val="10"/>
        <rFont val="Arial"/>
        <family val="2"/>
      </rPr>
      <t xml:space="preserve">     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</si>
  <si>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t>PV-PAC007</t>
  </si>
  <si>
    <r>
      <rPr>
        <b/>
        <sz val="10"/>
        <rFont val="Arial"/>
        <family val="2"/>
      </rPr>
      <t xml:space="preserve">     LIMPIEZA DE OBRA TERMINADA</t>
    </r>
    <r>
      <rPr>
        <sz val="10"/>
        <rFont val="Arial"/>
        <family val="2"/>
      </rPr>
      <t>. INCLUYE: ACOPIO, CARGA, ACARREO DE MATERIALES Y ESCOMBRO PRODUCTO DE LOS TRABAJOS EJECUTADOS FUERA DE LA OBRA, HASTA EL SITIO AUTORIZADO, SEGÚN LO INDIQUE LA SUPERVISIÓN, LA MANO DE OBRA, HERRAMIENTA Y EQUIPO NECESARIO.</t>
    </r>
  </si>
  <si>
    <t xml:space="preserve">   GUARNICIONES</t>
  </si>
  <si>
    <t>PV-PAG001</t>
  </si>
  <si>
    <t xml:space="preserve"> ML</t>
  </si>
  <si>
    <t>PV-PAG002</t>
  </si>
  <si>
    <r>
      <rPr>
        <b/>
        <sz val="10"/>
        <rFont val="Arial"/>
        <family val="2"/>
      </rPr>
      <t xml:space="preserve">     CONSTRUCCIÓN DE GUARNICIONES PARA ACCESO A COCHERAS</t>
    </r>
    <r>
      <rPr>
        <sz val="10"/>
        <rFont val="Arial"/>
        <family val="2"/>
      </rPr>
      <t xml:space="preserve">. SE CONSTRUIRÁN GUARNICIONES DE CONCRETO SIMPLE DE SECCIÓN </t>
    </r>
    <r>
      <rPr>
        <b/>
        <sz val="10"/>
        <rFont val="Arial"/>
        <family val="2"/>
      </rPr>
      <t>TRAPECIO RECTANGULAR</t>
    </r>
    <r>
      <rPr>
        <sz val="10"/>
        <rFont val="Arial"/>
        <family val="2"/>
      </rPr>
      <t xml:space="preserve"> DE BASE 20CM,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r>
  </si>
  <si>
    <t>PV-PAG003</t>
  </si>
  <si>
    <r>
      <t xml:space="preserve">     </t>
    </r>
    <r>
      <rPr>
        <b/>
        <sz val="10"/>
        <rFont val="Arial"/>
        <family val="2"/>
      </rPr>
      <t>CONSTRUCCIÓN DE GUARNICIONES PARA ACCESO DE PERSONAS CON CAPACIDADES DIFERENTES</t>
    </r>
    <r>
      <rPr>
        <sz val="10"/>
        <rFont val="Arial"/>
        <family val="2"/>
      </rPr>
      <t xml:space="preserve">. SE CONSTRUIRÁN GUARNICIONES DE CONCRETO SIMPLE DE SECCIÓN </t>
    </r>
    <r>
      <rPr>
        <b/>
        <sz val="10"/>
        <rFont val="Arial"/>
        <family val="2"/>
      </rPr>
      <t>RECTANGULAR</t>
    </r>
    <r>
      <rPr>
        <sz val="10"/>
        <rFont val="Arial"/>
        <family val="2"/>
      </rPr>
      <t xml:space="preserve">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r>
  </si>
  <si>
    <t xml:space="preserve">   BANQUETAS Y RAMPAS</t>
  </si>
  <si>
    <t>PV-PAB001</t>
  </si>
  <si>
    <r>
      <t xml:space="preserve">     </t>
    </r>
    <r>
      <rPr>
        <b/>
        <sz val="10"/>
        <rFont val="Arial"/>
        <family val="2"/>
      </rPr>
      <t>CONSTRUCCIÓN DE BANQUETAS Y/O RAMPAS PARA EL ACCESO DE PERSONAS CON CAPACIDADES DIFERENTES DE CONCRETO DE 8 CMS. DE ESPESOR. ARMADA CON MALLA-LACK 6X6-10/10 ACABADO PULIDO Y RAYADO TRANSVERSAL CON PEINE METÁLICO PARA DAR ACABADO ANTIDERRAPANTE, EN LOSAS DE 1.50M A 1.20M MÁXIMO DE ANCHO EN PROMEDIO, JUNTAS FRÍAS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</si>
  <si>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t>PV-PAB002</t>
  </si>
  <si>
    <r>
      <t xml:space="preserve">     </t>
    </r>
    <r>
      <rPr>
        <b/>
        <sz val="10"/>
        <rFont val="Arial"/>
        <family val="2"/>
      </rPr>
      <t>CONSTRUCCIÓN DE RAMPAS EN COCHERAS DE 10 CM DE ESPESOR ARMADA CON MALLA-LACK 6X6-10/10</t>
    </r>
    <r>
      <rPr>
        <sz val="10"/>
        <rFont val="Arial"/>
        <family val="2"/>
      </rPr>
      <t>. EN ZONA DE RAMPAS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EN UN ESPESOR DE 15 CM., ACARREOS DE LOS MATERIALES DENTRO DE LA OBRA, LIMPIEZA GENERAL ANTES Y DESPUÉS DE CONCLUIDOS LOS TRABAJOS, TRAZO Y NIVELACIÓN, MATERIALES, MANO DE OBRA, HERRAMIENTA Y MANO DE OBRA NECESARIA. P.U.O.T.</t>
    </r>
  </si>
  <si>
    <t>PV-PAB003</t>
  </si>
  <si>
    <r>
      <t xml:space="preserve">     </t>
    </r>
    <r>
      <rPr>
        <b/>
        <sz val="10"/>
        <rFont val="Arial"/>
        <family val="2"/>
      </rPr>
      <t>FABRICACIÓN DE RAMPAS PARA EL ACCESO DE PERSONAS CON CAPACIDADES DIFERENTES</t>
    </r>
    <r>
      <rPr>
        <sz val="10"/>
        <rFont val="Arial"/>
        <family val="2"/>
      </rPr>
      <t xml:space="preserve">, DE CONCRETO DE 8 CMS DE ESPESOR, Y CON UNA PENDIENTE MÁXIMA DEL 8%, ACABADO PULIDO Y RAYADO TRANSVERSAL CON PEINE METÁLICO PARA DAR ACABADO ANTIDERRAPANTE, EN LOSAS DE 1.20 MTS. DE ANCHO COMO MÍNIMO. CON BORDES LATERALES DE 10 CMS, DE ALTURA Y 10 CMS. DE ANCHO DE CONCRETO, EN EL DESARROLLO LONGITUDINAL DE LA RAMPA, ACABADO EN ARISTAS CON VOLTEADOR. EL CONCRETO SUMINISTRADO POR EL CONTRATISTA SERÁ DE UNA RESISTENCIA F´C=200 KG/CM2. T.M.A. 3/4". REV. DE 8 A 10 CMS. PREMEZCLADO ELABORADO EN PLANTA. INCLUYE: SUMINISTRO, COLADO, EXTENDIDO, VIBRADO Y ACARREOS DEL CONCRETO, SUMINISTRO Y APLICACIÓN DE CURACRETO EN COLOR BLANCO MARCA PASA O SIKA, CON EL EQUIPO ADECUADO, Y EN LA PROPORCIÓN INDICADA POR EL FABRICANTE, CIMBRA EN FRONTERAS,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t>
    </r>
  </si>
  <si>
    <t xml:space="preserve">   SUMINISTRO DE CONCRETO PREMEZCLADO</t>
  </si>
  <si>
    <t>PV-CPM.001</t>
  </si>
  <si>
    <r>
      <t xml:space="preserve">     </t>
    </r>
    <r>
      <rPr>
        <b/>
        <sz val="10"/>
        <rFont val="Arial"/>
        <family val="2"/>
      </rPr>
      <t>SUMINISTRO DE CONCRETO PREMEZCLADO NORMAL A 28 DÍAS F`C=200 KG/CM2</t>
    </r>
    <r>
      <rPr>
        <sz val="10"/>
        <rFont val="Arial"/>
        <family val="2"/>
      </rPr>
      <t xml:space="preserve">, PARA GUARNICIONES, BANQUETAS Y RAMPAS CON TAMAÑO MÁXIMO DEL AGREGADO DE 20M.M., TIRO DIRECTO CON REVENIMIENTO 10+- 2 CM, COLADOS HORARIO INDISTINTO. EL PRECIO INCLUYE LA FABRICACIÓN, EL TRASLADO, PORCENTAJE POR MERMA Y DESPERDICIOS POR PRODUCCIÓN, TRASLADO Y COLOCACIÓN EN DESTINO FINAL, MATERIALES, MANO DE OBRA, EQUIPO, HERRAMIENTA Y TODO LO NECESARIO PARA SU CORRECTA EJECUCIÓN P.U.O.T. DEBERÁ CONSIDERAR LAS PRUEBAS DE LABORATORIO NECESARIAS Y PRESENTARLAS AL REALIZAR LOS TRÁMITES PARA SU PAGO. </t>
    </r>
  </si>
  <si>
    <t>PV-CPM.002</t>
  </si>
  <si>
    <r>
      <t xml:space="preserve">     </t>
    </r>
    <r>
      <rPr>
        <b/>
        <sz val="10"/>
        <rFont val="Arial"/>
        <family val="2"/>
      </rPr>
      <t>SUMINISTRO DE CONCRETO HIDRÁULICO PREMEZCLADO PARA PAVIMENTACIÓN CON UN MÓDULO DE RUPTURA MR=42 KG/CM2. A LOS 14 DÍAS. T.M.A. 1 1/2" REVENIMIENTO DE 10 (± 2.5 ) CMS CON FIBRA DE POLIPROPILENO</t>
    </r>
    <r>
      <rPr>
        <sz val="10"/>
        <rFont val="Arial"/>
        <family val="2"/>
      </rPr>
      <t>. DOSIFICADO POR PESO EN PLANTA DOSIFICADORA CON CAPACIDAD DE PRODUCCIÓN DE 50 M3 POR HORA. INCLUYE: CEMENTO PORTLAND COMPUESTO TIPO 30R SEGÚN NORMA NMX-C-414, AGREGADO GRUESO TRITURADO Y ARENA DE RIO; ELABORACIÓN, MEZCLADO Y ACARREO HASTA EL LUGAR DE LA OBRA CON UN MÍNIMO DE 5 CAMIONES REVOLVEDORA DE ACUERDO AL CICLO REQUERIDO (PARA EVITAR LA FORMACIÓN DE JUNTAS FRÍAS), MAQUINARIA Y EQUIPO NECESARIO PARA BOMBEO DEL CONCRETO (SI ES REQUERIDO POR EL CONTRATISTA), DEBERÁ INCLUIR ADEMÁS EN LA INTEGRACIÓN DEL PRECIO UNITARIO PORCENTAJE POR MERMA Y DESPERDICIOS POR PRODUCCIÓN, TRASLADO Y COLOCACIÓN EN DESTINO FINAL, MANO DE OBRA, HERRAMIENTA Y EQUIPO NECESARIO. CAPACIDAD INSTALADA PARA PRODUCIR Y SUMINISTRAR CONCRETO PREMEZCLADO CONFORME A PROGRAMA DE OBRA. (COLADOS HORARIO INDISTINTO.). P.U.O.T.</t>
    </r>
  </si>
  <si>
    <t xml:space="preserve">   SEÑALIZACIÓN</t>
  </si>
  <si>
    <t>PV-PAS001</t>
  </si>
  <si>
    <r>
      <t xml:space="preserve">    </t>
    </r>
    <r>
      <rPr>
        <b/>
        <sz val="10"/>
        <rFont val="Arial"/>
        <family val="2"/>
      </rPr>
      <t xml:space="preserve"> </t>
    </r>
    <r>
      <rPr>
        <sz val="10"/>
        <rFont val="Arial"/>
        <family val="2"/>
      </rPr>
      <t xml:space="preserve">SUMINISTRO Y APLICACIÓN DE </t>
    </r>
    <r>
      <rPr>
        <b/>
        <sz val="10"/>
        <rFont val="Arial"/>
        <family val="2"/>
      </rPr>
      <t xml:space="preserve">PINTURA VINÍLICA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</si>
  <si>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t>PV-PAS002</t>
  </si>
  <si>
    <r>
      <t xml:space="preserve">     </t>
    </r>
    <r>
      <rPr>
        <b/>
        <sz val="10"/>
        <rFont val="Arial"/>
        <family val="2"/>
      </rPr>
      <t>SUMINISTRO Y APLICACIÓN DE PINTURA REFLECTIVA Y MICROESFERAS EN RAYA DE 40CM DE ANCHO 2.00M DE LARGO EN CRUCE PEATONAL</t>
    </r>
    <r>
      <rPr>
        <sz val="10"/>
        <rFont val="Arial"/>
        <family val="2"/>
      </rPr>
      <t>, TOPES, RAYA DE ALTO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</si>
  <si>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t>PV-PAS003</t>
  </si>
  <si>
    <r>
      <t xml:space="preserve">     SUMINISTRÓ Y APLICACIÓN DE </t>
    </r>
    <r>
      <rPr>
        <b/>
        <sz val="10"/>
        <rFont val="Arial"/>
        <family val="2"/>
      </rPr>
      <t>PINTURA REFLECTIVA PARA TRÁFICO Y MICROESFERA EN RAYA CENTRAL Y/O LATERAL SEPARADORA DE CARRILES CONTINUA Y DISCONTINUA</t>
    </r>
    <r>
      <rPr>
        <sz val="10"/>
        <rFont val="Arial"/>
        <family val="2"/>
      </rPr>
      <t xml:space="preserve">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</si>
  <si>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t>PV-PAS004</t>
  </si>
  <si>
    <r>
      <t xml:space="preserve">     </t>
    </r>
    <r>
      <rPr>
        <b/>
        <sz val="10"/>
        <rFont val="Arial"/>
        <family val="2"/>
      </rPr>
      <t>PINTADO DE FLECHA PARA SENTIDO DE CIRCULACIÓN EN SUPERFICIE DE RODAMIENTO, A DOS MANOS EN DIMENSIONES DE 1.40M DE ANCHO Y 5.00M DE ALTO, EN COLOR BLANCO, A DOS MANOS CON PINTURA REFLECTIVA Y MICROESFERAS</t>
    </r>
    <r>
      <rPr>
        <sz val="10"/>
        <rFont val="Arial"/>
        <family val="2"/>
      </rPr>
      <t>. VER DETALLE DE DISEÑO EN PLANO DE SEÑALAMIENTO VIAL SEN-01-1. INCLUYE: LIMPIEZA Y PREPARACIÓN DE LA SUPERFICIE, TRAZOS NECESARIOS, MOLDES, MATERIALES, MANO DE OBRA, HERRAMIENTA NECESARIA.</t>
    </r>
  </si>
  <si>
    <t>PV-PAS005</t>
  </si>
  <si>
    <r>
      <t xml:space="preserve">     </t>
    </r>
    <r>
      <rPr>
        <b/>
        <sz val="10"/>
        <rFont val="Arial"/>
        <family val="2"/>
      </rPr>
      <t>PINTADO DE SÍMBOLO INTERNACIONAL PERSONAS CON CAPACIDADES DIFERENTES</t>
    </r>
    <r>
      <rPr>
        <sz val="10"/>
        <rFont val="Arial"/>
        <family val="2"/>
      </rPr>
      <t>, A DOS MANOS EN DISEÑO Y DIMENSIONES SEGÚN LA NORMATIVIDAD VIGENTE (N.T.C. DEL REGLAMENTO DE CONSTRUCCIONES PARA EL ESTADO DE B.C. SUR), EN RAMPAS DE ACCESO LA FIGURA Y SU CONTORNO SERÁ CON PINTURA EN COLOR AZUL TRÁNSITO. INCLUYE: LIMPIEZA Y PREPARACIÓN DE LA SUPERFICIE, TRAZOS NECESARIOS, MOLDES, MATERIALES, MANO DE OBRA, HERRAMIENTA NECESARIA.</t>
    </r>
  </si>
  <si>
    <t>PV-PAS006</t>
  </si>
  <si>
    <r>
      <t xml:space="preserve">     SUMINISTRO Y APLICACIÓN DE </t>
    </r>
    <r>
      <rPr>
        <b/>
        <sz val="10"/>
        <rFont val="Arial"/>
        <family val="2"/>
      </rPr>
      <t>PINTURA A DOS MANOS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</si>
  <si>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t>PV-PAS007</t>
  </si>
  <si>
    <r>
      <t xml:space="preserve">     SUMINISTRO Y COLOCACIÓN DE </t>
    </r>
    <r>
      <rPr>
        <b/>
        <sz val="10"/>
        <rFont val="Arial"/>
        <family val="2"/>
      </rPr>
      <t>SEÑAL</t>
    </r>
    <r>
      <rPr>
        <sz val="10"/>
        <rFont val="Arial"/>
        <family val="2"/>
      </rPr>
      <t xml:space="preserve"> </t>
    </r>
    <r>
      <rPr>
        <b/>
        <sz val="10"/>
        <rFont val="Arial"/>
        <family val="2"/>
      </rPr>
      <t>RESTRICTIVA SR-6 (ALTO)</t>
    </r>
    <r>
      <rPr>
        <sz val="10"/>
        <rFont val="Arial"/>
        <family val="2"/>
      </rPr>
      <t xml:space="preserve"> EN LÁMINA DE ALUMINIO DE 30 CM DE ACUERDO A ESPECIFICACIONES DE LA SCT.; INCLUYE: TRAZO, LIMPIEZA, EXCAVACIÓN, COLADO, SUMINISTRO Y COLOCACIÓN DE POSTE Y TODOS LOS MATERIALES PARA SU CORRECTA EJECUCIÓN Y COLOCACIÓN, MANO DE OBRA Y HERRAMIENTA.</t>
    </r>
  </si>
  <si>
    <t>PV-PAS011</t>
  </si>
  <si>
    <r>
      <t xml:space="preserve">     SUMINISTRO Y COLOCACIÓN DE </t>
    </r>
    <r>
      <rPr>
        <b/>
        <sz val="10"/>
        <rFont val="Arial"/>
        <family val="2"/>
      </rPr>
      <t>SEÑAL</t>
    </r>
    <r>
      <rPr>
        <sz val="10"/>
        <rFont val="Arial"/>
        <family val="2"/>
      </rPr>
      <t xml:space="preserve"> </t>
    </r>
    <r>
      <rPr>
        <b/>
        <sz val="10"/>
        <rFont val="Arial"/>
        <family val="2"/>
      </rPr>
      <t>RESTRICTIVA SR-9 (VELOCIDAD)</t>
    </r>
    <r>
      <rPr>
        <sz val="10"/>
        <rFont val="Arial"/>
        <family val="2"/>
      </rPr>
      <t xml:space="preserve"> EN LÁMINA DE ALUMINIO DE 30 CM DE ACUERDO A ESPECIFICACIONES DE LA SCT.; INCLUYE: TRAZO, LIMPIEZA, EXCAVACIÓN, COLADO, SUMINISTRO Y COLOCACIÓN DE POSTE Y TODOS LOS MATERIALES PARA SU CORRECTA EJECUCIÓN Y COLOCACIÓN, MANO DE OBRA Y HERRAMIENTA.</t>
    </r>
  </si>
  <si>
    <t>PV-PAS008</t>
  </si>
  <si>
    <r>
      <t xml:space="preserve">     SUMINISTRO Y COLOCACIÓN DE </t>
    </r>
    <r>
      <rPr>
        <b/>
        <sz val="10"/>
        <rFont val="Arial"/>
        <family val="2"/>
      </rPr>
      <t>LETRERO INFORMATIVO GENERAL (CRUCE PEATONAL)</t>
    </r>
    <r>
      <rPr>
        <sz val="10"/>
        <rFont val="Arial"/>
        <family val="2"/>
      </rPr>
      <t xml:space="preserve"> DE 61X61 CM POR LADO DE ACUERDO A ESPECIFICACIONES DE LA SCT.; INCLUYE: TRAZO, LIMPIEZA, EXCAVACIÓN, COLADO, SUMINISTRO Y COLOCACIÓN DE POSTE Y TODOS LOS MATERIALES PARA SU CORRECTA EJECUCIÓN Y COLOCACIÓN, MANO DE OBRA Y HERRAMIENTA.</t>
    </r>
  </si>
  <si>
    <t>PV-PAS009</t>
  </si>
  <si>
    <r>
      <t xml:space="preserve">     SUMINISTRO Y COLOCACIÓN DE </t>
    </r>
    <r>
      <rPr>
        <b/>
        <sz val="10"/>
        <rFont val="Arial"/>
        <family val="2"/>
      </rPr>
      <t>LETRERO SII-6 INFORMATIVA GENERAL (NOMENCLATURA DE CALLES)</t>
    </r>
    <r>
      <rPr>
        <sz val="10"/>
        <rFont val="Arial"/>
        <family val="2"/>
      </rPr>
      <t xml:space="preserve"> EN LÁMINA DE ALUMINIO DE 20X90 CM. ACABADO REFLEJANTE GRADO INGENIERÍA CON IMPRESIÓN Y FONDO REFLEJANTE COLOR AMARILLO CON LETRAS RECORTADAS EN VINIL EN COLOR NEGRO TIPO A DE ACUERDO A ESPECIFICACIONES DE CEMEX; INCLUYE: TRAZO, LIMPIEZA, EXCAVACIÓN, COLADO, SUMINISTRO Y COLOCACIÓN DE POSTE Y TODOS LOS MATERIALES PARA SU CORRECTA EJECUCIÓN Y COLOCACIÓN, MANO DE OBRA Y HERRAMIENTA.</t>
    </r>
  </si>
  <si>
    <t xml:space="preserve">   JARDINERÍA</t>
  </si>
  <si>
    <t>PV-PAJ001</t>
  </si>
  <si>
    <t>PV-PAJOO2</t>
  </si>
  <si>
    <t>TOTAL PAVIMENTO CON CONCRETO HIDRÁULICO</t>
  </si>
  <si>
    <t>ALUMBRADO PÚBLICO</t>
  </si>
  <si>
    <t>PV-ALT001</t>
  </si>
  <si>
    <r>
      <t xml:space="preserve">     </t>
    </r>
    <r>
      <rPr>
        <b/>
        <sz val="10"/>
        <rFont val="Arial"/>
        <family val="2"/>
      </rPr>
      <t>EXCAVACIÓN A MANO DE MATERIAL TIPO II</t>
    </r>
    <r>
      <rPr>
        <sz val="10"/>
        <rFont val="Arial"/>
        <family val="2"/>
      </rPr>
      <t>, INCLUYE AFINE DE FONDO Y TALUD, LOCALIZACIÓN DE DUCTO DE PVC EXISTENTE, CORTE, RETIRO DEL MATERIAL SOBRANTE Y EL SEÑALAMIENTO PARA PROTECCIÓN DE OBRA NECESARIO.</t>
    </r>
  </si>
  <si>
    <t xml:space="preserve">   ALBAÑILERÍA</t>
  </si>
  <si>
    <t>PV-ALA001</t>
  </si>
  <si>
    <r>
      <t xml:space="preserve">     </t>
    </r>
    <r>
      <rPr>
        <b/>
        <sz val="10"/>
        <rFont val="Arial"/>
        <family val="2"/>
      </rPr>
      <t>BASE DE CONCRETO DE 35X35 SUPERIOR, 70X70 EN BASE Y 100 CM DE ALTURA</t>
    </r>
    <r>
      <rPr>
        <sz val="10"/>
        <rFont val="Arial"/>
        <family val="2"/>
      </rPr>
      <t>, FC-200 KG/CM2, CON ANCLA ARMADA CON REDONDO DE 3/4" A36 ARMADO DE 4 BASTONES DE 75CM, INCLUYE CIMBRA, SUMINISTRO Y FABRICACIÓN DE CONCRETO, COLADO, VIBRADO Y DESCIMBRADO, LIMPIEZA DEL ÁREA DE TRABAJO Y LO NECESARIO.</t>
    </r>
  </si>
  <si>
    <t>PV-ALA002</t>
  </si>
  <si>
    <r>
      <t xml:space="preserve">     </t>
    </r>
    <r>
      <rPr>
        <b/>
        <sz val="10"/>
        <rFont val="Arial"/>
        <family val="2"/>
      </rPr>
      <t>REGISTRO DE CONCRETO ARMADO DE 33X33X40 CMS. CON MARCO Y TAPA DE ÁNGULO DE 1 1/2"X6MM</t>
    </r>
    <r>
      <rPr>
        <sz val="10"/>
        <rFont val="Arial"/>
        <family val="2"/>
      </rPr>
      <t>, ESMALTADO COLOR ROJO OXIDO, INCLUYE ACARREO, FABRICACIÓN, MATERIALES, EXCAVACIÓN, COLOCACIÓN, NIVELACIÓN, LIMPIEZA DEL ÁREA DE TRABAJO.</t>
    </r>
  </si>
  <si>
    <t>PV-ALA003</t>
  </si>
  <si>
    <r>
      <t xml:space="preserve">     </t>
    </r>
    <r>
      <rPr>
        <b/>
        <sz val="10"/>
        <rFont val="Arial"/>
        <family val="2"/>
      </rPr>
      <t>MURETE DE MEDICIÓN A BASE DE BLOCK Y CONCRETO ARMADO, DE 1X2X0.40M.</t>
    </r>
    <r>
      <rPr>
        <sz val="10"/>
        <rFont val="Arial"/>
        <family val="2"/>
      </rPr>
      <t>, ACABADO APLANADO RUSTICO Y PINTURA VINÍLICA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r>
  </si>
  <si>
    <t xml:space="preserve">   INSTALACIÓN ELÉCTRICA</t>
  </si>
  <si>
    <t>PV-ALE001</t>
  </si>
  <si>
    <r>
      <t xml:space="preserve">     </t>
    </r>
    <r>
      <rPr>
        <b/>
        <sz val="10"/>
        <rFont val="Arial"/>
        <family val="2"/>
      </rPr>
      <t>SUMINISTRO Y COLOCACIÓN DE POSTE METÁLICO CÓNICO CIRCULAR DE 9M DE ALTURA</t>
    </r>
    <r>
      <rPr>
        <sz val="10"/>
        <rFont val="Arial"/>
        <family val="2"/>
      </rPr>
      <t>, CON UNA PERCHA, DE LÁMINA GALVANIZADA CAL. 12 SAE 1008, PLACA BASE DE 1/8" DE 279MMX 279MM, BASE DE CAÑA DE 150MM Y PUNTA DE CAÑA 73MM, INCLUYE TORNILLERÍA, MANIOBRA DE IZADO, FLETE, ACABADO DE PINTURA ESMALTE EN COLOR QUE INDIQUE LA SUPERVISIÓN.</t>
    </r>
  </si>
  <si>
    <t>PV-ALE002</t>
  </si>
  <si>
    <r>
      <t xml:space="preserve">     </t>
    </r>
    <r>
      <rPr>
        <b/>
        <sz val="10"/>
        <rFont val="Arial"/>
        <family val="2"/>
      </rPr>
      <t>SUMINISTRO Y COLOCACIÓN DE BRAZO DE TUBO METÁLICO 1.80M DE LONGITUD, 2" DE DIÁMETRO</t>
    </r>
    <r>
      <rPr>
        <sz val="10"/>
        <rFont val="Arial"/>
        <family val="2"/>
      </rPr>
      <t>, INCLUYE TORNILLERÍA, MANIOBRA DE IZADO, FLETE, PRIMARIO ANTICORROSIVO, ACABADO PINTURA ESMALTE DEL COLOR QUE INDIQUE SUPERVISIÓN.</t>
    </r>
  </si>
  <si>
    <t>PV-ALE003</t>
  </si>
  <si>
    <r>
      <t xml:space="preserve">    </t>
    </r>
    <r>
      <rPr>
        <b/>
        <sz val="10"/>
        <rFont val="Arial"/>
        <family val="2"/>
      </rPr>
      <t>SUMINISTRO Y COLOCACIÓN LUMINARIA MARCA LUMINARIO MARCA PHILIPS USO INTEMPERIE MODELO ROAD FOCUS RFM</t>
    </r>
    <r>
      <rPr>
        <sz val="10"/>
        <rFont val="Arial"/>
        <family val="2"/>
      </rPr>
      <t>, FABRICADA EN FUNDICIÓN DE ALUMINIO INYECTADA A PRESIÓN PINTADA CON PINTURA POLIÉSTER APLICADA MEDIANTE PROCESO ELECTROESTÁTICO COLOR GRIS, MÁXIMA DISIPACIÓN DE CALOR ALETAS DISIPADORAS PARA OPTIMIZAR SU VIDA ÚTIL, EQUIPADA CON DRIVER QUE OPERA DE 120 A 277 VOLTS A 700 MA, CON UN CONSUMO MÁXIMO DE 108 WATTS Y 32 LEDS EFICIENCIA LUMÍNICA DE 8,170 LÚMENES A 4000 K. DIMEABLE DE 0 A 10 V. (PREPARADO PARA TELEGESTIÓN)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(PREPARADA PARA TELEGESTIÓN) INCLUYE TAPA CIERRA CIRCUITOS (PH9) NIVEL DE PROTECCIÓN IP EN SISTEMA ELÉCTRICO IP64 NIVEL DE PROTECCIÓN IP EN SISTEMA ÓPTICO IP66 RFM-108W32LED4K-G2-R2M-UNV-DMG-[MX-001]-RCD-GY3, ARMADO Y CIERRE DE INSTALACIONES, MANIOBRA DE IZADO, FLETES Y TODO LO NECESARIO PARA SU CORRECTA INSTALACIÓN.</t>
    </r>
  </si>
  <si>
    <t>PV-ALE004</t>
  </si>
  <si>
    <r>
      <t xml:space="preserve">     </t>
    </r>
    <r>
      <rPr>
        <b/>
        <sz val="10"/>
        <rFont val="Arial"/>
        <family val="2"/>
      </rPr>
      <t>SUMINISTRO Y COLOCACIÓN DE SISTEMAS DE MEDICIÓN 220V, 100AMPS. 2 FASES, 3 HILOS</t>
    </r>
    <r>
      <rPr>
        <sz val="10"/>
        <rFont val="Arial"/>
        <family val="2"/>
      </rPr>
      <t>, INCLUYE CABLEADO, MEDICIÓN MONOFÁSICA 110/220V DE 100 AMPERES, TUBO DE RETENIDA, HUB, MUFA, SISTEMA DE TIERRAS, INTERRUPTOR TERMOMAGNÉTICO DE 2X20AMP Y CONEXIÓN.</t>
    </r>
  </si>
  <si>
    <t>PV-ALE005</t>
  </si>
  <si>
    <r>
      <t xml:space="preserve">     </t>
    </r>
    <r>
      <rPr>
        <b/>
        <sz val="10"/>
        <rFont val="Arial"/>
        <family val="2"/>
      </rPr>
      <t>SUMINISTRO Y COLOCACIÓN DE SISTEMA DE CONTROL DE ALUMBRADO AUTOMÁTICO, 2 FASES, 40 AMP. OPERADO CON FOTOCELDA, PROTECCIÓN NR3</t>
    </r>
    <r>
      <rPr>
        <sz val="10"/>
        <rFont val="Arial"/>
        <family val="2"/>
      </rPr>
      <t>, INCLUYE: INSTALACIÓN DE CONTACTORES, INTERRUPTORES Y CONEXIONES.</t>
    </r>
  </si>
  <si>
    <t>PV-ALE006</t>
  </si>
  <si>
    <r>
      <t xml:space="preserve">     </t>
    </r>
    <r>
      <rPr>
        <b/>
        <sz val="10"/>
        <rFont val="Arial"/>
        <family val="2"/>
      </rPr>
      <t>SUMINISTRO Y COLOCACIÓN DE CABLE DE ALUMINIO TRIPLEX CALIBRE 4</t>
    </r>
    <r>
      <rPr>
        <sz val="10"/>
        <rFont val="Arial"/>
        <family val="2"/>
      </rPr>
      <t xml:space="preserve"> </t>
    </r>
    <r>
      <rPr>
        <b/>
        <sz val="10"/>
        <rFont val="Arial"/>
        <family val="2"/>
      </rPr>
      <t>(2-4+1-4) (SUBTERRÁNEO) EN CANALIZACIÓN ELÉCTRICA</t>
    </r>
    <r>
      <rPr>
        <sz val="10"/>
        <rFont val="Arial"/>
        <family val="2"/>
      </rPr>
      <t>,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r>
  </si>
  <si>
    <t>PV-ALE007</t>
  </si>
  <si>
    <r>
      <t xml:space="preserve">     </t>
    </r>
    <r>
      <rPr>
        <b/>
        <sz val="10"/>
        <rFont val="Arial"/>
        <family val="2"/>
      </rPr>
      <t>SUMINISTRO Y COLOCACIÓN DE CABLE DE COBRE MARCA CONDUMEX O VIAKON CALIBRE 12</t>
    </r>
    <r>
      <rPr>
        <sz val="10"/>
        <rFont val="Arial"/>
        <family val="2"/>
      </rPr>
      <t>.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r>
  </si>
  <si>
    <t>PV-ALE009</t>
  </si>
  <si>
    <r>
      <t xml:space="preserve">     </t>
    </r>
    <r>
      <rPr>
        <b/>
        <sz val="10"/>
        <rFont val="Arial"/>
        <family val="2"/>
      </rPr>
      <t>SUMINISTRO Y COLOCACIÓN DE CANALIZACIÓN ELÉCTRICA A BASE DE TUBERÍA DE 1 1/2" DE Ø CONDUIT PVC PARED GRUESA CED.40</t>
    </r>
    <r>
      <rPr>
        <sz val="10"/>
        <rFont val="Arial"/>
        <family val="2"/>
      </rPr>
      <t>,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</si>
  <si>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t>PV-ALE010</t>
  </si>
  <si>
    <r>
      <t xml:space="preserve">     </t>
    </r>
    <r>
      <rPr>
        <b/>
        <sz val="10"/>
        <rFont val="Arial"/>
        <family val="2"/>
      </rPr>
      <t>PAGO DE UNIDAD DE VERIFICACIÓN CERTIFICADO POR LA SECRETARIA DE ENERGÍA, AVALANDO LA INSTALACIÓN ELÉCTRICA DEL SISTEMA DE ALUMBRADO</t>
    </r>
    <r>
      <rPr>
        <sz val="10"/>
        <rFont val="Arial"/>
        <family val="2"/>
      </rPr>
      <t>.</t>
    </r>
  </si>
  <si>
    <t>PAGO</t>
  </si>
  <si>
    <t>PV-ALE011</t>
  </si>
  <si>
    <t xml:space="preserve">     TRÁMITE ANTE LA COMISIÓN FEDERAL DE ELECTRICIDAD PARA LA VERIFICACIÓN DEL CUMPLIMIENTO DE LAS ESPECIFICACIONES DE LA CFE.</t>
  </si>
  <si>
    <t>TRAMITE</t>
  </si>
  <si>
    <t>PV-ALE012</t>
  </si>
  <si>
    <t xml:space="preserve">     GESTIÓN PARA LA CONTRATACIÓN DEL SERVICIO DE ENERGÍA ELÉCTRICA, INCLUYE PAGO DE DERECHOS DE CONEXIÓN Y CONTRATO A NOMBRE DEL H. AYUNTAMIENTO.</t>
  </si>
  <si>
    <t>PV-ALE013</t>
  </si>
  <si>
    <r>
      <t xml:space="preserve">     </t>
    </r>
    <r>
      <rPr>
        <b/>
        <sz val="10"/>
        <rFont val="Arial"/>
        <family val="2"/>
      </rPr>
      <t>SUMINISTRO Y COLOCACIÓN DE CONECTORES BIPARTIDOS PARA LAS CONEXIONES DE COBRE-ALUMINIO</t>
    </r>
    <r>
      <rPr>
        <sz val="10"/>
        <rFont val="Arial"/>
        <family val="2"/>
      </rPr>
      <t>, QUE INCLUYE CONEXIÓN POR MEDIO DE PONCHADORA, CIERRE DE CONEXIÓN ENCINTADO VULCANIZABLE, MANO DE OBRA Y TODO LO NECESARIO PARA SU CORRECTA EJECUCIÓN.</t>
    </r>
  </si>
  <si>
    <t>PV-ALE014</t>
  </si>
  <si>
    <r>
      <t xml:space="preserve">     </t>
    </r>
    <r>
      <rPr>
        <b/>
        <sz val="10"/>
        <rFont val="Arial"/>
        <family val="2"/>
      </rPr>
      <t>SUMINISTRO Y COLOCACIÓN DE ZAPATA PONCHABLE PARA ATERRIZAR POSTES METÁLICOS DE ALUMBRADO SEGÚN NORMA OFICIAL MEXICANA SEDE 001</t>
    </r>
    <r>
      <rPr>
        <sz val="10"/>
        <rFont val="Arial"/>
        <family val="2"/>
      </rPr>
      <t xml:space="preserve"> QUE INCLUYE PERFORACIÓN EN POSTE, ZAPATA DE ATERRIZADO, MANO DE OBRA Y TODO LO NECESARIO PARA SU CORRECTA EJECUCIÓN.</t>
    </r>
  </si>
  <si>
    <t>PV-ALE015</t>
  </si>
  <si>
    <r>
      <t xml:space="preserve">     </t>
    </r>
    <r>
      <rPr>
        <b/>
        <sz val="10"/>
        <rFont val="Arial"/>
        <family val="2"/>
      </rPr>
      <t>SUMINISTRO Y COLOCACIÓN DE SISTEMA DE TIERRA AL INICIO Y AL FINAL DE CADA CIRCUITO DE ALUMBRADO SEGÚN NORMA OFICIAL MEXICANA SEDE 001</t>
    </r>
    <r>
      <rPr>
        <sz val="10"/>
        <rFont val="Arial"/>
        <family val="2"/>
      </rPr>
      <t xml:space="preserve"> QUE INCLUYE VARILLA DE TIERRA DE 3MTS, SOLDADURA, MANO DE OBRA Y TODO LO NECESARIO PARA SU CORRECTA EJECUCIÓN.</t>
    </r>
  </si>
  <si>
    <t>TOTAL ALUMBRADO PÚBLICO</t>
  </si>
  <si>
    <t>TOTAL DE OBRA DE PAVIMENTACIÓN INTEGRAL</t>
  </si>
  <si>
    <t>IVA 16%</t>
  </si>
  <si>
    <t>TOTAL C/ IVA</t>
  </si>
  <si>
    <t>PV-ALT002-1</t>
  </si>
  <si>
    <r>
      <t xml:space="preserve">     </t>
    </r>
    <r>
      <rPr>
        <b/>
        <sz val="10"/>
        <rFont val="Arial"/>
        <family val="2"/>
      </rPr>
      <t>RELLENO Y COMPACTADO AL 100%. RELLENO CONFORMADO CON 80% MATERIAL PRODUCTO DE EXCAVACIÓN Y 20% DE MATERIAL SELECCIONADO PRODUCTO DE BANCO</t>
    </r>
    <r>
      <rPr>
        <sz val="10"/>
        <rFont val="Arial"/>
        <family val="2"/>
      </rPr>
      <t xml:space="preserve"> DE LA ZONA NECESARIO PARA RECUPERAR EL FALTANTE POR PAPEO O RETIRO DE SOBRE TAMAÑOS MAYORES DE 3", INCLUYE: INCORPORACIÓN DE HUMEDAD, TENDIDO Y COMPACTADO POR MEDIOS MECÁNICOS Y EL SEÑALAMIENTO PARA PROTECCIÓN DE OBRA NECESARIO.</t>
    </r>
  </si>
  <si>
    <t>PV-PAT009-1</t>
  </si>
  <si>
    <r>
      <t xml:space="preserve">     </t>
    </r>
    <r>
      <rPr>
        <b/>
        <sz val="10"/>
        <rFont val="Arial"/>
        <family val="2"/>
      </rPr>
      <t>RELLENO COMPACTADO PARA FORMAR LA CAPA SUB-RASANTE CON 40% DE MATERIAL PRODUCTO DE LOS CORTES Y 60% DE MATERIAL SELECCIONADO PRODUCTO DE BANCO DE LA ZONA, CON UN ESPESOR DE 30 CM. DE ESPESOR.</t>
    </r>
    <r>
      <rPr>
        <sz val="10"/>
        <rFont val="Arial"/>
        <family val="2"/>
      </rPr>
      <t xml:space="preserve"> ESTE CONCEPTO INCLUYE:  EL HOMOGENEIZADO DEL MATERIAL, LA INCORPORACIÓN DEL AGUA NECESARIA Y MATERIAL PRODUCTO DE BANCO NECESARIO PARA RECUPERAR EL FALTANTE POR 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 Y SEAN ACEPTADOS POR EL INGENIERO.</t>
    </r>
  </si>
  <si>
    <r>
      <t xml:space="preserve">ELABORACIÓN DE PROYECTO EJECUTIVO PARA LA PAVIMENTACIÓN CON CONCRETO HIDRÁULICO DE LA CALLE </t>
    </r>
    <r>
      <rPr>
        <b/>
        <sz val="10"/>
        <rFont val="Arial"/>
        <family val="2"/>
      </rPr>
      <t xml:space="preserve">JAIME NUÑO </t>
    </r>
    <r>
      <rPr>
        <sz val="10"/>
        <rFont val="Arial"/>
        <family val="2"/>
      </rPr>
      <t>ENTRE ERNESTO ARAMBURO Y FRANCISCO FISHER EN SAN JOSÉ DEL CABO, MUNICIPIO DE LOS CABOS, BAJA CALIFORNIA SUR.</t>
    </r>
  </si>
  <si>
    <r>
      <t xml:space="preserve">CONTRATO: </t>
    </r>
    <r>
      <rPr>
        <b/>
        <sz val="10"/>
        <rFont val="Arial"/>
        <family val="2"/>
      </rPr>
      <t>FOIS/SJC/XXX/XX-XXX-XX</t>
    </r>
  </si>
  <si>
    <t>CALLE JAIME NUÑO</t>
  </si>
  <si>
    <t>PV-PAC005</t>
  </si>
  <si>
    <r>
      <rPr>
        <b/>
        <sz val="10"/>
        <rFont val="Arial"/>
        <family val="2"/>
      </rPr>
      <t>CONSTRUCCIÓN DE DENTELLÓN DE CONCRETO PREMEZCLADO MR-42 DE 15X50 CM DE SECCIÓN</t>
    </r>
    <r>
      <rPr>
        <sz val="10"/>
        <rFont val="Arial"/>
        <family val="2"/>
      </rPr>
      <t>. INCLUYE: TRAZO, NIVELACIÓN, EXCAVACIÓN A MANO EN CUALQUIER TIPO DE MATERIAL (EXCEPTO ROCA FIJA), AFINE DE LA EXCAVACIÓN PARA DAR LOS NIVELES Y LÍNEAS DE PROYECTO, CIMBRADO Y DESCIMBRADO, VERTIDO, COLADO, VIBRADO Y CURADO DE CONCRETO EN CEPA HASTA EL NIVEL INFERIOR DE LA LOSA DE CONCRETO DEL PAVIMENTO, SUMINISTRO DE MATERIALES, MANO DE OBRA Y HERRAMIENTA. SOLO SE PAGARÁN LOS TRAMOS QUE CUMPLAN CON LAS MEDIDAS DE LOS PLANOS Y ESPECIFICACIONES DE PROYECTO. EL SUMINISTRO DEL CONCRETO SERÁ POR PARTE DEL CONTRATISTA.</t>
    </r>
  </si>
  <si>
    <t>PV-SAT007</t>
  </si>
  <si>
    <r>
      <t xml:space="preserve">     </t>
    </r>
    <r>
      <rPr>
        <b/>
        <sz val="10"/>
        <rFont val="Arial"/>
        <family val="2"/>
      </rPr>
      <t>CORTE Y DESCABECE DE CAJA DE VÁLVULAS EXISTENTES</t>
    </r>
    <r>
      <rPr>
        <sz val="10"/>
        <rFont val="Arial"/>
        <family val="2"/>
      </rPr>
      <t xml:space="preserve"> POR CAMBIO DE TRAZO, PARA DAR LOS NIVELES DE PROYECTO Y PERMITIR EL TRÁNSITO DEL EQUIPO DE CONSTRUCCIÓN. INCLUYE: ELABORACIÓN DE TAPA PROVISIONAL DE MADERA RESISTENTE AL PASO DE VEHÍCULOS Y MAQUINARIA, CARGA Y RETIRO DE ESCOMBRO FUERA DE LA OBRA HASTA RELLENO SANITARIO, MANO DE OBRA, HERRAMIENTA Y EQUIPO NECESARIO. SE MEDIRÁ EN PIEZAS COMPLETAS DE ACUERDO A LO INDICADO EN EL PROYECTO.</t>
    </r>
  </si>
  <si>
    <r>
      <t xml:space="preserve">     </t>
    </r>
    <r>
      <rPr>
        <b/>
        <sz val="10"/>
        <rFont val="Arial"/>
        <family val="2"/>
      </rPr>
      <t>SUMINISTRO Y COLOCACIÓN DE ÁRBOL NEEM DE 2.00 A 3.00 MTS. DE ALTURA DE TALLO</t>
    </r>
    <r>
      <rPr>
        <sz val="10"/>
        <rFont val="Arial"/>
        <family val="2"/>
      </rPr>
      <t>. EL PRECIO INCLUYE: EXCAVACIÓN, MAQUINARIA PARA MANIOBRAS, SEMBRADO DE ÁRBOL CON MATERIAL DEL LUGAR, MANO DE OBRA, HERRAMIENTA Y EQUIPO.</t>
    </r>
  </si>
  <si>
    <r>
      <t xml:space="preserve">     </t>
    </r>
    <r>
      <rPr>
        <b/>
        <sz val="10"/>
        <rFont val="Arial"/>
        <family val="2"/>
      </rPr>
      <t>SUMINISTRO Y COLOCACIÓN DE ARBOL PALO BLANCO 2.00 A 3.00M DE ALTURA</t>
    </r>
    <r>
      <rPr>
        <sz val="10"/>
        <rFont val="Arial"/>
        <family val="2"/>
      </rPr>
      <t>. EL PRECIO INCLUYE: EXCAVACIÓN, MAQUINARIA PARA MANIOBRAS, SEMBRADO DE ÁRBOL CON MATERIAL DEL LUGAR Y TIERRA LIMO, MANO DE OBRA, HERRAMIENTA Y EQUIPO.</t>
    </r>
  </si>
  <si>
    <t>PV-SPV003.0</t>
  </si>
  <si>
    <t>PV-SPV003.2</t>
  </si>
  <si>
    <t>PV-SPV003.3</t>
  </si>
  <si>
    <r>
      <t xml:space="preserve">     </t>
    </r>
    <r>
      <rPr>
        <b/>
        <sz val="10"/>
        <rFont val="Arial"/>
        <family val="2"/>
      </rPr>
      <t xml:space="preserve">CONSTRUCCIÓN DE POZO VISITA TIPO COMÚN DE HASTA 1.50 MTS. DE PROFUNDIDAD </t>
    </r>
    <r>
      <rPr>
        <sz val="10"/>
        <rFont val="Arial"/>
        <family val="2"/>
      </rPr>
      <t>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r>
  </si>
  <si>
    <r>
      <t xml:space="preserve">     </t>
    </r>
    <r>
      <rPr>
        <b/>
        <sz val="10"/>
        <rFont val="Arial"/>
        <family val="2"/>
      </rPr>
      <t xml:space="preserve">CONSTRUCCIÓN DE POZO VISITA TIPO COMÚN DE HASTA 1.70 MTS. DE PROFUNDIDAD </t>
    </r>
    <r>
      <rPr>
        <sz val="10"/>
        <rFont val="Arial"/>
        <family val="2"/>
      </rPr>
      <t>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r>
  </si>
  <si>
    <r>
      <t xml:space="preserve">     </t>
    </r>
    <r>
      <rPr>
        <b/>
        <sz val="10"/>
        <rFont val="Arial"/>
        <family val="2"/>
      </rPr>
      <t xml:space="preserve">CONSTRUCCIÓN DE POZO VISITA TIPO COMÚN DE HASTA 2.20 MTS. DE PROFUNDIDAD </t>
    </r>
    <r>
      <rPr>
        <sz val="10"/>
        <rFont val="Arial"/>
        <family val="2"/>
      </rPr>
      <t>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r>
  </si>
  <si>
    <t>PV-STA005</t>
  </si>
  <si>
    <r>
      <t xml:space="preserve">     </t>
    </r>
    <r>
      <rPr>
        <b/>
        <sz val="10"/>
        <rFont val="Arial"/>
        <family val="2"/>
      </rPr>
      <t xml:space="preserve">SUMINISTRO E INSTALACIÓN DE CRUZ DE FO.FO. 3" X 3" DE DIÁMETRO. </t>
    </r>
    <r>
      <rPr>
        <sz val="10"/>
        <rFont val="Arial"/>
        <family val="2"/>
      </rPr>
      <t>INCLUYE: MANIOBRAS, INSTALACIÓN, LIMPIEZA, PRUEBA HIDRÁULICA, MANO DE OBRA Y HERRAMIENTA.</t>
    </r>
  </si>
  <si>
    <t>PV-STD003</t>
  </si>
  <si>
    <r>
      <t xml:space="preserve">     CONSTRUCCIÓN DE DESCARGA SANITARIA DE 6" DE DIÁMETRO (SRD-35) </t>
    </r>
    <r>
      <rPr>
        <sz val="10"/>
        <rFont val="Arial"/>
        <family val="2"/>
      </rPr>
      <t>A COLECTOR DE 8" DE DIÁMETRO EN PVC (SRD-35)</t>
    </r>
    <r>
      <rPr>
        <b/>
        <sz val="10"/>
        <rFont val="Arial"/>
        <family val="2"/>
      </rPr>
      <t xml:space="preserve">. </t>
    </r>
    <r>
      <rPr>
        <sz val="10"/>
        <rFont val="Arial"/>
        <family val="2"/>
      </rPr>
      <t xml:space="preserve">INCLUYE: SUMINISTRO Y COLOCACIÓN DE TUBERÍA, CODO DE 45º X 6", SILLETA DE PVC DE 8"X6", ACOSTILLADOS, RELLENOS, PRUEBAS DE COMPACTACIÓN, Y TODO LO NECESARIO PARA SU CORRECTA EJECUCIÓN. </t>
    </r>
    <r>
      <rPr>
        <b/>
        <sz val="10"/>
        <rFont val="Arial"/>
        <family val="2"/>
      </rPr>
      <t>(LONGITUD DE 35.00 MTS, LARGA).</t>
    </r>
  </si>
  <si>
    <t>PV-PAP002</t>
  </si>
  <si>
    <r>
      <t xml:space="preserve">     </t>
    </r>
    <r>
      <rPr>
        <b/>
        <sz val="10"/>
        <rFont val="Arial"/>
        <family val="2"/>
      </rPr>
      <t>DEMOLICIÓN DE GUARNICIONES DE CONCRETO EXISTENTES POR ENCONTRARSE EN MALAS CONDICIONES Y/O NO DAR LOS NIVELES DE PROYECTO.</t>
    </r>
    <r>
      <rPr>
        <sz val="10"/>
        <rFont val="Arial"/>
        <family val="2"/>
      </rPr>
      <t xml:space="preserve"> INCLUYE: CARGA Y RETIRO DENTRO DEL PRIMER KILÓMETRO, LA MANO DE OBRA, HERRAMIENTA Y EQUIPO NECESARIO. P.U.O.T.</t>
    </r>
  </si>
  <si>
    <r>
      <t xml:space="preserve">     </t>
    </r>
    <r>
      <rPr>
        <b/>
        <sz val="10"/>
        <rFont val="Arial"/>
        <family val="2"/>
      </rPr>
      <t>CONSTRUCCIÓN DE GUARNICIONES</t>
    </r>
    <r>
      <rPr>
        <sz val="10"/>
        <rFont val="Arial"/>
        <family val="2"/>
      </rPr>
      <t xml:space="preserve">.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t>
    </r>
    <r>
      <rPr>
        <b/>
        <sz val="10"/>
        <rFont val="Arial"/>
        <family val="2"/>
      </rPr>
      <t>EL SUMINISTRO DEL CONCRETO SERÁ POR PARTE DEL FOIS.</t>
    </r>
  </si>
  <si>
    <t>FECHA: 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</si>
</sst>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 ##0.00"/>
    <numFmt numFmtId="165" formatCode="_(&quot;$&quot;* #,##0.00_);_(&quot;$&quot;* \(#,##0.00\);_(&quot;$&quot;* &quot;-&quot;??_);_(@_)"/>
    <numFmt numFmtId="166" formatCode="_(* #,##0.00_);_(* \(#,##0.00\);_(* &quot;-&quot;??_);_(@_)"/>
    <numFmt numFmtId="167" formatCode="0.00\ &quot;%&quot;"/>
  </numFmts>
  <fonts count="21">
    <font>
      <sz val="10"/>
      <name val="Arial"/>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10"/>
      <color theme="0"/>
      <name val="Arial"/>
      <family val="2"/>
    </font>
    <font>
      <b/>
      <sz val="8"/>
      <name val="Arial"/>
      <family val="2"/>
    </font>
    <font>
      <b/>
      <sz val="16"/>
      <name val="Calibri"/>
      <family val="2"/>
      <scheme val="minor"/>
    </font>
    <font>
      <b/>
      <sz val="11"/>
      <name val="Calibri"/>
      <family val="2"/>
      <scheme val="minor"/>
    </font>
    <font>
      <b/>
      <sz val="14"/>
      <name val="Calibri"/>
      <family val="2"/>
      <scheme val="minor"/>
    </font>
    <font>
      <sz val="11"/>
      <name val="Arial"/>
      <family val="2"/>
    </font>
    <font>
      <sz val="11"/>
      <name val="Calibri"/>
      <family val="2"/>
      <scheme val="minor"/>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b/>
      <sz val="14"/>
      <name val="Arial"/>
      <family val="2"/>
    </font>
    <font>
      <b/>
      <sz val="11"/>
      <name val="Arial"/>
      <family val="2"/>
    </font>
    <font>
      <sz val="8"/>
      <name val="Arial"/>
      <family val="2"/>
    </font>
  </fonts>
  <fills count="11">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rgb="FFFBD797"/>
        <bgColor indexed="64"/>
      </patternFill>
    </fill>
    <fill>
      <patternFill patternType="solid">
        <fgColor theme="0" tint="-0.14999847407452621"/>
        <bgColor indexed="64"/>
      </patternFill>
    </fill>
    <fill>
      <patternFill patternType="solid">
        <fgColor theme="2"/>
        <bgColor indexed="64"/>
      </patternFill>
    </fill>
    <fill>
      <patternFill patternType="solid">
        <fgColor rgb="FFDAEEF3"/>
        <bgColor indexed="64"/>
      </patternFill>
    </fill>
    <fill>
      <patternFill patternType="solid">
        <fgColor rgb="FFD8E4BC"/>
        <bgColor indexed="64"/>
      </patternFill>
    </fill>
    <fill>
      <patternFill patternType="solid">
        <fgColor rgb="FFCCC0DA"/>
        <bgColor indexed="64"/>
      </patternFill>
    </fill>
    <fill>
      <patternFill patternType="solid">
        <fgColor rgb="FF0070C0"/>
        <bgColor indexed="64"/>
      </patternFill>
    </fill>
  </fills>
  <borders count="2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166"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cellStyleXfs>
  <cellXfs count="110">
    <xf numFmtId="0" fontId="0" fillId="0" borderId="0" xfId="0"/>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8" fillId="3" borderId="21" xfId="0" applyFont="1" applyFill="1" applyBorder="1" applyAlignment="1">
      <alignment horizontal="center" vertical="center"/>
    </xf>
    <xf numFmtId="4" fontId="8" fillId="3" borderId="21" xfId="0" applyNumberFormat="1" applyFont="1" applyFill="1" applyBorder="1" applyAlignment="1">
      <alignment horizontal="center" vertical="center"/>
    </xf>
    <xf numFmtId="44" fontId="8" fillId="3" borderId="21" xfId="0" applyNumberFormat="1" applyFont="1" applyFill="1" applyBorder="1" applyAlignment="1">
      <alignment horizontal="center" vertical="center"/>
    </xf>
    <xf numFmtId="0" fontId="10" fillId="4" borderId="21" xfId="0" applyFont="1" applyFill="1" applyBorder="1" applyAlignment="1">
      <alignment horizontal="center" vertical="top" wrapText="1"/>
    </xf>
    <xf numFmtId="0" fontId="11" fillId="4" borderId="21" xfId="4" applyFont="1" applyFill="1" applyBorder="1" applyAlignment="1">
      <alignment horizontal="justify" vertical="top" wrapText="1"/>
    </xf>
    <xf numFmtId="0" fontId="10" fillId="4" borderId="21" xfId="0" applyFont="1" applyFill="1" applyBorder="1" applyAlignment="1">
      <alignment horizontal="justify" vertical="top" wrapText="1"/>
    </xf>
    <xf numFmtId="4" fontId="10" fillId="4" borderId="21" xfId="0" applyNumberFormat="1" applyFont="1" applyFill="1" applyBorder="1" applyAlignment="1">
      <alignment horizontal="justify" vertical="top" wrapText="1"/>
    </xf>
    <xf numFmtId="44" fontId="10" fillId="4" borderId="21" xfId="0" applyNumberFormat="1" applyFont="1" applyFill="1" applyBorder="1" applyAlignment="1">
      <alignment horizontal="justify" vertical="top" wrapText="1"/>
    </xf>
    <xf numFmtId="44" fontId="11" fillId="4" borderId="21" xfId="0" applyNumberFormat="1" applyFont="1" applyFill="1" applyBorder="1" applyAlignment="1">
      <alignment horizontal="justify" vertical="top" wrapText="1"/>
    </xf>
    <xf numFmtId="0" fontId="4" fillId="0" borderId="21" xfId="0" applyFont="1" applyBorder="1" applyAlignment="1">
      <alignment horizontal="center" vertical="top"/>
    </xf>
    <xf numFmtId="0" fontId="4" fillId="0" borderId="21" xfId="4" applyBorder="1" applyAlignment="1">
      <alignment horizontal="justify" vertical="top"/>
    </xf>
    <xf numFmtId="0" fontId="4" fillId="0" borderId="21" xfId="0" applyFont="1" applyBorder="1" applyAlignment="1">
      <alignment horizontal="center" vertical="top" wrapText="1"/>
    </xf>
    <xf numFmtId="4" fontId="4" fillId="0" borderId="21" xfId="0" applyNumberFormat="1" applyFont="1" applyBorder="1" applyAlignment="1">
      <alignment horizontal="center" vertical="top" wrapText="1"/>
    </xf>
    <xf numFmtId="44" fontId="4" fillId="0" borderId="21" xfId="0" applyNumberFormat="1" applyFont="1" applyBorder="1" applyAlignment="1">
      <alignment horizontal="center" vertical="top"/>
    </xf>
    <xf numFmtId="44" fontId="4" fillId="0" borderId="21" xfId="2" applyNumberFormat="1" applyFont="1" applyFill="1" applyBorder="1" applyAlignment="1">
      <alignment horizontal="center" vertical="top"/>
    </xf>
    <xf numFmtId="4" fontId="4" fillId="0" borderId="21" xfId="0" applyNumberFormat="1" applyFont="1" applyBorder="1" applyAlignment="1">
      <alignment horizontal="center" vertical="top"/>
    </xf>
    <xf numFmtId="44" fontId="4" fillId="0" borderId="21" xfId="5" applyNumberFormat="1" applyFont="1" applyFill="1" applyBorder="1" applyAlignment="1">
      <alignment horizontal="center" vertical="top"/>
    </xf>
    <xf numFmtId="0" fontId="4" fillId="0" borderId="21" xfId="4" applyBorder="1" applyAlignment="1">
      <alignment horizontal="justify" vertical="top" wrapText="1"/>
    </xf>
    <xf numFmtId="166" fontId="4" fillId="0" borderId="21" xfId="1" applyFont="1" applyBorder="1" applyAlignment="1">
      <alignment horizontal="center" vertical="top"/>
    </xf>
    <xf numFmtId="44" fontId="12" fillId="0" borderId="21" xfId="5" applyNumberFormat="1" applyFont="1" applyFill="1" applyBorder="1" applyAlignment="1">
      <alignment horizontal="center" vertical="top"/>
    </xf>
    <xf numFmtId="44" fontId="13" fillId="0" borderId="21" xfId="2" applyNumberFormat="1" applyFont="1" applyFill="1" applyBorder="1" applyAlignment="1">
      <alignment horizontal="center" vertical="top"/>
    </xf>
    <xf numFmtId="164" fontId="11" fillId="3" borderId="22" xfId="0" applyNumberFormat="1" applyFont="1" applyFill="1" applyBorder="1" applyAlignment="1">
      <alignment horizontal="center" vertical="top"/>
    </xf>
    <xf numFmtId="4" fontId="11" fillId="3" borderId="22" xfId="0" applyNumberFormat="1" applyFont="1" applyFill="1" applyBorder="1" applyAlignment="1">
      <alignment horizontal="center" vertical="top"/>
    </xf>
    <xf numFmtId="44" fontId="11" fillId="3" borderId="22" xfId="0" applyNumberFormat="1" applyFont="1" applyFill="1" applyBorder="1" applyAlignment="1">
      <alignment horizontal="center" vertical="top"/>
    </xf>
    <xf numFmtId="44" fontId="12" fillId="0" borderId="21" xfId="0" applyNumberFormat="1" applyFont="1" applyBorder="1" applyAlignment="1">
      <alignment horizontal="center" vertical="top"/>
    </xf>
    <xf numFmtId="164" fontId="9" fillId="5" borderId="21" xfId="0" applyNumberFormat="1" applyFont="1" applyFill="1" applyBorder="1" applyAlignment="1">
      <alignment horizontal="centerContinuous" vertical="top"/>
    </xf>
    <xf numFmtId="164" fontId="9" fillId="5" borderId="21" xfId="4" applyNumberFormat="1" applyFont="1" applyFill="1" applyBorder="1" applyAlignment="1">
      <alignment horizontal="centerContinuous" vertical="top"/>
    </xf>
    <xf numFmtId="0" fontId="4" fillId="0" borderId="0" xfId="0" applyFont="1" applyAlignment="1">
      <alignment vertical="center"/>
    </xf>
    <xf numFmtId="4" fontId="0" fillId="0" borderId="0" xfId="0" applyNumberFormat="1" applyAlignment="1">
      <alignment vertical="center"/>
    </xf>
    <xf numFmtId="164" fontId="9" fillId="5" borderId="21" xfId="0" applyNumberFormat="1" applyFont="1" applyFill="1" applyBorder="1" applyAlignment="1">
      <alignment vertical="top"/>
    </xf>
    <xf numFmtId="164" fontId="9" fillId="5" borderId="21" xfId="4" applyNumberFormat="1" applyFont="1" applyFill="1" applyBorder="1" applyAlignment="1">
      <alignment vertical="top"/>
    </xf>
    <xf numFmtId="164" fontId="9" fillId="5" borderId="21" xfId="0" applyNumberFormat="1" applyFont="1" applyFill="1" applyBorder="1" applyAlignment="1">
      <alignment horizontal="right" vertical="top"/>
    </xf>
    <xf numFmtId="44" fontId="9" fillId="5" borderId="21" xfId="0" applyNumberFormat="1" applyFont="1" applyFill="1" applyBorder="1" applyAlignment="1">
      <alignment vertical="top"/>
    </xf>
    <xf numFmtId="0" fontId="5" fillId="0" borderId="21" xfId="4" applyFont="1" applyBorder="1" applyAlignment="1">
      <alignment horizontal="justify" vertical="top"/>
    </xf>
    <xf numFmtId="164" fontId="11" fillId="3" borderId="22" xfId="4" applyNumberFormat="1" applyFont="1" applyFill="1" applyBorder="1" applyAlignment="1">
      <alignment horizontal="center" vertical="top"/>
    </xf>
    <xf numFmtId="4" fontId="11" fillId="3" borderId="22" xfId="4" applyNumberFormat="1" applyFont="1" applyFill="1" applyBorder="1" applyAlignment="1">
      <alignment horizontal="center" vertical="top"/>
    </xf>
    <xf numFmtId="44" fontId="11" fillId="3" borderId="22" xfId="4" applyNumberFormat="1" applyFont="1" applyFill="1" applyBorder="1" applyAlignment="1">
      <alignment horizontal="center" vertical="top"/>
    </xf>
    <xf numFmtId="0" fontId="4" fillId="3" borderId="0" xfId="4" applyFill="1" applyAlignment="1">
      <alignment vertical="center"/>
    </xf>
    <xf numFmtId="0" fontId="14" fillId="2" borderId="2" xfId="0" applyFont="1" applyFill="1" applyBorder="1" applyAlignment="1">
      <alignment vertical="top" wrapText="1"/>
    </xf>
    <xf numFmtId="0" fontId="14" fillId="2" borderId="23" xfId="0" applyFont="1" applyFill="1" applyBorder="1" applyAlignment="1">
      <alignment vertical="top" wrapText="1"/>
    </xf>
    <xf numFmtId="0" fontId="15" fillId="2" borderId="23" xfId="0" applyFont="1" applyFill="1" applyBorder="1" applyAlignment="1">
      <alignment horizontal="right" vertical="top"/>
    </xf>
    <xf numFmtId="44" fontId="15" fillId="2" borderId="24" xfId="0" applyNumberFormat="1" applyFont="1" applyFill="1" applyBorder="1" applyAlignment="1">
      <alignment vertical="top" wrapText="1"/>
    </xf>
    <xf numFmtId="44" fontId="11" fillId="6" borderId="21" xfId="0" applyNumberFormat="1" applyFont="1" applyFill="1" applyBorder="1" applyAlignment="1">
      <alignment vertical="top"/>
    </xf>
    <xf numFmtId="44" fontId="17" fillId="3" borderId="21" xfId="2" applyNumberFormat="1" applyFont="1" applyFill="1" applyBorder="1" applyAlignment="1">
      <alignment horizontal="right" vertical="top" wrapText="1"/>
    </xf>
    <xf numFmtId="44" fontId="0" fillId="0" borderId="0" xfId="0" applyNumberFormat="1" applyAlignment="1">
      <alignment vertical="center"/>
    </xf>
    <xf numFmtId="44" fontId="4" fillId="0" borderId="0" xfId="0" applyNumberFormat="1" applyFont="1" applyAlignment="1">
      <alignment vertical="center"/>
    </xf>
    <xf numFmtId="44" fontId="18" fillId="0" borderId="0" xfId="0" applyNumberFormat="1" applyFont="1" applyAlignment="1">
      <alignment vertical="center"/>
    </xf>
    <xf numFmtId="44" fontId="12" fillId="0" borderId="0" xfId="0" applyNumberFormat="1" applyFont="1" applyAlignment="1">
      <alignment vertical="center"/>
    </xf>
    <xf numFmtId="167" fontId="12" fillId="0" borderId="0" xfId="3" applyNumberFormat="1" applyFont="1" applyAlignment="1">
      <alignment vertical="center"/>
    </xf>
    <xf numFmtId="44" fontId="19" fillId="0" borderId="0" xfId="0" applyNumberFormat="1" applyFont="1" applyAlignment="1">
      <alignment vertical="center"/>
    </xf>
    <xf numFmtId="164" fontId="9" fillId="7" borderId="21" xfId="0" applyNumberFormat="1" applyFont="1" applyFill="1" applyBorder="1" applyAlignment="1">
      <alignment horizontal="centerContinuous" vertical="top"/>
    </xf>
    <xf numFmtId="164" fontId="9" fillId="7" borderId="21" xfId="4" applyNumberFormat="1" applyFont="1" applyFill="1" applyBorder="1" applyAlignment="1">
      <alignment horizontal="centerContinuous" vertical="top"/>
    </xf>
    <xf numFmtId="44" fontId="9" fillId="7" borderId="21" xfId="0" applyNumberFormat="1" applyFont="1" applyFill="1" applyBorder="1" applyAlignment="1">
      <alignment horizontal="centerContinuous" vertical="top"/>
    </xf>
    <xf numFmtId="164" fontId="9" fillId="7" borderId="21" xfId="0" applyNumberFormat="1" applyFont="1" applyFill="1" applyBorder="1" applyAlignment="1">
      <alignment vertical="top"/>
    </xf>
    <xf numFmtId="164" fontId="9" fillId="7" borderId="21" xfId="4" applyNumberFormat="1" applyFont="1" applyFill="1" applyBorder="1" applyAlignment="1">
      <alignment vertical="top"/>
    </xf>
    <xf numFmtId="164" fontId="9" fillId="7" borderId="21" xfId="0" applyNumberFormat="1" applyFont="1" applyFill="1" applyBorder="1" applyAlignment="1">
      <alignment horizontal="right" vertical="top"/>
    </xf>
    <xf numFmtId="44" fontId="9" fillId="7" borderId="21" xfId="0" applyNumberFormat="1" applyFont="1" applyFill="1" applyBorder="1" applyAlignment="1">
      <alignment vertical="top"/>
    </xf>
    <xf numFmtId="164" fontId="9" fillId="8" borderId="21" xfId="0" applyNumberFormat="1" applyFont="1" applyFill="1" applyBorder="1" applyAlignment="1">
      <alignment horizontal="centerContinuous" vertical="top"/>
    </xf>
    <xf numFmtId="164" fontId="9" fillId="8" borderId="21" xfId="4" applyNumberFormat="1" applyFont="1" applyFill="1" applyBorder="1" applyAlignment="1">
      <alignment horizontal="centerContinuous" vertical="top"/>
    </xf>
    <xf numFmtId="164" fontId="9" fillId="8" borderId="21" xfId="0" applyNumberFormat="1" applyFont="1" applyFill="1" applyBorder="1" applyAlignment="1">
      <alignment vertical="top"/>
    </xf>
    <xf numFmtId="164" fontId="9" fillId="8" borderId="21" xfId="4" applyNumberFormat="1" applyFont="1" applyFill="1" applyBorder="1" applyAlignment="1">
      <alignment vertical="top"/>
    </xf>
    <xf numFmtId="164" fontId="9" fillId="8" borderId="21" xfId="0" applyNumberFormat="1" applyFont="1" applyFill="1" applyBorder="1" applyAlignment="1">
      <alignment horizontal="right" vertical="top"/>
    </xf>
    <xf numFmtId="44" fontId="9" fillId="8" borderId="21" xfId="0" applyNumberFormat="1" applyFont="1" applyFill="1" applyBorder="1" applyAlignment="1">
      <alignment vertical="top"/>
    </xf>
    <xf numFmtId="164" fontId="9" fillId="9" borderId="21" xfId="0" applyNumberFormat="1" applyFont="1" applyFill="1" applyBorder="1" applyAlignment="1">
      <alignment horizontal="centerContinuous" vertical="top"/>
    </xf>
    <xf numFmtId="164" fontId="9" fillId="9" borderId="21" xfId="4" applyNumberFormat="1" applyFont="1" applyFill="1" applyBorder="1" applyAlignment="1">
      <alignment horizontal="centerContinuous" vertical="top"/>
    </xf>
    <xf numFmtId="164" fontId="9" fillId="9" borderId="21" xfId="0" applyNumberFormat="1" applyFont="1" applyFill="1" applyBorder="1" applyAlignment="1">
      <alignment vertical="top"/>
    </xf>
    <xf numFmtId="164" fontId="9" fillId="9" borderId="21" xfId="0" applyNumberFormat="1" applyFont="1" applyFill="1" applyBorder="1" applyAlignment="1">
      <alignment horizontal="right" vertical="top"/>
    </xf>
    <xf numFmtId="44" fontId="9" fillId="9" borderId="21" xfId="0" applyNumberFormat="1" applyFont="1" applyFill="1" applyBorder="1" applyAlignment="1">
      <alignment vertical="top"/>
    </xf>
    <xf numFmtId="0" fontId="8" fillId="10" borderId="21" xfId="0" applyFont="1" applyFill="1" applyBorder="1" applyAlignment="1">
      <alignment horizontal="center" vertical="center"/>
    </xf>
    <xf numFmtId="164" fontId="9" fillId="10" borderId="21" xfId="4" applyNumberFormat="1" applyFont="1" applyFill="1" applyBorder="1" applyAlignment="1">
      <alignment horizontal="centerContinuous"/>
    </xf>
    <xf numFmtId="0" fontId="8" fillId="10" borderId="21" xfId="0" applyFont="1" applyFill="1" applyBorder="1" applyAlignment="1">
      <alignment horizontal="centerContinuous"/>
    </xf>
    <xf numFmtId="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right" vertical="center" wrapText="1"/>
    </xf>
    <xf numFmtId="0" fontId="4" fillId="0" borderId="0" xfId="0" applyFont="1" applyAlignment="1">
      <alignment horizontal="right" vertical="center"/>
    </xf>
    <xf numFmtId="0" fontId="4" fillId="0" borderId="5" xfId="0" applyFont="1" applyBorder="1" applyAlignment="1">
      <alignment horizontal="righ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16" fillId="3" borderId="21" xfId="0" applyFont="1" applyFill="1" applyBorder="1" applyAlignment="1">
      <alignment horizontal="center" vertical="top" wrapText="1"/>
    </xf>
    <xf numFmtId="165" fontId="16" fillId="3" borderId="21" xfId="2" applyFont="1" applyFill="1" applyBorder="1" applyAlignment="1">
      <alignment horizontal="center" vertical="top" wrapText="1"/>
    </xf>
    <xf numFmtId="0" fontId="1" fillId="0" borderId="8" xfId="0" applyFont="1" applyBorder="1" applyAlignment="1">
      <alignment horizontal="center" vertical="center" wrapText="1"/>
    </xf>
  </cellXfs>
  <cellStyles count="6">
    <cellStyle name="Millares" xfId="1" builtinId="3"/>
    <cellStyle name="Moneda" xfId="2" builtinId="4"/>
    <cellStyle name="Moneda 2" xfId="5"/>
    <cellStyle name="Normal" xfId="0" builtinId="0"/>
    <cellStyle name="Normal 3 2" xfId="4"/>
    <cellStyle name="Porcentaje" xfId="3" builtinId="5"/>
  </cellStyles>
  <dxfs count="0"/>
  <tableStyles count="0" defaultTableStyle="TableStyleMedium2" defaultPivotStyle="PivotStyleLight16"/>
  <colors>
    <mruColors>
      <color rgb="FFDCE6F1"/>
      <color rgb="FFC5D9F1"/>
      <color rgb="FFCCC0DA"/>
      <color rgb="FFD8E4B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68035</xdr:colOff>
      <xdr:row>0</xdr:row>
      <xdr:rowOff>68035</xdr:rowOff>
    </xdr:from>
    <xdr:to>
      <xdr:col>0</xdr:col>
      <xdr:colOff>911678</xdr:colOff>
      <xdr:row>3</xdr:row>
      <xdr:rowOff>240359</xdr:rowOff>
    </xdr:to>
    <xdr:pic>
      <xdr:nvPicPr>
        <xdr:cNvPr id="2" name="Imagen 10">
          <a:extLst>
            <a:ext uri="{FF2B5EF4-FFF2-40B4-BE49-F238E27FC236}">
              <a16:creationId xmlns:a16="http://schemas.microsoft.com/office/drawing/2014/main"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43643"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TERRACERIAS%20CYO\O%20B%20R%20A%20S%20%20%20E%20N%20%20%20P%20R%20O%20C%20E%20S%20O\VIALIDADES%20LOS%20CABOS%202016\Users\fausto\Documents\O%20B%20R%20A%20S_%20I%20B%20S\MISION%20SAPI%20SA%20DE%20CV\U%20R%20B%20-%201%20R%20A%20-%20E%20T%20A%20P%20A\REPORTE%20DE%20VOLUMENES\Semana%2021\URB-1ERA%20ETAPA-ESTIMACION%2021.xls?363099D7" TargetMode="External"/><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68"/>
  <sheetViews>
    <sheetView tabSelected="1" zoomScaleNormal="100" zoomScaleSheetLayoutView="80" workbookViewId="0">
      <selection activeCell="A5" sqref="A5:F5"/>
    </sheetView>
  </sheetViews>
  <sheetFormatPr baseColWidth="10" defaultColWidth="11.42578125" defaultRowHeight="12.75" outlineLevelRow="1"/>
  <cols>
    <col min="1" max="1" width="15.7109375" style="2" customWidth="1"/>
    <col min="2" max="2" width="71.42578125" style="2" customWidth="1"/>
    <col min="3" max="3" width="10.28515625" style="2" customWidth="1"/>
    <col min="4" max="4" width="12.28515625" style="32" bestFit="1" customWidth="1"/>
    <col min="5" max="5" width="15.5703125" style="48" customWidth="1"/>
    <col min="6" max="6" width="24.42578125" style="48" customWidth="1"/>
    <col min="7" max="16384" width="11.42578125" style="2"/>
  </cols>
  <sheetData>
    <row r="1" spans="1:38" s="1" customFormat="1" ht="24.75" customHeight="1">
      <c r="A1" s="81" t="s">
        <v>0</v>
      </c>
      <c r="B1" s="82"/>
      <c r="C1" s="82"/>
      <c r="D1" s="82"/>
      <c r="E1" s="82"/>
      <c r="F1" s="83"/>
    </row>
    <row r="2" spans="1:38" s="1" customFormat="1" ht="24.75" customHeight="1">
      <c r="A2" s="84" t="s">
        <v>1</v>
      </c>
      <c r="B2" s="85"/>
      <c r="C2" s="85"/>
      <c r="D2" s="85"/>
      <c r="E2" s="85"/>
      <c r="F2" s="86"/>
    </row>
    <row r="3" spans="1:38" s="1" customFormat="1" ht="24.75" customHeight="1">
      <c r="A3" s="87" t="s">
        <v>225</v>
      </c>
      <c r="B3" s="88"/>
      <c r="C3" s="88"/>
      <c r="D3" s="88"/>
      <c r="E3" s="88"/>
      <c r="F3" s="89"/>
    </row>
    <row r="4" spans="1:38" ht="24.75" customHeight="1" thickBot="1">
      <c r="A4" s="90" t="s">
        <v>2</v>
      </c>
      <c r="B4" s="91"/>
      <c r="C4" s="91"/>
      <c r="D4" s="91"/>
      <c r="E4" s="91"/>
      <c r="F4" s="109" t="s">
        <v>246</v>
      </c>
    </row>
    <row r="5" spans="1:38" s="3" customFormat="1" ht="16.5" customHeight="1">
      <c r="A5" s="92"/>
      <c r="B5" s="93"/>
      <c r="C5" s="93"/>
      <c r="D5" s="93"/>
      <c r="E5" s="93"/>
      <c r="F5" s="94"/>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3" customFormat="1" ht="33" customHeight="1" collapsed="1">
      <c r="A6" s="78" t="s">
        <v>224</v>
      </c>
      <c r="B6" s="79"/>
      <c r="C6" s="79"/>
      <c r="D6" s="79"/>
      <c r="E6" s="79"/>
      <c r="F6" s="80"/>
    </row>
    <row r="7" spans="1:38" s="3" customFormat="1" ht="15.75" customHeight="1">
      <c r="A7" s="95"/>
      <c r="B7" s="96"/>
      <c r="C7" s="96"/>
      <c r="D7" s="96"/>
      <c r="E7" s="96"/>
      <c r="F7" s="97"/>
    </row>
    <row r="8" spans="1:38" s="3" customFormat="1" ht="33" customHeight="1">
      <c r="A8" s="98" t="s">
        <v>3</v>
      </c>
      <c r="B8" s="99"/>
      <c r="C8" s="99"/>
      <c r="D8" s="99"/>
      <c r="E8" s="99"/>
      <c r="F8" s="100"/>
    </row>
    <row r="9" spans="1:38" s="3" customFormat="1">
      <c r="A9" s="4" t="s">
        <v>4</v>
      </c>
      <c r="B9" s="4" t="s">
        <v>5</v>
      </c>
      <c r="C9" s="4" t="s">
        <v>6</v>
      </c>
      <c r="D9" s="5" t="s">
        <v>7</v>
      </c>
      <c r="E9" s="6" t="s">
        <v>8</v>
      </c>
      <c r="F9" s="6" t="s">
        <v>9</v>
      </c>
    </row>
    <row r="10" spans="1:38" s="3" customFormat="1" ht="21">
      <c r="A10" s="72"/>
      <c r="B10" s="73" t="s">
        <v>226</v>
      </c>
      <c r="C10" s="74"/>
      <c r="D10" s="75"/>
      <c r="E10" s="76"/>
      <c r="F10" s="77"/>
    </row>
    <row r="11" spans="1:38" s="3" customFormat="1" ht="21">
      <c r="A11" s="54" t="s">
        <v>10</v>
      </c>
      <c r="B11" s="55"/>
      <c r="C11" s="54"/>
      <c r="D11" s="54"/>
      <c r="E11" s="54"/>
      <c r="F11" s="5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c r="A12" s="7"/>
      <c r="B12" s="8" t="s">
        <v>11</v>
      </c>
      <c r="C12" s="9"/>
      <c r="D12" s="10"/>
      <c r="E12" s="11"/>
      <c r="F12" s="12">
        <f>SUM(F13:F21)</f>
        <v>0</v>
      </c>
    </row>
    <row r="13" spans="1:38" s="3" customFormat="1" ht="114.75" outlineLevel="1">
      <c r="A13" s="13" t="s">
        <v>12</v>
      </c>
      <c r="B13" s="14" t="s">
        <v>13</v>
      </c>
      <c r="C13" s="15" t="s">
        <v>14</v>
      </c>
      <c r="D13" s="16">
        <v>577.40003000000002</v>
      </c>
      <c r="E13" s="17"/>
      <c r="F13" s="18">
        <f>E13*D13</f>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3" customFormat="1" ht="102" outlineLevel="1">
      <c r="A14" s="13" t="s">
        <v>15</v>
      </c>
      <c r="B14" s="14" t="s">
        <v>16</v>
      </c>
      <c r="C14" s="13" t="s">
        <v>14</v>
      </c>
      <c r="D14" s="19">
        <v>240.58000999999999</v>
      </c>
      <c r="E14" s="20"/>
      <c r="F14" s="18">
        <f t="shared" ref="F14:F21" si="0">E14*D14</f>
        <v>0</v>
      </c>
    </row>
    <row r="15" spans="1:38" s="3" customFormat="1" ht="114.75" outlineLevel="1">
      <c r="A15" s="13" t="s">
        <v>17</v>
      </c>
      <c r="B15" s="14" t="s">
        <v>18</v>
      </c>
      <c r="C15" s="13" t="s">
        <v>14</v>
      </c>
      <c r="D15" s="19">
        <v>288.7</v>
      </c>
      <c r="E15" s="20"/>
      <c r="F15" s="18">
        <f t="shared" si="0"/>
        <v>0</v>
      </c>
    </row>
    <row r="16" spans="1:38" s="3" customFormat="1" ht="89.25" outlineLevel="1">
      <c r="A16" s="13" t="s">
        <v>19</v>
      </c>
      <c r="B16" s="14" t="s">
        <v>20</v>
      </c>
      <c r="C16" s="13" t="s">
        <v>14</v>
      </c>
      <c r="D16" s="19">
        <v>62.19</v>
      </c>
      <c r="E16" s="20"/>
      <c r="F16" s="18">
        <f t="shared" si="0"/>
        <v>0</v>
      </c>
    </row>
    <row r="17" spans="1:6" s="3" customFormat="1" ht="76.5" outlineLevel="1">
      <c r="A17" s="13" t="s">
        <v>21</v>
      </c>
      <c r="B17" s="14" t="s">
        <v>22</v>
      </c>
      <c r="C17" s="13" t="s">
        <v>14</v>
      </c>
      <c r="D17" s="19">
        <v>254.48</v>
      </c>
      <c r="E17" s="20"/>
      <c r="F17" s="18">
        <f t="shared" si="0"/>
        <v>0</v>
      </c>
    </row>
    <row r="18" spans="1:6" s="3" customFormat="1" ht="89.25" outlineLevel="1">
      <c r="A18" s="13" t="s">
        <v>23</v>
      </c>
      <c r="B18" s="14" t="s">
        <v>24</v>
      </c>
      <c r="C18" s="13" t="s">
        <v>14</v>
      </c>
      <c r="D18" s="19">
        <v>480.68</v>
      </c>
      <c r="E18" s="20"/>
      <c r="F18" s="18">
        <f t="shared" si="0"/>
        <v>0</v>
      </c>
    </row>
    <row r="19" spans="1:6" s="3" customFormat="1" ht="63.75" outlineLevel="1">
      <c r="A19" s="13" t="s">
        <v>25</v>
      </c>
      <c r="B19" s="14" t="s">
        <v>26</v>
      </c>
      <c r="C19" s="13" t="s">
        <v>14</v>
      </c>
      <c r="D19" s="19">
        <v>419.45</v>
      </c>
      <c r="E19" s="20"/>
      <c r="F19" s="18">
        <f t="shared" si="0"/>
        <v>0</v>
      </c>
    </row>
    <row r="20" spans="1:6" s="3" customFormat="1" ht="102" outlineLevel="1">
      <c r="A20" s="13" t="s">
        <v>229</v>
      </c>
      <c r="B20" s="14" t="s">
        <v>230</v>
      </c>
      <c r="C20" s="13" t="s">
        <v>14</v>
      </c>
      <c r="D20" s="19">
        <v>6</v>
      </c>
      <c r="E20" s="20"/>
      <c r="F20" s="18">
        <f>E20*D20</f>
        <v>0</v>
      </c>
    </row>
    <row r="21" spans="1:6" s="3" customFormat="1" ht="63.75" outlineLevel="1">
      <c r="A21" s="13" t="s">
        <v>27</v>
      </c>
      <c r="B21" s="14" t="s">
        <v>28</v>
      </c>
      <c r="C21" s="13" t="s">
        <v>14</v>
      </c>
      <c r="D21" s="19">
        <v>564.57000000000005</v>
      </c>
      <c r="E21" s="20"/>
      <c r="F21" s="18">
        <f t="shared" si="0"/>
        <v>0</v>
      </c>
    </row>
    <row r="22" spans="1:6" ht="18.75">
      <c r="A22" s="7"/>
      <c r="B22" s="8" t="s">
        <v>29</v>
      </c>
      <c r="C22" s="9"/>
      <c r="D22" s="10"/>
      <c r="E22" s="11"/>
      <c r="F22" s="12">
        <f>SUM(F23:F33)</f>
        <v>0</v>
      </c>
    </row>
    <row r="23" spans="1:6" s="3" customFormat="1" ht="63.75" outlineLevel="1">
      <c r="A23" s="13" t="s">
        <v>30</v>
      </c>
      <c r="B23" s="14" t="s">
        <v>31</v>
      </c>
      <c r="C23" s="15" t="s">
        <v>32</v>
      </c>
      <c r="D23" s="16">
        <v>777.43</v>
      </c>
      <c r="E23" s="17"/>
      <c r="F23" s="17">
        <f t="shared" ref="F23:F33" si="1">E23*D23</f>
        <v>0</v>
      </c>
    </row>
    <row r="24" spans="1:6" s="3" customFormat="1" ht="63.75" outlineLevel="1">
      <c r="A24" s="13" t="s">
        <v>33</v>
      </c>
      <c r="B24" s="21" t="s">
        <v>34</v>
      </c>
      <c r="C24" s="13" t="s">
        <v>35</v>
      </c>
      <c r="D24" s="19">
        <v>8</v>
      </c>
      <c r="E24" s="17"/>
      <c r="F24" s="20">
        <f t="shared" si="1"/>
        <v>0</v>
      </c>
    </row>
    <row r="25" spans="1:6" s="3" customFormat="1" ht="38.25" outlineLevel="1">
      <c r="A25" s="13" t="s">
        <v>36</v>
      </c>
      <c r="B25" s="21" t="s">
        <v>37</v>
      </c>
      <c r="C25" s="13" t="s">
        <v>35</v>
      </c>
      <c r="D25" s="19">
        <v>3</v>
      </c>
      <c r="E25" s="17"/>
      <c r="F25" s="20">
        <f t="shared" si="1"/>
        <v>0</v>
      </c>
    </row>
    <row r="26" spans="1:6" s="3" customFormat="1" ht="38.25" outlineLevel="1">
      <c r="A26" s="13" t="s">
        <v>239</v>
      </c>
      <c r="B26" s="21" t="s">
        <v>240</v>
      </c>
      <c r="C26" s="13" t="s">
        <v>35</v>
      </c>
      <c r="D26" s="19">
        <v>3</v>
      </c>
      <c r="E26" s="17"/>
      <c r="F26" s="20">
        <f>E26*D26</f>
        <v>0</v>
      </c>
    </row>
    <row r="27" spans="1:6" s="3" customFormat="1" ht="51" outlineLevel="1">
      <c r="A27" s="13" t="s">
        <v>38</v>
      </c>
      <c r="B27" s="21" t="s">
        <v>39</v>
      </c>
      <c r="C27" s="13" t="s">
        <v>35</v>
      </c>
      <c r="D27" s="19">
        <v>1</v>
      </c>
      <c r="E27" s="17"/>
      <c r="F27" s="20">
        <f t="shared" si="1"/>
        <v>0</v>
      </c>
    </row>
    <row r="28" spans="1:6" s="3" customFormat="1" ht="38.25" outlineLevel="1">
      <c r="A28" s="13" t="s">
        <v>40</v>
      </c>
      <c r="B28" s="14" t="s">
        <v>41</v>
      </c>
      <c r="C28" s="15" t="s">
        <v>35</v>
      </c>
      <c r="D28" s="16">
        <v>1</v>
      </c>
      <c r="E28" s="17"/>
      <c r="F28" s="17">
        <f t="shared" si="1"/>
        <v>0</v>
      </c>
    </row>
    <row r="29" spans="1:6" s="3" customFormat="1" ht="38.25" outlineLevel="1">
      <c r="A29" s="13" t="s">
        <v>42</v>
      </c>
      <c r="B29" s="14" t="s">
        <v>43</v>
      </c>
      <c r="C29" s="15" t="s">
        <v>35</v>
      </c>
      <c r="D29" s="16">
        <v>1</v>
      </c>
      <c r="E29" s="17"/>
      <c r="F29" s="17">
        <f t="shared" si="1"/>
        <v>0</v>
      </c>
    </row>
    <row r="30" spans="1:6" s="3" customFormat="1" ht="38.25" outlineLevel="1">
      <c r="A30" s="13" t="s">
        <v>44</v>
      </c>
      <c r="B30" s="14" t="s">
        <v>45</v>
      </c>
      <c r="C30" s="15" t="s">
        <v>35</v>
      </c>
      <c r="D30" s="16">
        <v>11</v>
      </c>
      <c r="E30" s="17"/>
      <c r="F30" s="17">
        <f t="shared" si="1"/>
        <v>0</v>
      </c>
    </row>
    <row r="31" spans="1:6" s="3" customFormat="1" ht="38.25" outlineLevel="1">
      <c r="A31" s="13" t="s">
        <v>46</v>
      </c>
      <c r="B31" s="14" t="s">
        <v>47</v>
      </c>
      <c r="C31" s="15" t="s">
        <v>35</v>
      </c>
      <c r="D31" s="16">
        <v>8</v>
      </c>
      <c r="E31" s="17"/>
      <c r="F31" s="17">
        <f t="shared" si="1"/>
        <v>0</v>
      </c>
    </row>
    <row r="32" spans="1:6" s="3" customFormat="1" ht="38.25" outlineLevel="1">
      <c r="A32" s="13" t="s">
        <v>48</v>
      </c>
      <c r="B32" s="14" t="s">
        <v>49</v>
      </c>
      <c r="C32" s="13" t="s">
        <v>35</v>
      </c>
      <c r="D32" s="19">
        <v>8</v>
      </c>
      <c r="E32" s="17"/>
      <c r="F32" s="20">
        <f t="shared" si="1"/>
        <v>0</v>
      </c>
    </row>
    <row r="33" spans="1:38" s="3" customFormat="1" ht="38.25" outlineLevel="1">
      <c r="A33" s="13" t="s">
        <v>50</v>
      </c>
      <c r="B33" s="14" t="s">
        <v>51</v>
      </c>
      <c r="C33" s="13" t="s">
        <v>35</v>
      </c>
      <c r="D33" s="19">
        <v>6</v>
      </c>
      <c r="E33" s="17"/>
      <c r="F33" s="20">
        <f t="shared" si="1"/>
        <v>0</v>
      </c>
    </row>
    <row r="34" spans="1:38" ht="18.75">
      <c r="A34" s="7"/>
      <c r="B34" s="8" t="s">
        <v>52</v>
      </c>
      <c r="C34" s="9"/>
      <c r="D34" s="10"/>
      <c r="E34" s="11"/>
      <c r="F34" s="12">
        <f>SUM(F35:F36)</f>
        <v>0</v>
      </c>
    </row>
    <row r="35" spans="1:38" s="3" customFormat="1" ht="229.5" outlineLevel="1">
      <c r="A35" s="13" t="s">
        <v>53</v>
      </c>
      <c r="B35" s="14" t="s">
        <v>54</v>
      </c>
      <c r="C35" s="13" t="s">
        <v>35</v>
      </c>
      <c r="D35" s="19">
        <v>18</v>
      </c>
      <c r="E35" s="17"/>
      <c r="F35" s="20">
        <f>E35*D35</f>
        <v>0</v>
      </c>
    </row>
    <row r="36" spans="1:38" s="3" customFormat="1" ht="229.5" outlineLevel="1">
      <c r="A36" s="22" t="s">
        <v>55</v>
      </c>
      <c r="B36" s="14" t="s">
        <v>56</v>
      </c>
      <c r="C36" s="13" t="s">
        <v>35</v>
      </c>
      <c r="D36" s="19">
        <v>24</v>
      </c>
      <c r="E36" s="17"/>
      <c r="F36" s="20">
        <f>E36*D36</f>
        <v>0</v>
      </c>
    </row>
    <row r="37" spans="1:38" ht="18.75">
      <c r="A37" s="7"/>
      <c r="B37" s="8" t="s">
        <v>57</v>
      </c>
      <c r="C37" s="9"/>
      <c r="D37" s="10"/>
      <c r="E37" s="11"/>
      <c r="F37" s="12">
        <f>SUM(F38:F40)</f>
        <v>0</v>
      </c>
    </row>
    <row r="38" spans="1:38" ht="165.75" outlineLevel="1">
      <c r="A38" s="13" t="s">
        <v>58</v>
      </c>
      <c r="B38" s="14" t="s">
        <v>59</v>
      </c>
      <c r="C38" s="13" t="s">
        <v>35</v>
      </c>
      <c r="D38" s="19">
        <v>2</v>
      </c>
      <c r="E38" s="17"/>
      <c r="F38" s="23">
        <f>E38*D38</f>
        <v>0</v>
      </c>
    </row>
    <row r="39" spans="1:38" ht="25.5" outlineLevel="1">
      <c r="A39" s="13" t="s">
        <v>60</v>
      </c>
      <c r="B39" s="14" t="s">
        <v>61</v>
      </c>
      <c r="C39" s="13" t="s">
        <v>35</v>
      </c>
      <c r="D39" s="19">
        <v>6</v>
      </c>
      <c r="E39" s="17"/>
      <c r="F39" s="23">
        <f>E39*D39</f>
        <v>0</v>
      </c>
    </row>
    <row r="40" spans="1:38" ht="63.75" outlineLevel="1">
      <c r="A40" s="13" t="s">
        <v>62</v>
      </c>
      <c r="B40" s="14" t="s">
        <v>63</v>
      </c>
      <c r="C40" s="15" t="s">
        <v>35</v>
      </c>
      <c r="D40" s="16">
        <v>3</v>
      </c>
      <c r="E40" s="17"/>
      <c r="F40" s="24">
        <f>E40*D40</f>
        <v>0</v>
      </c>
    </row>
    <row r="41" spans="1:38" s="3" customFormat="1" ht="21">
      <c r="A41" s="57"/>
      <c r="B41" s="58"/>
      <c r="C41" s="57"/>
      <c r="D41" s="57"/>
      <c r="E41" s="59" t="s">
        <v>64</v>
      </c>
      <c r="F41" s="60">
        <f>F37+F34+F22+F12</f>
        <v>0</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s="3" customFormat="1" ht="18.75">
      <c r="A42" s="25"/>
      <c r="B42" s="25"/>
      <c r="C42" s="25"/>
      <c r="D42" s="26"/>
      <c r="E42" s="27"/>
      <c r="F42" s="27"/>
    </row>
    <row r="43" spans="1:38" s="3" customFormat="1" ht="21">
      <c r="A43" s="61" t="s">
        <v>65</v>
      </c>
      <c r="B43" s="62"/>
      <c r="C43" s="61"/>
      <c r="D43" s="61"/>
      <c r="E43" s="61"/>
      <c r="F43" s="6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8.75">
      <c r="A44" s="7"/>
      <c r="B44" s="8" t="s">
        <v>11</v>
      </c>
      <c r="C44" s="9"/>
      <c r="D44" s="10"/>
      <c r="E44" s="11"/>
      <c r="F44" s="12">
        <f>SUM(F45:F53)</f>
        <v>0</v>
      </c>
    </row>
    <row r="45" spans="1:38" s="3" customFormat="1" ht="114.75" outlineLevel="1">
      <c r="A45" s="13" t="s">
        <v>12</v>
      </c>
      <c r="B45" s="14" t="s">
        <v>66</v>
      </c>
      <c r="C45" s="15" t="s">
        <v>14</v>
      </c>
      <c r="D45" s="16">
        <v>888.05002000000002</v>
      </c>
      <c r="E45" s="17"/>
      <c r="F45" s="24">
        <f t="shared" ref="F45:F53" si="2">E45*D45</f>
        <v>0</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s="3" customFormat="1" ht="102" outlineLevel="1">
      <c r="A46" s="13" t="s">
        <v>15</v>
      </c>
      <c r="B46" s="14" t="s">
        <v>67</v>
      </c>
      <c r="C46" s="13" t="s">
        <v>14</v>
      </c>
      <c r="D46" s="19">
        <v>296.02</v>
      </c>
      <c r="E46" s="17"/>
      <c r="F46" s="23">
        <f t="shared" si="2"/>
        <v>0</v>
      </c>
    </row>
    <row r="47" spans="1:38" s="3" customFormat="1" ht="114.75" outlineLevel="1">
      <c r="A47" s="13" t="s">
        <v>17</v>
      </c>
      <c r="B47" s="14" t="s">
        <v>18</v>
      </c>
      <c r="C47" s="13" t="s">
        <v>14</v>
      </c>
      <c r="D47" s="19">
        <v>518.03</v>
      </c>
      <c r="E47" s="17"/>
      <c r="F47" s="23">
        <f t="shared" si="2"/>
        <v>0</v>
      </c>
      <c r="M47" s="2"/>
      <c r="N47" s="2"/>
      <c r="O47" s="2"/>
      <c r="P47" s="2"/>
      <c r="Q47" s="2"/>
      <c r="R47" s="2"/>
      <c r="S47" s="2"/>
      <c r="T47" s="2"/>
      <c r="U47" s="2"/>
      <c r="V47" s="2"/>
      <c r="W47" s="2"/>
    </row>
    <row r="48" spans="1:38" s="3" customFormat="1" ht="76.5" outlineLevel="1">
      <c r="A48" s="13" t="s">
        <v>19</v>
      </c>
      <c r="B48" s="14" t="s">
        <v>68</v>
      </c>
      <c r="C48" s="13" t="s">
        <v>14</v>
      </c>
      <c r="D48" s="19">
        <v>102.73</v>
      </c>
      <c r="E48" s="17"/>
      <c r="F48" s="23">
        <f t="shared" si="2"/>
        <v>0</v>
      </c>
      <c r="M48" s="2"/>
      <c r="N48" s="2"/>
      <c r="O48" s="2"/>
      <c r="P48" s="2"/>
      <c r="Q48" s="2"/>
      <c r="R48" s="2"/>
      <c r="S48" s="2"/>
      <c r="T48" s="2"/>
      <c r="U48" s="2"/>
      <c r="V48" s="2"/>
      <c r="W48" s="2"/>
    </row>
    <row r="49" spans="1:23" s="3" customFormat="1" ht="76.5" outlineLevel="1">
      <c r="A49" s="13" t="s">
        <v>21</v>
      </c>
      <c r="B49" s="14" t="s">
        <v>69</v>
      </c>
      <c r="C49" s="13" t="s">
        <v>14</v>
      </c>
      <c r="D49" s="19">
        <v>178.98</v>
      </c>
      <c r="E49" s="17"/>
      <c r="F49" s="23">
        <f>E49*D49</f>
        <v>0</v>
      </c>
    </row>
    <row r="50" spans="1:23" s="3" customFormat="1" ht="89.25" outlineLevel="1">
      <c r="A50" s="13" t="s">
        <v>23</v>
      </c>
      <c r="B50" s="14" t="s">
        <v>70</v>
      </c>
      <c r="C50" s="13" t="s">
        <v>14</v>
      </c>
      <c r="D50" s="19">
        <v>357.95</v>
      </c>
      <c r="E50" s="17"/>
      <c r="F50" s="23">
        <f>E50*D50</f>
        <v>0</v>
      </c>
      <c r="M50" s="2"/>
      <c r="N50" s="2"/>
      <c r="O50" s="2"/>
      <c r="P50" s="2"/>
      <c r="Q50" s="2"/>
      <c r="R50" s="2"/>
      <c r="S50" s="2"/>
      <c r="T50" s="2"/>
      <c r="U50" s="2"/>
      <c r="V50" s="2"/>
      <c r="W50" s="2"/>
    </row>
    <row r="51" spans="1:23" s="3" customFormat="1" ht="63.75" outlineLevel="1">
      <c r="A51" s="13" t="s">
        <v>25</v>
      </c>
      <c r="B51" s="14" t="s">
        <v>71</v>
      </c>
      <c r="C51" s="13" t="s">
        <v>14</v>
      </c>
      <c r="D51" s="19">
        <v>1019.41</v>
      </c>
      <c r="E51" s="17"/>
      <c r="F51" s="23">
        <f t="shared" si="2"/>
        <v>0</v>
      </c>
      <c r="M51" s="2"/>
      <c r="N51" s="2"/>
      <c r="O51" s="2"/>
      <c r="P51" s="2"/>
      <c r="Q51" s="2"/>
      <c r="R51" s="2"/>
      <c r="S51" s="2"/>
      <c r="T51" s="2"/>
      <c r="U51" s="2"/>
      <c r="V51" s="2"/>
      <c r="W51" s="2"/>
    </row>
    <row r="52" spans="1:23" s="3" customFormat="1" ht="102" outlineLevel="1">
      <c r="A52" s="13" t="s">
        <v>72</v>
      </c>
      <c r="B52" s="14" t="s">
        <v>73</v>
      </c>
      <c r="C52" s="13" t="s">
        <v>35</v>
      </c>
      <c r="D52" s="19">
        <v>7</v>
      </c>
      <c r="E52" s="17"/>
      <c r="F52" s="23">
        <f t="shared" si="2"/>
        <v>0</v>
      </c>
      <c r="M52" s="2"/>
      <c r="N52" s="2"/>
      <c r="O52" s="2"/>
      <c r="P52" s="2"/>
      <c r="Q52" s="2"/>
      <c r="R52" s="2"/>
      <c r="S52" s="2"/>
      <c r="T52" s="2"/>
      <c r="U52" s="2"/>
      <c r="V52" s="2"/>
      <c r="W52" s="2"/>
    </row>
    <row r="53" spans="1:23" s="3" customFormat="1" ht="63.75" outlineLevel="1">
      <c r="A53" s="13" t="s">
        <v>27</v>
      </c>
      <c r="B53" s="14" t="s">
        <v>74</v>
      </c>
      <c r="C53" s="13" t="s">
        <v>14</v>
      </c>
      <c r="D53" s="19">
        <v>561.83000000000004</v>
      </c>
      <c r="E53" s="17"/>
      <c r="F53" s="23">
        <f t="shared" si="2"/>
        <v>0</v>
      </c>
      <c r="M53" s="2"/>
      <c r="N53" s="2"/>
      <c r="O53" s="2"/>
      <c r="P53" s="2"/>
      <c r="Q53" s="2"/>
      <c r="R53" s="2"/>
      <c r="S53" s="2"/>
      <c r="T53" s="2"/>
      <c r="U53" s="2"/>
      <c r="V53" s="2"/>
      <c r="W53" s="2"/>
    </row>
    <row r="54" spans="1:23" ht="18.75">
      <c r="A54" s="7"/>
      <c r="B54" s="8" t="s">
        <v>29</v>
      </c>
      <c r="C54" s="9"/>
      <c r="D54" s="10"/>
      <c r="E54" s="11"/>
      <c r="F54" s="12">
        <f>SUM(F55:F56)</f>
        <v>0</v>
      </c>
    </row>
    <row r="55" spans="1:23" s="3" customFormat="1" ht="76.5" outlineLevel="1">
      <c r="A55" s="13" t="s">
        <v>75</v>
      </c>
      <c r="B55" s="14" t="s">
        <v>76</v>
      </c>
      <c r="C55" s="15" t="s">
        <v>32</v>
      </c>
      <c r="D55" s="16">
        <v>752.92</v>
      </c>
      <c r="E55" s="17"/>
      <c r="F55" s="28">
        <f>E55*D55</f>
        <v>0</v>
      </c>
      <c r="G55" s="2"/>
      <c r="H55" s="2"/>
      <c r="I55" s="2"/>
      <c r="J55" s="2"/>
      <c r="K55" s="2"/>
      <c r="L55" s="2"/>
      <c r="M55" s="2"/>
      <c r="N55" s="2"/>
      <c r="O55" s="2"/>
      <c r="P55" s="2"/>
      <c r="Q55" s="2"/>
      <c r="R55" s="2"/>
      <c r="S55" s="2"/>
      <c r="T55" s="2"/>
      <c r="U55" s="2"/>
      <c r="V55" s="2"/>
      <c r="W55" s="2"/>
    </row>
    <row r="56" spans="1:23" s="3" customFormat="1" ht="76.5" outlineLevel="1">
      <c r="A56" s="13" t="s">
        <v>241</v>
      </c>
      <c r="B56" s="37" t="s">
        <v>242</v>
      </c>
      <c r="C56" s="15" t="s">
        <v>35</v>
      </c>
      <c r="D56" s="16">
        <v>42</v>
      </c>
      <c r="E56" s="17"/>
      <c r="F56" s="28">
        <f>E56*D56</f>
        <v>0</v>
      </c>
      <c r="G56" s="2"/>
      <c r="H56" s="2"/>
      <c r="I56" s="2"/>
      <c r="J56" s="2"/>
      <c r="K56" s="2"/>
      <c r="L56" s="2"/>
      <c r="M56" s="2"/>
      <c r="N56" s="2"/>
      <c r="O56" s="2"/>
      <c r="P56" s="2"/>
      <c r="Q56" s="2"/>
      <c r="R56" s="2"/>
      <c r="S56" s="2"/>
      <c r="T56" s="2"/>
      <c r="U56" s="2"/>
      <c r="V56" s="2"/>
      <c r="W56" s="2"/>
    </row>
    <row r="57" spans="1:23" ht="18.75">
      <c r="A57" s="7"/>
      <c r="B57" s="8" t="s">
        <v>77</v>
      </c>
      <c r="C57" s="9"/>
      <c r="D57" s="10"/>
      <c r="E57" s="11"/>
      <c r="F57" s="12">
        <f>SUM(F58:F58)</f>
        <v>0</v>
      </c>
    </row>
    <row r="58" spans="1:23" s="3" customFormat="1" ht="178.5" outlineLevel="1">
      <c r="A58" s="13" t="s">
        <v>78</v>
      </c>
      <c r="B58" s="14" t="s">
        <v>79</v>
      </c>
      <c r="C58" s="13" t="s">
        <v>35</v>
      </c>
      <c r="D58" s="19">
        <v>42</v>
      </c>
      <c r="E58" s="17"/>
      <c r="F58" s="23">
        <f>E58*D58</f>
        <v>0</v>
      </c>
      <c r="G58" s="2"/>
      <c r="H58" s="2"/>
      <c r="I58" s="2"/>
      <c r="J58" s="2"/>
      <c r="K58" s="2"/>
      <c r="L58" s="2"/>
      <c r="M58" s="2"/>
      <c r="N58" s="2"/>
      <c r="O58" s="2"/>
      <c r="P58" s="2"/>
      <c r="Q58" s="2"/>
      <c r="R58" s="2"/>
      <c r="S58" s="2"/>
      <c r="T58" s="2"/>
      <c r="U58" s="2"/>
      <c r="V58" s="2"/>
      <c r="W58" s="2"/>
    </row>
    <row r="59" spans="1:23" ht="18.75">
      <c r="A59" s="7"/>
      <c r="B59" s="8" t="s">
        <v>80</v>
      </c>
      <c r="C59" s="9"/>
      <c r="D59" s="10"/>
      <c r="E59" s="11"/>
      <c r="F59" s="12">
        <f>SUM(F60:F65)</f>
        <v>0</v>
      </c>
    </row>
    <row r="60" spans="1:23" ht="76.5" outlineLevel="1">
      <c r="A60" s="13" t="s">
        <v>81</v>
      </c>
      <c r="B60" s="14" t="s">
        <v>82</v>
      </c>
      <c r="C60" s="13" t="s">
        <v>35</v>
      </c>
      <c r="D60" s="19">
        <v>6</v>
      </c>
      <c r="E60" s="17"/>
      <c r="F60" s="23">
        <f t="shared" ref="F60:F65" si="3">E60*D60</f>
        <v>0</v>
      </c>
    </row>
    <row r="61" spans="1:23" ht="89.25" outlineLevel="1">
      <c r="A61" s="13" t="s">
        <v>233</v>
      </c>
      <c r="B61" s="14" t="s">
        <v>236</v>
      </c>
      <c r="C61" s="13" t="s">
        <v>35</v>
      </c>
      <c r="D61" s="19">
        <v>1</v>
      </c>
      <c r="E61" s="17"/>
      <c r="F61" s="23">
        <f t="shared" si="3"/>
        <v>0</v>
      </c>
    </row>
    <row r="62" spans="1:23" ht="89.25" outlineLevel="1">
      <c r="A62" s="13" t="s">
        <v>234</v>
      </c>
      <c r="B62" s="14" t="s">
        <v>237</v>
      </c>
      <c r="C62" s="13" t="s">
        <v>35</v>
      </c>
      <c r="D62" s="19">
        <v>1</v>
      </c>
      <c r="E62" s="17"/>
      <c r="F62" s="23">
        <f t="shared" si="3"/>
        <v>0</v>
      </c>
    </row>
    <row r="63" spans="1:23" ht="89.25" outlineLevel="1">
      <c r="A63" s="13" t="s">
        <v>235</v>
      </c>
      <c r="B63" s="14" t="s">
        <v>238</v>
      </c>
      <c r="C63" s="13" t="s">
        <v>35</v>
      </c>
      <c r="D63" s="19">
        <v>1</v>
      </c>
      <c r="E63" s="17"/>
      <c r="F63" s="23">
        <f t="shared" si="3"/>
        <v>0</v>
      </c>
    </row>
    <row r="64" spans="1:23" ht="153" outlineLevel="1">
      <c r="A64" s="13" t="s">
        <v>83</v>
      </c>
      <c r="B64" s="14" t="s">
        <v>84</v>
      </c>
      <c r="C64" s="13" t="s">
        <v>35</v>
      </c>
      <c r="D64" s="19">
        <v>3</v>
      </c>
      <c r="E64" s="17"/>
      <c r="F64" s="23">
        <f t="shared" si="3"/>
        <v>0</v>
      </c>
    </row>
    <row r="65" spans="1:38" ht="38.25" outlineLevel="1">
      <c r="A65" s="13" t="s">
        <v>85</v>
      </c>
      <c r="B65" s="14" t="s">
        <v>86</v>
      </c>
      <c r="C65" s="15" t="s">
        <v>35</v>
      </c>
      <c r="D65" s="16">
        <v>9</v>
      </c>
      <c r="E65" s="17"/>
      <c r="F65" s="24">
        <f t="shared" si="3"/>
        <v>0</v>
      </c>
    </row>
    <row r="66" spans="1:38" s="3" customFormat="1" ht="21">
      <c r="A66" s="63"/>
      <c r="B66" s="64"/>
      <c r="C66" s="63"/>
      <c r="D66" s="63"/>
      <c r="E66" s="65" t="s">
        <v>87</v>
      </c>
      <c r="F66" s="66">
        <f>F59+F57+F54+F44</f>
        <v>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s="3" customFormat="1" ht="18.75">
      <c r="A67" s="25"/>
      <c r="B67" s="25"/>
      <c r="C67" s="25"/>
      <c r="D67" s="26"/>
      <c r="E67" s="27"/>
      <c r="F67" s="27"/>
    </row>
    <row r="68" spans="1:38" s="3" customFormat="1" ht="21">
      <c r="A68" s="29" t="s">
        <v>88</v>
      </c>
      <c r="B68" s="30"/>
      <c r="C68" s="29"/>
      <c r="D68" s="29"/>
      <c r="E68" s="29"/>
      <c r="F68" s="2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8.75">
      <c r="A69" s="7"/>
      <c r="B69" s="8" t="s">
        <v>89</v>
      </c>
      <c r="C69" s="9"/>
      <c r="D69" s="10"/>
      <c r="E69" s="11"/>
      <c r="F69" s="12">
        <f>SUM(F70:F75)</f>
        <v>0</v>
      </c>
    </row>
    <row r="70" spans="1:38" s="3" customFormat="1" ht="153" outlineLevel="1">
      <c r="A70" s="13" t="s">
        <v>90</v>
      </c>
      <c r="B70" s="14" t="s">
        <v>91</v>
      </c>
      <c r="C70" s="15" t="s">
        <v>92</v>
      </c>
      <c r="D70" s="16">
        <v>4</v>
      </c>
      <c r="E70" s="17"/>
      <c r="F70" s="24">
        <f t="shared" ref="F70:F75" si="4">E70*D70</f>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s="3" customFormat="1" ht="51" outlineLevel="1">
      <c r="A71" s="13" t="s">
        <v>243</v>
      </c>
      <c r="B71" s="14" t="s">
        <v>244</v>
      </c>
      <c r="C71" s="15" t="s">
        <v>32</v>
      </c>
      <c r="D71" s="16">
        <v>15.4</v>
      </c>
      <c r="E71" s="17"/>
      <c r="F71" s="24">
        <f t="shared" si="4"/>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s="3" customFormat="1" ht="63.75" outlineLevel="1">
      <c r="A72" s="13" t="s">
        <v>93</v>
      </c>
      <c r="B72" s="14" t="s">
        <v>94</v>
      </c>
      <c r="C72" s="13" t="s">
        <v>95</v>
      </c>
      <c r="D72" s="19">
        <v>91.49</v>
      </c>
      <c r="E72" s="17"/>
      <c r="F72" s="23">
        <f t="shared" si="4"/>
        <v>0</v>
      </c>
      <c r="G72" s="2"/>
    </row>
    <row r="73" spans="1:38" s="3" customFormat="1" ht="76.5" outlineLevel="1">
      <c r="A73" s="13" t="s">
        <v>96</v>
      </c>
      <c r="B73" s="14" t="s">
        <v>97</v>
      </c>
      <c r="C73" s="13" t="s">
        <v>95</v>
      </c>
      <c r="D73" s="19">
        <v>103.64</v>
      </c>
      <c r="E73" s="17"/>
      <c r="F73" s="23">
        <f t="shared" si="4"/>
        <v>0</v>
      </c>
      <c r="G73" s="2"/>
    </row>
    <row r="74" spans="1:38" s="3" customFormat="1" ht="63.75" outlineLevel="1">
      <c r="A74" s="13" t="s">
        <v>98</v>
      </c>
      <c r="B74" s="14" t="s">
        <v>99</v>
      </c>
      <c r="C74" s="13" t="s">
        <v>35</v>
      </c>
      <c r="D74" s="19">
        <v>3</v>
      </c>
      <c r="E74" s="17"/>
      <c r="F74" s="23">
        <f t="shared" si="4"/>
        <v>0</v>
      </c>
      <c r="G74" s="2"/>
    </row>
    <row r="75" spans="1:38" s="3" customFormat="1" ht="127.5" outlineLevel="1">
      <c r="A75" s="13" t="s">
        <v>100</v>
      </c>
      <c r="B75" s="14" t="s">
        <v>101</v>
      </c>
      <c r="C75" s="13" t="s">
        <v>35</v>
      </c>
      <c r="D75" s="19">
        <v>11</v>
      </c>
      <c r="E75" s="17"/>
      <c r="F75" s="23">
        <f t="shared" si="4"/>
        <v>0</v>
      </c>
      <c r="G75" s="2"/>
    </row>
    <row r="76" spans="1:38" ht="18.75">
      <c r="A76" s="7"/>
      <c r="B76" s="8" t="s">
        <v>11</v>
      </c>
      <c r="C76" s="9"/>
      <c r="D76" s="10"/>
      <c r="E76" s="11"/>
      <c r="F76" s="12">
        <f>SUM(F77:F84)</f>
        <v>0</v>
      </c>
    </row>
    <row r="77" spans="1:38" s="3" customFormat="1" ht="127.5" outlineLevel="1">
      <c r="A77" s="13" t="s">
        <v>102</v>
      </c>
      <c r="B77" s="14" t="s">
        <v>103</v>
      </c>
      <c r="C77" s="15" t="s">
        <v>104</v>
      </c>
      <c r="D77" s="16">
        <v>7903.04</v>
      </c>
      <c r="E77" s="17"/>
      <c r="F77" s="24">
        <f t="shared" ref="F77:F84" si="5">E77*D77</f>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s="3" customFormat="1" ht="242.25" outlineLevel="1">
      <c r="A78" s="13" t="s">
        <v>105</v>
      </c>
      <c r="B78" s="14" t="s">
        <v>106</v>
      </c>
      <c r="C78" s="13" t="s">
        <v>107</v>
      </c>
      <c r="D78" s="19">
        <v>9245.5000500000006</v>
      </c>
      <c r="E78" s="17"/>
      <c r="F78" s="23">
        <f t="shared" si="5"/>
        <v>0</v>
      </c>
      <c r="G78" s="31"/>
    </row>
    <row r="79" spans="1:38" s="3" customFormat="1" ht="114.75" outlineLevel="1">
      <c r="A79" s="13" t="s">
        <v>108</v>
      </c>
      <c r="B79" s="14" t="s">
        <v>109</v>
      </c>
      <c r="C79" s="13" t="s">
        <v>104</v>
      </c>
      <c r="D79" s="19">
        <v>7903.04</v>
      </c>
      <c r="E79" s="17"/>
      <c r="F79" s="23">
        <f>E79*D79</f>
        <v>0</v>
      </c>
      <c r="G79" s="2"/>
    </row>
    <row r="80" spans="1:38" s="3" customFormat="1" ht="178.5" outlineLevel="1">
      <c r="A80" s="13" t="s">
        <v>222</v>
      </c>
      <c r="B80" s="14" t="s">
        <v>223</v>
      </c>
      <c r="C80" s="13" t="s">
        <v>14</v>
      </c>
      <c r="D80" s="19">
        <v>1109.46</v>
      </c>
      <c r="E80" s="17"/>
      <c r="F80" s="23">
        <f>E80*D80</f>
        <v>0</v>
      </c>
      <c r="G80" s="2"/>
    </row>
    <row r="81" spans="1:8" s="3" customFormat="1" ht="140.25" outlineLevel="1">
      <c r="A81" s="13" t="s">
        <v>110</v>
      </c>
      <c r="B81" s="14" t="s">
        <v>111</v>
      </c>
      <c r="C81" s="13" t="s">
        <v>14</v>
      </c>
      <c r="D81" s="19">
        <v>176.26</v>
      </c>
      <c r="E81" s="17"/>
      <c r="F81" s="23">
        <f>E81*D81</f>
        <v>0</v>
      </c>
      <c r="G81" s="2"/>
    </row>
    <row r="82" spans="1:8" s="3" customFormat="1" ht="306" outlineLevel="1">
      <c r="A82" s="13" t="s">
        <v>112</v>
      </c>
      <c r="B82" s="14" t="s">
        <v>113</v>
      </c>
      <c r="C82" s="13" t="s">
        <v>107</v>
      </c>
      <c r="D82" s="19">
        <v>739.64</v>
      </c>
      <c r="E82" s="17"/>
      <c r="F82" s="23">
        <f t="shared" si="5"/>
        <v>0</v>
      </c>
      <c r="G82" s="2"/>
    </row>
    <row r="83" spans="1:8" s="3" customFormat="1" ht="153" outlineLevel="1">
      <c r="A83" s="13" t="s">
        <v>114</v>
      </c>
      <c r="B83" s="14" t="s">
        <v>115</v>
      </c>
      <c r="C83" s="13" t="s">
        <v>104</v>
      </c>
      <c r="D83" s="19">
        <v>7903.04</v>
      </c>
      <c r="E83" s="17"/>
      <c r="F83" s="23">
        <f>E83*D83</f>
        <v>0</v>
      </c>
      <c r="G83" s="2"/>
    </row>
    <row r="84" spans="1:8" s="3" customFormat="1" ht="76.5" outlineLevel="1">
      <c r="A84" s="13" t="s">
        <v>116</v>
      </c>
      <c r="B84" s="14" t="s">
        <v>117</v>
      </c>
      <c r="C84" s="13" t="s">
        <v>118</v>
      </c>
      <c r="D84" s="19">
        <v>17759.57</v>
      </c>
      <c r="E84" s="17"/>
      <c r="F84" s="23">
        <f t="shared" si="5"/>
        <v>0</v>
      </c>
      <c r="G84" s="2"/>
    </row>
    <row r="85" spans="1:8" ht="18.75">
      <c r="A85" s="7"/>
      <c r="B85" s="8" t="s">
        <v>119</v>
      </c>
      <c r="C85" s="9"/>
      <c r="D85" s="10"/>
      <c r="E85" s="11"/>
      <c r="F85" s="12">
        <f>SUM(F86:F91)</f>
        <v>0</v>
      </c>
    </row>
    <row r="86" spans="1:8" s="3" customFormat="1" ht="409.5" outlineLevel="1">
      <c r="A86" s="13" t="s">
        <v>120</v>
      </c>
      <c r="B86" s="14" t="s">
        <v>121</v>
      </c>
      <c r="C86" s="15" t="s">
        <v>104</v>
      </c>
      <c r="D86" s="16">
        <v>7903.04</v>
      </c>
      <c r="E86" s="17"/>
      <c r="F86" s="28">
        <f t="shared" ref="F86:F91" si="6">E86*D86</f>
        <v>0</v>
      </c>
      <c r="G86" s="2"/>
    </row>
    <row r="87" spans="1:8" s="3" customFormat="1" ht="89.25" outlineLevel="1">
      <c r="A87" s="13" t="s">
        <v>122</v>
      </c>
      <c r="B87" s="14" t="s">
        <v>123</v>
      </c>
      <c r="C87" s="13" t="s">
        <v>32</v>
      </c>
      <c r="D87" s="19">
        <v>112.08</v>
      </c>
      <c r="E87" s="17"/>
      <c r="F87" s="23">
        <f t="shared" si="6"/>
        <v>0</v>
      </c>
    </row>
    <row r="88" spans="1:8" s="3" customFormat="1" ht="89.25" outlineLevel="1">
      <c r="A88" s="13" t="s">
        <v>124</v>
      </c>
      <c r="B88" s="14" t="s">
        <v>125</v>
      </c>
      <c r="C88" s="13" t="s">
        <v>126</v>
      </c>
      <c r="D88" s="19">
        <v>7</v>
      </c>
      <c r="E88" s="17"/>
      <c r="F88" s="23">
        <f t="shared" si="6"/>
        <v>0</v>
      </c>
    </row>
    <row r="89" spans="1:8" s="3" customFormat="1" ht="127.5" outlineLevel="1">
      <c r="A89" s="13" t="s">
        <v>227</v>
      </c>
      <c r="B89" s="14" t="s">
        <v>228</v>
      </c>
      <c r="C89" s="13" t="s">
        <v>32</v>
      </c>
      <c r="D89" s="19">
        <v>112.08</v>
      </c>
      <c r="E89" s="17"/>
      <c r="F89" s="23">
        <f t="shared" si="6"/>
        <v>0</v>
      </c>
    </row>
    <row r="90" spans="1:8" s="3" customFormat="1" ht="216.75" outlineLevel="1">
      <c r="A90" s="13" t="s">
        <v>127</v>
      </c>
      <c r="B90" s="21" t="s">
        <v>128</v>
      </c>
      <c r="C90" s="15" t="s">
        <v>104</v>
      </c>
      <c r="D90" s="16">
        <v>154.63999999999999</v>
      </c>
      <c r="E90" s="17"/>
      <c r="F90" s="28">
        <f t="shared" si="6"/>
        <v>0</v>
      </c>
    </row>
    <row r="91" spans="1:8" s="3" customFormat="1" ht="63.75" outlineLevel="1">
      <c r="A91" s="13" t="s">
        <v>129</v>
      </c>
      <c r="B91" s="21" t="s">
        <v>130</v>
      </c>
      <c r="C91" s="15" t="s">
        <v>104</v>
      </c>
      <c r="D91" s="16">
        <v>10675.879849999999</v>
      </c>
      <c r="E91" s="17"/>
      <c r="F91" s="28">
        <f t="shared" si="6"/>
        <v>0</v>
      </c>
    </row>
    <row r="92" spans="1:8" ht="18.75">
      <c r="A92" s="7"/>
      <c r="B92" s="8" t="s">
        <v>131</v>
      </c>
      <c r="C92" s="9"/>
      <c r="D92" s="10"/>
      <c r="E92" s="11"/>
      <c r="F92" s="12">
        <f>SUM(F93:F95)</f>
        <v>0</v>
      </c>
    </row>
    <row r="93" spans="1:8" s="3" customFormat="1" ht="178.5" outlineLevel="1">
      <c r="A93" s="13" t="s">
        <v>132</v>
      </c>
      <c r="B93" s="14" t="s">
        <v>245</v>
      </c>
      <c r="C93" s="13" t="s">
        <v>133</v>
      </c>
      <c r="D93" s="19">
        <v>1059.92</v>
      </c>
      <c r="E93" s="17"/>
      <c r="F93" s="23">
        <f>E93*D93</f>
        <v>0</v>
      </c>
      <c r="G93" s="2"/>
      <c r="H93" s="2"/>
    </row>
    <row r="94" spans="1:8" s="3" customFormat="1" ht="191.25" outlineLevel="1">
      <c r="A94" s="13" t="s">
        <v>134</v>
      </c>
      <c r="B94" s="14" t="s">
        <v>135</v>
      </c>
      <c r="C94" s="13" t="s">
        <v>133</v>
      </c>
      <c r="D94" s="19">
        <v>118.39</v>
      </c>
      <c r="E94" s="17"/>
      <c r="F94" s="23">
        <f>E94*D94</f>
        <v>0</v>
      </c>
      <c r="G94" s="2"/>
      <c r="H94" s="2"/>
    </row>
    <row r="95" spans="1:8" s="3" customFormat="1" ht="191.25" outlineLevel="1">
      <c r="A95" s="13" t="s">
        <v>136</v>
      </c>
      <c r="B95" s="14" t="s">
        <v>137</v>
      </c>
      <c r="C95" s="13" t="s">
        <v>133</v>
      </c>
      <c r="D95" s="19">
        <v>179.35</v>
      </c>
      <c r="E95" s="17"/>
      <c r="F95" s="23">
        <f>E95*D95</f>
        <v>0</v>
      </c>
      <c r="G95" s="2"/>
      <c r="H95" s="2"/>
    </row>
    <row r="96" spans="1:8" ht="18.75">
      <c r="A96" s="7"/>
      <c r="B96" s="8" t="s">
        <v>138</v>
      </c>
      <c r="C96" s="9"/>
      <c r="D96" s="10"/>
      <c r="E96" s="11"/>
      <c r="F96" s="12">
        <f>SUM(F97:F99)</f>
        <v>0</v>
      </c>
    </row>
    <row r="97" spans="1:8" s="3" customFormat="1" ht="280.5" outlineLevel="1">
      <c r="A97" s="13" t="s">
        <v>139</v>
      </c>
      <c r="B97" s="14" t="s">
        <v>140</v>
      </c>
      <c r="C97" s="13" t="s">
        <v>95</v>
      </c>
      <c r="D97" s="19">
        <v>2450.7199999999998</v>
      </c>
      <c r="E97" s="17"/>
      <c r="F97" s="23">
        <f>E97*D97</f>
        <v>0</v>
      </c>
      <c r="G97" s="2"/>
      <c r="H97" s="2"/>
    </row>
    <row r="98" spans="1:8" s="3" customFormat="1" ht="204" outlineLevel="1">
      <c r="A98" s="13" t="s">
        <v>141</v>
      </c>
      <c r="B98" s="14" t="s">
        <v>142</v>
      </c>
      <c r="C98" s="13" t="s">
        <v>95</v>
      </c>
      <c r="D98" s="19">
        <v>110.14</v>
      </c>
      <c r="E98" s="17"/>
      <c r="F98" s="23">
        <f>E98*D98</f>
        <v>0</v>
      </c>
      <c r="G98" s="2"/>
      <c r="H98" s="2"/>
    </row>
    <row r="99" spans="1:8" s="3" customFormat="1" ht="255" outlineLevel="1">
      <c r="A99" s="13" t="s">
        <v>143</v>
      </c>
      <c r="B99" s="14" t="s">
        <v>144</v>
      </c>
      <c r="C99" s="13" t="s">
        <v>95</v>
      </c>
      <c r="D99" s="19">
        <v>874.46</v>
      </c>
      <c r="E99" s="17"/>
      <c r="F99" s="23">
        <f>E99*D99</f>
        <v>0</v>
      </c>
      <c r="G99" s="2"/>
      <c r="H99" s="2"/>
    </row>
    <row r="100" spans="1:8" ht="18.75">
      <c r="A100" s="7"/>
      <c r="B100" s="8" t="s">
        <v>145</v>
      </c>
      <c r="C100" s="9"/>
      <c r="D100" s="10"/>
      <c r="E100" s="11"/>
      <c r="F100" s="12">
        <f>SUM(F101:F102)</f>
        <v>0</v>
      </c>
    </row>
    <row r="101" spans="1:8" s="3" customFormat="1" ht="127.5" outlineLevel="1">
      <c r="A101" s="13" t="s">
        <v>146</v>
      </c>
      <c r="B101" s="14" t="s">
        <v>147</v>
      </c>
      <c r="C101" s="15" t="s">
        <v>14</v>
      </c>
      <c r="D101" s="16">
        <v>276.87</v>
      </c>
      <c r="E101" s="17"/>
      <c r="F101" s="28">
        <f>E101*D101</f>
        <v>0</v>
      </c>
      <c r="G101" s="2"/>
    </row>
    <row r="102" spans="1:8" s="3" customFormat="1" ht="216.75" outlineLevel="1">
      <c r="A102" s="13" t="s">
        <v>148</v>
      </c>
      <c r="B102" s="14" t="s">
        <v>149</v>
      </c>
      <c r="C102" s="13" t="s">
        <v>14</v>
      </c>
      <c r="D102" s="19">
        <v>1326.86</v>
      </c>
      <c r="E102" s="17"/>
      <c r="F102" s="23">
        <f>E102*D102</f>
        <v>0</v>
      </c>
    </row>
    <row r="103" spans="1:8" ht="18.75">
      <c r="A103" s="7"/>
      <c r="B103" s="8" t="s">
        <v>150</v>
      </c>
      <c r="C103" s="9"/>
      <c r="D103" s="10"/>
      <c r="E103" s="11"/>
      <c r="F103" s="12">
        <f>SUM(F104:F113)</f>
        <v>0</v>
      </c>
    </row>
    <row r="104" spans="1:8" ht="63.75" outlineLevel="1">
      <c r="A104" s="13" t="s">
        <v>151</v>
      </c>
      <c r="B104" s="14" t="s">
        <v>152</v>
      </c>
      <c r="C104" s="13" t="s">
        <v>133</v>
      </c>
      <c r="D104" s="19">
        <v>1357.6600699999999</v>
      </c>
      <c r="E104" s="17"/>
      <c r="F104" s="23">
        <f t="shared" ref="F104:F110" si="7">E104*D104</f>
        <v>0</v>
      </c>
    </row>
    <row r="105" spans="1:8" ht="127.5" outlineLevel="1">
      <c r="A105" s="13" t="s">
        <v>153</v>
      </c>
      <c r="B105" s="14" t="s">
        <v>154</v>
      </c>
      <c r="C105" s="13" t="s">
        <v>104</v>
      </c>
      <c r="D105" s="19">
        <v>514.30000000000007</v>
      </c>
      <c r="E105" s="17"/>
      <c r="F105" s="23">
        <f>E105*D105</f>
        <v>0</v>
      </c>
    </row>
    <row r="106" spans="1:8" ht="127.5" outlineLevel="1">
      <c r="A106" s="13" t="s">
        <v>155</v>
      </c>
      <c r="B106" s="14" t="s">
        <v>156</v>
      </c>
      <c r="C106" s="13" t="s">
        <v>32</v>
      </c>
      <c r="D106" s="19">
        <v>1703.32</v>
      </c>
      <c r="E106" s="17"/>
      <c r="F106" s="23">
        <f t="shared" si="7"/>
        <v>0</v>
      </c>
    </row>
    <row r="107" spans="1:8" ht="89.25" outlineLevel="1">
      <c r="A107" s="13" t="s">
        <v>157</v>
      </c>
      <c r="B107" s="14" t="s">
        <v>158</v>
      </c>
      <c r="C107" s="13" t="s">
        <v>126</v>
      </c>
      <c r="D107" s="19">
        <v>20</v>
      </c>
      <c r="E107" s="17"/>
      <c r="F107" s="23">
        <f>E107*D107</f>
        <v>0</v>
      </c>
    </row>
    <row r="108" spans="1:8" ht="89.25" outlineLevel="1">
      <c r="A108" s="13" t="s">
        <v>159</v>
      </c>
      <c r="B108" s="14" t="s">
        <v>160</v>
      </c>
      <c r="C108" s="13" t="s">
        <v>126</v>
      </c>
      <c r="D108" s="19">
        <v>22</v>
      </c>
      <c r="E108" s="17"/>
      <c r="F108" s="23">
        <f t="shared" si="7"/>
        <v>0</v>
      </c>
    </row>
    <row r="109" spans="1:8" ht="76.5" outlineLevel="1">
      <c r="A109" s="13" t="s">
        <v>161</v>
      </c>
      <c r="B109" s="14" t="s">
        <v>162</v>
      </c>
      <c r="C109" s="13" t="s">
        <v>104</v>
      </c>
      <c r="D109" s="19">
        <v>874.46</v>
      </c>
      <c r="E109" s="17"/>
      <c r="F109" s="23">
        <f t="shared" si="7"/>
        <v>0</v>
      </c>
    </row>
    <row r="110" spans="1:8" ht="63.75" outlineLevel="1">
      <c r="A110" s="13" t="s">
        <v>163</v>
      </c>
      <c r="B110" s="14" t="s">
        <v>164</v>
      </c>
      <c r="C110" s="13" t="s">
        <v>126</v>
      </c>
      <c r="D110" s="19">
        <v>11</v>
      </c>
      <c r="E110" s="17"/>
      <c r="F110" s="23">
        <f t="shared" si="7"/>
        <v>0</v>
      </c>
    </row>
    <row r="111" spans="1:8" ht="63.75" outlineLevel="1">
      <c r="A111" s="13" t="s">
        <v>165</v>
      </c>
      <c r="B111" s="14" t="s">
        <v>166</v>
      </c>
      <c r="C111" s="13" t="s">
        <v>126</v>
      </c>
      <c r="D111" s="19">
        <v>0</v>
      </c>
      <c r="E111" s="17"/>
      <c r="F111" s="23">
        <f>E111*D111</f>
        <v>0</v>
      </c>
    </row>
    <row r="112" spans="1:8" ht="76.5" outlineLevel="1">
      <c r="A112" s="13" t="s">
        <v>167</v>
      </c>
      <c r="B112" s="14" t="s">
        <v>168</v>
      </c>
      <c r="C112" s="13" t="s">
        <v>126</v>
      </c>
      <c r="D112" s="19">
        <v>18</v>
      </c>
      <c r="E112" s="17"/>
      <c r="F112" s="23">
        <f>E112*D112</f>
        <v>0</v>
      </c>
    </row>
    <row r="113" spans="1:38" ht="102" outlineLevel="1">
      <c r="A113" s="13" t="s">
        <v>169</v>
      </c>
      <c r="B113" s="14" t="s">
        <v>170</v>
      </c>
      <c r="C113" s="15" t="s">
        <v>126</v>
      </c>
      <c r="D113" s="16">
        <v>11</v>
      </c>
      <c r="E113" s="17"/>
      <c r="F113" s="24">
        <f>E113*D113</f>
        <v>0</v>
      </c>
    </row>
    <row r="114" spans="1:38" ht="18.75">
      <c r="A114" s="7"/>
      <c r="B114" s="8" t="s">
        <v>171</v>
      </c>
      <c r="C114" s="9"/>
      <c r="D114" s="10"/>
      <c r="E114" s="11"/>
      <c r="F114" s="12">
        <f>SUM(F115:F116)</f>
        <v>0</v>
      </c>
    </row>
    <row r="115" spans="1:38" ht="51" outlineLevel="1">
      <c r="A115" s="13" t="s">
        <v>172</v>
      </c>
      <c r="B115" s="14" t="s">
        <v>231</v>
      </c>
      <c r="C115" s="13" t="s">
        <v>35</v>
      </c>
      <c r="D115" s="16">
        <v>51</v>
      </c>
      <c r="E115" s="17"/>
      <c r="F115" s="23">
        <f>E115*D115</f>
        <v>0</v>
      </c>
      <c r="K115" s="32"/>
      <c r="M115" s="32"/>
    </row>
    <row r="116" spans="1:38" ht="51" outlineLevel="1">
      <c r="A116" s="13" t="s">
        <v>173</v>
      </c>
      <c r="B116" s="14" t="s">
        <v>232</v>
      </c>
      <c r="C116" s="13" t="s">
        <v>35</v>
      </c>
      <c r="D116" s="16">
        <v>21</v>
      </c>
      <c r="E116" s="17"/>
      <c r="F116" s="23">
        <f>E116*D116</f>
        <v>0</v>
      </c>
      <c r="K116" s="32"/>
      <c r="M116" s="32"/>
    </row>
    <row r="117" spans="1:38" s="3" customFormat="1" ht="21">
      <c r="A117" s="33"/>
      <c r="B117" s="34"/>
      <c r="C117" s="33"/>
      <c r="D117" s="33"/>
      <c r="E117" s="35" t="s">
        <v>174</v>
      </c>
      <c r="F117" s="36">
        <f>F114+F103+F100+F96+F92+F85+F76+F69</f>
        <v>0</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s="3" customFormat="1" ht="18.75">
      <c r="A118" s="25"/>
      <c r="B118" s="25"/>
      <c r="C118" s="25"/>
      <c r="D118" s="26"/>
      <c r="E118" s="27"/>
      <c r="F118" s="27"/>
    </row>
    <row r="119" spans="1:38" s="3" customFormat="1" ht="21">
      <c r="A119" s="67" t="s">
        <v>175</v>
      </c>
      <c r="B119" s="68"/>
      <c r="C119" s="67"/>
      <c r="D119" s="67"/>
      <c r="E119" s="67"/>
      <c r="F119" s="67"/>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8.75">
      <c r="A120" s="7"/>
      <c r="B120" s="8" t="s">
        <v>11</v>
      </c>
      <c r="C120" s="9"/>
      <c r="D120" s="10"/>
      <c r="E120" s="11"/>
      <c r="F120" s="12">
        <f>SUM(F121:F122)</f>
        <v>0</v>
      </c>
    </row>
    <row r="121" spans="1:38" s="3" customFormat="1" ht="51" outlineLevel="1">
      <c r="A121" s="13" t="s">
        <v>176</v>
      </c>
      <c r="B121" s="14" t="s">
        <v>177</v>
      </c>
      <c r="C121" s="15" t="s">
        <v>14</v>
      </c>
      <c r="D121" s="16">
        <v>85.690011999999996</v>
      </c>
      <c r="E121" s="17"/>
      <c r="F121" s="24">
        <f>E121*D121</f>
        <v>0</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s="3" customFormat="1" ht="89.25" outlineLevel="1">
      <c r="A122" s="13" t="s">
        <v>220</v>
      </c>
      <c r="B122" s="14" t="s">
        <v>221</v>
      </c>
      <c r="C122" s="15" t="s">
        <v>14</v>
      </c>
      <c r="D122" s="16">
        <v>74.5</v>
      </c>
      <c r="E122" s="17"/>
      <c r="F122" s="24">
        <f>E122*D122</f>
        <v>0</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8.75">
      <c r="A123" s="7"/>
      <c r="B123" s="8" t="s">
        <v>178</v>
      </c>
      <c r="C123" s="9"/>
      <c r="D123" s="10"/>
      <c r="E123" s="11"/>
      <c r="F123" s="12">
        <f>SUM(F124:F126)</f>
        <v>0</v>
      </c>
    </row>
    <row r="124" spans="1:38" s="3" customFormat="1" ht="63.75" outlineLevel="1">
      <c r="A124" s="13" t="s">
        <v>179</v>
      </c>
      <c r="B124" s="14" t="s">
        <v>180</v>
      </c>
      <c r="C124" s="15" t="s">
        <v>35</v>
      </c>
      <c r="D124" s="16">
        <v>18</v>
      </c>
      <c r="E124" s="17"/>
      <c r="F124" s="28">
        <f>E124*D124</f>
        <v>0</v>
      </c>
    </row>
    <row r="125" spans="1:38" s="3" customFormat="1" ht="51" outlineLevel="1">
      <c r="A125" s="13" t="s">
        <v>181</v>
      </c>
      <c r="B125" s="14" t="s">
        <v>182</v>
      </c>
      <c r="C125" s="13" t="s">
        <v>35</v>
      </c>
      <c r="D125" s="19">
        <v>20</v>
      </c>
      <c r="E125" s="17"/>
      <c r="F125" s="23">
        <f>E125*D125</f>
        <v>0</v>
      </c>
    </row>
    <row r="126" spans="1:38" s="3" customFormat="1" ht="89.25" outlineLevel="1">
      <c r="A126" s="13" t="s">
        <v>183</v>
      </c>
      <c r="B126" s="14" t="s">
        <v>184</v>
      </c>
      <c r="C126" s="15" t="s">
        <v>35</v>
      </c>
      <c r="D126" s="16">
        <v>1</v>
      </c>
      <c r="E126" s="17"/>
      <c r="F126" s="28">
        <f>E126*D126</f>
        <v>0</v>
      </c>
    </row>
    <row r="127" spans="1:38" ht="18.75">
      <c r="A127" s="7"/>
      <c r="B127" s="8" t="s">
        <v>185</v>
      </c>
      <c r="C127" s="9"/>
      <c r="D127" s="10"/>
      <c r="E127" s="11"/>
      <c r="F127" s="12">
        <f>SUM(F128:F141)</f>
        <v>0</v>
      </c>
    </row>
    <row r="128" spans="1:38" s="3" customFormat="1" ht="76.5" outlineLevel="1">
      <c r="A128" s="13" t="s">
        <v>186</v>
      </c>
      <c r="B128" s="14" t="s">
        <v>187</v>
      </c>
      <c r="C128" s="13" t="s">
        <v>35</v>
      </c>
      <c r="D128" s="19">
        <v>18</v>
      </c>
      <c r="E128" s="17"/>
      <c r="F128" s="23">
        <f t="shared" ref="F128:F140" si="8">E128*D128</f>
        <v>0</v>
      </c>
    </row>
    <row r="129" spans="1:38" ht="51" outlineLevel="1">
      <c r="A129" s="13" t="s">
        <v>188</v>
      </c>
      <c r="B129" s="14" t="s">
        <v>189</v>
      </c>
      <c r="C129" s="13" t="s">
        <v>35</v>
      </c>
      <c r="D129" s="19">
        <v>18</v>
      </c>
      <c r="E129" s="17"/>
      <c r="F129" s="23">
        <f t="shared" si="8"/>
        <v>0</v>
      </c>
    </row>
    <row r="130" spans="1:38" ht="267.75" outlineLevel="1">
      <c r="A130" s="13" t="s">
        <v>190</v>
      </c>
      <c r="B130" s="21" t="s">
        <v>191</v>
      </c>
      <c r="C130" s="13" t="s">
        <v>35</v>
      </c>
      <c r="D130" s="19">
        <v>18</v>
      </c>
      <c r="E130" s="17"/>
      <c r="F130" s="23">
        <f t="shared" si="8"/>
        <v>0</v>
      </c>
    </row>
    <row r="131" spans="1:38" ht="51" outlineLevel="1">
      <c r="A131" s="13" t="s">
        <v>192</v>
      </c>
      <c r="B131" s="14" t="s">
        <v>193</v>
      </c>
      <c r="C131" s="13" t="s">
        <v>35</v>
      </c>
      <c r="D131" s="19">
        <v>1</v>
      </c>
      <c r="E131" s="17"/>
      <c r="F131" s="23">
        <f t="shared" si="8"/>
        <v>0</v>
      </c>
    </row>
    <row r="132" spans="1:38" ht="51" outlineLevel="1">
      <c r="A132" s="13" t="s">
        <v>194</v>
      </c>
      <c r="B132" s="14" t="s">
        <v>195</v>
      </c>
      <c r="C132" s="13" t="s">
        <v>35</v>
      </c>
      <c r="D132" s="19">
        <v>1</v>
      </c>
      <c r="E132" s="17"/>
      <c r="F132" s="23">
        <f t="shared" si="8"/>
        <v>0</v>
      </c>
    </row>
    <row r="133" spans="1:38" s="3" customFormat="1" ht="102" outlineLevel="1">
      <c r="A133" s="13" t="s">
        <v>196</v>
      </c>
      <c r="B133" s="14" t="s">
        <v>197</v>
      </c>
      <c r="C133" s="13" t="s">
        <v>32</v>
      </c>
      <c r="D133" s="19">
        <v>594.09</v>
      </c>
      <c r="E133" s="17"/>
      <c r="F133" s="23">
        <f t="shared" si="8"/>
        <v>0</v>
      </c>
    </row>
    <row r="134" spans="1:38" ht="102" outlineLevel="1">
      <c r="A134" s="13" t="s">
        <v>198</v>
      </c>
      <c r="B134" s="14" t="s">
        <v>199</v>
      </c>
      <c r="C134" s="13" t="s">
        <v>32</v>
      </c>
      <c r="D134" s="19">
        <v>683.07</v>
      </c>
      <c r="E134" s="17"/>
      <c r="F134" s="23">
        <f t="shared" si="8"/>
        <v>0</v>
      </c>
    </row>
    <row r="135" spans="1:38" ht="114.75" outlineLevel="1">
      <c r="A135" s="13" t="s">
        <v>200</v>
      </c>
      <c r="B135" s="14" t="s">
        <v>201</v>
      </c>
      <c r="C135" s="13" t="s">
        <v>32</v>
      </c>
      <c r="D135" s="19">
        <v>594.09</v>
      </c>
      <c r="E135" s="17"/>
      <c r="F135" s="23">
        <f t="shared" si="8"/>
        <v>0</v>
      </c>
    </row>
    <row r="136" spans="1:38" ht="38.25" outlineLevel="1">
      <c r="A136" s="13" t="s">
        <v>202</v>
      </c>
      <c r="B136" s="14" t="s">
        <v>203</v>
      </c>
      <c r="C136" s="13" t="s">
        <v>204</v>
      </c>
      <c r="D136" s="19">
        <v>1</v>
      </c>
      <c r="E136" s="17"/>
      <c r="F136" s="23">
        <f t="shared" si="8"/>
        <v>0</v>
      </c>
    </row>
    <row r="137" spans="1:38" ht="38.25" outlineLevel="1">
      <c r="A137" s="13" t="s">
        <v>205</v>
      </c>
      <c r="B137" s="37" t="s">
        <v>206</v>
      </c>
      <c r="C137" s="13" t="s">
        <v>207</v>
      </c>
      <c r="D137" s="19">
        <v>1</v>
      </c>
      <c r="E137" s="17"/>
      <c r="F137" s="23">
        <f t="shared" si="8"/>
        <v>0</v>
      </c>
    </row>
    <row r="138" spans="1:38" ht="38.25" outlineLevel="1">
      <c r="A138" s="13" t="s">
        <v>208</v>
      </c>
      <c r="B138" s="37" t="s">
        <v>209</v>
      </c>
      <c r="C138" s="13" t="s">
        <v>207</v>
      </c>
      <c r="D138" s="19">
        <v>1</v>
      </c>
      <c r="E138" s="17"/>
      <c r="F138" s="23">
        <f>E138*D138</f>
        <v>0</v>
      </c>
    </row>
    <row r="139" spans="1:38" ht="51" outlineLevel="1">
      <c r="A139" s="13" t="s">
        <v>210</v>
      </c>
      <c r="B139" s="14" t="s">
        <v>211</v>
      </c>
      <c r="C139" s="15" t="s">
        <v>35</v>
      </c>
      <c r="D139" s="16">
        <v>54</v>
      </c>
      <c r="E139" s="17"/>
      <c r="F139" s="24">
        <f t="shared" si="8"/>
        <v>0</v>
      </c>
    </row>
    <row r="140" spans="1:38" ht="63.75" outlineLevel="1">
      <c r="A140" s="13" t="s">
        <v>212</v>
      </c>
      <c r="B140" s="14" t="s">
        <v>213</v>
      </c>
      <c r="C140" s="15" t="s">
        <v>35</v>
      </c>
      <c r="D140" s="16">
        <v>18</v>
      </c>
      <c r="E140" s="17"/>
      <c r="F140" s="24">
        <f t="shared" si="8"/>
        <v>0</v>
      </c>
    </row>
    <row r="141" spans="1:38" ht="63.75" outlineLevel="1">
      <c r="A141" s="13" t="s">
        <v>214</v>
      </c>
      <c r="B141" s="14" t="s">
        <v>215</v>
      </c>
      <c r="C141" s="15" t="s">
        <v>35</v>
      </c>
      <c r="D141" s="16">
        <v>2</v>
      </c>
      <c r="E141" s="17"/>
      <c r="F141" s="24">
        <f>E141*D141</f>
        <v>0</v>
      </c>
    </row>
    <row r="142" spans="1:38" s="3" customFormat="1" ht="21">
      <c r="A142" s="69"/>
      <c r="B142" s="69"/>
      <c r="C142" s="69"/>
      <c r="D142" s="69"/>
      <c r="E142" s="70" t="s">
        <v>216</v>
      </c>
      <c r="F142" s="71">
        <f>F127+F123+F120</f>
        <v>0</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s="41" customFormat="1" ht="18.75">
      <c r="A143" s="38"/>
      <c r="B143" s="38"/>
      <c r="C143" s="38"/>
      <c r="D143" s="39"/>
      <c r="E143" s="40"/>
      <c r="F143" s="40"/>
    </row>
    <row r="144" spans="1:38" ht="15.75">
      <c r="A144" s="42"/>
      <c r="B144" s="42"/>
      <c r="C144" s="42"/>
      <c r="D144" s="43"/>
      <c r="E144" s="44" t="s">
        <v>217</v>
      </c>
      <c r="F144" s="45">
        <f>F41+F66+F117+F142</f>
        <v>0</v>
      </c>
    </row>
    <row r="145" spans="1:6" ht="25.5" customHeight="1">
      <c r="A145" s="101"/>
      <c r="B145" s="102"/>
      <c r="C145" s="103"/>
      <c r="D145" s="107" t="s">
        <v>218</v>
      </c>
      <c r="E145" s="107"/>
      <c r="F145" s="46">
        <f>ROUND((F144*0.16),2)</f>
        <v>0</v>
      </c>
    </row>
    <row r="146" spans="1:6" ht="28.5" customHeight="1">
      <c r="A146" s="104"/>
      <c r="B146" s="105"/>
      <c r="C146" s="106"/>
      <c r="D146" s="108" t="s">
        <v>219</v>
      </c>
      <c r="E146" s="108"/>
      <c r="F146" s="47">
        <f>F144+F145</f>
        <v>0</v>
      </c>
    </row>
    <row r="151" spans="1:6">
      <c r="F151" s="49"/>
    </row>
    <row r="152" spans="1:6" ht="18">
      <c r="F152" s="50"/>
    </row>
    <row r="153" spans="1:6" ht="14.25">
      <c r="E153" s="51"/>
      <c r="F153" s="51"/>
    </row>
    <row r="154" spans="1:6" ht="15">
      <c r="E154" s="52"/>
      <c r="F154" s="53"/>
    </row>
    <row r="155" spans="1:6" ht="14.25">
      <c r="E155" s="51"/>
      <c r="F155" s="51"/>
    </row>
    <row r="156" spans="1:6" ht="14.25">
      <c r="E156" s="51"/>
      <c r="F156" s="51"/>
    </row>
    <row r="157" spans="1:6" ht="15">
      <c r="E157" s="51"/>
      <c r="F157" s="53"/>
    </row>
    <row r="158" spans="1:6" ht="14.25">
      <c r="E158" s="51"/>
      <c r="F158" s="51"/>
    </row>
    <row r="159" spans="1:6" ht="14.25">
      <c r="E159" s="51"/>
      <c r="F159" s="51"/>
    </row>
    <row r="160" spans="1:6" ht="14.25">
      <c r="E160" s="51"/>
      <c r="F160" s="51"/>
    </row>
    <row r="161" spans="5:6" ht="14.25">
      <c r="E161" s="51"/>
      <c r="F161" s="51"/>
    </row>
    <row r="162" spans="5:6" ht="14.25">
      <c r="E162" s="51"/>
      <c r="F162" s="51"/>
    </row>
    <row r="163" spans="5:6" ht="14.25">
      <c r="E163" s="51"/>
      <c r="F163" s="51"/>
    </row>
    <row r="164" spans="5:6" ht="14.25">
      <c r="E164" s="51"/>
      <c r="F164" s="51"/>
    </row>
    <row r="165" spans="5:6" ht="14.25">
      <c r="E165" s="51"/>
      <c r="F165" s="51"/>
    </row>
    <row r="166" spans="5:6" ht="14.25">
      <c r="E166" s="51"/>
      <c r="F166" s="51"/>
    </row>
    <row r="167" spans="5:6" ht="14.25">
      <c r="E167" s="51"/>
      <c r="F167" s="51"/>
    </row>
    <row r="168" spans="5:6" ht="14.25">
      <c r="E168" s="51"/>
      <c r="F168" s="51"/>
    </row>
  </sheetData>
  <autoFilter ref="A9:F142"/>
  <mergeCells count="11">
    <mergeCell ref="A7:F7"/>
    <mergeCell ref="A8:F8"/>
    <mergeCell ref="A145:C146"/>
    <mergeCell ref="D145:E145"/>
    <mergeCell ref="D146:E146"/>
    <mergeCell ref="A6:F6"/>
    <mergeCell ref="A1:F1"/>
    <mergeCell ref="A2:F2"/>
    <mergeCell ref="A3:F3"/>
    <mergeCell ref="A4:E4"/>
    <mergeCell ref="A5:F5"/>
  </mergeCells>
  <phoneticPr fontId="20" type="noConversion"/>
  <printOptions horizontalCentered="1"/>
  <pageMargins left="0.23622047244094491" right="0.23622047244094491" top="0.23622047244094491" bottom="0.23622047244094491" header="0.31496062992125984" footer="0.31496062992125984"/>
  <pageSetup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INTEGRAL (SIN P.U.)</vt:lpstr>
      <vt:lpstr>'CATALOGO INTEGRAL (SIN P.U.)'!Área_de_impresión</vt:lpstr>
      <vt:lpstr>'CATALOGO INTEGRAL (SIN P.U.)'!Títulos_a_imprimir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 de Windows</cp:lastModifiedBy>
  <cp:lastPrinted>2024-01-10T21:21:00Z</cp:lastPrinted>
  <dcterms:created xsi:type="dcterms:W3CDTF">2023-08-31T00:47:33Z</dcterms:created>
  <dcterms:modified xsi:type="dcterms:W3CDTF">2024-02-09T21:35:52Z</dcterms:modified>
</cp:coreProperties>
</file>