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DIRECCIÓN GENERAL DE OBRAS PUBLICAS\2024\FOIS 2024\LICITACIONES PUBLICAS 2024\LICITACION OBRA CALLE JOSE CASTRO\"/>
    </mc:Choice>
  </mc:AlternateContent>
  <bookViews>
    <workbookView xWindow="0" yWindow="0" windowWidth="17100" windowHeight="15285"/>
  </bookViews>
  <sheets>
    <sheet name="CATALOGO INTEGRAL (SIN P.U.)" sheetId="2" r:id="rId1"/>
  </sheets>
  <externalReferences>
    <externalReference r:id="rId2"/>
    <externalReference r:id="rId3"/>
    <externalReference r:id="rId4"/>
    <externalReference r:id="rId5"/>
    <externalReference r:id="rId6"/>
    <externalReference r:id="rId7"/>
  </externalReferences>
  <definedNames>
    <definedName name="\c">#REF!</definedName>
    <definedName name="\g">#REF!</definedName>
    <definedName name="\l">#REF!</definedName>
    <definedName name="\p">#REF!</definedName>
    <definedName name="\v">#REF!</definedName>
    <definedName name="_31_May_99">"Fin_de_ periodo"</definedName>
    <definedName name="_xlnm._FilterDatabase" localSheetId="0" hidden="1">'CATALOGO INTEGRAL (SIN P.U.)'!$A$9:$F$142</definedName>
    <definedName name="a">#REF!</definedName>
    <definedName name="A_IMPRESIÓN_IM">#REF!</definedName>
    <definedName name="ABSCASCKA">#REF!</definedName>
    <definedName name="AD">#REF!</definedName>
    <definedName name="ADO">#REF!</definedName>
    <definedName name="ANADAMIAJE">#REF!</definedName>
    <definedName name="ANDA">'[1]ANALISIS DE PRECIOS'!$K$12</definedName>
    <definedName name="ANDAMIAJE">#REF!</definedName>
    <definedName name="APECONOMICA">[2]CCALIF!#REF!</definedName>
    <definedName name="APERTURA">[2]REGP01!#REF!</definedName>
    <definedName name="APTECNICA">[2]CCALIF!#REF!</definedName>
    <definedName name="_xlnm.Print_Area" localSheetId="0">'CATALOGO INTEGRAL (SIN P.U.)'!$A$1:$F$146</definedName>
    <definedName name="_xlnm.Print_Area">#REF!</definedName>
    <definedName name="Avance">#REF!</definedName>
    <definedName name="Cantidad">#REF!</definedName>
    <definedName name="Cantidad01">#REF!</definedName>
    <definedName name="Cantidad02">#REF!</definedName>
    <definedName name="Cantidad03">#REF!</definedName>
    <definedName name="Cantidad04">#REF!</definedName>
    <definedName name="Cantidad05">#REF!</definedName>
    <definedName name="Cantidad06">#REF!</definedName>
    <definedName name="CANTIDAD07">#REF!</definedName>
    <definedName name="Cantidad11">#REF!</definedName>
    <definedName name="Cantidad12">#REF!</definedName>
    <definedName name="Cantidad31">#REF!</definedName>
    <definedName name="Colchon">#REF!</definedName>
    <definedName name="Colchon2">[3]DrenajeB!$B$14</definedName>
    <definedName name="Con_Sanción">#REF!</definedName>
    <definedName name="Contrato_No">#REF!</definedName>
    <definedName name="Convenio">#REF!</definedName>
    <definedName name="CUADRILLA">#REF!</definedName>
    <definedName name="cuadrilla1">[4]CUADRILLA!$J$22</definedName>
    <definedName name="CULO">#REF!</definedName>
    <definedName name="DF">#REF!</definedName>
    <definedName name="Ebase">'[5]BLVD. PERLA DEL GOLFO'!$C$8</definedName>
    <definedName name="Ecarpeta">'[5]BLVD. PERLA DEL GOLFO'!$C$9</definedName>
    <definedName name="Estimación">#REF!</definedName>
    <definedName name="ESTRUC">'[6]Anexo Descarga San'!$Q$13</definedName>
    <definedName name="estructura">#REF!</definedName>
    <definedName name="FALLO">[2]REGP01!#REF!</definedName>
    <definedName name="Fecha">#REF!</definedName>
    <definedName name="Fin_de_periodo">#REF!</definedName>
    <definedName name="HERRA">'[1]ANALISIS DE PRECIOS'!$J$12</definedName>
    <definedName name="HERRAMIENTA">#REF!</definedName>
    <definedName name="INDIREC">'[1]ANALISIS DE PRECIOS'!$M$12</definedName>
    <definedName name="INDIRECTO">#REF!</definedName>
    <definedName name="Inicio">#REF!</definedName>
    <definedName name="No_Est">#REF!</definedName>
    <definedName name="NUMERO">#REF!</definedName>
    <definedName name="Penalización">#REF!</definedName>
    <definedName name="Periodo">#REF!</definedName>
    <definedName name="plantilla">#REF!</definedName>
    <definedName name="plantilla2">[3]DrenajeB!$B$13</definedName>
    <definedName name="POZARICA">#REF!</definedName>
    <definedName name="relojes04">#REF!</definedName>
    <definedName name="Revalidación">#REF!</definedName>
    <definedName name="SUPER">#REF!</definedName>
    <definedName name="Terminacion">#REF!</definedName>
    <definedName name="_xlnm.Print_Titles" localSheetId="0">'CATALOGO INTEGRAL (SIN P.U.)'!$1:$10</definedName>
    <definedName name="_xlnm.Print_Titles">#N/A</definedName>
    <definedName name="UTILID">'[1]ANALISIS DE PRECIOS'!$N$12</definedName>
    <definedName name="UTILIDAD">#REF!</definedName>
    <definedName name="VILLAHERMOSA">#REF!</definedName>
    <definedName name="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2" l="1"/>
  <c r="F71" i="2" l="1"/>
  <c r="F26" i="2" l="1"/>
  <c r="F63" i="2" l="1"/>
  <c r="F62" i="2"/>
  <c r="F20" i="2" l="1"/>
  <c r="F89" i="2" l="1"/>
  <c r="F141" i="2"/>
  <c r="F140" i="2"/>
  <c r="F139" i="2"/>
  <c r="F138" i="2"/>
  <c r="F137" i="2"/>
  <c r="F136" i="2"/>
  <c r="F135" i="2"/>
  <c r="F134" i="2"/>
  <c r="F133" i="2"/>
  <c r="F132" i="2"/>
  <c r="F131" i="2"/>
  <c r="F130" i="2"/>
  <c r="F129" i="2"/>
  <c r="F128" i="2"/>
  <c r="F126" i="2"/>
  <c r="F125" i="2"/>
  <c r="F124" i="2"/>
  <c r="F122" i="2"/>
  <c r="F121" i="2"/>
  <c r="F116" i="2"/>
  <c r="F115" i="2"/>
  <c r="F113" i="2"/>
  <c r="F112" i="2"/>
  <c r="F111" i="2"/>
  <c r="F110" i="2"/>
  <c r="F109" i="2"/>
  <c r="F108" i="2"/>
  <c r="F107" i="2"/>
  <c r="F106" i="2"/>
  <c r="F105" i="2"/>
  <c r="F104" i="2"/>
  <c r="F102" i="2"/>
  <c r="F101" i="2"/>
  <c r="F99" i="2"/>
  <c r="F98" i="2"/>
  <c r="F97" i="2"/>
  <c r="F95" i="2"/>
  <c r="F94" i="2"/>
  <c r="F93" i="2"/>
  <c r="F91" i="2"/>
  <c r="F90" i="2"/>
  <c r="F88" i="2"/>
  <c r="F87" i="2"/>
  <c r="F86" i="2"/>
  <c r="F84" i="2"/>
  <c r="F83" i="2"/>
  <c r="F82" i="2"/>
  <c r="F81" i="2"/>
  <c r="F80" i="2"/>
  <c r="F79" i="2"/>
  <c r="F78" i="2"/>
  <c r="F77" i="2"/>
  <c r="F75" i="2"/>
  <c r="F74" i="2"/>
  <c r="F73" i="2"/>
  <c r="F72" i="2"/>
  <c r="F70" i="2"/>
  <c r="F65" i="2"/>
  <c r="F64" i="2"/>
  <c r="F61" i="2"/>
  <c r="F59" i="2"/>
  <c r="F58" i="2" s="1"/>
  <c r="F57" i="2"/>
  <c r="F55" i="2"/>
  <c r="F53" i="2"/>
  <c r="F52" i="2"/>
  <c r="F51" i="2"/>
  <c r="F50" i="2"/>
  <c r="F49" i="2"/>
  <c r="F48" i="2"/>
  <c r="F47" i="2"/>
  <c r="F46" i="2"/>
  <c r="F45" i="2"/>
  <c r="F40" i="2"/>
  <c r="F39" i="2"/>
  <c r="F38" i="2"/>
  <c r="F36" i="2"/>
  <c r="F35" i="2"/>
  <c r="F33" i="2"/>
  <c r="F32" i="2"/>
  <c r="F31" i="2"/>
  <c r="F30" i="2"/>
  <c r="F29" i="2"/>
  <c r="F28" i="2"/>
  <c r="F27" i="2"/>
  <c r="F25" i="2"/>
  <c r="F24" i="2"/>
  <c r="F23" i="2"/>
  <c r="F21" i="2"/>
  <c r="F19" i="2"/>
  <c r="F18" i="2"/>
  <c r="F17" i="2"/>
  <c r="F16" i="2"/>
  <c r="F15" i="2"/>
  <c r="F14" i="2"/>
  <c r="F13" i="2"/>
  <c r="F100" i="2" l="1"/>
  <c r="F114" i="2"/>
  <c r="F120" i="2"/>
  <c r="F34" i="2"/>
  <c r="F123" i="2"/>
  <c r="F54" i="2"/>
  <c r="F37" i="2"/>
  <c r="F96" i="2"/>
  <c r="F44" i="2"/>
  <c r="F127" i="2"/>
  <c r="F69" i="2"/>
  <c r="F76" i="2"/>
  <c r="F103" i="2"/>
  <c r="F85" i="2"/>
  <c r="F92" i="2"/>
  <c r="F60" i="2"/>
  <c r="F12" i="2"/>
  <c r="F22" i="2"/>
  <c r="F142" i="2" l="1"/>
  <c r="F66" i="2"/>
  <c r="F117" i="2"/>
  <c r="F41" i="2"/>
  <c r="F144" i="2" l="1"/>
  <c r="F145" i="2" s="1"/>
  <c r="F146" i="2" s="1"/>
</calcChain>
</file>

<file path=xl/sharedStrings.xml><?xml version="1.0" encoding="utf-8"?>
<sst xmlns="http://schemas.openxmlformats.org/spreadsheetml/2006/main" count="350" uniqueCount="247">
  <si>
    <t>FIDEICOMISO DE OBRAS DE</t>
  </si>
  <si>
    <t>INFRAESTRUCTURA SOCIAL DE LOS CABOS</t>
  </si>
  <si>
    <t>PAVIMENTACIÓN DE CONCRETO HIDRÁULICO, BANQUETAS, GUARNICIONES, CONSTRUCCIÓN DE REDES DE AGUA POTABLE Y DRENAJE, SEÑALIZACIÓN VERTICAL-HORIZONTAL Y ALUMBRADO PÚBLICO</t>
  </si>
  <si>
    <t>CODIGO</t>
  </si>
  <si>
    <t>CONCEPTO</t>
  </si>
  <si>
    <t>UNIDAD</t>
  </si>
  <si>
    <t>CANTIDAD</t>
  </si>
  <si>
    <t>P.U</t>
  </si>
  <si>
    <t>IMPORTE</t>
  </si>
  <si>
    <t>RED DE AGUA POTABLE</t>
  </si>
  <si>
    <t xml:space="preserve">   TERRACERÍAS</t>
  </si>
  <si>
    <t>PV-SAT001</t>
  </si>
  <si>
    <r>
      <t xml:space="preserve">    </t>
    </r>
    <r>
      <rPr>
        <b/>
        <sz val="10"/>
        <rFont val="Arial"/>
        <family val="2"/>
      </rPr>
      <t xml:space="preserve"> EXCAVACIÓN POR MEDIOS MECÁNICOS</t>
    </r>
    <r>
      <rPr>
        <sz val="10"/>
        <rFont val="Arial"/>
        <family val="2"/>
      </rPr>
      <t>, EN ZANJAS, EN TERRENO CON CLASIFICACIÓN II Y PROFUNDIDAD EN PRESENCIA DE AGUA O EN SECO, RETIRO DEL MATERIAL HASTA 20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</si>
  <si>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t>M3</t>
  </si>
  <si>
    <t>PV-SAT002</t>
  </si>
  <si>
    <r>
      <t xml:space="preserve">     E</t>
    </r>
    <r>
      <rPr>
        <b/>
        <sz val="10"/>
        <rFont val="Arial"/>
        <family val="2"/>
      </rPr>
      <t>XCAVACIÓN POR MEDIOS MANUALES</t>
    </r>
    <r>
      <rPr>
        <sz val="10"/>
        <rFont val="Arial"/>
        <family val="2"/>
      </rPr>
      <t>, EN ZANJAS, EN TERRENO CON CUALQUIER CLASIFICACIÓN Y PROFUNDIDAD EN PRESENCIA DE AGUA O EN SECO, RETIRO DEL MATERIAL HASTA 20 M DE DISTANCIA HORIZONTAL, EL PRECIO UNITARIO INCLUYE: TRAZO Y NIVELACIÓN, EQUIPO DE BOMBEO PARA ACHIQUE, OBRAS DE PROTECCIÓN DE TALUDES DE ZANJA, TRASPALEO, SEÑALAMIENTO PREVENTIVO, AFINE DE TALUDES Y FONDO DE ZANJA, LIMPIEZA, LA MANO DE OBRA, EQUIPO Y HERRAMIENTA NECESARIOS PARA LA CORRECTA EJECUCIÓN DE LOS TRABAJOS. PUOT.</t>
    </r>
  </si>
  <si>
    <t>PV-SAT003</t>
  </si>
  <si>
    <r>
      <t xml:space="preserve">     </t>
    </r>
    <r>
      <rPr>
        <b/>
        <sz val="10"/>
        <rFont val="Arial"/>
        <family val="2"/>
      </rPr>
      <t>EXCAVACIÓN POR MEDIOS MECÁNICOS, EN ZANJAS, EN TERRENO CON CLASIFICACIÓN III</t>
    </r>
    <r>
      <rPr>
        <sz val="10"/>
        <rFont val="Arial"/>
        <family val="2"/>
      </rPr>
      <t xml:space="preserve"> Y PROFUNDIDAD EN PRESENCIA DE AGUA O EN SECO, RETIRO DEL MATERIAL HASTA 20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</si>
  <si>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t>PV-SAT004</t>
  </si>
  <si>
    <r>
      <t xml:space="preserve">    </t>
    </r>
    <r>
      <rPr>
        <b/>
        <sz val="10"/>
        <rFont val="Arial"/>
        <family val="2"/>
      </rPr>
      <t xml:space="preserve"> PLANTILLA COMPACTADA CON EQUIPO MECÁNICO DE 10 CM DE ESPESOR</t>
    </r>
    <r>
      <rPr>
        <sz val="10"/>
        <rFont val="Arial"/>
        <family val="2"/>
      </rPr>
      <t xml:space="preserve"> EN ZANJAS, CON MATERIAL SELECCIONADO PRODUCTO DE SELECCIONADO PRODUCTO DE EXCAVACIÓN LIBRE DE BOLEO MAYOR DE 3". INCLUYE: TRAZO Y NIVELACIÓN, CRIBADO DEL MATERIAL, ACARREOS DENTRO DE LA OBRA, INCORPORACIÓN DE HUMEDAD, COMPACTACIÓN DEL 85% PROCTOR, MANO DE OBRA, HERRAMIENTA Y EQUIPO NECESARIO.</t>
    </r>
  </si>
  <si>
    <t>PV-SAT005</t>
  </si>
  <si>
    <r>
      <t xml:space="preserve">     </t>
    </r>
    <r>
      <rPr>
        <b/>
        <sz val="10"/>
        <rFont val="Arial"/>
        <family val="2"/>
      </rPr>
      <t>RELLENO COMPACTADO CON EQUIPO MECÁNICO MANUAL EN CAPAS DE 20CM EN CEPA</t>
    </r>
    <r>
      <rPr>
        <sz val="10"/>
        <rFont val="Arial"/>
        <family val="2"/>
      </rPr>
      <t>, CON MATERIAL SELECCIONADO PRODUCTO DE LA EXCAVACIÓN, LIBRE DE BOLEO MAYOR DE 3", COMPACTADO AL 90% PROCTOR. INCLUYE: TRAZO Y NIVELACIÓN, MATERIAL, ACARREOS DENTRO DE LA OBRA, INCORPORACIÓN DE HUMEDAD, MANO DE OBRA, PRUEBAS DE COMPACTACIÓN, HERRAMIENTA Y EQUIPO NECESARIO.</t>
    </r>
  </si>
  <si>
    <t>PV-SAT005B</t>
  </si>
  <si>
    <r>
      <t xml:space="preserve">     </t>
    </r>
    <r>
      <rPr>
        <b/>
        <sz val="10"/>
        <rFont val="Arial"/>
        <family val="2"/>
      </rPr>
      <t>RELLENO COMPACTADO CON EQUIPO MECÁNICO MANUAL EN CAPAS DE 20CM EN CEPA</t>
    </r>
    <r>
      <rPr>
        <sz val="10"/>
        <rFont val="Arial"/>
        <family val="2"/>
      </rPr>
      <t>, CON MATERIAL SELECCIONADO PRODUCTO DE BANCO DE MATERIALES DE LA ZONA, LIBRE DE BOLEO MAYOR DE 3", COMPACTADO AL 90% PROCTOR. INCLUYE: TRAZO Y NIVELACIÓN, MATERIAL, ACARREOS DENTRO DE LA OBRA, INCORPORACIÓN DE HUMEDAD, MANO DE OBRA, PRUEBAS DE COMPACTACIÓN, HERRAMIENTA Y EQUIPO NECESARIO.</t>
    </r>
  </si>
  <si>
    <t>PV-SAT006</t>
  </si>
  <si>
    <r>
      <t xml:space="preserve">     </t>
    </r>
    <r>
      <rPr>
        <b/>
        <sz val="10"/>
        <rFont val="Arial"/>
        <family val="2"/>
      </rPr>
      <t>RELLENO A VOLTEO CON EQUIPO MECÁNICO</t>
    </r>
    <r>
      <rPr>
        <sz val="10"/>
        <rFont val="Arial"/>
        <family val="2"/>
      </rPr>
      <t xml:space="preserve"> EN CAPAS, CON MATERIAL SELECCIONADO PRODUCTO DE LA EXCAVACIÓN (CRIBADO POR LA MALLA DE 2 1/2") LIBRE DE BOLEO MAYOR DE 3", INCLUYE: CRIBADO DEL MATERIAL, ACARREOS DENTRO DE LA OBRA, INCORPORACIÓN DE HUMEDAD, MANO DE OBRA, HERRAMIENTA Y EQUIPO NECESARIO.</t>
    </r>
  </si>
  <si>
    <t>PV-SAT008</t>
  </si>
  <si>
    <r>
      <t xml:space="preserve">     </t>
    </r>
    <r>
      <rPr>
        <b/>
        <sz val="10"/>
        <rFont val="Arial"/>
        <family val="2"/>
      </rPr>
      <t>CARGA Y RETIRO DE MATERIAL MIXTO</t>
    </r>
    <r>
      <rPr>
        <sz val="10"/>
        <rFont val="Arial"/>
        <family val="2"/>
      </rPr>
      <t>, SOBRANTE NO UTILIZABLE PRODUCTO DE LA EXCAVACIÓN FUERA DE LA OBRA HASTA RELLENO SANITARIO, HASTA EL LUGAR INDICADO POR SUPERVISIÓN, INCLUYE: ACARREOS DENTRO DE LA OBRA, MANO DE OBRA, HERRAMIENTA Y EQUIPO NECESARIO.</t>
    </r>
  </si>
  <si>
    <t xml:space="preserve">   TUBERÍA Y PIEZAS ESPECIALES</t>
  </si>
  <si>
    <t>PV-STA020</t>
  </si>
  <si>
    <r>
      <t xml:space="preserve">     </t>
    </r>
    <r>
      <rPr>
        <b/>
        <sz val="10"/>
        <rFont val="Arial"/>
        <family val="2"/>
      </rPr>
      <t>TUBERÍA DE PVC. HIDRÁULICO ANGER (RD-32.5) DE 3" (76 MM) DE DIÁMETRO</t>
    </r>
    <r>
      <rPr>
        <sz val="10"/>
        <rFont val="Arial"/>
        <family val="2"/>
      </rPr>
      <t>. INCLUYE: SUMINISTRO, INSTALACIÓN, JUNTEO, LIMPIEZA, PRUEBA HIDRÁULICA, SONDEO PARA LA LOCALIZACIÓN DE TUBERÍA, REPARACIÓN PROVISIONAL DE INSTALACIONES EXISTENTES, MATERIALES, MANO DE OBRA Y HERRAMIENTA, P.U.O.T.</t>
    </r>
  </si>
  <si>
    <t>ML</t>
  </si>
  <si>
    <t>PV-STA021</t>
  </si>
  <si>
    <r>
      <t xml:space="preserve">     </t>
    </r>
    <r>
      <rPr>
        <b/>
        <sz val="10"/>
        <rFont val="Arial"/>
        <family val="2"/>
      </rPr>
      <t>SUMINISTRO E INSTALACIÓN VÁLVULA DE FO.FO. BRIDADA TIPO COMPUERTA VÁSTAGO FIJO DE 3" DE DIÁMETRO</t>
    </r>
    <r>
      <rPr>
        <sz val="10"/>
        <rFont val="Arial"/>
        <family val="2"/>
      </rPr>
      <t>. INCLUYE: EXTREMIDAD CAMPANA, EXTREMIDAD ESPIGA, COPLE DE REPARACIÓN, EMPAQUES DE NEOPRENO Y TORNILLERÍA NECESARIA, MANIOBRAS, INSTALACIÓN, LIMPIEZA, PRUEBA HIDRÁULICA, MANO DE OBRA Y HERRAMIENTA.</t>
    </r>
  </si>
  <si>
    <t>PZA</t>
  </si>
  <si>
    <t>PV-STA004</t>
  </si>
  <si>
    <r>
      <t xml:space="preserve">     </t>
    </r>
    <r>
      <rPr>
        <b/>
        <sz val="10"/>
        <rFont val="Arial"/>
        <family val="2"/>
      </rPr>
      <t>SUMINISTRO E INSTALACIÓN DE TEE DE PVC DE 3" X 3" DE DIÁMETRO</t>
    </r>
    <r>
      <rPr>
        <sz val="10"/>
        <rFont val="Arial"/>
        <family val="2"/>
      </rPr>
      <t>. INCLUYE: MANIOBRAS, INSTALACIÓN, LIMPIEZA, PRUEBA HIDRÁULICA, MANO DE OBRA Y HERRAMIENTA.</t>
    </r>
  </si>
  <si>
    <t>PV-STA025</t>
  </si>
  <si>
    <r>
      <t xml:space="preserve">     </t>
    </r>
    <r>
      <rPr>
        <b/>
        <sz val="10"/>
        <rFont val="Arial"/>
        <family val="2"/>
      </rPr>
      <t>SUMINISTRO E INSTALACIÓN DE REDUCCIÓN ESPIGA DE PVC DIÁMETRO 76 X 102 MM. (2" X 3") DE DIÁMETRO</t>
    </r>
    <r>
      <rPr>
        <sz val="10"/>
        <rFont val="Arial"/>
        <family val="2"/>
      </rPr>
      <t>. INCLUYE: MANIOBRAS, INSTALACIÓN, LIMPIEZA, PRUEBA HIDRÁULICA, MANO DE OBRA Y HERRAMIENTA.</t>
    </r>
  </si>
  <si>
    <t>PV-STA022</t>
  </si>
  <si>
    <r>
      <t xml:space="preserve">     </t>
    </r>
    <r>
      <rPr>
        <b/>
        <sz val="10"/>
        <rFont val="Arial"/>
        <family val="2"/>
      </rPr>
      <t>SUMINISTRO E INSTALACIÓN DE CODO DE PVC. 22° 30' X 3"</t>
    </r>
    <r>
      <rPr>
        <sz val="10"/>
        <rFont val="Arial"/>
        <family val="2"/>
      </rPr>
      <t xml:space="preserve"> DE DIÁMETRO. INCLUYE: MANIOBRAS, INSTALACIÓN, LIMPIEZA, PRUEBA HIDRÁULICA, MANO DE OBRA Y HERRAMIENTA.</t>
    </r>
  </si>
  <si>
    <t>PV-STA023</t>
  </si>
  <si>
    <r>
      <t xml:space="preserve">     </t>
    </r>
    <r>
      <rPr>
        <b/>
        <sz val="10"/>
        <rFont val="Arial"/>
        <family val="2"/>
      </rPr>
      <t>SUMINISTRO E INSTALACIÓN DE CODO DE PVC. 90° X 3"</t>
    </r>
    <r>
      <rPr>
        <sz val="10"/>
        <rFont val="Arial"/>
        <family val="2"/>
      </rPr>
      <t xml:space="preserve"> DE DIÁMETRO. INCLUYE: MANIOBRAS, INSTALACIÓN, LIMPIEZA, PRUEBA HIDRÁULICA, MANO DE OBRA Y HERRAMIENTA.</t>
    </r>
  </si>
  <si>
    <t>PV-STA024</t>
  </si>
  <si>
    <r>
      <t xml:space="preserve">     </t>
    </r>
    <r>
      <rPr>
        <b/>
        <sz val="10"/>
        <rFont val="Arial"/>
        <family val="2"/>
      </rPr>
      <t>SUMINISTRO E INSTALACIÓN DE TAPÓN CAMPANA PVC. 3" DE DIÁMETRO</t>
    </r>
    <r>
      <rPr>
        <sz val="10"/>
        <rFont val="Arial"/>
        <family val="2"/>
      </rPr>
      <t>. INCLUYE: MANIOBRAS, INSTALACIÓN, LIMPIEZA, PRUEBA HIDRÁULICA, MANO DE OBRA Y HERRAMIENTA.</t>
    </r>
  </si>
  <si>
    <t>PV-STA007</t>
  </si>
  <si>
    <r>
      <t xml:space="preserve">     </t>
    </r>
    <r>
      <rPr>
        <b/>
        <sz val="10"/>
        <rFont val="Arial"/>
        <family val="2"/>
      </rPr>
      <t>SUMINISTRO Y COLOCACIÓN DE MARCO CON TAPA DE FO.FO. DE 60X60 CMS</t>
    </r>
    <r>
      <rPr>
        <sz val="10"/>
        <rFont val="Arial"/>
        <family val="2"/>
      </rPr>
      <t>. CON PESO DE 75 KG. CON LEYENDA DE AGUA POTABLE. INCLUYE: MANIOBRAS, ACARREOS, MATERIAL, MANO DE OBRA Y HERRAMIENTA.</t>
    </r>
  </si>
  <si>
    <t>PV-STA026</t>
  </si>
  <si>
    <r>
      <t xml:space="preserve">     </t>
    </r>
    <r>
      <rPr>
        <b/>
        <sz val="10"/>
        <rFont val="Arial"/>
        <family val="2"/>
      </rPr>
      <t>SUMINISTRO Y COLOCACIÓN DE CONTRAMARCO SENCILLO DE 0.90 MTS</t>
    </r>
    <r>
      <rPr>
        <sz val="10"/>
        <rFont val="Arial"/>
        <family val="2"/>
      </rPr>
      <t>. CON CANAL DE 4" DE PERALTE. INCLUYE: MANIOBRAS, ACARREOS, MATERIAL, MANO DE OBRA Y HERRAMIENTA.</t>
    </r>
  </si>
  <si>
    <t>PV-STA027</t>
  </si>
  <si>
    <r>
      <t xml:space="preserve">     </t>
    </r>
    <r>
      <rPr>
        <b/>
        <sz val="10"/>
        <rFont val="Arial"/>
        <family val="2"/>
      </rPr>
      <t>SUMINISTRO E INSTALACIÓN DE COPLE DE REPARACIÓN DE PVC. 3"</t>
    </r>
    <r>
      <rPr>
        <sz val="10"/>
        <rFont val="Arial"/>
        <family val="2"/>
      </rPr>
      <t xml:space="preserve"> DE DIÁMETRO. INCLUYE: MANIOBRAS, INSTALACIÓN, LIMPIEZA, PRUEBA HIDRÁULICA, MANO DE OBRA Y HERRAMIENTA.</t>
    </r>
  </si>
  <si>
    <t xml:space="preserve">   TOMAS DOMICILIARIAS</t>
  </si>
  <si>
    <t>PV-STM005</t>
  </si>
  <si>
    <r>
      <rPr>
        <b/>
        <sz val="10"/>
        <rFont val="Arial"/>
        <family val="2"/>
      </rPr>
      <t xml:space="preserve">     TOMA DE AGUA POTABLE DE 2"X1/2" CON TUBO KITEC DE 1/2"</t>
    </r>
    <r>
      <rPr>
        <sz val="10"/>
        <rFont val="Arial"/>
        <family val="2"/>
      </rPr>
      <t xml:space="preserve"> DE DIÁMETRO. INCLUYE: ABRAZADERA DE PVC TIPO-II. C/VÁLVULA DE INSER.Y SACABOCADO INTEGRADO FLOTAP DE 3"X3/4", REDUCCIÓN DE 3/4" A 1/2", INSERTOS Y CONECTORES PARA KITEC, TUBO KITEC DE 1/2" DE DIAM. VÁLVULA DE ÁNGULO TIPO BOLA, VÁLVULA MUNICIPAL DE BLOQUEO SENCILLO, CAJA DE PROTECCIÓN PARA LLAVE DE BANQUETA TIPO BOTA LARGA FO.FO. (EN LA PARTE SUPERIOR DE 17X15 CM Y BASE DE 19X11 CM) POR 32.5 CM DE ALTURA COLOCADA SOBRE PLANTILLA DE MORTERO DE CEMENTO-ARENA 1:3 DE 6 CMS. DE ESPESOR, PREVIO EL NIVELADO Y COMPACTACIÓN DEL TERRENO NATURAL. MATERIALES, MANO DE OBRA Y HERRAMIENTA. PARA RED DE AGUA POTABLE DE PVC HIDRÁULICO DE 3" (76 MM) DE DIÁMETRO. SONDEOS PARA LOCALIZACIÓN DE LA TOMA, DEMOLICIONES NECESARIAS PARA SU INSTALACIÓN, REPARACIÓN PROVISIONAL DE TOMA DOMICILIARIA; INTERCONEXIONES EN TUBO DE COBRE, MANGUERA HIDRÁULICA Y/O PVC. HIDRÁULICO CED. 40 SEGÚN SEA EL CASO. P.U.O.T.</t>
    </r>
    <r>
      <rPr>
        <b/>
        <sz val="10"/>
        <rFont val="Arial"/>
        <family val="2"/>
      </rPr>
      <t xml:space="preserve"> (LONGITUD DE 12.00 MTS, LARGA)</t>
    </r>
    <r>
      <rPr>
        <sz val="10"/>
        <rFont val="Arial"/>
        <family val="2"/>
      </rPr>
      <t>; INCLUYE EXCAVACIÓN, PLANTILLA, RELLENOS; Y TODO LO NECESARIO PARA SU CORRECTA INSTALACIÓN.</t>
    </r>
  </si>
  <si>
    <t>PV-STM006</t>
  </si>
  <si>
    <r>
      <t xml:space="preserve">     </t>
    </r>
    <r>
      <rPr>
        <b/>
        <sz val="10"/>
        <rFont val="Arial"/>
        <family val="2"/>
      </rPr>
      <t>TOMA DE AGUA POTABLE DE 2"X1/2" CON TUBO KITEC DE 1/2"</t>
    </r>
    <r>
      <rPr>
        <sz val="10"/>
        <rFont val="Arial"/>
        <family val="2"/>
      </rPr>
      <t xml:space="preserve"> DE DIÁMETRO. INCLUYE: ABRAZADERA DE PVC TIPO-II. C/VÁLVULA DE INSER.Y SACABOCADO INTEGRADO FLOTAP DE 3"X3/4", REDUCCIÓN DE 3/4" A 1/2", INSERTOS Y CONECTORES PARA KITEC, TUBO KITEC DE 1/2" DE DIAM. VÁLVULA DE ÁNGULO TIPO BOLA, VÁLVULA MUNICIPAL DE BLOQUEO SENCILLO, CAJA DE PROTECCIÓN PARA LLAVE DE BANQUETA TIPO BOTA LARGA FO.FO. (EN LA PARTE SUPERIOR DE 17X15 CM Y BASE DE 19X11 CM) POR 32.5 CM DE ALTURA COLOCADA SOBRE PLANTILLA DE MORTERO DE CEMENTO-ARENA 1:3 DE 6 CMS. DE ESPESOR, PREVIO EL NIVELADO Y COMPACTACIÓN DEL TERRENO NATURAL. MATERIALES, MANO DE OBRA Y HERRAMIENTA. PARA RED DE AGUA POTABLE DE PVC HIDRÁULICO DE 3" (76 MM) DE DIÁMETRO. SONDEOS PARA LOCALIZACIÓN DE LA TOMA, DEMOLICIONES NECESARIAS PARA SU INSTALACIÓN, REPARACIÓN PROVISIONAL DE TOMA DOMICILIARIA; INTERCONEXIONES EN TUBO DE COBRE, MANGUERA HIDRÁULICA Y/O PVC. HIDRÁULICO CED. 40 SEGÚN SEA EL CASO. P.U.O.T. </t>
    </r>
    <r>
      <rPr>
        <b/>
        <sz val="10"/>
        <rFont val="Arial"/>
        <family val="2"/>
      </rPr>
      <t>(LONGITUD DE 6.00 MTS, CORTA)</t>
    </r>
    <r>
      <rPr>
        <sz val="10"/>
        <rFont val="Arial"/>
        <family val="2"/>
      </rPr>
      <t>; INCLUYE EXCAVACIÓN, PLANTILLA, RELLENOS; Y TODO LO NECESARIO PARA SU CORRECTA INSTALACIÓN.</t>
    </r>
  </si>
  <si>
    <t xml:space="preserve">   CAJAS DE OPERACIÓN DE VÁLVULAS</t>
  </si>
  <si>
    <t>PV-SCJ001</t>
  </si>
  <si>
    <r>
      <t xml:space="preserve">     </t>
    </r>
    <r>
      <rPr>
        <b/>
        <sz val="10"/>
        <rFont val="Arial"/>
        <family val="2"/>
      </rPr>
      <t>CONSTRUCCIÓN DE CAJA DE OPERACIÓN DE VÁLVULA TIPO 1</t>
    </r>
    <r>
      <rPr>
        <sz val="10"/>
        <rFont val="Arial"/>
        <family val="2"/>
      </rPr>
      <t xml:space="preserve"> DE (0.98 X 0.98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DÍAS, ARMADA CON VARILLA DE 1/2" @ 20 CMS., EN AMBOS SENTIDOS, APLANADO INTERIOR, ACABADO PULIDO CON MORTERO C-A 1:3 CIMBRA, DESCIMBRADO, COLOCACIÓN DE MARCO Y TAPA DE 50 X 50 CMS DE FO.FO. EXCAVACIONES Y RELLENOS. (INTERCONEXIONES A REDES DE DISTRIBUCIÓN).</t>
    </r>
  </si>
  <si>
    <t>PV-SCJ005</t>
  </si>
  <si>
    <r>
      <t xml:space="preserve">    </t>
    </r>
    <r>
      <rPr>
        <b/>
        <sz val="10"/>
        <rFont val="Arial"/>
        <family val="2"/>
      </rPr>
      <t xml:space="preserve"> INTERCONEXIÓN DE TUBERÍA DE AGUA POTABLE</t>
    </r>
    <r>
      <rPr>
        <sz val="10"/>
        <rFont val="Arial"/>
        <family val="2"/>
      </rPr>
      <t>; INCLUYE: MATERIALES, HERRAMIENTA, MANO DE OBRA, EQUIPO Y PRUEBAS.</t>
    </r>
  </si>
  <si>
    <t>PV-SCJ006</t>
  </si>
  <si>
    <r>
      <t xml:space="preserve">     </t>
    </r>
    <r>
      <rPr>
        <b/>
        <sz val="10"/>
        <rFont val="Arial"/>
        <family val="2"/>
      </rPr>
      <t>CONSTRUCCIÓN DE ATRAQUES DE CONCRETO F´C=200 KG/CM2</t>
    </r>
    <r>
      <rPr>
        <sz val="10"/>
        <rFont val="Arial"/>
        <family val="2"/>
      </rPr>
      <t xml:space="preserve"> T.M.A. 3/4" REV. NORMAL. ELABORADO EN OBRA EN UN VOL. DE 0.027 M3 DE CONCRETO/ATRAQUE. INCLUYE: ELABORACIÓN, COLADO Y VIBRADO DE CONCRETO, CIMBRADO Y DESCIMBRADO, MATERIALES, MANO DE OBRA, HERRAMIENTA Y EQUIPO NECESARIO.</t>
    </r>
  </si>
  <si>
    <t>TOTAL RED DE AGUA POTABLE</t>
  </si>
  <si>
    <t>RED DE ALCANTARILLADO</t>
  </si>
  <si>
    <r>
      <t xml:space="preserve">    </t>
    </r>
    <r>
      <rPr>
        <b/>
        <sz val="10"/>
        <rFont val="Arial"/>
        <family val="2"/>
      </rPr>
      <t xml:space="preserve"> EXCAVACIÓN POR MEDIOS MECÁNICOS</t>
    </r>
    <r>
      <rPr>
        <sz val="10"/>
        <rFont val="Arial"/>
        <family val="2"/>
      </rPr>
      <t>, EN ZANJAS, EN TERRENO CON CLASIFICACIÓN II Y PROFUNDIDAD EN PRESENCIA DE AGUA O EN SECO, RETIRO DEL MATERIAL HASTA 4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</si>
  <si>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r>
      <t xml:space="preserve">     E</t>
    </r>
    <r>
      <rPr>
        <b/>
        <sz val="10"/>
        <rFont val="Arial"/>
        <family val="2"/>
      </rPr>
      <t>XCAVACIÓN POR MEDIOS MANUALES</t>
    </r>
    <r>
      <rPr>
        <sz val="10"/>
        <rFont val="Arial"/>
        <family val="2"/>
      </rPr>
      <t>, EN ZANJAS, EN TERRENO CON CUALQUIER CLASIFICACIÓN Y PROFUNDIDAD EN PRESENCIA DE AGUA O EN SECO, RETIRO DEL MATERIAL HASTA 20M DE DISTANCIA HORIZONTAL, EL PRECIO UNITARIO INCLUYE: TRAZO Y NIVELACIÓN, EQUIPO DE BOMBEO PARA ACHIQUE, OBRAS DE PROTECCIÓN DE TALUDES DE ZANJA, TRASPALEO, SEÑALAMIENTO PREVENTIVO, AFINE DE TALUDES Y FONDO DE ZANJA, LIMPIEZA, LA MANO DE OBRA, EQUIPO Y HERRAMIENTA NECESARIOS PARA LA CORRECTA EJECUCIÓN DE LOS TRABAJOS. PUOT.</t>
    </r>
  </si>
  <si>
    <r>
      <t xml:space="preserve">     </t>
    </r>
    <r>
      <rPr>
        <b/>
        <sz val="10"/>
        <rFont val="Arial"/>
        <family val="2"/>
      </rPr>
      <t>PLANTILLA COMPACTADA CON EQUIPO MECÁNICO DE 10 CM</t>
    </r>
    <r>
      <rPr>
        <sz val="10"/>
        <rFont val="Arial"/>
        <family val="2"/>
      </rPr>
      <t xml:space="preserve"> DE ESPESOR EN ZANJAS, CON MATERIAL SELECCIONADO PRODUCTO DE EXCAVACIÓN LIBRE DE BOLEO MAYOR DE 3". INCLUYE: TRAZO Y NIVELACIÓN, CRIBADO DEL MATERIAL, ACARREOS DENTRO DE LA OBRA, INCORPORACIÓN DE HUMEDAD, COMPACTACIÓN DEL 85% PROCTOR, MANO DE OBRA, HERRAMIENTA Y EQUIPO NECESARIO.</t>
    </r>
  </si>
  <si>
    <r>
      <t xml:space="preserve">     </t>
    </r>
    <r>
      <rPr>
        <b/>
        <sz val="10"/>
        <rFont val="Arial"/>
        <family val="2"/>
      </rPr>
      <t>RELLENO COMPACTADO CON EQUIPO MECÁNICO MANUAL EN CAPAS DE 20 CM EN CEPA</t>
    </r>
    <r>
      <rPr>
        <sz val="10"/>
        <rFont val="Arial"/>
        <family val="2"/>
      </rPr>
      <t>, CON MATERIAL SELECCIONADO PRODUCTO DE LA EXCAVACIÓN, LIBRE DE BOLEO MAYOR DE 3", COMPACTADO AL 90% PROCTOR. INCLUYE: TRAZO Y NIVELACIÓN, MATERIAL, ACARREOS DENTRO DE LA OBRA, INCORPORACIÓN DE HUMEDAD, MANO DE OBRA, PRUEBAS DE COMPACTACIÓN, HERRAMIENTA Y EQUIPO NECESARIO.</t>
    </r>
  </si>
  <si>
    <r>
      <t xml:space="preserve">     </t>
    </r>
    <r>
      <rPr>
        <b/>
        <sz val="10"/>
        <rFont val="Arial"/>
        <family val="2"/>
      </rPr>
      <t>RELLENO COMPACTADO CON EQUIPO MECÁNICO MANUAL EN CAPAS DE 20 CM EN CEPA</t>
    </r>
    <r>
      <rPr>
        <sz val="10"/>
        <rFont val="Arial"/>
        <family val="2"/>
      </rPr>
      <t>, CON MATERIAL SELECCIONADO PRODUCTO DE BANCO DE MATERIALES DE LA ZONA, LIBRE DE BOLEO MAYOR DE 3", COMPACTADO AL 90% PROCTOR. INCLUYE: TRAZO Y NIVELACIÓN, MATERIAL, ACARREOS DENTRO DE LA OBRA, INCORPORACIÓN DE HUMEDAD, MANO DE OBRA, PRUEBAS DE COMPACTACIÓN, HERRAMIENTA Y EQUIPO NECESARIO.</t>
    </r>
  </si>
  <si>
    <r>
      <t xml:space="preserve">     </t>
    </r>
    <r>
      <rPr>
        <b/>
        <sz val="10"/>
        <rFont val="Arial"/>
        <family val="2"/>
      </rPr>
      <t>RELLENO A VOLTEO CON EQUIPO MECÁNICO</t>
    </r>
    <r>
      <rPr>
        <sz val="10"/>
        <rFont val="Arial"/>
        <family val="2"/>
      </rPr>
      <t xml:space="preserve"> EN CAPAS, CON MATERIAL SELECCIONADO PRODUCTO DE LA EXCAVACIÓN (CRIBADO POR LA MALLA DE 2 1/2") LIBRE DE BOLEO MAYOR DE 3", INCLUYE: CRIBADO DEL MATERIAL, ACARREOS DENTRO DE LA OBRA, MANO DE OBRA, HERRAMIENTA Y EQUIPO NECESARIO.</t>
    </r>
  </si>
  <si>
    <t>PV-SAT010</t>
  </si>
  <si>
    <r>
      <t xml:space="preserve">     </t>
    </r>
    <r>
      <rPr>
        <b/>
        <sz val="10"/>
        <rFont val="Arial"/>
        <family val="2"/>
      </rPr>
      <t>CORTE Y DESCABECE DE POZO DE VISITA TIPO</t>
    </r>
    <r>
      <rPr>
        <sz val="10"/>
        <rFont val="Arial"/>
        <family val="2"/>
      </rPr>
      <t xml:space="preserve"> </t>
    </r>
    <r>
      <rPr>
        <b/>
        <sz val="10"/>
        <rFont val="Arial"/>
        <family val="2"/>
      </rPr>
      <t>COMÚN</t>
    </r>
    <r>
      <rPr>
        <sz val="10"/>
        <rFont val="Arial"/>
        <family val="2"/>
      </rPr>
      <t xml:space="preserve"> POR CAMBIO DE TRAZO, PARA DAR LOS NIVELES DE PROYECTO Y PERMITIR EL TRÁNSITO DEL EQUIPO DE CONSTRUCCIÓN. INCLUYE: ELABORACIÓN DE TAPA PROVISIONAL DE MADERA RESISTENTE AL PASO DE VEHÍCULOS Y MAQUINARIA, CARGA Y RETIRO DE ESCOMBRO FUERA DE LA OBRA HASTA EL LUGAR INDICADO POR SUPERVISIÓN, MANO DE OBRA, HERRAMIENTA Y EQUIPO NECESARIO. SE MEDIRÁ EN PIEZAS COMPLETAS DE ACUERDO A LO INDICADO EN EL PROYECTO.</t>
    </r>
  </si>
  <si>
    <r>
      <t xml:space="preserve">   </t>
    </r>
    <r>
      <rPr>
        <b/>
        <sz val="10"/>
        <rFont val="Arial"/>
        <family val="2"/>
      </rPr>
      <t xml:space="preserve"> CARGA Y RETIRO DE MATERIAL MIXTO</t>
    </r>
    <r>
      <rPr>
        <sz val="10"/>
        <rFont val="Arial"/>
        <family val="2"/>
      </rPr>
      <t>, SOBRANTE NO UTILIZABLE PRODUCTO DE LA EXCAVACIÓN FUERA DE LA OBRA HASTA RELLENO SANITARIO, HASTA EL LUGAR INDICADO POR SUPERVISIÓN, INCLUYE: ACARREOS DENTRO DE LA OBRA, MANO DE OBRA, HERRAMIENTA Y EQUIPO NECESARIO.</t>
    </r>
  </si>
  <si>
    <t>PV-STD001</t>
  </si>
  <si>
    <r>
      <t xml:space="preserve">     TUBERÍA</t>
    </r>
    <r>
      <rPr>
        <b/>
        <sz val="10"/>
        <rFont val="Arial"/>
        <family val="2"/>
      </rPr>
      <t xml:space="preserve"> DE PVC SANITARIO CON COPLE INTEGRAL (SRD-35) DE 8" PVC DE DIÁMETRO</t>
    </r>
    <r>
      <rPr>
        <sz val="10"/>
        <rFont val="Arial"/>
        <family val="2"/>
      </rPr>
      <t>. INCLUYE: SUMINISTRO DE TUBO, MATERIAL, MANIOBRAS, EQUIPO PARA TAPONAMIENTO, CONEXIÓN DE TUBO A POZOS DE VISITA, MANO DE OBRA Y HERRAMIENTA, REPARACIÓN PROVISIONAL DE DESCARGAS DOMICILIARIAS, SONDEO PARA LA LOCALIZACIÓN DE TUBERÍA Y PRUEBAS A TUBERÍA, P.U.O.T.</t>
    </r>
  </si>
  <si>
    <t xml:space="preserve">   REGISTRO SANITARIO</t>
  </si>
  <si>
    <t>PV-SRS001</t>
  </si>
  <si>
    <r>
      <t xml:space="preserve">     </t>
    </r>
    <r>
      <rPr>
        <b/>
        <sz val="10"/>
        <rFont val="Arial"/>
        <family val="2"/>
      </rPr>
      <t>CONSTRUCCIÓN DE REGISTRO SANITARIO DE 40X60 CMS. Y HASTA 1.20 M</t>
    </r>
    <r>
      <rPr>
        <sz val="10"/>
        <rFont val="Arial"/>
        <family val="2"/>
      </rPr>
      <t xml:space="preserve"> DE PROFUNDIDAD MEDIDA INTERIOR. A BASE DE BLOCK HUECO DE 15X20X40 CMS. JUNTEADO Y APLANADO CON MORTERO DE CEMENTO-ARENA EN PROPORCIÓN 1:3, ACABADO PULIDO INTERIOR. CON MEDIA CAÑA DE CONCRETO, TAPA DE CONCRETO F'C=150 KG/CM2. T.M.A. 19 MM (3/4") REV. NORMAL. ARMADO CON VARILLA CORRUGADA DEL NO.3 @ 10 CMS. AMBOS SENTIDOS SOLDADOS, MARCO A BASE DE ÁNGULO DE FIERRO DE 2" X 2" X 1/4" Y CONTRAMARCO CON ÁNGULO DE FIERRO DE 2 1/4" X 2 1/4" X 1/4" DE ESPESOR. INCLUYE: DEMOLICIONES DE REGISTRO EXISTENTE DE SER NECESARIO, CARGA Y RETIRO DE MATERIAL NO UTILIZABLE FUERA DE LA OBRA, HASTA EL LUGAR INDICADO POR SUPERVISIÓN, EXCAVACIÓN Y RELLENO COMPACTADO AL 85% EN CAPAS DE 20 CMS, RENIVELACIÓN DE REGISTRO HASTA NIVEL Y PENDIENTE DE BANQUETA, MATERIALES, MANO DE OBRA Y HERRAMIENTA.</t>
    </r>
  </si>
  <si>
    <t xml:space="preserve">   POZOS DE VISITA</t>
  </si>
  <si>
    <t>PV-SPV008</t>
  </si>
  <si>
    <r>
      <t xml:space="preserve">     </t>
    </r>
    <r>
      <rPr>
        <b/>
        <sz val="10"/>
        <rFont val="Arial"/>
        <family val="2"/>
      </rPr>
      <t>RENIVELACIÓN DE POZO VISITA TIPO COMÚN HASTA 1.70 MTS. DE PROFUNDIDAD</t>
    </r>
    <r>
      <rPr>
        <sz val="10"/>
        <rFont val="Arial"/>
        <family val="2"/>
      </rPr>
      <t xml:space="preserve"> INTERIOR, INCLUYE: EXCAVACIÓN, RELLENO COMPACTADO AL 85% EN CAPAS DE 20 CMS, PLANTILLA DE CONCRETO F'C=150 KG/CM2 DE 8 CMS. DE ESPESOR, MURO DE CUÑA JUNTEADO CON MORTERO CEMENTO-ARENA 1:3, APLANADO INTERIOR PULIDO, ESCALERA METÁLICA, MATERIALES, MANO DE OBRA Y HERRAMIENTA.</t>
    </r>
  </si>
  <si>
    <t>PV-SPV004</t>
  </si>
  <si>
    <r>
      <t xml:space="preserve">     </t>
    </r>
    <r>
      <rPr>
        <b/>
        <sz val="10"/>
        <rFont val="Arial"/>
        <family val="2"/>
      </rPr>
      <t>SUMINISTRO Y COLOCACIÓN DE BROCAL DE FO.FO. CIEGO TIPO MEDIANO PARA POZO DE VISITA</t>
    </r>
    <r>
      <rPr>
        <sz val="10"/>
        <rFont val="Arial"/>
        <family val="2"/>
      </rPr>
      <t>, INCLUYE: LOSA DE 1.20X1.20 MTS. CON CONCRETO F'C= 200 KG/CM2 DE 10 CMS. DE ESPESOR. ACABADO EXTERIOR RAYADO CON BROCHA DE PELO, ARMADA CON VARILLA CORRUGADA DEL NO.3 @ 10 CMS. AMBOS SENTIDOS, VARILLA CORRUGADA DEL NO.3 SOLDADA AL PERÍMETRO DEL BROCAL PARA AMARRE DEL ARMADO DE LA PARRILLA, CARGA Y RETIRO DEL MATERIAL NO UTILIZABLE FUERA DE OBRA, HASTA LUGAR INDICADO, ACARREOS, GANCHOS, TRASLAPES, HABILITADO Y ARMADO, CIMBRA EN FRONTERAS, CORTE CON CORTADORA DE DISCO DE ACUERDO A SECCIÓN, MANIOBRAS, MATERIAL, MANO DE OBRA Y HERRAMIENTA. ACABADO RAYADO CON BROCHA DE PELO DEL CONCRETO.</t>
    </r>
  </si>
  <si>
    <t>PV-SPV005</t>
  </si>
  <si>
    <r>
      <t xml:space="preserve">    </t>
    </r>
    <r>
      <rPr>
        <b/>
        <sz val="10"/>
        <rFont val="Arial"/>
        <family val="2"/>
      </rPr>
      <t xml:space="preserve"> INTERCONEXIÓN DE NUEVA RED DE DRENAJE</t>
    </r>
    <r>
      <rPr>
        <sz val="10"/>
        <rFont val="Arial"/>
        <family val="2"/>
      </rPr>
      <t xml:space="preserve"> A RED EXISTENTE. INCLUYE: MATERIAL, MANO DE OBRA Y SUMINISTRO E INSTALACIÓN DE TUBO.</t>
    </r>
  </si>
  <si>
    <t>TOTAL RED DE ALCANTARILLADO</t>
  </si>
  <si>
    <t>PAVIMENTO CON CONCRETO HIDRÁULICO</t>
  </si>
  <si>
    <t xml:space="preserve">   PRELIMINARES</t>
  </si>
  <si>
    <t>PV-PAP001</t>
  </si>
  <si>
    <r>
      <t xml:space="preserve">     </t>
    </r>
    <r>
      <rPr>
        <b/>
        <sz val="10"/>
        <rFont val="Arial"/>
        <family val="2"/>
      </rPr>
      <t>CORTE, PODA, DESENRAICE Y/O REUBICACIÓN SEGÚN SEA EL CASO DE ÁRBOLES DE DIMENSIONES VARIABLES, PALMERAS UBICADAS EN ÁREA DE BANQUETAS Y/O VIALIDAD EXISTENTE</t>
    </r>
    <r>
      <rPr>
        <sz val="10"/>
        <rFont val="Arial"/>
        <family val="2"/>
      </rPr>
      <t>, MEDIANTE MEDIOS MANUALES. INCLUYE: BANQUEO, RETIRO, MOVIMIENTOS, TRASLADOS, MANTENIMIENTO, PODA, CONSERVACIÓN DE LAS PLANTAS QUE SE RESCATEN PARA SU POSTERIOR REUBICACIÓN, MANO DE OBRA, HERRAMIENTA Y EQUIPO NECESARIO PARA SU RETIRO Y MANTENIMIENTO EN UN ÁREA PROPIA PARA SU CUIDADO MIENTRAS SE EJECUTAN LOS TRABAJOS Y REPLANTEO POSTERIOR A LA TERMINACIÓN DE LOS TRABAJOS DE OBRA CIVIL Y TODO LO NECESARIO PARA SU CORRECTA CONSERVACIÓN Y MANTENIMIENTO Y PUESTA FINAL EN EL ÁREA ASIGNADA POR SUPERVISIÓN. P.U.O.T.</t>
    </r>
  </si>
  <si>
    <t>LOTE</t>
  </si>
  <si>
    <t>PV-PAP003</t>
  </si>
  <si>
    <r>
      <t xml:space="preserve">     </t>
    </r>
    <r>
      <rPr>
        <b/>
        <sz val="10"/>
        <rFont val="Arial"/>
        <family val="2"/>
      </rPr>
      <t>DEMOLICIÓN DE BANQUETAS Y/O RAMPAS EN COCHERAS DE CONCRETO EXISTENTES POR ENCONTRARSE EN MALAS CONDICIONES Y/O NO DAR LOS NIVELES DE PROYECTO</t>
    </r>
    <r>
      <rPr>
        <sz val="10"/>
        <rFont val="Arial"/>
        <family val="2"/>
      </rPr>
      <t>. INCLUYE: CORTE CON CORTADORA DE DISCO, LIMPIEZA, CARGA Y RETIRO DENTRO DEL PRIMER KILÓMETRO, LA MANO DE OBRA, HERRAMIENTA Y EQUIPO NECESARIO. P.U.O.T.</t>
    </r>
  </si>
  <si>
    <t>M2</t>
  </si>
  <si>
    <t>PV-PAP004</t>
  </si>
  <si>
    <r>
      <t xml:space="preserve">     </t>
    </r>
    <r>
      <rPr>
        <b/>
        <sz val="10"/>
        <rFont val="Arial"/>
        <family val="2"/>
      </rPr>
      <t xml:space="preserve">DEMOLICIÓN DE CONCRETO HIDRÁULICO EXISTENTE EN VIALIDADES DE HASTA 15 CM DE ESPESOR </t>
    </r>
    <r>
      <rPr>
        <sz val="10"/>
        <rFont val="Arial"/>
        <family val="2"/>
      </rPr>
      <t>POR ENCONTRARSE EN MALAS CONDICIONES Y/O NO DAR LOS NIVELES DE PROYECTO. INCLUYE: CORTE CON CORTADORA DE DISCO, LIMPIEZA, CARGA Y RETIRO DENTRO DEL PRIMER KILÓMETRO, LA MANO DE OBRA, HERRAMIENTA Y EQUIPO NECESARIO. P.U.O.T.</t>
    </r>
  </si>
  <si>
    <t>PV-PAP005</t>
  </si>
  <si>
    <r>
      <rPr>
        <b/>
        <sz val="10"/>
        <rFont val="Arial"/>
        <family val="2"/>
      </rPr>
      <t xml:space="preserve">     RETIRO DE SEÑALAMIENTO VERTICAL</t>
    </r>
    <r>
      <rPr>
        <sz val="10"/>
        <rFont val="Arial"/>
        <family val="2"/>
      </rPr>
      <t>. INCLUYE: CARGA Y RETIRO DEL MATERIAL NO UTILIZABLE PRODUCTO DE LOS TRABAJOS HASTA EL LUGAR DESIGNADO POR SUPERVISIÓN, ENTREGA DE LA PIEZA A LA AUTORIDAD COMPETENTE, LA MANO DE OBRA, HERRAMIENTA, EQUIPO Y MAQUINARIA NECESARIA PARA SU EFECTIVA EJECUCIÓN. P.U.O.T.</t>
    </r>
  </si>
  <si>
    <t>PV-PAP006</t>
  </si>
  <si>
    <r>
      <t xml:space="preserve">     </t>
    </r>
    <r>
      <rPr>
        <b/>
        <sz val="10"/>
        <rFont val="Arial"/>
        <family val="2"/>
      </rPr>
      <t>REUBICACIÓN DE POSTES DE C.F.E. Y/O TELMEX, SEGÚN SEA EL CASO.</t>
    </r>
    <r>
      <rPr>
        <sz val="10"/>
        <rFont val="Arial"/>
        <family val="2"/>
      </rPr>
      <t xml:space="preserve"> QUE SE ENCUENTRAN DENTRO DEL EJE DEL PROYECTO. INCLUYE LOS TRÁMITES ANTE LA C.F.E. Y TELMEX., CARGO DIRECTO POR EL COSTO DE MANO DE OBRA Y MATERIALES REQUERIDOS, FLETE A OBRA, ACARREOS, CORTES, COLOCACIÓN, CINTA AISLANTE, CINTA VULCANIZABLE, FIJACIÓN, DESINSTALACIONES DE CABLEADO Y CONEXIONES, MANIOBRAS DE CARGA Y TRANSPORTE A SU NUEVA UBICACIÓN, EQUIPO DE SEGURIDAD, INSTALACIONES ESPECÍFICAS, DEPRECIACIÓN Y DEMÁS CARGOS DERIVADOS DEL USO DE EQUIPO Y HERRAMIENTA, EN CUALQUIER NIVEL. LIMPIEZA Y RETIRO DE SOBRANTES FUERA DE OBRA.</t>
    </r>
  </si>
  <si>
    <t>PV-PAT001</t>
  </si>
  <si>
    <r>
      <t xml:space="preserve">     </t>
    </r>
    <r>
      <rPr>
        <b/>
        <sz val="10"/>
        <rFont val="Arial"/>
        <family val="2"/>
      </rPr>
      <t>TRAZO Y NIVELACIÓN DE TERRACERÍAS</t>
    </r>
    <r>
      <rPr>
        <sz val="10"/>
        <rFont val="Arial"/>
        <family val="2"/>
      </rPr>
      <t xml:space="preserve"> EN VIALIDAD PRINCIPAL CALLES SECUNDARIAS Y EN BOCACALLES O MECHAS. AL AMPARO DE ESTE CONCEPTO EL CONTRATISTA DE ACUERDO A LOS PLANOS DE PROYECTO QUE LE SEAN SUMINISTRADOS, HARÁ EL TRAZO Y NIVELACIÓN CON EQUIPO DE TOPOGRAFÍA DE LOS EJES, LÍMITES Y DETALLES CONSTRUCTIVOS DE LOS TRABAJOS. DEBERÁ COLOCAR REFERENCIAS FIJAS, FUERA DE LAS ÁREAS DE LOS TRABAJOS PARA ASEGURAR LOS ALINEAMIENTOS Y NIVELES. SE MEDIRÁ EN METROS CUADRADOS CON APROXIMACIÓN DE DOS DECIMALES ABARCARÁ LAS SUPERFICIES DE CONSTRUCCIÓN ÚNICAMENTE.</t>
    </r>
  </si>
  <si>
    <t xml:space="preserve"> M2</t>
  </si>
  <si>
    <t>PV-PAT002</t>
  </si>
  <si>
    <r>
      <t xml:space="preserve">     </t>
    </r>
    <r>
      <rPr>
        <b/>
        <sz val="10"/>
        <rFont val="Arial"/>
        <family val="2"/>
      </rPr>
      <t>EXCAVACIÓN POR MEDIOS MECÁNICOS EN TERRENO NATURAL PARA ELABORACIÓN DE CAJA, CON ESPESOR VARIABLE</t>
    </r>
    <r>
      <rPr>
        <sz val="10"/>
        <rFont val="Arial"/>
        <family val="2"/>
      </rPr>
      <t xml:space="preserve">. LAS EXCAVACIONES SE REALIZARÁN A MANO O CON MÁQUINA EN CUALQUIER TIPO DE MATERIAL, EXCEPTO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 SE HACE NOTAR QUE ESTE CONCEPTO INCLUYE LA CARGA Y ACARREO DEL MATERIAL DENTRO DEL PRIMER KILÓMETRO ADEMÁS DEBERÁ DE CONSIDERAR EN SU ANÁLISIS DE PRECIOS UNITARIOS EL ABUNDAMIENTO. </t>
    </r>
  </si>
  <si>
    <t xml:space="preserve"> M3</t>
  </si>
  <si>
    <t>PV-PAT007</t>
  </si>
  <si>
    <r>
      <t xml:space="preserve">     </t>
    </r>
    <r>
      <rPr>
        <b/>
        <sz val="10"/>
        <rFont val="Arial"/>
        <family val="2"/>
      </rPr>
      <t>ESCARIFICACIÓN Y CONFORMACIÓN DEL TERRENO NATURAL POR MEDIOS MECÁNICOS</t>
    </r>
    <r>
      <rPr>
        <sz val="10"/>
        <rFont val="Arial"/>
        <family val="2"/>
      </rPr>
      <t>. EL CONCEPTO INCLUYE: TRAZO Y NIVELACIÓN, PAPEO, INCORPORACIÓN DE AGUA PARA HUMEDECER EL MATERIAL EN LAS PROPORCIONES ÓPTIMAS, COMPACTACIÓN POR MEDIOS MECÁNICOS AL 90 % DE ASSHTO STANDAR. SE CONSIDERARÁ UN ESPESOR DE 0.20 METROS, PARA PARA FINES DE VERIFICACIÓN DE COMPACTACIONES. SE MEDIRÁ EN METROS CUADRADOS CON APROXIMACIÓN DE DOS DECIMALES, SIEMPRE Y CUANDO CUMPLA CON LAS LÍNEAS Y NIVELES DE PROYECTO Y/O A LAS INDICACIONES DEL INGENIERO.</t>
    </r>
  </si>
  <si>
    <t>PV-PAT010</t>
  </si>
  <si>
    <r>
      <t xml:space="preserve">     </t>
    </r>
    <r>
      <rPr>
        <b/>
        <sz val="10"/>
        <rFont val="Arial"/>
        <family val="2"/>
      </rPr>
      <t>FORMACIÓN DE TERRAPLENES CON MATERIAL PRODUCTO DE LOS CORTES EN CAPAS DE 20 CM DE ESPESOR</t>
    </r>
    <r>
      <rPr>
        <sz val="10"/>
        <rFont val="Arial"/>
        <family val="2"/>
      </rPr>
      <t>. ESTE CONCEPTO INCLUYE: EL HOMOGENEIZADO DEL MATERIAL, LA INCORPORACIÓN DEL AGUA NECESARIA, PAPEÓ O RETIRO DE SOBRE TAMAÑOS MAYORES DE 3", EL TENDIDO Y COMPACTADO CON EQUIPO HASTA LOS NIVELES DE PROYECTO. COMPACTADO AL 95% DE LA PRUEBA AASHTO MODIFICADA, EN GENERAL DEBERÁ CUMPLIR CON LAS NORMAS DE LA S. C. T.; N·CMT·1·01/21 Y N·CTR·CAR·1·01·009/16 PARA TERRAPLENES. SE MEDIRÁ EN METROS CÚBICOS CON APROXIMACIÓN DE DOS DECIMALES PARA LOS TRAMOS QUE CUMPLAN CON ESTAS ESPECIFICACIONES Y SEAN ACEPTADOS POR EL INGENIERO.</t>
    </r>
  </si>
  <si>
    <t>PV-PAT003</t>
  </si>
  <si>
    <r>
      <t xml:space="preserve">    </t>
    </r>
    <r>
      <rPr>
        <b/>
        <sz val="10"/>
        <rFont val="Arial"/>
        <family val="2"/>
      </rPr>
      <t xml:space="preserve"> CONSTRUCCIÓN DE BASE HIDRÁULICA FORMADA CON MATERIALES PÉTREOS DE BANCO DE 25 CM. DE ESPESOR</t>
    </r>
    <r>
      <rPr>
        <sz val="10"/>
        <rFont val="Arial"/>
        <family val="2"/>
      </rPr>
      <t>. LOS MATERIALES PÉTREOS PROCEDERÁN DE LOS BANCOS INDICADOS EN EL PROYECTO O APROBADOS POR LA CONTRATANTE (FOIS). LOS MATERIALES QUE SE UTILICEN PARA LA CONSTRUCCIÓN DE BASES, CUMPLIRÁN CON LO ESTABLECIDO EN LAS NORMAS N·CTR·CAR·1·04·002/11 Y N·CMT·4·02·002/22 CONSTRUCCIÓN DE BASES Y SUB-BASES. EL MATERIAL SERÁ MEZCLADO EN EL LUGAR PARA LO CUAL SE DEBERÁN RETIRAR LOS TAMAÑOS MAYORES A LA NORMA CITADA ANTERIORMENTE. EL CONTRATISTA DEBERÁ CONSIDERAR LOS COSTOS Y RENDIMIENTOS PARA EFECTUAR LOS TRABAJOS DE MEZCLADO, CRIBADO EN SU CASO ACARREOS INTERNOS Y PAPEO EN EL LUGAR DE LOS TRABAJOS, ASÍ COMO LA INCORPORACIÓN DEL AGUA NECESARIA. SE DEBERÁ COMPACTAR AL 100 % DE LA PRUEBA AASHTO MODIFICADA. YA QUE LA BASE SERÁ UTILIZADA PARA RECIBIR EL CONCRETO HIDRÁULICO, LA TOLERANCIA PARA LÍNEAS Y NIVELES SERÁ DE UN CENTÍMETRO. LA CONTRATANTE SI ASÍ LO CONSIDERA HARÁ ESTUDIOS DE LABORATORIO PARA CONFIRMAR SI EL MATERIAL CUMPLE CON LAS ESPECIFICACIONES DE S. C. T. PARA BASES HIDRÁULICAS, PERO ES RESPONSABILIDAD DEL CONTRATISTA HACER LOS ESTUDIOS DE LABORATORIO PARA DETERMINAR LAS PROPORCIONES ÓPTIMAS DE LOS MATERIALES QUE INTEGRAN LA BASE. SE MEDIRÁ EN METROS CÚBICOS CON APROXIMACIÓN DE DOS DECIMALES EN ESTADO COMPACTO, DE ACUERDO A LAS LÍNEAS Y NIVELES DE PROYECTO Y/O A LAS INDICACIONES DEL INGENIERO.</t>
    </r>
  </si>
  <si>
    <t>PV-PAT008</t>
  </si>
  <si>
    <r>
      <t xml:space="preserve">     </t>
    </r>
    <r>
      <rPr>
        <b/>
        <sz val="10"/>
        <rFont val="Arial"/>
        <family val="2"/>
      </rPr>
      <t>RIEGO DE IMPREGNACIÓN</t>
    </r>
    <r>
      <rPr>
        <sz val="10"/>
        <rFont val="Arial"/>
        <family val="2"/>
      </rPr>
      <t>. DESPUÉS QUE ESTÉ SUFICIENTEMENTE SECA LA CAPA SUPERFICIAL DE SUBBASE COMPACTADA DE ACUERDO A LAS ESPECIFICACIONES DE PROYECTO DEBERÁ ESTAR LIBRE DE POLVO POR LO QUE SE HARÁ UN BARRIDO Y POSTERIORMENTE SE APLICARÁ EN TODO EL ANCHO DE LA CORONA Y TALUDES DEL MATERIAL QUE FORME DICHA CAPA UN RIEGO DE IMPREGNACIÓN CON EMULSIÓN ASFÁLTICA CATIÓNICA DE ROMPIMIENTO LENTO O SUPER ESTABLE, A RAZÓN DE 1.0 LITROS POR METRO CUADRADO, APLICADO EN CALIENTE CON PETROLIZADORA MECÁNICA. EL PROCESO CONSTRUCTIVO Y EL PRODUCTO ASFÁLTICO UTILIZADOS DEBERÁN CUMPLIR CON LA NORMA N·CTR·CAR·1·04·004/00 DE S. C. T. ADEMÁS DEBERÁ CONSIDERAR POREO CON ARENA LIMPIA DE ARROYO.</t>
    </r>
  </si>
  <si>
    <t>PV-PAT006</t>
  </si>
  <si>
    <r>
      <t xml:space="preserve">     </t>
    </r>
    <r>
      <rPr>
        <b/>
        <sz val="10"/>
        <rFont val="Arial"/>
        <family val="2"/>
      </rPr>
      <t>ACARREO DE MATERIAL MIXTO PRODUCTO DE LAS EXCAVACIONES, DEMOLICIONES Y ESCOMBRO KILÓMETROS SUBSECUENTES</t>
    </r>
    <r>
      <rPr>
        <sz val="10"/>
        <rFont val="Arial"/>
        <family val="2"/>
      </rPr>
      <t>. SE CUANTIFICARÁ Y MEDIRÁ DE ACUERDO A LOS VOLÚMENES DE PROYECTO, EL CONTRATISTA DEBERÁ INCLUIR EN SUS ANÁLISIS DE PRECIOS UNITARIOS EL ABUNDAMIENTO. LA UNIDAD DE MEDIDA ES EL M3-KM.</t>
    </r>
  </si>
  <si>
    <t xml:space="preserve"> M3-KM</t>
  </si>
  <si>
    <t xml:space="preserve">   PAVIMENTACIÓN</t>
  </si>
  <si>
    <t>PV-PAC001</t>
  </si>
  <si>
    <r>
      <t xml:space="preserve">     </t>
    </r>
    <r>
      <rPr>
        <b/>
        <sz val="10"/>
        <rFont val="Arial"/>
        <family val="2"/>
      </rPr>
      <t>COLOCACIÓN DE CONCRETO HIDRÁULICO PREMEZCLADO MR42 KG/CM2 DE FRAGUADO A 14 DÍAS</t>
    </r>
    <r>
      <rPr>
        <sz val="10"/>
        <rFont val="Arial"/>
        <family val="2"/>
      </rPr>
      <t>, AUTOCURABLE HIDRATIUM O SIMILAR, T.M.A. DE 1 1/2"". REV. DE 8 (± 2.0 CM.), MUESTREO EN OBRA, CEMENTO TIPO CPC40. SEGÚN NORMA NMX-C-414, AGREGADO GRUESO TRITURADO Y ARENA DE RIO. ELABORADO Y DOSIFICADO POR PESO EN PLANTA,</t>
    </r>
    <r>
      <rPr>
        <b/>
        <sz val="10"/>
        <rFont val="Arial"/>
        <family val="2"/>
      </rPr>
      <t xml:space="preserve"> EXTENDIDO EN LOSAS PARA PAVIMENTACIÓN CON ESPESOR DE 15 CM,</t>
    </r>
    <r>
      <rPr>
        <sz val="10"/>
        <rFont val="Arial"/>
        <family val="2"/>
      </rPr>
      <t xml:space="preserve">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AVIÓN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MÍNIMA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SEGÚN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EL SUMINISTRO DEL CONCRETO PREMEZCLADO SERÁ POR PARTE DEL FOIS CONFORME AL PROGRAMA DE OBRA PROGRAMA DE OBRA QUE ENVIÉ CON 48HRS. (COLADOS DIURNOS). NOTA: EL LICITANTE DEBERÁ DE CONSIDERAR LAS PRUEBAS DE LABORATORIO RESPECTIVAS, EFECTUADAS POR UN LABORATORIO EXTERNO AL MISMO Y PRESENTARSE AL MOMENTO DE REALIZAR EL TRÁMITE PARA EL PAGO DE ESTIMACIONES), INCLUYE: LIMPIEZA GENERAL (FINA Y GRUESA). VER ESPECIFICACIONES PARTICULARES Y APEGARSE A LAS NORMAS DE LA SCT. VIGENTES.</t>
    </r>
  </si>
  <si>
    <t>PV-PAC002</t>
  </si>
  <si>
    <r>
      <t xml:space="preserve">     </t>
    </r>
    <r>
      <rPr>
        <b/>
        <sz val="10"/>
        <rFont val="Arial"/>
        <family val="2"/>
      </rPr>
      <t>SUMINISTRO Y COLOCACIÓN DE JUNTA DE DILATACIÓN</t>
    </r>
    <r>
      <rPr>
        <sz val="10"/>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</si>
  <si>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t>PV-PAC004</t>
  </si>
  <si>
    <r>
      <t xml:space="preserve">     </t>
    </r>
    <r>
      <rPr>
        <b/>
        <sz val="10"/>
        <rFont val="Arial"/>
        <family val="2"/>
      </rPr>
      <t>CORTE Y RENIVELACIÓN DE REGISTROS SANITARIOS</t>
    </r>
    <r>
      <rPr>
        <sz val="10"/>
        <rFont val="Arial"/>
        <family val="2"/>
      </rPr>
      <t>. EL CONCEPTO INCLUYE: CORTAR Y ELEVAR LOS MUROS HASTA EL NIVEL ADECUADO PARA RECIBIR EL MARCO Y TAPA, LA COLOCACIÓN DEL MARCO Y TAPA, CON LOS NIVELES Y PENDIENTE DE LA BANQUETA. LA COMPACTACIÓN DEL TERRENO NATURAL EN CAPAS DE 20 CM, Y LA INCORPORACIÓN DEL AGUA NECESARIA, EL MARCO Y TAPAS SERÁN LAS YA EXISTENTES. SE MEDIRÁ EN PIEZAS TERMINADAS Y ACEPTADAS POR EL INGENIERO.</t>
    </r>
  </si>
  <si>
    <t xml:space="preserve"> PZA</t>
  </si>
  <si>
    <t>PV-PAC006</t>
  </si>
  <si>
    <r>
      <rPr>
        <b/>
        <sz val="10"/>
        <rFont val="Arial"/>
        <family val="2"/>
      </rPr>
      <t xml:space="preserve">     CONSTRUCCIÓN DE REDUCTOR DE VELOCIDAD (TOPE) DE CONCRETO EN ÁREAS DE PAVIMENTO</t>
    </r>
    <r>
      <rPr>
        <sz val="10"/>
        <rFont val="Arial"/>
        <family val="2"/>
      </rPr>
      <t>. INCLUYE: TRAZO Y NIVELACIÓN PARA DAR LOS NIVELES (8CM MÁXIMO DE ALTURA DE TOPE) Y ESPESORES DEL PROYECTO, LA CIMBRA O FORMA LATERAL CON FORMA DE ARCO CIRCULAR CON EL RADIO Y DIMENSIONES ESPECIFICADAS EN LOS PLANOS, COLADO INTEGRAL DE LA LOSA Y EL TOPE CON EL MISMO CONCRETO UTILIZADO PARA LA LOSA DE PAVIMENTACIÓN, RALLADO CON PEINE METÁLICO Y ARMÓNICO AL COLADO DE LA LOSA DE RODAMIENTO , CORTE EN DONDE CORRESPONDA CON LA MODULACIÓN DE LAS LOSAS ADYACENTES Y EL SELLADO DE LAS JUNTAS CON CINTA DE RESPALDO Y SELLADOR AUTONIVELANTE. NO SE ACEPTARÁN NI PAGARAN LA CONSTRUCCIÓN DE ARCO CIRCULAR EFECTUADA A MANO SIN LAS FORMAS DE APOYO LATERALES, EL CONCRETO SERÁ SUMINISTRADO POR EL FOIS, SE MEDIRÁ EN METROS CUADRADOS CON APROXIMACIÓN DE DOS DECIMALES; DEBERÁ CONSIDERAR EL ESPESOR DE LA LOSA DE CONCRETO DE 15 CM. INCLUYE TODO LO NECESARIO PARA SU CORRECTA EJECUCIÓN.</t>
    </r>
  </si>
  <si>
    <t>PV-PAC007</t>
  </si>
  <si>
    <r>
      <rPr>
        <b/>
        <sz val="10"/>
        <rFont val="Arial"/>
        <family val="2"/>
      </rPr>
      <t xml:space="preserve">     LIMPIEZA DE OBRA TERMINADA</t>
    </r>
    <r>
      <rPr>
        <sz val="10"/>
        <rFont val="Arial"/>
        <family val="2"/>
      </rPr>
      <t>. INCLUYE: ACOPIO, CARGA, ACARREO DE MATERIALES Y ESCOMBRO PRODUCTO DE LOS TRABAJOS EJECUTADOS FUERA DE LA OBRA, HASTA EL SITIO AUTORIZADO, SEGÚN LO INDIQUE LA SUPERVISIÓN, LA MANO DE OBRA, HERRAMIENTA Y EQUIPO NECESARIO.</t>
    </r>
  </si>
  <si>
    <t xml:space="preserve">   GUARNICIONES</t>
  </si>
  <si>
    <t>PV-PAG001</t>
  </si>
  <si>
    <t xml:space="preserve"> ML</t>
  </si>
  <si>
    <t>PV-PAG002</t>
  </si>
  <si>
    <r>
      <rPr>
        <b/>
        <sz val="10"/>
        <rFont val="Arial"/>
        <family val="2"/>
      </rPr>
      <t xml:space="preserve">     CONSTRUCCIÓN DE GUARNICIONES PARA ACCESO A COCHERAS</t>
    </r>
    <r>
      <rPr>
        <sz val="10"/>
        <rFont val="Arial"/>
        <family val="2"/>
      </rPr>
      <t xml:space="preserve">. SE CONSTRUIRÁN GUARNICIONES DE CONCRETO SIMPLE DE SECCIÓN </t>
    </r>
    <r>
      <rPr>
        <b/>
        <sz val="10"/>
        <rFont val="Arial"/>
        <family val="2"/>
      </rPr>
      <t>TRAPECIO RECTANGULAR</t>
    </r>
    <r>
      <rPr>
        <sz val="10"/>
        <rFont val="Arial"/>
        <family val="2"/>
      </rPr>
      <t xml:space="preserve"> DE BASE 20CM, ALTURAS DE: 19CM Y 30CM,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t>
    </r>
  </si>
  <si>
    <t>PV-PAG003</t>
  </si>
  <si>
    <r>
      <t xml:space="preserve">     </t>
    </r>
    <r>
      <rPr>
        <b/>
        <sz val="10"/>
        <rFont val="Arial"/>
        <family val="2"/>
      </rPr>
      <t>CONSTRUCCIÓN DE GUARNICIONES PARA ACCESO DE PERSONAS CON CAPACIDADES DIFERENTES</t>
    </r>
    <r>
      <rPr>
        <sz val="10"/>
        <rFont val="Arial"/>
        <family val="2"/>
      </rPr>
      <t xml:space="preserve">. SE CONSTRUIRÁN GUARNICIONES DE CONCRETO SIMPLE DE SECCIÓN </t>
    </r>
    <r>
      <rPr>
        <b/>
        <sz val="10"/>
        <rFont val="Arial"/>
        <family val="2"/>
      </rPr>
      <t>RECTANGULAR</t>
    </r>
    <r>
      <rPr>
        <sz val="10"/>
        <rFont val="Arial"/>
        <family val="2"/>
      </rPr>
      <t xml:space="preserve"> DE BASE 20CM, ALTURAS DE: 15CM,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t>
    </r>
  </si>
  <si>
    <t xml:space="preserve">   BANQUETAS Y RAMPAS</t>
  </si>
  <si>
    <t>PV-PAB001</t>
  </si>
  <si>
    <r>
      <t xml:space="preserve">     </t>
    </r>
    <r>
      <rPr>
        <b/>
        <sz val="10"/>
        <rFont val="Arial"/>
        <family val="2"/>
      </rPr>
      <t>CONSTRUCCIÓN DE BANQUETAS Y/O RAMPAS PARA EL ACCESO DE PERSONAS CON CAPACIDADES DIFERENTES DE CONCRETO DE 8 CMS. DE ESPESOR. ARMADA CON MALLA-LACK 6X6-10/10 ACABADO PULIDO Y RAYADO TRANSVERSAL CON PEINE METÁLICO PARA DAR ACABADO ANTIDERRAPANTE, EN LOSAS DE 1.50M A 1.20M MÁXIMO DE ANCHO EN PROMEDIO, JUNTAS FRÍAS ACABADO CON VOLTEADOR. EL CONCRETO SERA F´C=200 KG/CM2. T.M.A. 3/4". REV. DE 8 A 10 CMS. PREMEZCLADO ELABORADO EN PLANTA</t>
    </r>
    <r>
      <rPr>
        <sz val="10"/>
        <rFont val="Arial"/>
        <family val="2"/>
      </rPr>
      <t>. INCLUYE: COLADO, EXTENDIDO, VIBRADO Y ACARREOS DEL CONCRETO, SUMINISTRO Y APLICACIÓN DE CURACRETO EN COLOR BLANCO MARCA PASA O SIKA, CON EL EQUIPO ADECUADO, Y EN LA PROPORCIÓN INDICADA POR EL FABRICANTE, CIMBRA EN FRONTERAS, EXCAVACIÓN, RELLENOS,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P.U.O.T. (NOTA: EL LICITANTE DEBERÁ DE CONSIDERAR LAS PRUEBAS DE LABORATORIO RESPECTIVAS, EFECTUADAS POR UN LABORATORIO EXTERNO AL MISMO Y PRESENTARSE AL MOMENTO DE REALIZAR EL TRÁMITE PARA EL PAGO DE ESTIMACIONES). EL SUMINISTRO DEL CONCRETO SERÁ POR PARTE DEL FOIS.</t>
    </r>
  </si>
  <si>
    <t>PV-PAB002</t>
  </si>
  <si>
    <r>
      <t xml:space="preserve">     </t>
    </r>
    <r>
      <rPr>
        <b/>
        <sz val="10"/>
        <rFont val="Arial"/>
        <family val="2"/>
      </rPr>
      <t>CONSTRUCCIÓN DE RAMPAS EN COCHERAS DE 10 CM DE ESPESOR ARMADA CON MALLA-LACK 6X6-10/10</t>
    </r>
    <r>
      <rPr>
        <sz val="10"/>
        <rFont val="Arial"/>
        <family val="2"/>
      </rPr>
      <t>. EN ZONA DE RAMPAS DE COCHERAS, ACABADO PULIDO Y RAYADO ESCOBILLADO, EN LOSAS DE SECCIÓN EN LOSAS DE SECCIÓN VARIABLE, JUNTAS FRÍAS ACABADO CON VOLTEADOR. EL CONCRETO SUMINISTRADO POR EL CONTRATISTA SERÁ DE UNA RESISTENCIA F'C= 200 KG/CM2 T.M.A. 3/4". REV. DE 8 A 10 CM PREMEZCLADO ELABORADO EN PLANTA, INCLUYE: SUMINISTRO DEL CONCRETO, COLADO, EXTENDIDO, VIBRADO Y ACARREOS DEL CONCRETO, SUMINISTRO Y APLICACIÓN DE CURACRETO BASE AGUA CON EQUIPO DE ASPERSIÓN Y EN LA PROPORCIÓN Y ESPECIFICACIÓN QUE INDIQUE EL FABRICANTE, CIMBRA EN FRONTERAS, CORTES, RELLENOS, NIVELACIÓN, AFINE Y COMPACTACIÓN AL 95% EN UN ESPESOR DE 15 CM., ACARREOS DE LOS MATERIALES DENTRO DE LA OBRA, LIMPIEZA GENERAL ANTES Y DESPUÉS DE CONCLUIDOS LOS TRABAJOS, TRAZO Y NIVELACIÓN, MATERIALES, MANO DE OBRA, HERRAMIENTA Y MANO DE OBRA NECESARIA. P.U.O.T.</t>
    </r>
  </si>
  <si>
    <t>PV-PAB003</t>
  </si>
  <si>
    <r>
      <t xml:space="preserve">     </t>
    </r>
    <r>
      <rPr>
        <b/>
        <sz val="10"/>
        <rFont val="Arial"/>
        <family val="2"/>
      </rPr>
      <t>FABRICACIÓN DE RAMPAS PARA EL ACCESO DE PERSONAS CON CAPACIDADES DIFERENTES</t>
    </r>
    <r>
      <rPr>
        <sz val="10"/>
        <rFont val="Arial"/>
        <family val="2"/>
      </rPr>
      <t xml:space="preserve">, DE CONCRETO DE 8 CMS DE ESPESOR, Y CON UNA PENDIENTE MÁXIMA DEL 8%, ACABADO PULIDO Y RAYADO TRANSVERSAL CON PEINE METÁLICO PARA DAR ACABADO ANTIDERRAPANTE, EN LOSAS DE 1.20 MTS. DE ANCHO COMO MÍNIMO. CON BORDES LATERALES DE 10 CMS, DE ALTURA Y 10 CMS. DE ANCHO DE CONCRETO, EN EL DESARROLLO LONGITUDINAL DE LA RAMPA, ACABADO EN ARISTAS CON VOLTEADOR. EL CONCRETO SUMINISTRADO POR EL CONTRATISTA SERÁ DE UNA RESISTENCIA F´C=200 KG/CM2. T.M.A. 3/4". REV. DE 8 A 10 CMS. PREMEZCLADO ELABORADO EN PLANTA. INCLUYE: SUMINISTRO, COLADO, EXTENDIDO, VIBRADO Y ACARREOS DEL CONCRETO, SUMINISTRO Y APLICACIÓN DE CURACRETO EN COLOR BLANCO MARCA PASA O SIKA, CON EL EQUIPO ADECUADO, Y EN LA PROPORCIÓN INDICADA POR EL FABRICANTE, CIMBRA EN FRONTERAS,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P.U.O.T. </t>
    </r>
  </si>
  <si>
    <t xml:space="preserve">   SUMINISTRO DE CONCRETO PREMEZCLADO</t>
  </si>
  <si>
    <t>PV-CPM.001</t>
  </si>
  <si>
    <r>
      <t xml:space="preserve">     </t>
    </r>
    <r>
      <rPr>
        <b/>
        <sz val="10"/>
        <rFont val="Arial"/>
        <family val="2"/>
      </rPr>
      <t>SUMINISTRO DE CONCRETO PREMEZCLADO NORMAL A 28 DÍAS F`C=200 KG/CM2</t>
    </r>
    <r>
      <rPr>
        <sz val="10"/>
        <rFont val="Arial"/>
        <family val="2"/>
      </rPr>
      <t xml:space="preserve">, PARA GUARNICIONES, BANQUETAS Y RAMPAS CON TAMAÑO MÁXIMO DEL AGREGADO DE 20M.M., TIRO DIRECTO CON REVENIMIENTO 10+- 2 CM, COLADOS HORARIO INDISTINTO. EL PRECIO INCLUYE LA FABRICACIÓN, EL TRASLADO, PORCENTAJE POR MERMA Y DESPERDICIOS POR PRODUCCIÓN, TRASLADO Y COLOCACIÓN EN DESTINO FINAL, MATERIALES, MANO DE OBRA, EQUIPO, HERRAMIENTA Y TODO LO NECESARIO PARA SU CORRECTA EJECUCIÓN P.U.O.T. DEBERÁ CONSIDERAR LAS PRUEBAS DE LABORATORIO NECESARIAS Y PRESENTARLAS AL REALIZAR LOS TRÁMITES PARA SU PAGO. </t>
    </r>
  </si>
  <si>
    <t>PV-CPM.002</t>
  </si>
  <si>
    <r>
      <t xml:space="preserve">     </t>
    </r>
    <r>
      <rPr>
        <b/>
        <sz val="10"/>
        <rFont val="Arial"/>
        <family val="2"/>
      </rPr>
      <t>SUMINISTRO DE CONCRETO HIDRÁULICO PREMEZCLADO PARA PAVIMENTACIÓN CON UN MÓDULO DE RUPTURA MR=42 KG/CM2. A LOS 14 DÍAS. T.M.A. 1 1/2" REVENIMIENTO DE 10 (± 2.5 ) CMS CON FIBRA DE POLIPROPILENO</t>
    </r>
    <r>
      <rPr>
        <sz val="10"/>
        <rFont val="Arial"/>
        <family val="2"/>
      </rPr>
      <t>. DOSIFICADO POR PESO EN PLANTA DOSIFICADORA CON CAPACIDAD DE PRODUCCIÓN DE 50 M3 POR HORA. INCLUYE: CEMENTO PORTLAND COMPUESTO TIPO 30R SEGÚN NORMA NMX-C-414, AGREGADO GRUESO TRITURADO Y ARENA DE RIO; ELABORACIÓN, MEZCLADO Y ACARREO HASTA EL LUGAR DE LA OBRA CON UN MÍNIMO DE 5 CAMIONES REVOLVEDORA DE ACUERDO AL CICLO REQUERIDO (PARA EVITAR LA FORMACIÓN DE JUNTAS FRÍAS), MAQUINARIA Y EQUIPO NECESARIO PARA BOMBEO DEL CONCRETO (SI ES REQUERIDO POR EL CONTRATISTA), DEBERÁ INCLUIR ADEMÁS EN LA INTEGRACIÓN DEL PRECIO UNITARIO PORCENTAJE POR MERMA Y DESPERDICIOS POR PRODUCCIÓN, TRASLADO Y COLOCACIÓN EN DESTINO FINAL, MANO DE OBRA, HERRAMIENTA Y EQUIPO NECESARIO. CAPACIDAD INSTALADA PARA PRODUCIR Y SUMINISTRAR CONCRETO PREMEZCLADO CONFORME A PROGRAMA DE OBRA. (COLADOS HORARIO INDISTINTO.). P.U.O.T.</t>
    </r>
  </si>
  <si>
    <t xml:space="preserve">   SEÑALIZACIÓN</t>
  </si>
  <si>
    <t>PV-PAS001</t>
  </si>
  <si>
    <r>
      <t xml:space="preserve">    </t>
    </r>
    <r>
      <rPr>
        <b/>
        <sz val="10"/>
        <rFont val="Arial"/>
        <family val="2"/>
      </rPr>
      <t xml:space="preserve"> </t>
    </r>
    <r>
      <rPr>
        <sz val="10"/>
        <rFont val="Arial"/>
        <family val="2"/>
      </rPr>
      <t xml:space="preserve">SUMINISTRO Y APLICACIÓN DE </t>
    </r>
    <r>
      <rPr>
        <b/>
        <sz val="10"/>
        <rFont val="Arial"/>
        <family val="2"/>
      </rPr>
      <t xml:space="preserve">PINTURA VINÍLICA </t>
    </r>
    <r>
      <rPr>
        <sz val="10"/>
        <rFont val="Arial"/>
        <family val="2"/>
      </rPr>
      <t xml:space="preserve">MARCA COMEX O SIMILAR EN </t>
    </r>
    <r>
      <rPr>
        <b/>
        <sz val="10"/>
        <rFont val="Arial"/>
        <family val="2"/>
      </rPr>
      <t>COLOR BLANCO EN TRAMOS RECTOS Y ROJO EN CURVAS Y ACCESO A COCHERAS</t>
    </r>
    <r>
      <rPr>
        <sz val="10"/>
        <rFont val="Arial"/>
        <family val="2"/>
      </rPr>
      <t xml:space="preserve">, A DOS MANOS EN </t>
    </r>
    <r>
      <rPr>
        <b/>
        <sz val="10"/>
        <rFont val="Arial"/>
        <family val="2"/>
      </rPr>
      <t>GUARNICIONES DE CONCRETO</t>
    </r>
    <r>
      <rPr>
        <sz val="10"/>
        <rFont val="Arial"/>
        <family val="2"/>
      </rPr>
      <t>. INCLUYE: PREPARACIÓN DE LA SUPERFICIE, LIMPIEZA, MATERIALES, MANO DE OBRA Y HERRAMIENTA.</t>
    </r>
  </si>
  <si>
    <t>PV-PAS002</t>
  </si>
  <si>
    <r>
      <t xml:space="preserve">     </t>
    </r>
    <r>
      <rPr>
        <b/>
        <sz val="10"/>
        <rFont val="Arial"/>
        <family val="2"/>
      </rPr>
      <t>SUMINISTRO Y APLICACIÓN DE PINTURA REFLECTIVA Y MICROESFERAS EN RAYA DE 40CM DE ANCHO 2.00M DE LARGO EN CRUCE PEATONAL</t>
    </r>
    <r>
      <rPr>
        <sz val="10"/>
        <rFont val="Arial"/>
        <family val="2"/>
      </rPr>
      <t>, TOPES, RAYA DE ALTO EN COLOR BLANCO O AMARILLO PARA PAVIMENTO, A DOS MANOS EN PAVIMENTO DE CONCRETO.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r>
  </si>
  <si>
    <t>PV-PAS003</t>
  </si>
  <si>
    <r>
      <t xml:space="preserve">     SUMINISTRÓ Y APLICACIÓN DE </t>
    </r>
    <r>
      <rPr>
        <b/>
        <sz val="10"/>
        <rFont val="Arial"/>
        <family val="2"/>
      </rPr>
      <t>PINTURA REFLECTIVA PARA TRÁFICO Y MICROESFERA EN RAYA CENTRAL Y/O LATERAL SEPARADORA DE CARRILES CONTINUA Y DISCONTINUA</t>
    </r>
    <r>
      <rPr>
        <sz val="10"/>
        <rFont val="Arial"/>
        <family val="2"/>
      </rPr>
      <t xml:space="preserve"> DE 10 CM DE ANCHO EN COLOR AMARILLO Y/O BLANCO, A DOS MANOS PREVIAMENTE AUTORIZADO PARA SUPERFICIE EN PAVIMENTO.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r>
  </si>
  <si>
    <t>PV-PAS004</t>
  </si>
  <si>
    <r>
      <t xml:space="preserve">     </t>
    </r>
    <r>
      <rPr>
        <b/>
        <sz val="10"/>
        <rFont val="Arial"/>
        <family val="2"/>
      </rPr>
      <t>PINTADO DE FLECHA PARA SENTIDO DE CIRCULACIÓN EN SUPERFICIE DE RODAMIENTO, A DOS MANOS EN DIMENSIONES DE 1.40M DE ANCHO Y 5.00M DE ALTO, EN COLOR BLANCO, A DOS MANOS CON PINTURA REFLECTIVA Y MICROESFERAS</t>
    </r>
    <r>
      <rPr>
        <sz val="10"/>
        <rFont val="Arial"/>
        <family val="2"/>
      </rPr>
      <t>. VER DETALLE DE DISEÑO EN PLANO DE SEÑALAMIENTO VIAL SEN-01-1. INCLUYE: LIMPIEZA Y PREPARACIÓN DE LA SUPERFICIE, TRAZOS NECESARIOS, MOLDES, MATERIALES, MANO DE OBRA, HERRAMIENTA NECESARIA.</t>
    </r>
  </si>
  <si>
    <t>PV-PAS005</t>
  </si>
  <si>
    <r>
      <t xml:space="preserve">     </t>
    </r>
    <r>
      <rPr>
        <b/>
        <sz val="10"/>
        <rFont val="Arial"/>
        <family val="2"/>
      </rPr>
      <t>PINTADO DE SÍMBOLO INTERNACIONAL PERSONAS CON CAPACIDADES DIFERENTES</t>
    </r>
    <r>
      <rPr>
        <sz val="10"/>
        <rFont val="Arial"/>
        <family val="2"/>
      </rPr>
      <t>, A DOS MANOS EN DISEÑO Y DIMENSIONES SEGÚN LA NORMATIVIDAD VIGENTE (N.T.C. DEL REGLAMENTO DE CONSTRUCCIONES PARA EL ESTADO DE B.C. SUR), EN RAMPAS DE ACCESO LA FIGURA Y SU CONTORNO SERÁ CON PINTURA EN COLOR AZUL TRÁNSITO. INCLUYE: LIMPIEZA Y PREPARACIÓN DE LA SUPERFICIE, TRAZOS NECESARIOS, MOLDES, MATERIALES, MANO DE OBRA, HERRAMIENTA NECESARIA.</t>
    </r>
  </si>
  <si>
    <t>PV-PAS006</t>
  </si>
  <si>
    <r>
      <t xml:space="preserve">     SUMINISTRO Y APLICACIÓN DE </t>
    </r>
    <r>
      <rPr>
        <b/>
        <sz val="10"/>
        <rFont val="Arial"/>
        <family val="2"/>
      </rPr>
      <t>PINTURA A DOS MANOS EN COLOR AZUL PANTONE NO. 294</t>
    </r>
    <r>
      <rPr>
        <sz val="10"/>
        <rFont val="Arial"/>
        <family val="2"/>
      </rPr>
      <t>, SEGÚN LA NORMATIVIDAD VIGENTE (N.T.C. DEL REGLAMENTO DE CONSTRUCCIONES PARA EL ESTADO DE B.C.S.),</t>
    </r>
    <r>
      <rPr>
        <b/>
        <sz val="10"/>
        <rFont val="Arial"/>
        <family val="2"/>
      </rPr>
      <t xml:space="preserve"> EN RAMPAS DE ACCESO A PERSONAS CON CAPACIDADES DIFERENTES</t>
    </r>
    <r>
      <rPr>
        <sz val="10"/>
        <rFont val="Arial"/>
        <family val="2"/>
      </rPr>
      <t>. INCLUYE: LIMPIEZA Y PREPARACIÓN DE LA SUPERFICIE, TRAZOS NECESARIOS, MATERIALES, MANO DE OBRA, HERRAMIENTA NECESARIA.</t>
    </r>
  </si>
  <si>
    <t>PV-PAS007</t>
  </si>
  <si>
    <r>
      <t xml:space="preserve">     SUMINISTRO Y COLOCACIÓN DE </t>
    </r>
    <r>
      <rPr>
        <b/>
        <sz val="10"/>
        <rFont val="Arial"/>
        <family val="2"/>
      </rPr>
      <t>SEÑAL</t>
    </r>
    <r>
      <rPr>
        <sz val="10"/>
        <rFont val="Arial"/>
        <family val="2"/>
      </rPr>
      <t xml:space="preserve"> </t>
    </r>
    <r>
      <rPr>
        <b/>
        <sz val="10"/>
        <rFont val="Arial"/>
        <family val="2"/>
      </rPr>
      <t>RESTRICTIVA SR-6 (ALTO)</t>
    </r>
    <r>
      <rPr>
        <sz val="10"/>
        <rFont val="Arial"/>
        <family val="2"/>
      </rPr>
      <t xml:space="preserve"> EN LÁMINA DE ALUMINIO DE 30 CM DE ACUERDO A ESPECIFICACIONES DE LA SCT.; INCLUYE: TRAZO, LIMPIEZA, EXCAVACIÓN, COLADO, SUMINISTRO Y COLOCACIÓN DE POSTE Y TODOS LOS MATERIALES PARA SU CORRECTA EJECUCIÓN Y COLOCACIÓN, MANO DE OBRA Y HERRAMIENTA.</t>
    </r>
  </si>
  <si>
    <t>PV-PAS011</t>
  </si>
  <si>
    <r>
      <t xml:space="preserve">     SUMINISTRO Y COLOCACIÓN DE </t>
    </r>
    <r>
      <rPr>
        <b/>
        <sz val="10"/>
        <rFont val="Arial"/>
        <family val="2"/>
      </rPr>
      <t>SEÑAL</t>
    </r>
    <r>
      <rPr>
        <sz val="10"/>
        <rFont val="Arial"/>
        <family val="2"/>
      </rPr>
      <t xml:space="preserve"> </t>
    </r>
    <r>
      <rPr>
        <b/>
        <sz val="10"/>
        <rFont val="Arial"/>
        <family val="2"/>
      </rPr>
      <t>RESTRICTIVA SR-9 (VELOCIDAD)</t>
    </r>
    <r>
      <rPr>
        <sz val="10"/>
        <rFont val="Arial"/>
        <family val="2"/>
      </rPr>
      <t xml:space="preserve"> EN LÁMINA DE ALUMINIO DE 30 CM DE ACUERDO A ESPECIFICACIONES DE LA SCT.; INCLUYE: TRAZO, LIMPIEZA, EXCAVACIÓN, COLADO, SUMINISTRO Y COLOCACIÓN DE POSTE Y TODOS LOS MATERIALES PARA SU CORRECTA EJECUCIÓN Y COLOCACIÓN, MANO DE OBRA Y HERRAMIENTA.</t>
    </r>
  </si>
  <si>
    <t>PV-PAS008</t>
  </si>
  <si>
    <r>
      <t xml:space="preserve">     SUMINISTRO Y COLOCACIÓN DE </t>
    </r>
    <r>
      <rPr>
        <b/>
        <sz val="10"/>
        <rFont val="Arial"/>
        <family val="2"/>
      </rPr>
      <t>LETRERO INFORMATIVO GENERAL (CRUCE PEATONAL)</t>
    </r>
    <r>
      <rPr>
        <sz val="10"/>
        <rFont val="Arial"/>
        <family val="2"/>
      </rPr>
      <t xml:space="preserve"> DE 61X61 CM POR LADO DE ACUERDO A ESPECIFICACIONES DE LA SCT.; INCLUYE: TRAZO, LIMPIEZA, EXCAVACIÓN, COLADO, SUMINISTRO Y COLOCACIÓN DE POSTE Y TODOS LOS MATERIALES PARA SU CORRECTA EJECUCIÓN Y COLOCACIÓN, MANO DE OBRA Y HERRAMIENTA.</t>
    </r>
  </si>
  <si>
    <t>PV-PAS009</t>
  </si>
  <si>
    <r>
      <t xml:space="preserve">     SUMINISTRO Y COLOCACIÓN DE </t>
    </r>
    <r>
      <rPr>
        <b/>
        <sz val="10"/>
        <rFont val="Arial"/>
        <family val="2"/>
      </rPr>
      <t>LETRERO SII-6 INFORMATIVA GENERAL (NOMENCLATURA DE CALLES)</t>
    </r>
    <r>
      <rPr>
        <sz val="10"/>
        <rFont val="Arial"/>
        <family val="2"/>
      </rPr>
      <t xml:space="preserve"> EN LÁMINA DE ALUMINIO DE 20X90 CM. ACABADO REFLEJANTE GRADO INGENIERÍA CON IMPRESIÓN Y FONDO REFLEJANTE COLOR AMARILLO CON LETRAS RECORTADAS EN VINIL EN COLOR NEGRO TIPO A DE ACUERDO A ESPECIFICACIONES DE CEMEX; INCLUYE: TRAZO, LIMPIEZA, EXCAVACIÓN, COLADO, SUMINISTRO Y COLOCACIÓN DE POSTE Y TODOS LOS MATERIALES PARA SU CORRECTA EJECUCIÓN Y COLOCACIÓN, MANO DE OBRA Y HERRAMIENTA.</t>
    </r>
  </si>
  <si>
    <t xml:space="preserve">   JARDINERÍA</t>
  </si>
  <si>
    <t>PV-PAJ001</t>
  </si>
  <si>
    <t>PV-PAJOO2</t>
  </si>
  <si>
    <t>TOTAL PAVIMENTO CON CONCRETO HIDRÁULICO</t>
  </si>
  <si>
    <t>ALUMBRADO PÚBLICO</t>
  </si>
  <si>
    <t>PV-ALT001</t>
  </si>
  <si>
    <r>
      <t xml:space="preserve">     </t>
    </r>
    <r>
      <rPr>
        <b/>
        <sz val="10"/>
        <rFont val="Arial"/>
        <family val="2"/>
      </rPr>
      <t>EXCAVACIÓN A MANO DE MATERIAL TIPO II</t>
    </r>
    <r>
      <rPr>
        <sz val="10"/>
        <rFont val="Arial"/>
        <family val="2"/>
      </rPr>
      <t>, INCLUYE AFINE DE FONDO Y TALUD, LOCALIZACIÓN DE DUCTO DE PVC EXISTENTE, CORTE, RETIRO DEL MATERIAL SOBRANTE Y EL SEÑALAMIENTO PARA PROTECCIÓN DE OBRA NECESARIO.</t>
    </r>
  </si>
  <si>
    <t xml:space="preserve">   ALBAÑILERÍA</t>
  </si>
  <si>
    <t>PV-ALA001</t>
  </si>
  <si>
    <r>
      <t xml:space="preserve">     </t>
    </r>
    <r>
      <rPr>
        <b/>
        <sz val="10"/>
        <rFont val="Arial"/>
        <family val="2"/>
      </rPr>
      <t>BASE DE CONCRETO DE 35X35 SUPERIOR, 70X70 EN BASE Y 100 CM DE ALTURA</t>
    </r>
    <r>
      <rPr>
        <sz val="10"/>
        <rFont val="Arial"/>
        <family val="2"/>
      </rPr>
      <t>, FC-200 KG/CM2, CON ANCLA ARMADA CON REDONDO DE 3/4" A36 ARMADO DE 4 BASTONES DE 75CM, INCLUYE CIMBRA, SUMINISTRO Y FABRICACIÓN DE CONCRETO, COLADO, VIBRADO Y DESCIMBRADO, LIMPIEZA DEL ÁREA DE TRABAJO Y LO NECESARIO.</t>
    </r>
  </si>
  <si>
    <t>PV-ALA002</t>
  </si>
  <si>
    <r>
      <t xml:space="preserve">     </t>
    </r>
    <r>
      <rPr>
        <b/>
        <sz val="10"/>
        <rFont val="Arial"/>
        <family val="2"/>
      </rPr>
      <t>REGISTRO DE CONCRETO ARMADO DE 33X33X40 CMS. CON MARCO Y TAPA DE ÁNGULO DE 1 1/2"X6MM</t>
    </r>
    <r>
      <rPr>
        <sz val="10"/>
        <rFont val="Arial"/>
        <family val="2"/>
      </rPr>
      <t>, ESMALTADO COLOR ROJO OXIDO, INCLUYE ACARREO, FABRICACIÓN, MATERIALES, EXCAVACIÓN, COLOCACIÓN, NIVELACIÓN, LIMPIEZA DEL ÁREA DE TRABAJO.</t>
    </r>
  </si>
  <si>
    <t>PV-ALA003</t>
  </si>
  <si>
    <r>
      <t xml:space="preserve">     </t>
    </r>
    <r>
      <rPr>
        <b/>
        <sz val="10"/>
        <rFont val="Arial"/>
        <family val="2"/>
      </rPr>
      <t>MURETE DE MEDICIÓN A BASE DE BLOCK Y CONCRETO ARMADO, DE 1X2X0.40M.</t>
    </r>
    <r>
      <rPr>
        <sz val="10"/>
        <rFont val="Arial"/>
        <family val="2"/>
      </rPr>
      <t>, ACABADO APLANADO RUSTICO Y PINTURA VINÍLICA COLOR BLANCO, CON PUERTA METÁLICA CON CERROJO, INCLUYE SUMINISTRO Y ACARREO DE MATERIALES, PREPARACIÓN, RELLENO Y COMPACTADO EN ÁREA DE CIMENTACIÓN, FABRICACIÓN DE MORTERO Y CONCRETO, CIMBRADO, COLADO Y DESCIMBRADO, LIMPIEZA DEL ÁREA DE TRABAJO Y SEÑALAMIENTO PARA PROTECCIÓN DE OBRA NECESARIA.</t>
    </r>
  </si>
  <si>
    <t xml:space="preserve">   INSTALACIÓN ELÉCTRICA</t>
  </si>
  <si>
    <t>PV-ALE001</t>
  </si>
  <si>
    <r>
      <t xml:space="preserve">     </t>
    </r>
    <r>
      <rPr>
        <b/>
        <sz val="10"/>
        <rFont val="Arial"/>
        <family val="2"/>
      </rPr>
      <t>SUMINISTRO Y COLOCACIÓN DE POSTE METÁLICO CÓNICO CIRCULAR DE 9M DE ALTURA</t>
    </r>
    <r>
      <rPr>
        <sz val="10"/>
        <rFont val="Arial"/>
        <family val="2"/>
      </rPr>
      <t>, CON UNA PERCHA, DE LÁMINA GALVANIZADA CAL. 12 SAE 1008, PLACA BASE DE 1/8" DE 279MMX 279MM, BASE DE CAÑA DE 150MM Y PUNTA DE CAÑA 73MM, INCLUYE TORNILLERÍA, MANIOBRA DE IZADO, FLETE, ACABADO DE PINTURA ESMALTE EN COLOR QUE INDIQUE LA SUPERVISIÓN.</t>
    </r>
  </si>
  <si>
    <t>PV-ALE002</t>
  </si>
  <si>
    <r>
      <t xml:space="preserve">     </t>
    </r>
    <r>
      <rPr>
        <b/>
        <sz val="10"/>
        <rFont val="Arial"/>
        <family val="2"/>
      </rPr>
      <t>SUMINISTRO Y COLOCACIÓN DE BRAZO DE TUBO METÁLICO 1.80M DE LONGITUD, 2" DE DIÁMETRO</t>
    </r>
    <r>
      <rPr>
        <sz val="10"/>
        <rFont val="Arial"/>
        <family val="2"/>
      </rPr>
      <t>, INCLUYE TORNILLERÍA, MANIOBRA DE IZADO, FLETE, PRIMARIO ANTICORROSIVO, ACABADO PINTURA ESMALTE DEL COLOR QUE INDIQUE SUPERVISIÓN.</t>
    </r>
  </si>
  <si>
    <t>PV-ALE003</t>
  </si>
  <si>
    <r>
      <t xml:space="preserve">    </t>
    </r>
    <r>
      <rPr>
        <b/>
        <sz val="10"/>
        <rFont val="Arial"/>
        <family val="2"/>
      </rPr>
      <t>SUMINISTRO Y COLOCACIÓN LUMINARIA MARCA LUMINARIO MARCA PHILIPS USO INTEMPERIE MODELO ROAD FOCUS RFM</t>
    </r>
    <r>
      <rPr>
        <sz val="10"/>
        <rFont val="Arial"/>
        <family val="2"/>
      </rPr>
      <t>, FABRICADA EN FUNDICIÓN DE ALUMINIO INYECTADA A PRESIÓN PINTADA CON PINTURA POLIÉSTER APLICADA MEDIANTE PROCESO ELECTROESTÁTICO COLOR GRIS, MÁXIMA DISIPACIÓN DE CALOR ALETAS DISIPADORAS PARA OPTIMIZAR SU VIDA ÚTIL, EQUIPADA CON DRIVER QUE OPERA DE 120 A 277 VOLTS A 700 MA, CON UN CONSUMO MÁXIMO DE 108 WATTS Y 32 LEDS EFICIENCIA LUMÍNICA DE 8,170 LÚMENES A 4000 K. DIMEABLE DE 0 A 10 V. (PREPARADO PARA TELEGESTIÓN) INCLUYE SUPRESOR INTERNO SOBRE VOLTAJES DE 2.5KV., CON SISTEMA ÓPTICO COMPUESTO POR PRISMAS PATENTADO EN CONJUNTO CAPAZ DE GENERAR CURVA II MEDIA CUTOFF. EL LUMINARIO CUMPLE IK09 CONTRA IMPACTOS. RANGO DE OPERACIÓN DE TEMPERATURA DE -40°C A 40°C. VIDA ÚTIL DE 100,000 HORAS. EQUIPADA CON SISTEMA DE PROTECCIÓN CONTRA DESCARGAS PARA 10KV / 10KA CLASE "C" INCLUYE BASE PARA FOTOCONTROL DE 5 PINES (PREPARADA PARA TELEGESTIÓN) INCLUYE TAPA CIERRA CIRCUITOS (PH9) NIVEL DE PROTECCIÓN IP EN SISTEMA ELÉCTRICO IP64 NIVEL DE PROTECCIÓN IP EN SISTEMA ÓPTICO IP66 RFM-108W32LED4K-G2-R2M-UNV-DMG-[MX-001]-RCD-GY3, ARMADO Y CIERRE DE INSTALACIONES, MANIOBRA DE IZADO, FLETES Y TODO LO NECESARIO PARA SU CORRECTA INSTALACIÓN.</t>
    </r>
  </si>
  <si>
    <t>PV-ALE004</t>
  </si>
  <si>
    <r>
      <t xml:space="preserve">     </t>
    </r>
    <r>
      <rPr>
        <b/>
        <sz val="10"/>
        <rFont val="Arial"/>
        <family val="2"/>
      </rPr>
      <t>SUMINISTRO Y COLOCACIÓN DE SISTEMAS DE MEDICIÓN 220V, 100AMPS. 2 FASES, 3 HILOS</t>
    </r>
    <r>
      <rPr>
        <sz val="10"/>
        <rFont val="Arial"/>
        <family val="2"/>
      </rPr>
      <t>, INCLUYE CABLEADO, MEDICIÓN MONOFÁSICA 110/220V DE 100 AMPERES, TUBO DE RETENIDA, HUB, MUFA, SISTEMA DE TIERRAS, INTERRUPTOR TERMOMAGNÉTICO DE 2X20AMP Y CONEXIÓN.</t>
    </r>
  </si>
  <si>
    <t>PV-ALE005</t>
  </si>
  <si>
    <r>
      <t xml:space="preserve">     </t>
    </r>
    <r>
      <rPr>
        <b/>
        <sz val="10"/>
        <rFont val="Arial"/>
        <family val="2"/>
      </rPr>
      <t>SUMINISTRO Y COLOCACIÓN DE SISTEMA DE CONTROL DE ALUMBRADO AUTOMÁTICO, 2 FASES, 40 AMP. OPERADO CON FOTOCELDA, PROTECCIÓN NR3</t>
    </r>
    <r>
      <rPr>
        <sz val="10"/>
        <rFont val="Arial"/>
        <family val="2"/>
      </rPr>
      <t>, INCLUYE: INSTALACIÓN DE CONTACTORES, INTERRUPTORES Y CONEXIONES.</t>
    </r>
  </si>
  <si>
    <t>PV-ALE006</t>
  </si>
  <si>
    <r>
      <t xml:space="preserve">     </t>
    </r>
    <r>
      <rPr>
        <b/>
        <sz val="10"/>
        <rFont val="Arial"/>
        <family val="2"/>
      </rPr>
      <t>SUMINISTRO Y COLOCACIÓN DE CABLE DE ALUMINIO TRIPLEX CALIBRE 4</t>
    </r>
    <r>
      <rPr>
        <sz val="10"/>
        <rFont val="Arial"/>
        <family val="2"/>
      </rPr>
      <t xml:space="preserve"> </t>
    </r>
    <r>
      <rPr>
        <b/>
        <sz val="10"/>
        <rFont val="Arial"/>
        <family val="2"/>
      </rPr>
      <t>(2-4+1-4) (SUBTERRÁNEO) EN CANALIZACIÓN ELÉCTRICA</t>
    </r>
    <r>
      <rPr>
        <sz val="10"/>
        <rFont val="Arial"/>
        <family val="2"/>
      </rPr>
      <t>, INCLUYE CARGO DIRECTO POR EL COSTO DE MANO DE OBRA Y MATERIALES REQUERIDOS, FLETE A OBRA, ACARREO, CORTE, COLOCACIÓN, CINTA AISLANTE, CINTA VULCANIZABLE, FIJACIÓN, LIMPIEZA Y RETIRO DE SOBRANTES FUERA DE OBRA, EQUIPO DE SEGURIDAD, INSTALACIONES ESPECÍFICAS, DEPRECIACIÓN Y DEMÁS CARGOS DERIVADOS DEL USO DE EQUIPO Y HERRAMIENTA, EN CUALQUIER NIVEL.</t>
    </r>
  </si>
  <si>
    <t>PV-ALE007</t>
  </si>
  <si>
    <r>
      <t xml:space="preserve">     </t>
    </r>
    <r>
      <rPr>
        <b/>
        <sz val="10"/>
        <rFont val="Arial"/>
        <family val="2"/>
      </rPr>
      <t>SUMINISTRO Y COLOCACIÓN DE CABLE DE COBRE MARCA CONDUMEX O VIAKON CALIBRE 12</t>
    </r>
    <r>
      <rPr>
        <sz val="10"/>
        <rFont val="Arial"/>
        <family val="2"/>
      </rPr>
      <t>. INCLUYE CARGO DIRECTO POR EL COSTO DE MANO DE OBRA Y MATERIALES REQUERIDOS, FLETE A OBRA, ACARREO, CORTE, COLOCACIÓN, CINTA AISLANTE, CINTA VULCANIZABLE, FIJACIÓN, LIMPIEZA Y RETIRO DE SOBRANTES FUERA DE OBRA, EQUIPO DE SEGURIDAD, INSTALACIONES ESPECÍFICAS, DEPRECIACIÓN Y DEMÁS CARGOS DERIVADOS DEL USO DE EQUIPO Y HERRAMIENTA, EN CUALQUIER NIVEL.</t>
    </r>
  </si>
  <si>
    <t>PV-ALE009</t>
  </si>
  <si>
    <r>
      <t xml:space="preserve">     </t>
    </r>
    <r>
      <rPr>
        <b/>
        <sz val="10"/>
        <rFont val="Arial"/>
        <family val="2"/>
      </rPr>
      <t>SUMINISTRO Y COLOCACIÓN DE CANALIZACIÓN ELÉCTRICA A BASE DE TUBERÍA DE 1 1/2" DE Ø CONDUIT PVC PARED GRUESA CED.40</t>
    </r>
    <r>
      <rPr>
        <sz val="10"/>
        <rFont val="Arial"/>
        <family val="2"/>
      </rPr>
      <t>,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</si>
  <si>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t>PV-ALE010</t>
  </si>
  <si>
    <r>
      <t xml:space="preserve">     </t>
    </r>
    <r>
      <rPr>
        <b/>
        <sz val="10"/>
        <rFont val="Arial"/>
        <family val="2"/>
      </rPr>
      <t>PAGO DE UNIDAD DE VERIFICACIÓN CERTIFICADO POR LA SECRETARIA DE ENERGÍA, AVALANDO LA INSTALACIÓN ELÉCTRICA DEL SISTEMA DE ALUMBRADO</t>
    </r>
    <r>
      <rPr>
        <sz val="10"/>
        <rFont val="Arial"/>
        <family val="2"/>
      </rPr>
      <t>.</t>
    </r>
  </si>
  <si>
    <t>PAGO</t>
  </si>
  <si>
    <t>PV-ALE011</t>
  </si>
  <si>
    <t xml:space="preserve">     TRÁMITE ANTE LA COMISIÓN FEDERAL DE ELECTRICIDAD PARA LA VERIFICACIÓN DEL CUMPLIMIENTO DE LAS ESPECIFICACIONES DE LA CFE.</t>
  </si>
  <si>
    <t>TRAMITE</t>
  </si>
  <si>
    <t>PV-ALE012</t>
  </si>
  <si>
    <t xml:space="preserve">     GESTIÓN PARA LA CONTRATACIÓN DEL SERVICIO DE ENERGÍA ELÉCTRICA, INCLUYE PAGO DE DERECHOS DE CONEXIÓN Y CONTRATO A NOMBRE DEL H. AYUNTAMIENTO.</t>
  </si>
  <si>
    <t>PV-ALE013</t>
  </si>
  <si>
    <r>
      <t xml:space="preserve">     </t>
    </r>
    <r>
      <rPr>
        <b/>
        <sz val="10"/>
        <rFont val="Arial"/>
        <family val="2"/>
      </rPr>
      <t>SUMINISTRO Y COLOCACIÓN DE CONECTORES BIPARTIDOS PARA LAS CONEXIONES DE COBRE-ALUMINIO</t>
    </r>
    <r>
      <rPr>
        <sz val="10"/>
        <rFont val="Arial"/>
        <family val="2"/>
      </rPr>
      <t>, QUE INCLUYE CONEXIÓN POR MEDIO DE PONCHADORA, CIERRE DE CONEXIÓN ENCINTADO VULCANIZABLE, MANO DE OBRA Y TODO LO NECESARIO PARA SU CORRECTA EJECUCIÓN.</t>
    </r>
  </si>
  <si>
    <t>PV-ALE014</t>
  </si>
  <si>
    <r>
      <t xml:space="preserve">     </t>
    </r>
    <r>
      <rPr>
        <b/>
        <sz val="10"/>
        <rFont val="Arial"/>
        <family val="2"/>
      </rPr>
      <t>SUMINISTRO Y COLOCACIÓN DE ZAPATA PONCHABLE PARA ATERRIZAR POSTES METÁLICOS DE ALUMBRADO SEGÚN NORMA OFICIAL MEXICANA SEDE 001</t>
    </r>
    <r>
      <rPr>
        <sz val="10"/>
        <rFont val="Arial"/>
        <family val="2"/>
      </rPr>
      <t xml:space="preserve"> QUE INCLUYE PERFORACIÓN EN POSTE, ZAPATA DE ATERRIZADO, MANO DE OBRA Y TODO LO NECESARIO PARA SU CORRECTA EJECUCIÓN.</t>
    </r>
  </si>
  <si>
    <t>PV-ALE015</t>
  </si>
  <si>
    <r>
      <t xml:space="preserve">     </t>
    </r>
    <r>
      <rPr>
        <b/>
        <sz val="10"/>
        <rFont val="Arial"/>
        <family val="2"/>
      </rPr>
      <t>SUMINISTRO Y COLOCACIÓN DE SISTEMA DE TIERRA AL INICIO Y AL FINAL DE CADA CIRCUITO DE ALUMBRADO SEGÚN NORMA OFICIAL MEXICANA SEDE 001</t>
    </r>
    <r>
      <rPr>
        <sz val="10"/>
        <rFont val="Arial"/>
        <family val="2"/>
      </rPr>
      <t xml:space="preserve"> QUE INCLUYE VARILLA DE TIERRA DE 3MTS, SOLDADURA, MANO DE OBRA Y TODO LO NECESARIO PARA SU CORRECTA EJECUCIÓN.</t>
    </r>
  </si>
  <si>
    <t>TOTAL ALUMBRADO PÚBLICO</t>
  </si>
  <si>
    <t>TOTAL DE OBRA DE PAVIMENTACIÓN INTEGRAL</t>
  </si>
  <si>
    <t>IVA 16%</t>
  </si>
  <si>
    <t>TOTAL C/ IVA</t>
  </si>
  <si>
    <t>PV-ALT002-1</t>
  </si>
  <si>
    <r>
      <t xml:space="preserve">     </t>
    </r>
    <r>
      <rPr>
        <b/>
        <sz val="10"/>
        <rFont val="Arial"/>
        <family val="2"/>
      </rPr>
      <t>RELLENO Y COMPACTADO AL 100%. RELLENO CONFORMADO CON 80% MATERIAL PRODUCTO DE EXCAVACIÓN Y 20% DE MATERIAL SELECCIONADO PRODUCTO DE BANCO</t>
    </r>
    <r>
      <rPr>
        <sz val="10"/>
        <rFont val="Arial"/>
        <family val="2"/>
      </rPr>
      <t xml:space="preserve"> DE LA ZONA NECESARIO PARA RECUPERAR EL FALTANTE POR PAPEO O RETIRO DE SOBRE TAMAÑOS MAYORES DE 3", INCLUYE: INCORPORACIÓN DE HUMEDAD, TENDIDO Y COMPACTADO POR MEDIOS MECÁNICOS Y EL SEÑALAMIENTO PARA PROTECCIÓN DE OBRA NECESARIO.</t>
    </r>
  </si>
  <si>
    <t>PV-PAT009-1</t>
  </si>
  <si>
    <r>
      <t xml:space="preserve">     </t>
    </r>
    <r>
      <rPr>
        <b/>
        <sz val="10"/>
        <rFont val="Arial"/>
        <family val="2"/>
      </rPr>
      <t>RELLENO COMPACTADO PARA FORMAR LA CAPA SUB-RASANTE CON 40% DE MATERIAL PRODUCTO DE LOS CORTES Y 60% DE MATERIAL SELECCIONADO PRODUCTO DE BANCO DE LA ZONA, CON UN ESPESOR DE 30 CM. DE ESPESOR.</t>
    </r>
    <r>
      <rPr>
        <sz val="10"/>
        <rFont val="Arial"/>
        <family val="2"/>
      </rPr>
      <t xml:space="preserve"> ESTE CONCEPTO INCLUYE:  EL HOMOGENEIZADO DEL MATERIAL, LA INCORPORACIÓN DEL AGUA NECESARIA Y MATERIAL PRODUCTO DE BANCO NECESARIO PARA RECUPERAR EL FALTANTE POR PAPEO O RETIRO DE SOBRE TAMAÑOS MAYORES DE 3", EL TENDIDO Y COMPACTADO CON EQUIPO HASTA LOS NIVELES DE PROYECTO. COMPACTADO AL 100% DE LA PRUEBA PRÓCTOR MODIFICADA (AASHTO), EN GENERAL DEBERÁ CUMPLIR CON LAS NORMAS DE LA S. C. T.; N-CMT-1-03/02 Y N-CMT-4-02-0001/04 PARA TERRAPLENES. SE MEDIRÁ EN METROS CÚBICOS CON APROXIMACIÓN DE DOS DECIMALES PARA LOS TRAMOS QUE CUMPLAN CON ESTAS ESPECIFICACIONES Y SEAN ACEPTADOS POR EL INGENIERO.</t>
    </r>
  </si>
  <si>
    <r>
      <t xml:space="preserve">CONTRATO: </t>
    </r>
    <r>
      <rPr>
        <b/>
        <sz val="10"/>
        <rFont val="Arial"/>
        <family val="2"/>
      </rPr>
      <t>FOIS/SJC/XXX/XX-XXX-XX</t>
    </r>
  </si>
  <si>
    <t>PV-PAC005</t>
  </si>
  <si>
    <r>
      <rPr>
        <b/>
        <sz val="10"/>
        <rFont val="Arial"/>
        <family val="2"/>
      </rPr>
      <t>CONSTRUCCIÓN DE DENTELLÓN DE CONCRETO PREMEZCLADO MR-42 DE 15X50 CM DE SECCIÓN</t>
    </r>
    <r>
      <rPr>
        <sz val="10"/>
        <rFont val="Arial"/>
        <family val="2"/>
      </rPr>
      <t>. INCLUYE: TRAZO, NIVELACIÓN, EXCAVACIÓN A MANO EN CUALQUIER TIPO DE MATERIAL (EXCEPTO ROCA FIJA), AFINE DE LA EXCAVACIÓN PARA DAR LOS NIVELES Y LÍNEAS DE PROYECTO, CIMBRADO Y DESCIMBRADO, VERTIDO, COLADO, VIBRADO Y CURADO DE CONCRETO EN CEPA HASTA EL NIVEL INFERIOR DE LA LOSA DE CONCRETO DEL PAVIMENTO, SUMINISTRO DE MATERIALES, MANO DE OBRA Y HERRAMIENTA. SOLO SE PAGARÁN LOS TRAMOS QUE CUMPLAN CON LAS MEDIDAS DE LOS PLANOS Y ESPECIFICACIONES DE PROYECTO. EL SUMINISTRO DEL CONCRETO SERÁ POR PARTE DEL CONTRATISTA.</t>
    </r>
  </si>
  <si>
    <t>PV-SAT007</t>
  </si>
  <si>
    <r>
      <t xml:space="preserve">     </t>
    </r>
    <r>
      <rPr>
        <b/>
        <sz val="10"/>
        <rFont val="Arial"/>
        <family val="2"/>
      </rPr>
      <t>CORTE Y DESCABECE DE CAJA DE VÁLVULAS EXISTENTES</t>
    </r>
    <r>
      <rPr>
        <sz val="10"/>
        <rFont val="Arial"/>
        <family val="2"/>
      </rPr>
      <t xml:space="preserve"> POR CAMBIO DE TRAZO, PARA DAR LOS NIVELES DE PROYECTO Y PERMITIR EL TRÁNSITO DEL EQUIPO DE CONSTRUCCIÓN. INCLUYE: ELABORACIÓN DE TAPA PROVISIONAL DE MADERA RESISTENTE AL PASO DE VEHÍCULOS Y MAQUINARIA, CARGA Y RETIRO DE ESCOMBRO FUERA DE LA OBRA HASTA RELLENO SANITARIO, MANO DE OBRA, HERRAMIENTA Y EQUIPO NECESARIO. SE MEDIRÁ EN PIEZAS COMPLETAS DE ACUERDO A LO INDICADO EN EL PROYECTO.</t>
    </r>
  </si>
  <si>
    <r>
      <t xml:space="preserve">     </t>
    </r>
    <r>
      <rPr>
        <b/>
        <sz val="10"/>
        <rFont val="Arial"/>
        <family val="2"/>
      </rPr>
      <t>SUMINISTRO Y COLOCACIÓN DE ÁRBOL NEEM DE 2.00 A 3.00 MTS. DE ALTURA DE TALLO</t>
    </r>
    <r>
      <rPr>
        <sz val="10"/>
        <rFont val="Arial"/>
        <family val="2"/>
      </rPr>
      <t>. EL PRECIO INCLUYE: EXCAVACIÓN, MAQUINARIA PARA MANIOBRAS, SEMBRADO DE ÁRBOL CON MATERIAL DEL LUGAR, MANO DE OBRA, HERRAMIENTA Y EQUIPO.</t>
    </r>
  </si>
  <si>
    <r>
      <t xml:space="preserve">     </t>
    </r>
    <r>
      <rPr>
        <b/>
        <sz val="10"/>
        <rFont val="Arial"/>
        <family val="2"/>
      </rPr>
      <t>SUMINISTRO Y COLOCACIÓN DE ARBOL PALO BLANCO 2.00 A 3.00M DE ALTURA</t>
    </r>
    <r>
      <rPr>
        <sz val="10"/>
        <rFont val="Arial"/>
        <family val="2"/>
      </rPr>
      <t>. EL PRECIO INCLUYE: EXCAVACIÓN, MAQUINARIA PARA MANIOBRAS, SEMBRADO DE ÁRBOL CON MATERIAL DEL LUGAR Y TIERRA LIMO, MANO DE OBRA, HERRAMIENTA Y EQUIPO.</t>
    </r>
  </si>
  <si>
    <t>PV-SPV003.0</t>
  </si>
  <si>
    <t>PV-SPV003.2</t>
  </si>
  <si>
    <r>
      <t xml:space="preserve">     </t>
    </r>
    <r>
      <rPr>
        <b/>
        <sz val="10"/>
        <rFont val="Arial"/>
        <family val="2"/>
      </rPr>
      <t xml:space="preserve">CONSTRUCCIÓN DE POZO VISITA TIPO COMÚN DE HASTA 1.50 MTS. DE PROFUNDIDAD </t>
    </r>
    <r>
      <rPr>
        <sz val="10"/>
        <rFont val="Arial"/>
        <family val="2"/>
      </rPr>
      <t>INTERIOR, INCLUYE: EXCAVACIÓN, RELLENO COMPACTADO AL 85% EN CAPAS DE 20 CMS, PLANTILLA DE CONCRETO F'C=150 KG/CM2 DE 8 CMS. DE ESPESOR, MURO DE CUÑA JUNTEADO CON MORTERO CEMENTO-ARENA 1:4, APLANADO INTERIOR PULIDO, ESCALERA METÁLICA, MATERIALES, MANO DE OBRA Y HERRAMIENTA. (NO INCLUYE BROCAL DE FO.FO.).</t>
    </r>
  </si>
  <si>
    <r>
      <t xml:space="preserve">     </t>
    </r>
    <r>
      <rPr>
        <b/>
        <sz val="10"/>
        <rFont val="Arial"/>
        <family val="2"/>
      </rPr>
      <t xml:space="preserve">CONSTRUCCIÓN DE POZO VISITA TIPO COMÚN DE HASTA 1.70 MTS. DE PROFUNDIDAD </t>
    </r>
    <r>
      <rPr>
        <sz val="10"/>
        <rFont val="Arial"/>
        <family val="2"/>
      </rPr>
      <t>INTERIOR, INCLUYE: EXCAVACIÓN, RELLENO COMPACTADO AL 85% EN CAPAS DE 20 CMS, PLANTILLA DE CONCRETO F'C=150 KG/CM2 DE 8 CMS. DE ESPESOR, MURO DE CUÑA JUNTEADO CON MORTERO CEMENTO-ARENA 1:4, APLANADO INTERIOR PULIDO, ESCALERA METÁLICA, MATERIALES, MANO DE OBRA Y HERRAMIENTA. (NO INCLUYE BROCAL DE FO.FO.).</t>
    </r>
  </si>
  <si>
    <t>PV-STA005</t>
  </si>
  <si>
    <r>
      <t xml:space="preserve">     </t>
    </r>
    <r>
      <rPr>
        <b/>
        <sz val="10"/>
        <rFont val="Arial"/>
        <family val="2"/>
      </rPr>
      <t xml:space="preserve">SUMINISTRO E INSTALACIÓN DE CRUZ DE FO.FO. 3" X 3" DE DIÁMETRO. </t>
    </r>
    <r>
      <rPr>
        <sz val="10"/>
        <rFont val="Arial"/>
        <family val="2"/>
      </rPr>
      <t>INCLUYE: MANIOBRAS, INSTALACIÓN, LIMPIEZA, PRUEBA HIDRÁULICA, MANO DE OBRA Y HERRAMIENTA.</t>
    </r>
  </si>
  <si>
    <t>PV-STD003</t>
  </si>
  <si>
    <r>
      <t xml:space="preserve">     CONSTRUCCIÓN DE DESCARGA SANITARIA DE 6" DE DIÁMETRO (SRD-35) </t>
    </r>
    <r>
      <rPr>
        <sz val="10"/>
        <rFont val="Arial"/>
        <family val="2"/>
      </rPr>
      <t>A COLECTOR DE 8" DE DIÁMETRO EN PVC (SRD-35)</t>
    </r>
    <r>
      <rPr>
        <b/>
        <sz val="10"/>
        <rFont val="Arial"/>
        <family val="2"/>
      </rPr>
      <t xml:space="preserve">. </t>
    </r>
    <r>
      <rPr>
        <sz val="10"/>
        <rFont val="Arial"/>
        <family val="2"/>
      </rPr>
      <t xml:space="preserve">INCLUYE: SUMINISTRO Y COLOCACIÓN DE TUBERÍA, CODO DE 45º X 6", SILLETA DE PVC DE 8"X6", ACOSTILLADOS, RELLENOS, PRUEBAS DE COMPACTACIÓN, Y TODO LO NECESARIO PARA SU CORRECTA EJECUCIÓN. </t>
    </r>
    <r>
      <rPr>
        <b/>
        <sz val="10"/>
        <rFont val="Arial"/>
        <family val="2"/>
      </rPr>
      <t>(LONGITUD DE 35.00 MTS, LARGA).</t>
    </r>
  </si>
  <si>
    <t>PV-PAP002</t>
  </si>
  <si>
    <r>
      <t xml:space="preserve">     </t>
    </r>
    <r>
      <rPr>
        <b/>
        <sz val="10"/>
        <rFont val="Arial"/>
        <family val="2"/>
      </rPr>
      <t>DEMOLICIÓN DE GUARNICIONES DE CONCRETO EXISTENTES POR ENCONTRARSE EN MALAS CONDICIONES Y/O NO DAR LOS NIVELES DE PROYECTO.</t>
    </r>
    <r>
      <rPr>
        <sz val="10"/>
        <rFont val="Arial"/>
        <family val="2"/>
      </rPr>
      <t xml:space="preserve"> INCLUYE: CARGA Y RETIRO DENTRO DEL PRIMER KILÓMETRO, LA MANO DE OBRA, HERRAMIENTA Y EQUIPO NECESARIO. P.U.O.T.</t>
    </r>
  </si>
  <si>
    <r>
      <t xml:space="preserve">     </t>
    </r>
    <r>
      <rPr>
        <b/>
        <sz val="10"/>
        <rFont val="Arial"/>
        <family val="2"/>
      </rPr>
      <t>CONSTRUCCIÓN DE GUARNICIONES</t>
    </r>
    <r>
      <rPr>
        <sz val="10"/>
        <rFont val="Arial"/>
        <family val="2"/>
      </rPr>
      <t xml:space="preserve">. SE CONSTRUIRÁN GUARNICIONES DE CONCRETO SIMPLE DE SECCIÓN TRAPEZOIDAL DE 15X20X30 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t>
    </r>
    <r>
      <rPr>
        <b/>
        <sz val="10"/>
        <rFont val="Arial"/>
        <family val="2"/>
      </rPr>
      <t>EL SUMINISTRO DEL CONCRETO SERÁ POR PARTE DEL FOIS.</t>
    </r>
  </si>
  <si>
    <r>
      <t xml:space="preserve">ELABORACIÓN DE PROYECTO EJECUTIVO PARA LA PAVIMENTACIÓN CON CONCRETO HIDRÁULICO DE LA CALLE </t>
    </r>
    <r>
      <rPr>
        <b/>
        <sz val="10"/>
        <rFont val="Arial"/>
        <family val="2"/>
      </rPr>
      <t>JOSÉ ANTONIO CASTRO GULUARTE</t>
    </r>
    <r>
      <rPr>
        <sz val="10"/>
        <rFont val="Arial"/>
        <family val="2"/>
      </rPr>
      <t xml:space="preserve"> ENTRE ERNESTO CHANEZ CHÁVEZ Y PROF.  JOSÉ MARTÍNEZ CESEÑA EN SAN JOSÉ DEL CABO, MUNICIPIO DE LOS CABOS, BAJA CALIFORNIA SUR.</t>
    </r>
  </si>
  <si>
    <t>CALLE JOSÉ ANTONIO CASTRO GULUARTE</t>
  </si>
  <si>
    <t>PV-STD002</t>
  </si>
  <si>
    <r>
      <t xml:space="preserve">     CONSTRUCCIÓN DE DESCARGA SANITARIA DE 6" DE DIÁMETRO (SRD-35) </t>
    </r>
    <r>
      <rPr>
        <sz val="10"/>
        <rFont val="Arial"/>
        <family val="2"/>
      </rPr>
      <t xml:space="preserve">A COLECTOR DE 8" DE DIÁMETRO EN PVC (SRD-35). INCLUYE: SUMINISTRO Y COLOCACIÓN DE TUBERÍA, CODO DE 45º X 6", SILLETA DE PVC DE 8"X6", ACOSTILLADOS, RELLENOS, PRUEBAS DE COMPACTACIÓN, Y TODO LO NECESARIO PARA SU CORRECTA EJECUCIÓN. </t>
    </r>
    <r>
      <rPr>
        <b/>
        <sz val="10"/>
        <rFont val="Arial"/>
        <family val="2"/>
      </rPr>
      <t>(LONGITUD DE 6.00 MTS, CORTA).</t>
    </r>
  </si>
  <si>
    <t>CATALOGO DE OBRA</t>
  </si>
  <si>
    <t>FECHA: 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</si>
</sst>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quot;%&quot;\ ##0.00"/>
    <numFmt numFmtId="165" formatCode="_(&quot;$&quot;* #,##0.00_);_(&quot;$&quot;* \(#,##0.00\);_(&quot;$&quot;* &quot;-&quot;??_);_(@_)"/>
    <numFmt numFmtId="166" formatCode="_(* #,##0.00_);_(* \(#,##0.00\);_(* &quot;-&quot;??_);_(@_)"/>
    <numFmt numFmtId="167" formatCode="0.00\ &quot;%&quot;"/>
  </numFmts>
  <fonts count="21">
    <font>
      <sz val="10"/>
      <name val="Arial"/>
    </font>
    <font>
      <sz val="10"/>
      <name val="Arial"/>
      <family val="2"/>
    </font>
    <font>
      <b/>
      <sz val="20"/>
      <name val="Arial"/>
      <family val="2"/>
    </font>
    <font>
      <sz val="14"/>
      <name val="Arial"/>
      <family val="2"/>
    </font>
    <font>
      <sz val="10"/>
      <name val="Arial"/>
      <family val="2"/>
    </font>
    <font>
      <b/>
      <sz val="10"/>
      <name val="Arial"/>
      <family val="2"/>
    </font>
    <font>
      <b/>
      <sz val="16"/>
      <name val="Arial"/>
      <family val="2"/>
    </font>
    <font>
      <b/>
      <sz val="10"/>
      <color theme="0"/>
      <name val="Arial"/>
      <family val="2"/>
    </font>
    <font>
      <b/>
      <sz val="8"/>
      <name val="Arial"/>
      <family val="2"/>
    </font>
    <font>
      <b/>
      <sz val="16"/>
      <name val="Calibri"/>
      <family val="2"/>
      <scheme val="minor"/>
    </font>
    <font>
      <b/>
      <sz val="11"/>
      <name val="Calibri"/>
      <family val="2"/>
      <scheme val="minor"/>
    </font>
    <font>
      <b/>
      <sz val="14"/>
      <name val="Calibri"/>
      <family val="2"/>
      <scheme val="minor"/>
    </font>
    <font>
      <sz val="11"/>
      <name val="Arial"/>
      <family val="2"/>
    </font>
    <font>
      <sz val="11"/>
      <name val="Calibri"/>
      <family val="2"/>
      <scheme val="minor"/>
    </font>
    <font>
      <b/>
      <sz val="10"/>
      <color theme="0"/>
      <name val="Swis721 Ex BT"/>
      <family val="2"/>
    </font>
    <font>
      <b/>
      <sz val="12"/>
      <color theme="0"/>
      <name val="Swis721 Ex BT"/>
      <family val="2"/>
    </font>
    <font>
      <b/>
      <sz val="12"/>
      <name val="Calibri"/>
      <family val="2"/>
      <scheme val="minor"/>
    </font>
    <font>
      <b/>
      <sz val="17"/>
      <color rgb="FFC00000"/>
      <name val="Calibri"/>
      <family val="2"/>
      <scheme val="minor"/>
    </font>
    <font>
      <b/>
      <sz val="14"/>
      <name val="Arial"/>
      <family val="2"/>
    </font>
    <font>
      <b/>
      <sz val="11"/>
      <name val="Arial"/>
      <family val="2"/>
    </font>
    <font>
      <sz val="8"/>
      <name val="Arial"/>
      <family val="2"/>
    </font>
  </fonts>
  <fills count="11">
    <fill>
      <patternFill patternType="none"/>
    </fill>
    <fill>
      <patternFill patternType="gray125"/>
    </fill>
    <fill>
      <patternFill patternType="solid">
        <fgColor rgb="FFA20033"/>
        <bgColor indexed="64"/>
      </patternFill>
    </fill>
    <fill>
      <patternFill patternType="solid">
        <fgColor theme="0"/>
        <bgColor indexed="64"/>
      </patternFill>
    </fill>
    <fill>
      <patternFill patternType="solid">
        <fgColor rgb="FFFBD797"/>
        <bgColor indexed="64"/>
      </patternFill>
    </fill>
    <fill>
      <patternFill patternType="solid">
        <fgColor theme="0" tint="-0.14999847407452621"/>
        <bgColor indexed="64"/>
      </patternFill>
    </fill>
    <fill>
      <patternFill patternType="solid">
        <fgColor theme="2"/>
        <bgColor indexed="64"/>
      </patternFill>
    </fill>
    <fill>
      <patternFill patternType="solid">
        <fgColor rgb="FFDAEEF3"/>
        <bgColor indexed="64"/>
      </patternFill>
    </fill>
    <fill>
      <patternFill patternType="solid">
        <fgColor rgb="FFD8E4BC"/>
        <bgColor indexed="64"/>
      </patternFill>
    </fill>
    <fill>
      <patternFill patternType="solid">
        <fgColor rgb="FFCCC0DA"/>
        <bgColor indexed="64"/>
      </patternFill>
    </fill>
    <fill>
      <patternFill patternType="solid">
        <fgColor rgb="FF0070C0"/>
        <bgColor indexed="64"/>
      </patternFill>
    </fill>
  </fills>
  <borders count="2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6">
    <xf numFmtId="0" fontId="0" fillId="0" borderId="0"/>
    <xf numFmtId="166" fontId="4" fillId="0" borderId="0" applyFont="0" applyFill="0" applyBorder="0" applyAlignment="0" applyProtection="0"/>
    <xf numFmtId="165" fontId="4" fillId="0" borderId="0" applyFont="0" applyFill="0" applyBorder="0" applyAlignment="0" applyProtection="0"/>
    <xf numFmtId="9" fontId="1" fillId="0" borderId="0" applyFont="0" applyFill="0" applyBorder="0" applyAlignment="0" applyProtection="0"/>
    <xf numFmtId="0" fontId="4" fillId="0" borderId="0"/>
    <xf numFmtId="165" fontId="4" fillId="0" borderId="0" applyFont="0" applyFill="0" applyBorder="0" applyAlignment="0" applyProtection="0"/>
  </cellStyleXfs>
  <cellXfs count="110">
    <xf numFmtId="0" fontId="0" fillId="0" borderId="0" xfId="0"/>
    <xf numFmtId="0" fontId="3" fillId="0" borderId="0" xfId="0" applyFont="1" applyAlignment="1">
      <alignment vertical="center"/>
    </xf>
    <xf numFmtId="0" fontId="0" fillId="0" borderId="0" xfId="0" applyAlignment="1">
      <alignment vertical="center"/>
    </xf>
    <xf numFmtId="0" fontId="0" fillId="3" borderId="0" xfId="0" applyFill="1" applyAlignment="1">
      <alignment vertical="center"/>
    </xf>
    <xf numFmtId="0" fontId="8" fillId="3" borderId="21" xfId="0" applyFont="1" applyFill="1" applyBorder="1" applyAlignment="1">
      <alignment horizontal="center" vertical="center"/>
    </xf>
    <xf numFmtId="4" fontId="8" fillId="3" borderId="21" xfId="0" applyNumberFormat="1" applyFont="1" applyFill="1" applyBorder="1" applyAlignment="1">
      <alignment horizontal="center" vertical="center"/>
    </xf>
    <xf numFmtId="44" fontId="8" fillId="3" borderId="21" xfId="0" applyNumberFormat="1" applyFont="1" applyFill="1" applyBorder="1" applyAlignment="1">
      <alignment horizontal="center" vertical="center"/>
    </xf>
    <xf numFmtId="0" fontId="10" fillId="4" borderId="21" xfId="0" applyFont="1" applyFill="1" applyBorder="1" applyAlignment="1">
      <alignment horizontal="center" vertical="top" wrapText="1"/>
    </xf>
    <xf numFmtId="0" fontId="11" fillId="4" borderId="21" xfId="4" applyFont="1" applyFill="1" applyBorder="1" applyAlignment="1">
      <alignment horizontal="justify" vertical="top" wrapText="1"/>
    </xf>
    <xf numFmtId="0" fontId="10" fillId="4" borderId="21" xfId="0" applyFont="1" applyFill="1" applyBorder="1" applyAlignment="1">
      <alignment horizontal="justify" vertical="top" wrapText="1"/>
    </xf>
    <xf numFmtId="4" fontId="10" fillId="4" borderId="21" xfId="0" applyNumberFormat="1" applyFont="1" applyFill="1" applyBorder="1" applyAlignment="1">
      <alignment horizontal="justify" vertical="top" wrapText="1"/>
    </xf>
    <xf numFmtId="44" fontId="10" fillId="4" borderId="21" xfId="0" applyNumberFormat="1" applyFont="1" applyFill="1" applyBorder="1" applyAlignment="1">
      <alignment horizontal="justify" vertical="top" wrapText="1"/>
    </xf>
    <xf numFmtId="44" fontId="11" fillId="4" borderId="21" xfId="0" applyNumberFormat="1" applyFont="1" applyFill="1" applyBorder="1" applyAlignment="1">
      <alignment horizontal="justify" vertical="top" wrapText="1"/>
    </xf>
    <xf numFmtId="0" fontId="4" fillId="0" borderId="21" xfId="0" applyFont="1" applyBorder="1" applyAlignment="1">
      <alignment horizontal="center" vertical="top"/>
    </xf>
    <xf numFmtId="0" fontId="4" fillId="0" borderId="21" xfId="4" applyBorder="1" applyAlignment="1">
      <alignment horizontal="justify" vertical="top"/>
    </xf>
    <xf numFmtId="0" fontId="4" fillId="0" borderId="21" xfId="0" applyFont="1" applyBorder="1" applyAlignment="1">
      <alignment horizontal="center" vertical="top" wrapText="1"/>
    </xf>
    <xf numFmtId="4" fontId="4" fillId="0" borderId="21" xfId="0" applyNumberFormat="1" applyFont="1" applyBorder="1" applyAlignment="1">
      <alignment horizontal="center" vertical="top" wrapText="1"/>
    </xf>
    <xf numFmtId="44" fontId="4" fillId="0" borderId="21" xfId="0" applyNumberFormat="1" applyFont="1" applyBorder="1" applyAlignment="1">
      <alignment horizontal="center" vertical="top"/>
    </xf>
    <xf numFmtId="44" fontId="4" fillId="0" borderId="21" xfId="2" applyNumberFormat="1" applyFont="1" applyFill="1" applyBorder="1" applyAlignment="1">
      <alignment horizontal="center" vertical="top"/>
    </xf>
    <xf numFmtId="4" fontId="4" fillId="0" borderId="21" xfId="0" applyNumberFormat="1" applyFont="1" applyBorder="1" applyAlignment="1">
      <alignment horizontal="center" vertical="top"/>
    </xf>
    <xf numFmtId="44" fontId="4" fillId="0" borderId="21" xfId="5" applyNumberFormat="1" applyFont="1" applyFill="1" applyBorder="1" applyAlignment="1">
      <alignment horizontal="center" vertical="top"/>
    </xf>
    <xf numFmtId="0" fontId="4" fillId="0" borderId="21" xfId="4" applyBorder="1" applyAlignment="1">
      <alignment horizontal="justify" vertical="top" wrapText="1"/>
    </xf>
    <xf numFmtId="166" fontId="4" fillId="0" borderId="21" xfId="1" applyFont="1" applyBorder="1" applyAlignment="1">
      <alignment horizontal="center" vertical="top"/>
    </xf>
    <xf numFmtId="44" fontId="12" fillId="0" borderId="21" xfId="5" applyNumberFormat="1" applyFont="1" applyFill="1" applyBorder="1" applyAlignment="1">
      <alignment horizontal="center" vertical="top"/>
    </xf>
    <xf numFmtId="44" fontId="13" fillId="0" borderId="21" xfId="2" applyNumberFormat="1" applyFont="1" applyFill="1" applyBorder="1" applyAlignment="1">
      <alignment horizontal="center" vertical="top"/>
    </xf>
    <xf numFmtId="164" fontId="11" fillId="3" borderId="22" xfId="0" applyNumberFormat="1" applyFont="1" applyFill="1" applyBorder="1" applyAlignment="1">
      <alignment horizontal="center" vertical="top"/>
    </xf>
    <xf numFmtId="4" fontId="11" fillId="3" borderId="22" xfId="0" applyNumberFormat="1" applyFont="1" applyFill="1" applyBorder="1" applyAlignment="1">
      <alignment horizontal="center" vertical="top"/>
    </xf>
    <xf numFmtId="44" fontId="11" fillId="3" borderId="22" xfId="0" applyNumberFormat="1" applyFont="1" applyFill="1" applyBorder="1" applyAlignment="1">
      <alignment horizontal="center" vertical="top"/>
    </xf>
    <xf numFmtId="44" fontId="12" fillId="0" borderId="21" xfId="0" applyNumberFormat="1" applyFont="1" applyBorder="1" applyAlignment="1">
      <alignment horizontal="center" vertical="top"/>
    </xf>
    <xf numFmtId="164" fontId="9" fillId="5" borderId="21" xfId="0" applyNumberFormat="1" applyFont="1" applyFill="1" applyBorder="1" applyAlignment="1">
      <alignment horizontal="centerContinuous" vertical="top"/>
    </xf>
    <xf numFmtId="164" fontId="9" fillId="5" borderId="21" xfId="4" applyNumberFormat="1" applyFont="1" applyFill="1" applyBorder="1" applyAlignment="1">
      <alignment horizontal="centerContinuous" vertical="top"/>
    </xf>
    <xf numFmtId="0" fontId="4" fillId="0" borderId="0" xfId="0" applyFont="1" applyAlignment="1">
      <alignment vertical="center"/>
    </xf>
    <xf numFmtId="4" fontId="0" fillId="0" borderId="0" xfId="0" applyNumberFormat="1" applyAlignment="1">
      <alignment vertical="center"/>
    </xf>
    <xf numFmtId="164" fontId="9" fillId="5" borderId="21" xfId="0" applyNumberFormat="1" applyFont="1" applyFill="1" applyBorder="1" applyAlignment="1">
      <alignment vertical="top"/>
    </xf>
    <xf numFmtId="164" fontId="9" fillId="5" borderId="21" xfId="4" applyNumberFormat="1" applyFont="1" applyFill="1" applyBorder="1" applyAlignment="1">
      <alignment vertical="top"/>
    </xf>
    <xf numFmtId="164" fontId="9" fillId="5" borderId="21" xfId="0" applyNumberFormat="1" applyFont="1" applyFill="1" applyBorder="1" applyAlignment="1">
      <alignment horizontal="right" vertical="top"/>
    </xf>
    <xf numFmtId="44" fontId="9" fillId="5" borderId="21" xfId="0" applyNumberFormat="1" applyFont="1" applyFill="1" applyBorder="1" applyAlignment="1">
      <alignment vertical="top"/>
    </xf>
    <xf numFmtId="0" fontId="5" fillId="0" borderId="21" xfId="4" applyFont="1" applyBorder="1" applyAlignment="1">
      <alignment horizontal="justify" vertical="top"/>
    </xf>
    <xf numFmtId="164" fontId="11" fillId="3" borderId="22" xfId="4" applyNumberFormat="1" applyFont="1" applyFill="1" applyBorder="1" applyAlignment="1">
      <alignment horizontal="center" vertical="top"/>
    </xf>
    <xf numFmtId="4" fontId="11" fillId="3" borderId="22" xfId="4" applyNumberFormat="1" applyFont="1" applyFill="1" applyBorder="1" applyAlignment="1">
      <alignment horizontal="center" vertical="top"/>
    </xf>
    <xf numFmtId="44" fontId="11" fillId="3" borderId="22" xfId="4" applyNumberFormat="1" applyFont="1" applyFill="1" applyBorder="1" applyAlignment="1">
      <alignment horizontal="center" vertical="top"/>
    </xf>
    <xf numFmtId="0" fontId="4" fillId="3" borderId="0" xfId="4" applyFill="1" applyAlignment="1">
      <alignment vertical="center"/>
    </xf>
    <xf numFmtId="0" fontId="14" fillId="2" borderId="2" xfId="0" applyFont="1" applyFill="1" applyBorder="1" applyAlignment="1">
      <alignment vertical="top" wrapText="1"/>
    </xf>
    <xf numFmtId="0" fontId="14" fillId="2" borderId="23" xfId="0" applyFont="1" applyFill="1" applyBorder="1" applyAlignment="1">
      <alignment vertical="top" wrapText="1"/>
    </xf>
    <xf numFmtId="0" fontId="15" fillId="2" borderId="23" xfId="0" applyFont="1" applyFill="1" applyBorder="1" applyAlignment="1">
      <alignment horizontal="right" vertical="top"/>
    </xf>
    <xf numFmtId="44" fontId="15" fillId="2" borderId="24" xfId="0" applyNumberFormat="1" applyFont="1" applyFill="1" applyBorder="1" applyAlignment="1">
      <alignment vertical="top" wrapText="1"/>
    </xf>
    <xf numFmtId="44" fontId="11" fillId="6" borderId="21" xfId="0" applyNumberFormat="1" applyFont="1" applyFill="1" applyBorder="1" applyAlignment="1">
      <alignment vertical="top"/>
    </xf>
    <xf numFmtId="44" fontId="17" fillId="3" borderId="21" xfId="2" applyNumberFormat="1" applyFont="1" applyFill="1" applyBorder="1" applyAlignment="1">
      <alignment horizontal="right" vertical="top" wrapText="1"/>
    </xf>
    <xf numFmtId="44" fontId="0" fillId="0" borderId="0" xfId="0" applyNumberFormat="1" applyAlignment="1">
      <alignment vertical="center"/>
    </xf>
    <xf numFmtId="44" fontId="4" fillId="0" borderId="0" xfId="0" applyNumberFormat="1" applyFont="1" applyAlignment="1">
      <alignment vertical="center"/>
    </xf>
    <xf numFmtId="44" fontId="18" fillId="0" borderId="0" xfId="0" applyNumberFormat="1" applyFont="1" applyAlignment="1">
      <alignment vertical="center"/>
    </xf>
    <xf numFmtId="44" fontId="12" fillId="0" borderId="0" xfId="0" applyNumberFormat="1" applyFont="1" applyAlignment="1">
      <alignment vertical="center"/>
    </xf>
    <xf numFmtId="167" fontId="12" fillId="0" borderId="0" xfId="3" applyNumberFormat="1" applyFont="1" applyAlignment="1">
      <alignment vertical="center"/>
    </xf>
    <xf numFmtId="44" fontId="19" fillId="0" borderId="0" xfId="0" applyNumberFormat="1" applyFont="1" applyAlignment="1">
      <alignment vertical="center"/>
    </xf>
    <xf numFmtId="164" fontId="9" fillId="7" borderId="21" xfId="0" applyNumberFormat="1" applyFont="1" applyFill="1" applyBorder="1" applyAlignment="1">
      <alignment horizontal="centerContinuous" vertical="top"/>
    </xf>
    <xf numFmtId="164" fontId="9" fillId="7" borderId="21" xfId="4" applyNumberFormat="1" applyFont="1" applyFill="1" applyBorder="1" applyAlignment="1">
      <alignment horizontal="centerContinuous" vertical="top"/>
    </xf>
    <xf numFmtId="44" fontId="9" fillId="7" borderId="21" xfId="0" applyNumberFormat="1" applyFont="1" applyFill="1" applyBorder="1" applyAlignment="1">
      <alignment horizontal="centerContinuous" vertical="top"/>
    </xf>
    <xf numFmtId="164" fontId="9" fillId="7" borderId="21" xfId="0" applyNumberFormat="1" applyFont="1" applyFill="1" applyBorder="1" applyAlignment="1">
      <alignment vertical="top"/>
    </xf>
    <xf numFmtId="164" fontId="9" fillId="7" borderId="21" xfId="4" applyNumberFormat="1" applyFont="1" applyFill="1" applyBorder="1" applyAlignment="1">
      <alignment vertical="top"/>
    </xf>
    <xf numFmtId="164" fontId="9" fillId="7" borderId="21" xfId="0" applyNumberFormat="1" applyFont="1" applyFill="1" applyBorder="1" applyAlignment="1">
      <alignment horizontal="right" vertical="top"/>
    </xf>
    <xf numFmtId="44" fontId="9" fillId="7" borderId="21" xfId="0" applyNumberFormat="1" applyFont="1" applyFill="1" applyBorder="1" applyAlignment="1">
      <alignment vertical="top"/>
    </xf>
    <xf numFmtId="164" fontId="9" fillId="8" borderId="21" xfId="0" applyNumberFormat="1" applyFont="1" applyFill="1" applyBorder="1" applyAlignment="1">
      <alignment horizontal="centerContinuous" vertical="top"/>
    </xf>
    <xf numFmtId="164" fontId="9" fillId="8" borderId="21" xfId="4" applyNumberFormat="1" applyFont="1" applyFill="1" applyBorder="1" applyAlignment="1">
      <alignment horizontal="centerContinuous" vertical="top"/>
    </xf>
    <xf numFmtId="164" fontId="9" fillId="8" borderId="21" xfId="0" applyNumberFormat="1" applyFont="1" applyFill="1" applyBorder="1" applyAlignment="1">
      <alignment vertical="top"/>
    </xf>
    <xf numFmtId="164" fontId="9" fillId="8" borderId="21" xfId="4" applyNumberFormat="1" applyFont="1" applyFill="1" applyBorder="1" applyAlignment="1">
      <alignment vertical="top"/>
    </xf>
    <xf numFmtId="164" fontId="9" fillId="8" borderId="21" xfId="0" applyNumberFormat="1" applyFont="1" applyFill="1" applyBorder="1" applyAlignment="1">
      <alignment horizontal="right" vertical="top"/>
    </xf>
    <xf numFmtId="44" fontId="9" fillId="8" borderId="21" xfId="0" applyNumberFormat="1" applyFont="1" applyFill="1" applyBorder="1" applyAlignment="1">
      <alignment vertical="top"/>
    </xf>
    <xf numFmtId="164" fontId="9" fillId="9" borderId="21" xfId="0" applyNumberFormat="1" applyFont="1" applyFill="1" applyBorder="1" applyAlignment="1">
      <alignment horizontal="centerContinuous" vertical="top"/>
    </xf>
    <xf numFmtId="164" fontId="9" fillId="9" borderId="21" xfId="4" applyNumberFormat="1" applyFont="1" applyFill="1" applyBorder="1" applyAlignment="1">
      <alignment horizontal="centerContinuous" vertical="top"/>
    </xf>
    <xf numFmtId="164" fontId="9" fillId="9" borderId="21" xfId="0" applyNumberFormat="1" applyFont="1" applyFill="1" applyBorder="1" applyAlignment="1">
      <alignment vertical="top"/>
    </xf>
    <xf numFmtId="164" fontId="9" fillId="9" borderId="21" xfId="0" applyNumberFormat="1" applyFont="1" applyFill="1" applyBorder="1" applyAlignment="1">
      <alignment horizontal="right" vertical="top"/>
    </xf>
    <xf numFmtId="44" fontId="9" fillId="9" borderId="21" xfId="0" applyNumberFormat="1" applyFont="1" applyFill="1" applyBorder="1" applyAlignment="1">
      <alignment vertical="top"/>
    </xf>
    <xf numFmtId="0" fontId="8" fillId="10" borderId="21" xfId="0" applyFont="1" applyFill="1" applyBorder="1" applyAlignment="1">
      <alignment horizontal="center" vertical="center"/>
    </xf>
    <xf numFmtId="164" fontId="9" fillId="10" borderId="21" xfId="4" applyNumberFormat="1" applyFont="1" applyFill="1" applyBorder="1" applyAlignment="1">
      <alignment horizontal="centerContinuous"/>
    </xf>
    <xf numFmtId="0" fontId="8" fillId="10" borderId="21" xfId="0" applyFont="1" applyFill="1" applyBorder="1" applyAlignment="1">
      <alignment horizontal="centerContinuous"/>
    </xf>
    <xf numFmtId="4" fontId="8" fillId="10" borderId="21" xfId="0" applyNumberFormat="1" applyFont="1" applyFill="1" applyBorder="1" applyAlignment="1">
      <alignment horizontal="centerContinuous"/>
    </xf>
    <xf numFmtId="44" fontId="8" fillId="10" borderId="21" xfId="0" applyNumberFormat="1" applyFont="1" applyFill="1" applyBorder="1" applyAlignment="1">
      <alignment horizontal="centerContinuous"/>
    </xf>
    <xf numFmtId="44" fontId="8" fillId="10" borderId="21"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4" xfId="0" applyFont="1" applyBorder="1" applyAlignment="1">
      <alignment horizontal="right" vertical="center" wrapText="1"/>
    </xf>
    <xf numFmtId="0" fontId="4" fillId="0" borderId="0" xfId="0" applyFont="1" applyAlignment="1">
      <alignment horizontal="right" vertical="center"/>
    </xf>
    <xf numFmtId="0" fontId="4" fillId="0" borderId="5" xfId="0" applyFont="1" applyBorder="1" applyAlignment="1">
      <alignment horizontal="righ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25" xfId="0" applyFont="1" applyBorder="1" applyAlignment="1">
      <alignment horizontal="center" vertical="top" wrapText="1"/>
    </xf>
    <xf numFmtId="0" fontId="9" fillId="0" borderId="26" xfId="0" applyFont="1" applyBorder="1" applyAlignment="1">
      <alignment horizontal="center" vertical="top" wrapText="1"/>
    </xf>
    <xf numFmtId="0" fontId="9" fillId="0" borderId="27" xfId="0" applyFont="1" applyBorder="1" applyAlignment="1">
      <alignment horizontal="center" vertical="top" wrapText="1"/>
    </xf>
    <xf numFmtId="0" fontId="16" fillId="3" borderId="21" xfId="0" applyFont="1" applyFill="1" applyBorder="1" applyAlignment="1">
      <alignment horizontal="center" vertical="top" wrapText="1"/>
    </xf>
    <xf numFmtId="165" fontId="16" fillId="3" borderId="21" xfId="2" applyFont="1" applyFill="1" applyBorder="1" applyAlignment="1">
      <alignment horizontal="center" vertical="top" wrapText="1"/>
    </xf>
    <xf numFmtId="0" fontId="1" fillId="0" borderId="8" xfId="0" applyFont="1" applyBorder="1" applyAlignment="1">
      <alignment horizontal="center" vertical="center" wrapText="1"/>
    </xf>
  </cellXfs>
  <cellStyles count="6">
    <cellStyle name="Millares" xfId="1" builtinId="3"/>
    <cellStyle name="Moneda" xfId="2" builtinId="4"/>
    <cellStyle name="Moneda 2" xfId="5"/>
    <cellStyle name="Normal" xfId="0" builtinId="0"/>
    <cellStyle name="Normal 3 2" xfId="4"/>
    <cellStyle name="Porcentaje" xfId="3" builtinId="5"/>
  </cellStyles>
  <dxfs count="0"/>
  <tableStyles count="0" defaultTableStyle="TableStyleMedium2" defaultPivotStyle="PivotStyleLight16"/>
  <colors>
    <mruColors>
      <color rgb="FFDCE6F1"/>
      <color rgb="FFC5D9F1"/>
      <color rgb="FFCCC0DA"/>
      <color rgb="FFD8E4B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68035</xdr:colOff>
      <xdr:row>0</xdr:row>
      <xdr:rowOff>68035</xdr:rowOff>
    </xdr:from>
    <xdr:to>
      <xdr:col>0</xdr:col>
      <xdr:colOff>911678</xdr:colOff>
      <xdr:row>3</xdr:row>
      <xdr:rowOff>240359</xdr:rowOff>
    </xdr:to>
    <xdr:pic>
      <xdr:nvPicPr>
        <xdr:cNvPr id="2" name="Imagen 10">
          <a:extLst>
            <a:ext uri="{FF2B5EF4-FFF2-40B4-BE49-F238E27FC236}">
              <a16:creationId xmlns:a16="http://schemas.microsoft.com/office/drawing/2014/main" id="{D7402913-98BB-4499-A6B8-0A90D40CA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68035" y="68035"/>
          <a:ext cx="843643" cy="111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Nueva%20carpeta\OBRAS\best%20buy\PRESUPUESTO_BEST_BUY_MUNDO_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TERRACERIAS%20CYO\O%20B%20R%20A%20S%20%20%20E%20N%20%20%20P%20R%20O%20C%20E%20S%20O\VIALIDADES%20LOS%20CABOS%202016\Users\fausto\Documents\O%20B%20R%20A%20S_%20I%20B%20S\MISION%20SAPI%20SA%20DE%20CV\U%20R%20B%20-%201%20R%20A%20-%20E%20T%20A%20P%20A\REPORTE%20DE%20VOLUMENES\Semana%2021\URB-1ERA%20ETAPA-ESTIMACION%2021.xls?363099D7" TargetMode="External"/><Relationship Id="rId1" Type="http://schemas.openxmlformats.org/officeDocument/2006/relationships/externalLinkPath" Target="file:///\\363099D7\URB-1ERA%20ETAPA-ESTIMACION%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1.-PSUR%20RIO%202011%20Gen%20Autorizado%20Alcantarillado%20y%20Descargas%20Etapa%20I%20Parte%20II%20(17Oct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row r="12">
          <cell r="J12">
            <v>0.05</v>
          </cell>
          <cell r="K12">
            <v>0.05</v>
          </cell>
          <cell r="M12">
            <v>0.05</v>
          </cell>
          <cell r="N12">
            <v>0.05</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row r="13">
          <cell r="B13">
            <v>0.1</v>
          </cell>
        </row>
        <row r="14">
          <cell r="B14">
            <v>0.3</v>
          </cell>
        </row>
      </sheetData>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row r="22">
          <cell r="J22">
            <v>2164.6856522857142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row r="8">
          <cell r="C8">
            <v>0.2</v>
          </cell>
        </row>
        <row r="9">
          <cell r="C9">
            <v>0.05</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row r="13">
          <cell r="Q13">
            <v>0.37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68"/>
  <sheetViews>
    <sheetView tabSelected="1" zoomScaleNormal="100" zoomScaleSheetLayoutView="80" workbookViewId="0">
      <selection activeCell="I6" sqref="I6"/>
    </sheetView>
  </sheetViews>
  <sheetFormatPr baseColWidth="10" defaultColWidth="11.42578125" defaultRowHeight="12.75" outlineLevelRow="1"/>
  <cols>
    <col min="1" max="1" width="15.7109375" style="2" customWidth="1"/>
    <col min="2" max="2" width="71.42578125" style="2" customWidth="1"/>
    <col min="3" max="3" width="10.28515625" style="2" customWidth="1"/>
    <col min="4" max="4" width="12.28515625" style="32" bestFit="1" customWidth="1"/>
    <col min="5" max="5" width="15.5703125" style="48" customWidth="1"/>
    <col min="6" max="6" width="24.42578125" style="48" customWidth="1"/>
    <col min="7" max="16384" width="11.42578125" style="2"/>
  </cols>
  <sheetData>
    <row r="1" spans="1:38" s="1" customFormat="1" ht="24.75" customHeight="1">
      <c r="A1" s="81" t="s">
        <v>0</v>
      </c>
      <c r="B1" s="82"/>
      <c r="C1" s="82"/>
      <c r="D1" s="82"/>
      <c r="E1" s="82"/>
      <c r="F1" s="83"/>
    </row>
    <row r="2" spans="1:38" s="1" customFormat="1" ht="24.75" customHeight="1">
      <c r="A2" s="84" t="s">
        <v>1</v>
      </c>
      <c r="B2" s="85"/>
      <c r="C2" s="85"/>
      <c r="D2" s="85"/>
      <c r="E2" s="85"/>
      <c r="F2" s="86"/>
    </row>
    <row r="3" spans="1:38" s="1" customFormat="1" ht="24.75" customHeight="1">
      <c r="A3" s="87" t="s">
        <v>223</v>
      </c>
      <c r="B3" s="88"/>
      <c r="C3" s="88"/>
      <c r="D3" s="88"/>
      <c r="E3" s="88"/>
      <c r="F3" s="89"/>
    </row>
    <row r="4" spans="1:38" ht="24.75" customHeight="1" thickBot="1">
      <c r="A4" s="90" t="s">
        <v>245</v>
      </c>
      <c r="B4" s="91"/>
      <c r="C4" s="91"/>
      <c r="D4" s="91"/>
      <c r="E4" s="91"/>
      <c r="F4" s="109" t="s">
        <v>246</v>
      </c>
    </row>
    <row r="5" spans="1:38" s="3" customFormat="1" ht="16.5" customHeight="1">
      <c r="A5" s="92"/>
      <c r="B5" s="93"/>
      <c r="C5" s="93"/>
      <c r="D5" s="93"/>
      <c r="E5" s="93"/>
      <c r="F5" s="94"/>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s="3" customFormat="1" ht="33" customHeight="1" collapsed="1">
      <c r="A6" s="78" t="s">
        <v>241</v>
      </c>
      <c r="B6" s="79"/>
      <c r="C6" s="79"/>
      <c r="D6" s="79"/>
      <c r="E6" s="79"/>
      <c r="F6" s="80"/>
    </row>
    <row r="7" spans="1:38" s="3" customFormat="1" ht="15.75" customHeight="1">
      <c r="A7" s="95"/>
      <c r="B7" s="96"/>
      <c r="C7" s="96"/>
      <c r="D7" s="96"/>
      <c r="E7" s="96"/>
      <c r="F7" s="97"/>
    </row>
    <row r="8" spans="1:38" s="3" customFormat="1" ht="33" customHeight="1">
      <c r="A8" s="98" t="s">
        <v>2</v>
      </c>
      <c r="B8" s="99"/>
      <c r="C8" s="99"/>
      <c r="D8" s="99"/>
      <c r="E8" s="99"/>
      <c r="F8" s="100"/>
    </row>
    <row r="9" spans="1:38" s="3" customFormat="1">
      <c r="A9" s="4" t="s">
        <v>3</v>
      </c>
      <c r="B9" s="4" t="s">
        <v>4</v>
      </c>
      <c r="C9" s="4" t="s">
        <v>5</v>
      </c>
      <c r="D9" s="5" t="s">
        <v>6</v>
      </c>
      <c r="E9" s="6" t="s">
        <v>7</v>
      </c>
      <c r="F9" s="6" t="s">
        <v>8</v>
      </c>
    </row>
    <row r="10" spans="1:38" s="3" customFormat="1" ht="21">
      <c r="A10" s="72"/>
      <c r="B10" s="73" t="s">
        <v>242</v>
      </c>
      <c r="C10" s="74"/>
      <c r="D10" s="75"/>
      <c r="E10" s="76"/>
      <c r="F10" s="77"/>
    </row>
    <row r="11" spans="1:38" s="3" customFormat="1" ht="21">
      <c r="A11" s="54" t="s">
        <v>9</v>
      </c>
      <c r="B11" s="55"/>
      <c r="C11" s="54"/>
      <c r="D11" s="54"/>
      <c r="E11" s="54"/>
      <c r="F11" s="56"/>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18.75">
      <c r="A12" s="7"/>
      <c r="B12" s="8" t="s">
        <v>10</v>
      </c>
      <c r="C12" s="9"/>
      <c r="D12" s="10"/>
      <c r="E12" s="11"/>
      <c r="F12" s="12">
        <f>SUM(F13:F21)</f>
        <v>0</v>
      </c>
    </row>
    <row r="13" spans="1:38" s="3" customFormat="1" ht="114.75" outlineLevel="1">
      <c r="A13" s="13" t="s">
        <v>11</v>
      </c>
      <c r="B13" s="14" t="s">
        <v>12</v>
      </c>
      <c r="C13" s="15" t="s">
        <v>13</v>
      </c>
      <c r="D13" s="16">
        <v>623.95000000000005</v>
      </c>
      <c r="E13" s="17"/>
      <c r="F13" s="18">
        <f>E13*D13</f>
        <v>0</v>
      </c>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s="3" customFormat="1" ht="102" outlineLevel="1">
      <c r="A14" s="13" t="s">
        <v>14</v>
      </c>
      <c r="B14" s="14" t="s">
        <v>15</v>
      </c>
      <c r="C14" s="13" t="s">
        <v>13</v>
      </c>
      <c r="D14" s="19">
        <v>207.98</v>
      </c>
      <c r="E14" s="20"/>
      <c r="F14" s="18">
        <f t="shared" ref="F14:F21" si="0">E14*D14</f>
        <v>0</v>
      </c>
    </row>
    <row r="15" spans="1:38" s="3" customFormat="1" ht="114.75" outlineLevel="1">
      <c r="A15" s="13" t="s">
        <v>16</v>
      </c>
      <c r="B15" s="14" t="s">
        <v>17</v>
      </c>
      <c r="C15" s="13" t="s">
        <v>13</v>
      </c>
      <c r="D15" s="19">
        <v>311.98</v>
      </c>
      <c r="E15" s="20"/>
      <c r="F15" s="18">
        <f t="shared" si="0"/>
        <v>0</v>
      </c>
    </row>
    <row r="16" spans="1:38" s="3" customFormat="1" ht="89.25" outlineLevel="1">
      <c r="A16" s="13" t="s">
        <v>18</v>
      </c>
      <c r="B16" s="14" t="s">
        <v>19</v>
      </c>
      <c r="C16" s="13" t="s">
        <v>13</v>
      </c>
      <c r="D16" s="19">
        <v>72.52</v>
      </c>
      <c r="E16" s="20"/>
      <c r="F16" s="18">
        <f t="shared" si="0"/>
        <v>0</v>
      </c>
    </row>
    <row r="17" spans="1:6" s="3" customFormat="1" ht="76.5" outlineLevel="1">
      <c r="A17" s="13" t="s">
        <v>20</v>
      </c>
      <c r="B17" s="14" t="s">
        <v>21</v>
      </c>
      <c r="C17" s="13" t="s">
        <v>13</v>
      </c>
      <c r="D17" s="19">
        <v>277.42</v>
      </c>
      <c r="E17" s="20"/>
      <c r="F17" s="18">
        <f t="shared" si="0"/>
        <v>0</v>
      </c>
    </row>
    <row r="18" spans="1:6" s="3" customFormat="1" ht="89.25" outlineLevel="1">
      <c r="A18" s="13" t="s">
        <v>22</v>
      </c>
      <c r="B18" s="14" t="s">
        <v>23</v>
      </c>
      <c r="C18" s="13" t="s">
        <v>13</v>
      </c>
      <c r="D18" s="19">
        <v>524.01</v>
      </c>
      <c r="E18" s="20"/>
      <c r="F18" s="18">
        <f t="shared" si="0"/>
        <v>0</v>
      </c>
    </row>
    <row r="19" spans="1:6" s="3" customFormat="1" ht="63.75" outlineLevel="1">
      <c r="A19" s="13" t="s">
        <v>24</v>
      </c>
      <c r="B19" s="14" t="s">
        <v>25</v>
      </c>
      <c r="C19" s="13" t="s">
        <v>13</v>
      </c>
      <c r="D19" s="19">
        <v>440.4</v>
      </c>
      <c r="E19" s="20"/>
      <c r="F19" s="18">
        <f t="shared" si="0"/>
        <v>0</v>
      </c>
    </row>
    <row r="20" spans="1:6" s="3" customFormat="1" ht="102" outlineLevel="1">
      <c r="A20" s="13" t="s">
        <v>226</v>
      </c>
      <c r="B20" s="14" t="s">
        <v>227</v>
      </c>
      <c r="C20" s="13" t="s">
        <v>13</v>
      </c>
      <c r="D20" s="19">
        <v>6</v>
      </c>
      <c r="E20" s="20"/>
      <c r="F20" s="18">
        <f t="shared" ref="F20" si="1">E20*D20</f>
        <v>0</v>
      </c>
    </row>
    <row r="21" spans="1:6" s="3" customFormat="1" ht="63.75" outlineLevel="1">
      <c r="A21" s="13" t="s">
        <v>26</v>
      </c>
      <c r="B21" s="14" t="s">
        <v>27</v>
      </c>
      <c r="C21" s="13" t="s">
        <v>13</v>
      </c>
      <c r="D21" s="19">
        <v>612.09</v>
      </c>
      <c r="E21" s="20"/>
      <c r="F21" s="18">
        <f t="shared" si="0"/>
        <v>0</v>
      </c>
    </row>
    <row r="22" spans="1:6" ht="18.75">
      <c r="A22" s="7"/>
      <c r="B22" s="8" t="s">
        <v>28</v>
      </c>
      <c r="C22" s="9"/>
      <c r="D22" s="10"/>
      <c r="E22" s="11"/>
      <c r="F22" s="12">
        <f>SUM(F23:F33)</f>
        <v>0</v>
      </c>
    </row>
    <row r="23" spans="1:6" s="3" customFormat="1" ht="63.75" outlineLevel="1">
      <c r="A23" s="13" t="s">
        <v>29</v>
      </c>
      <c r="B23" s="14" t="s">
        <v>30</v>
      </c>
      <c r="C23" s="15" t="s">
        <v>31</v>
      </c>
      <c r="D23" s="16">
        <v>943.94</v>
      </c>
      <c r="E23" s="17"/>
      <c r="F23" s="17">
        <f t="shared" ref="F23:F33" si="2">E23*D23</f>
        <v>0</v>
      </c>
    </row>
    <row r="24" spans="1:6" s="3" customFormat="1" ht="63.75" outlineLevel="1">
      <c r="A24" s="13" t="s">
        <v>32</v>
      </c>
      <c r="B24" s="21" t="s">
        <v>33</v>
      </c>
      <c r="C24" s="13" t="s">
        <v>34</v>
      </c>
      <c r="D24" s="19">
        <v>11</v>
      </c>
      <c r="E24" s="17"/>
      <c r="F24" s="20">
        <f t="shared" si="2"/>
        <v>0</v>
      </c>
    </row>
    <row r="25" spans="1:6" s="3" customFormat="1" ht="38.25" outlineLevel="1">
      <c r="A25" s="13" t="s">
        <v>35</v>
      </c>
      <c r="B25" s="21" t="s">
        <v>36</v>
      </c>
      <c r="C25" s="13" t="s">
        <v>34</v>
      </c>
      <c r="D25" s="19">
        <v>10</v>
      </c>
      <c r="E25" s="17"/>
      <c r="F25" s="20">
        <f t="shared" si="2"/>
        <v>0</v>
      </c>
    </row>
    <row r="26" spans="1:6" s="3" customFormat="1" ht="38.25" outlineLevel="1">
      <c r="A26" s="13" t="s">
        <v>234</v>
      </c>
      <c r="B26" s="21" t="s">
        <v>235</v>
      </c>
      <c r="C26" s="13" t="s">
        <v>34</v>
      </c>
      <c r="D26" s="19">
        <v>1</v>
      </c>
      <c r="E26" s="17"/>
      <c r="F26" s="20">
        <f t="shared" ref="F26" si="3">E26*D26</f>
        <v>0</v>
      </c>
    </row>
    <row r="27" spans="1:6" s="3" customFormat="1" ht="51" outlineLevel="1">
      <c r="A27" s="13" t="s">
        <v>37</v>
      </c>
      <c r="B27" s="21" t="s">
        <v>38</v>
      </c>
      <c r="C27" s="13" t="s">
        <v>34</v>
      </c>
      <c r="D27" s="19">
        <v>1</v>
      </c>
      <c r="E27" s="17"/>
      <c r="F27" s="20">
        <f t="shared" si="2"/>
        <v>0</v>
      </c>
    </row>
    <row r="28" spans="1:6" s="3" customFormat="1" ht="38.25" outlineLevel="1">
      <c r="A28" s="13" t="s">
        <v>39</v>
      </c>
      <c r="B28" s="14" t="s">
        <v>40</v>
      </c>
      <c r="C28" s="15" t="s">
        <v>34</v>
      </c>
      <c r="D28" s="16">
        <v>1</v>
      </c>
      <c r="E28" s="17"/>
      <c r="F28" s="17">
        <f t="shared" si="2"/>
        <v>0</v>
      </c>
    </row>
    <row r="29" spans="1:6" s="3" customFormat="1" ht="38.25" outlineLevel="1">
      <c r="A29" s="13" t="s">
        <v>41</v>
      </c>
      <c r="B29" s="14" t="s">
        <v>42</v>
      </c>
      <c r="C29" s="15" t="s">
        <v>34</v>
      </c>
      <c r="D29" s="16">
        <v>1</v>
      </c>
      <c r="E29" s="17"/>
      <c r="F29" s="17">
        <f t="shared" si="2"/>
        <v>0</v>
      </c>
    </row>
    <row r="30" spans="1:6" s="3" customFormat="1" ht="38.25" outlineLevel="1">
      <c r="A30" s="13" t="s">
        <v>43</v>
      </c>
      <c r="B30" s="14" t="s">
        <v>44</v>
      </c>
      <c r="C30" s="15" t="s">
        <v>34</v>
      </c>
      <c r="D30" s="16">
        <v>23</v>
      </c>
      <c r="E30" s="17"/>
      <c r="F30" s="17">
        <f t="shared" si="2"/>
        <v>0</v>
      </c>
    </row>
    <row r="31" spans="1:6" s="3" customFormat="1" ht="38.25" outlineLevel="1">
      <c r="A31" s="13" t="s">
        <v>45</v>
      </c>
      <c r="B31" s="14" t="s">
        <v>46</v>
      </c>
      <c r="C31" s="15" t="s">
        <v>34</v>
      </c>
      <c r="D31" s="16">
        <v>11</v>
      </c>
      <c r="E31" s="17"/>
      <c r="F31" s="17">
        <f t="shared" si="2"/>
        <v>0</v>
      </c>
    </row>
    <row r="32" spans="1:6" s="3" customFormat="1" ht="38.25" outlineLevel="1">
      <c r="A32" s="13" t="s">
        <v>47</v>
      </c>
      <c r="B32" s="14" t="s">
        <v>48</v>
      </c>
      <c r="C32" s="13" t="s">
        <v>34</v>
      </c>
      <c r="D32" s="19">
        <v>11</v>
      </c>
      <c r="E32" s="17"/>
      <c r="F32" s="20">
        <f t="shared" si="2"/>
        <v>0</v>
      </c>
    </row>
    <row r="33" spans="1:38" s="3" customFormat="1" ht="38.25" outlineLevel="1">
      <c r="A33" s="13" t="s">
        <v>49</v>
      </c>
      <c r="B33" s="14" t="s">
        <v>50</v>
      </c>
      <c r="C33" s="13" t="s">
        <v>34</v>
      </c>
      <c r="D33" s="19">
        <v>6</v>
      </c>
      <c r="E33" s="17"/>
      <c r="F33" s="20">
        <f t="shared" si="2"/>
        <v>0</v>
      </c>
    </row>
    <row r="34" spans="1:38" ht="18.75">
      <c r="A34" s="7"/>
      <c r="B34" s="8" t="s">
        <v>51</v>
      </c>
      <c r="C34" s="9"/>
      <c r="D34" s="10"/>
      <c r="E34" s="11"/>
      <c r="F34" s="12">
        <f>SUM(F35:F36)</f>
        <v>0</v>
      </c>
    </row>
    <row r="35" spans="1:38" s="3" customFormat="1" ht="229.5" outlineLevel="1">
      <c r="A35" s="13" t="s">
        <v>52</v>
      </c>
      <c r="B35" s="14" t="s">
        <v>53</v>
      </c>
      <c r="C35" s="13" t="s">
        <v>34</v>
      </c>
      <c r="D35" s="19">
        <v>24</v>
      </c>
      <c r="E35" s="17"/>
      <c r="F35" s="20">
        <f>E35*D35</f>
        <v>0</v>
      </c>
    </row>
    <row r="36" spans="1:38" s="3" customFormat="1" ht="229.5" outlineLevel="1">
      <c r="A36" s="22" t="s">
        <v>54</v>
      </c>
      <c r="B36" s="14" t="s">
        <v>55</v>
      </c>
      <c r="C36" s="13" t="s">
        <v>34</v>
      </c>
      <c r="D36" s="19">
        <v>6</v>
      </c>
      <c r="E36" s="17"/>
      <c r="F36" s="20">
        <f>E36*D36</f>
        <v>0</v>
      </c>
    </row>
    <row r="37" spans="1:38" ht="18.75">
      <c r="A37" s="7"/>
      <c r="B37" s="8" t="s">
        <v>56</v>
      </c>
      <c r="C37" s="9"/>
      <c r="D37" s="10"/>
      <c r="E37" s="11"/>
      <c r="F37" s="12">
        <f>SUM(F38:F40)</f>
        <v>0</v>
      </c>
    </row>
    <row r="38" spans="1:38" ht="165.75" outlineLevel="1">
      <c r="A38" s="13" t="s">
        <v>57</v>
      </c>
      <c r="B38" s="14" t="s">
        <v>58</v>
      </c>
      <c r="C38" s="13" t="s">
        <v>34</v>
      </c>
      <c r="D38" s="19">
        <v>10</v>
      </c>
      <c r="E38" s="17"/>
      <c r="F38" s="23">
        <f>E38*D38</f>
        <v>0</v>
      </c>
    </row>
    <row r="39" spans="1:38" ht="25.5" outlineLevel="1">
      <c r="A39" s="13" t="s">
        <v>59</v>
      </c>
      <c r="B39" s="14" t="s">
        <v>60</v>
      </c>
      <c r="C39" s="13" t="s">
        <v>34</v>
      </c>
      <c r="D39" s="19">
        <v>30</v>
      </c>
      <c r="E39" s="17"/>
      <c r="F39" s="23">
        <f>E39*D39</f>
        <v>0</v>
      </c>
    </row>
    <row r="40" spans="1:38" ht="63.75" outlineLevel="1">
      <c r="A40" s="13" t="s">
        <v>61</v>
      </c>
      <c r="B40" s="14" t="s">
        <v>62</v>
      </c>
      <c r="C40" s="15" t="s">
        <v>34</v>
      </c>
      <c r="D40" s="16">
        <v>6</v>
      </c>
      <c r="E40" s="17"/>
      <c r="F40" s="24">
        <f>E40*D40</f>
        <v>0</v>
      </c>
    </row>
    <row r="41" spans="1:38" s="3" customFormat="1" ht="21">
      <c r="A41" s="57"/>
      <c r="B41" s="58"/>
      <c r="C41" s="57"/>
      <c r="D41" s="57"/>
      <c r="E41" s="59" t="s">
        <v>63</v>
      </c>
      <c r="F41" s="60">
        <f>F37+F34+F22+F12</f>
        <v>0</v>
      </c>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38" s="3" customFormat="1" ht="18.75">
      <c r="A42" s="25"/>
      <c r="B42" s="25"/>
      <c r="C42" s="25"/>
      <c r="D42" s="26"/>
      <c r="E42" s="27"/>
      <c r="F42" s="27"/>
    </row>
    <row r="43" spans="1:38" s="3" customFormat="1" ht="21">
      <c r="A43" s="61" t="s">
        <v>64</v>
      </c>
      <c r="B43" s="62"/>
      <c r="C43" s="61"/>
      <c r="D43" s="61"/>
      <c r="E43" s="61"/>
      <c r="F43" s="6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ht="18.75">
      <c r="A44" s="7"/>
      <c r="B44" s="8" t="s">
        <v>10</v>
      </c>
      <c r="C44" s="9"/>
      <c r="D44" s="10"/>
      <c r="E44" s="11"/>
      <c r="F44" s="12">
        <f>SUM(F45:F53)</f>
        <v>0</v>
      </c>
    </row>
    <row r="45" spans="1:38" s="3" customFormat="1" ht="114.75" outlineLevel="1">
      <c r="A45" s="13" t="s">
        <v>11</v>
      </c>
      <c r="B45" s="14" t="s">
        <v>65</v>
      </c>
      <c r="C45" s="15" t="s">
        <v>13</v>
      </c>
      <c r="D45" s="16">
        <v>803.26</v>
      </c>
      <c r="E45" s="17"/>
      <c r="F45" s="24">
        <f t="shared" ref="F45:F53" si="4">E45*D45</f>
        <v>0</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1:38" s="3" customFormat="1" ht="102" outlineLevel="1">
      <c r="A46" s="13" t="s">
        <v>14</v>
      </c>
      <c r="B46" s="14" t="s">
        <v>66</v>
      </c>
      <c r="C46" s="13" t="s">
        <v>13</v>
      </c>
      <c r="D46" s="19">
        <v>267.75</v>
      </c>
      <c r="E46" s="17"/>
      <c r="F46" s="23">
        <f t="shared" si="4"/>
        <v>0</v>
      </c>
    </row>
    <row r="47" spans="1:38" s="3" customFormat="1" ht="114.75" outlineLevel="1">
      <c r="A47" s="13" t="s">
        <v>16</v>
      </c>
      <c r="B47" s="14" t="s">
        <v>17</v>
      </c>
      <c r="C47" s="13" t="s">
        <v>13</v>
      </c>
      <c r="D47" s="19">
        <v>468.57</v>
      </c>
      <c r="E47" s="17"/>
      <c r="F47" s="23">
        <f t="shared" si="4"/>
        <v>0</v>
      </c>
      <c r="M47" s="2"/>
      <c r="N47" s="2"/>
      <c r="O47" s="2"/>
      <c r="P47" s="2"/>
      <c r="Q47" s="2"/>
      <c r="R47" s="2"/>
      <c r="S47" s="2"/>
      <c r="T47" s="2"/>
      <c r="U47" s="2"/>
      <c r="V47" s="2"/>
      <c r="W47" s="2"/>
    </row>
    <row r="48" spans="1:38" s="3" customFormat="1" ht="76.5" outlineLevel="1">
      <c r="A48" s="13" t="s">
        <v>18</v>
      </c>
      <c r="B48" s="14" t="s">
        <v>67</v>
      </c>
      <c r="C48" s="13" t="s">
        <v>13</v>
      </c>
      <c r="D48" s="19">
        <v>91.72</v>
      </c>
      <c r="E48" s="17"/>
      <c r="F48" s="23">
        <f t="shared" si="4"/>
        <v>0</v>
      </c>
      <c r="M48" s="2"/>
      <c r="N48" s="2"/>
      <c r="O48" s="2"/>
      <c r="P48" s="2"/>
      <c r="Q48" s="2"/>
      <c r="R48" s="2"/>
      <c r="S48" s="2"/>
      <c r="T48" s="2"/>
      <c r="U48" s="2"/>
      <c r="V48" s="2"/>
      <c r="W48" s="2"/>
    </row>
    <row r="49" spans="1:23" s="3" customFormat="1" ht="76.5" outlineLevel="1">
      <c r="A49" s="13" t="s">
        <v>20</v>
      </c>
      <c r="B49" s="14" t="s">
        <v>68</v>
      </c>
      <c r="C49" s="13" t="s">
        <v>13</v>
      </c>
      <c r="D49" s="19">
        <v>242.34</v>
      </c>
      <c r="E49" s="17"/>
      <c r="F49" s="23">
        <f>E49*D49</f>
        <v>0</v>
      </c>
    </row>
    <row r="50" spans="1:23" s="3" customFormat="1" ht="89.25" outlineLevel="1">
      <c r="A50" s="13" t="s">
        <v>22</v>
      </c>
      <c r="B50" s="14" t="s">
        <v>69</v>
      </c>
      <c r="C50" s="13" t="s">
        <v>13</v>
      </c>
      <c r="D50" s="19">
        <v>484.68</v>
      </c>
      <c r="E50" s="17"/>
      <c r="F50" s="23">
        <f>E50*D50</f>
        <v>0</v>
      </c>
      <c r="M50" s="2"/>
      <c r="N50" s="2"/>
      <c r="O50" s="2"/>
      <c r="P50" s="2"/>
      <c r="Q50" s="2"/>
      <c r="R50" s="2"/>
      <c r="S50" s="2"/>
      <c r="T50" s="2"/>
      <c r="U50" s="2"/>
      <c r="V50" s="2"/>
      <c r="W50" s="2"/>
    </row>
    <row r="51" spans="1:23" s="3" customFormat="1" ht="63.75" outlineLevel="1">
      <c r="A51" s="13" t="s">
        <v>24</v>
      </c>
      <c r="B51" s="14" t="s">
        <v>70</v>
      </c>
      <c r="C51" s="13" t="s">
        <v>13</v>
      </c>
      <c r="D51" s="19">
        <v>762.36</v>
      </c>
      <c r="E51" s="17"/>
      <c r="F51" s="23">
        <f t="shared" si="4"/>
        <v>0</v>
      </c>
      <c r="M51" s="2"/>
      <c r="N51" s="2"/>
      <c r="O51" s="2"/>
      <c r="P51" s="2"/>
      <c r="Q51" s="2"/>
      <c r="R51" s="2"/>
      <c r="S51" s="2"/>
      <c r="T51" s="2"/>
      <c r="U51" s="2"/>
      <c r="V51" s="2"/>
      <c r="W51" s="2"/>
    </row>
    <row r="52" spans="1:23" s="3" customFormat="1" ht="102" outlineLevel="1">
      <c r="A52" s="13" t="s">
        <v>71</v>
      </c>
      <c r="B52" s="14" t="s">
        <v>72</v>
      </c>
      <c r="C52" s="13" t="s">
        <v>34</v>
      </c>
      <c r="D52" s="19">
        <v>7</v>
      </c>
      <c r="E52" s="17"/>
      <c r="F52" s="23">
        <f t="shared" si="4"/>
        <v>0</v>
      </c>
      <c r="M52" s="2"/>
      <c r="N52" s="2"/>
      <c r="O52" s="2"/>
      <c r="P52" s="2"/>
      <c r="Q52" s="2"/>
      <c r="R52" s="2"/>
      <c r="S52" s="2"/>
      <c r="T52" s="2"/>
      <c r="U52" s="2"/>
      <c r="V52" s="2"/>
      <c r="W52" s="2"/>
    </row>
    <row r="53" spans="1:23" s="3" customFormat="1" ht="63.75" outlineLevel="1">
      <c r="A53" s="13" t="s">
        <v>26</v>
      </c>
      <c r="B53" s="14" t="s">
        <v>73</v>
      </c>
      <c r="C53" s="13" t="s">
        <v>13</v>
      </c>
      <c r="D53" s="19">
        <v>637.15</v>
      </c>
      <c r="E53" s="17"/>
      <c r="F53" s="23">
        <f t="shared" si="4"/>
        <v>0</v>
      </c>
      <c r="M53" s="2"/>
      <c r="N53" s="2"/>
      <c r="O53" s="2"/>
      <c r="P53" s="2"/>
      <c r="Q53" s="2"/>
      <c r="R53" s="2"/>
      <c r="S53" s="2"/>
      <c r="T53" s="2"/>
      <c r="U53" s="2"/>
      <c r="V53" s="2"/>
      <c r="W53" s="2"/>
    </row>
    <row r="54" spans="1:23" ht="18.75">
      <c r="A54" s="7"/>
      <c r="B54" s="8" t="s">
        <v>28</v>
      </c>
      <c r="C54" s="9"/>
      <c r="D54" s="10"/>
      <c r="E54" s="11"/>
      <c r="F54" s="12">
        <f>SUM(F55:F57)</f>
        <v>0</v>
      </c>
    </row>
    <row r="55" spans="1:23" s="3" customFormat="1" ht="76.5" outlineLevel="1">
      <c r="A55" s="13" t="s">
        <v>74</v>
      </c>
      <c r="B55" s="14" t="s">
        <v>75</v>
      </c>
      <c r="C55" s="15" t="s">
        <v>31</v>
      </c>
      <c r="D55" s="16">
        <v>756.21</v>
      </c>
      <c r="E55" s="17"/>
      <c r="F55" s="28">
        <f>E55*D55</f>
        <v>0</v>
      </c>
      <c r="G55" s="2"/>
      <c r="H55" s="2"/>
      <c r="I55" s="2"/>
      <c r="J55" s="2"/>
      <c r="K55" s="2"/>
      <c r="L55" s="2"/>
      <c r="M55" s="2"/>
      <c r="N55" s="2"/>
      <c r="O55" s="2"/>
      <c r="P55" s="2"/>
      <c r="Q55" s="2"/>
      <c r="R55" s="2"/>
      <c r="S55" s="2"/>
      <c r="T55" s="2"/>
      <c r="U55" s="2"/>
      <c r="V55" s="2"/>
      <c r="W55" s="2"/>
    </row>
    <row r="56" spans="1:23" s="3" customFormat="1" ht="76.5" outlineLevel="1">
      <c r="A56" s="13" t="s">
        <v>243</v>
      </c>
      <c r="B56" s="37" t="s">
        <v>244</v>
      </c>
      <c r="C56" s="15" t="s">
        <v>34</v>
      </c>
      <c r="D56" s="16">
        <v>21</v>
      </c>
      <c r="E56" s="17"/>
      <c r="F56" s="28">
        <f>E56*D56</f>
        <v>0</v>
      </c>
      <c r="G56" s="2"/>
      <c r="H56" s="2"/>
      <c r="I56" s="2"/>
      <c r="J56" s="2"/>
      <c r="K56" s="2"/>
      <c r="L56" s="2"/>
      <c r="M56" s="2"/>
      <c r="N56" s="2"/>
      <c r="O56" s="2"/>
      <c r="P56" s="2"/>
      <c r="Q56" s="2"/>
      <c r="R56" s="2"/>
      <c r="S56" s="2"/>
      <c r="T56" s="2"/>
      <c r="U56" s="2"/>
      <c r="V56" s="2"/>
      <c r="W56" s="2"/>
    </row>
    <row r="57" spans="1:23" s="3" customFormat="1" ht="76.5" outlineLevel="1">
      <c r="A57" s="13" t="s">
        <v>236</v>
      </c>
      <c r="B57" s="37" t="s">
        <v>237</v>
      </c>
      <c r="C57" s="15" t="s">
        <v>34</v>
      </c>
      <c r="D57" s="16">
        <v>9</v>
      </c>
      <c r="E57" s="17"/>
      <c r="F57" s="28">
        <f>E57*D57</f>
        <v>0</v>
      </c>
      <c r="G57" s="2"/>
      <c r="H57" s="2"/>
      <c r="I57" s="2"/>
      <c r="J57" s="2"/>
      <c r="K57" s="2"/>
      <c r="L57" s="2"/>
      <c r="M57" s="2"/>
      <c r="N57" s="2"/>
      <c r="O57" s="2"/>
      <c r="P57" s="2"/>
      <c r="Q57" s="2"/>
      <c r="R57" s="2"/>
      <c r="S57" s="2"/>
      <c r="T57" s="2"/>
      <c r="U57" s="2"/>
      <c r="V57" s="2"/>
      <c r="W57" s="2"/>
    </row>
    <row r="58" spans="1:23" ht="18.75">
      <c r="A58" s="7"/>
      <c r="B58" s="8" t="s">
        <v>76</v>
      </c>
      <c r="C58" s="9"/>
      <c r="D58" s="10"/>
      <c r="E58" s="11"/>
      <c r="F58" s="12">
        <f>SUM(F59:F59)</f>
        <v>0</v>
      </c>
    </row>
    <row r="59" spans="1:23" s="3" customFormat="1" ht="178.5" outlineLevel="1">
      <c r="A59" s="13" t="s">
        <v>77</v>
      </c>
      <c r="B59" s="14" t="s">
        <v>78</v>
      </c>
      <c r="C59" s="13" t="s">
        <v>34</v>
      </c>
      <c r="D59" s="19">
        <v>30</v>
      </c>
      <c r="E59" s="17"/>
      <c r="F59" s="23">
        <f>E59*D59</f>
        <v>0</v>
      </c>
      <c r="G59" s="2"/>
      <c r="H59" s="2"/>
      <c r="I59" s="2"/>
      <c r="J59" s="2"/>
      <c r="K59" s="2"/>
      <c r="L59" s="2"/>
      <c r="M59" s="2"/>
      <c r="N59" s="2"/>
      <c r="O59" s="2"/>
      <c r="P59" s="2"/>
      <c r="Q59" s="2"/>
      <c r="R59" s="2"/>
      <c r="S59" s="2"/>
      <c r="T59" s="2"/>
      <c r="U59" s="2"/>
      <c r="V59" s="2"/>
      <c r="W59" s="2"/>
    </row>
    <row r="60" spans="1:23" ht="18.75">
      <c r="A60" s="7"/>
      <c r="B60" s="8" t="s">
        <v>79</v>
      </c>
      <c r="C60" s="9"/>
      <c r="D60" s="10"/>
      <c r="E60" s="11"/>
      <c r="F60" s="12">
        <f>SUM(F61:F65)</f>
        <v>0</v>
      </c>
    </row>
    <row r="61" spans="1:23" ht="76.5" outlineLevel="1">
      <c r="A61" s="13" t="s">
        <v>80</v>
      </c>
      <c r="B61" s="14" t="s">
        <v>81</v>
      </c>
      <c r="C61" s="13" t="s">
        <v>34</v>
      </c>
      <c r="D61" s="19">
        <v>7</v>
      </c>
      <c r="E61" s="17"/>
      <c r="F61" s="23">
        <f t="shared" ref="F61:F65" si="5">E61*D61</f>
        <v>0</v>
      </c>
    </row>
    <row r="62" spans="1:23" ht="89.25" outlineLevel="1">
      <c r="A62" s="13" t="s">
        <v>230</v>
      </c>
      <c r="B62" s="14" t="s">
        <v>232</v>
      </c>
      <c r="C62" s="13" t="s">
        <v>34</v>
      </c>
      <c r="D62" s="19">
        <v>3</v>
      </c>
      <c r="E62" s="17"/>
      <c r="F62" s="23">
        <f t="shared" si="5"/>
        <v>0</v>
      </c>
    </row>
    <row r="63" spans="1:23" ht="89.25" outlineLevel="1">
      <c r="A63" s="13" t="s">
        <v>231</v>
      </c>
      <c r="B63" s="14" t="s">
        <v>233</v>
      </c>
      <c r="C63" s="13" t="s">
        <v>34</v>
      </c>
      <c r="D63" s="19">
        <v>2</v>
      </c>
      <c r="E63" s="17"/>
      <c r="F63" s="23">
        <f t="shared" si="5"/>
        <v>0</v>
      </c>
    </row>
    <row r="64" spans="1:23" ht="153" outlineLevel="1">
      <c r="A64" s="13" t="s">
        <v>82</v>
      </c>
      <c r="B64" s="14" t="s">
        <v>83</v>
      </c>
      <c r="C64" s="13" t="s">
        <v>34</v>
      </c>
      <c r="D64" s="19">
        <v>5</v>
      </c>
      <c r="E64" s="17"/>
      <c r="F64" s="23">
        <f t="shared" si="5"/>
        <v>0</v>
      </c>
    </row>
    <row r="65" spans="1:38" ht="38.25" outlineLevel="1">
      <c r="A65" s="13" t="s">
        <v>84</v>
      </c>
      <c r="B65" s="14" t="s">
        <v>85</v>
      </c>
      <c r="C65" s="15" t="s">
        <v>34</v>
      </c>
      <c r="D65" s="16">
        <v>15</v>
      </c>
      <c r="E65" s="17"/>
      <c r="F65" s="24">
        <f t="shared" si="5"/>
        <v>0</v>
      </c>
    </row>
    <row r="66" spans="1:38" s="3" customFormat="1" ht="21">
      <c r="A66" s="63"/>
      <c r="B66" s="64"/>
      <c r="C66" s="63"/>
      <c r="D66" s="63"/>
      <c r="E66" s="65" t="s">
        <v>86</v>
      </c>
      <c r="F66" s="66">
        <f>F60+F58+F54+F44</f>
        <v>0</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1:38" s="3" customFormat="1" ht="18.75">
      <c r="A67" s="25"/>
      <c r="B67" s="25"/>
      <c r="C67" s="25"/>
      <c r="D67" s="26"/>
      <c r="E67" s="27"/>
      <c r="F67" s="27"/>
    </row>
    <row r="68" spans="1:38" s="3" customFormat="1" ht="21">
      <c r="A68" s="29" t="s">
        <v>87</v>
      </c>
      <c r="B68" s="30"/>
      <c r="C68" s="29"/>
      <c r="D68" s="29"/>
      <c r="E68" s="29"/>
      <c r="F68" s="29"/>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1:38" ht="18.75">
      <c r="A69" s="7"/>
      <c r="B69" s="8" t="s">
        <v>88</v>
      </c>
      <c r="C69" s="9"/>
      <c r="D69" s="10"/>
      <c r="E69" s="11"/>
      <c r="F69" s="12">
        <f>SUM(F70:F75)</f>
        <v>0</v>
      </c>
    </row>
    <row r="70" spans="1:38" s="3" customFormat="1" ht="153" outlineLevel="1">
      <c r="A70" s="13" t="s">
        <v>89</v>
      </c>
      <c r="B70" s="14" t="s">
        <v>90</v>
      </c>
      <c r="C70" s="15" t="s">
        <v>91</v>
      </c>
      <c r="D70" s="16">
        <v>4</v>
      </c>
      <c r="E70" s="17"/>
      <c r="F70" s="24">
        <f t="shared" ref="F70:F75" si="6">E70*D70</f>
        <v>0</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1:38" s="3" customFormat="1" ht="51" outlineLevel="1">
      <c r="A71" s="13" t="s">
        <v>238</v>
      </c>
      <c r="B71" s="14" t="s">
        <v>239</v>
      </c>
      <c r="C71" s="15" t="s">
        <v>31</v>
      </c>
      <c r="D71" s="16">
        <v>13.16</v>
      </c>
      <c r="E71" s="17"/>
      <c r="F71" s="24">
        <f t="shared" si="6"/>
        <v>0</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1:38" s="3" customFormat="1" ht="63.75" outlineLevel="1">
      <c r="A72" s="13" t="s">
        <v>92</v>
      </c>
      <c r="B72" s="14" t="s">
        <v>93</v>
      </c>
      <c r="C72" s="13" t="s">
        <v>94</v>
      </c>
      <c r="D72" s="19">
        <v>105.62</v>
      </c>
      <c r="E72" s="17"/>
      <c r="F72" s="23">
        <f t="shared" si="6"/>
        <v>0</v>
      </c>
      <c r="G72" s="2"/>
    </row>
    <row r="73" spans="1:38" s="3" customFormat="1" ht="76.5" outlineLevel="1">
      <c r="A73" s="13" t="s">
        <v>95</v>
      </c>
      <c r="B73" s="14" t="s">
        <v>96</v>
      </c>
      <c r="C73" s="13" t="s">
        <v>94</v>
      </c>
      <c r="D73" s="19">
        <v>283.94</v>
      </c>
      <c r="E73" s="17"/>
      <c r="F73" s="23">
        <f t="shared" si="6"/>
        <v>0</v>
      </c>
      <c r="G73" s="2"/>
    </row>
    <row r="74" spans="1:38" s="3" customFormat="1" ht="63.75" outlineLevel="1">
      <c r="A74" s="13" t="s">
        <v>97</v>
      </c>
      <c r="B74" s="14" t="s">
        <v>98</v>
      </c>
      <c r="C74" s="13" t="s">
        <v>34</v>
      </c>
      <c r="D74" s="19">
        <v>2</v>
      </c>
      <c r="E74" s="17"/>
      <c r="F74" s="23">
        <f t="shared" si="6"/>
        <v>0</v>
      </c>
      <c r="G74" s="2"/>
    </row>
    <row r="75" spans="1:38" s="3" customFormat="1" ht="127.5" outlineLevel="1">
      <c r="A75" s="13" t="s">
        <v>99</v>
      </c>
      <c r="B75" s="14" t="s">
        <v>100</v>
      </c>
      <c r="C75" s="13" t="s">
        <v>34</v>
      </c>
      <c r="D75" s="19">
        <v>14</v>
      </c>
      <c r="E75" s="17"/>
      <c r="F75" s="23">
        <f t="shared" si="6"/>
        <v>0</v>
      </c>
      <c r="G75" s="2"/>
    </row>
    <row r="76" spans="1:38" ht="18.75">
      <c r="A76" s="7"/>
      <c r="B76" s="8" t="s">
        <v>10</v>
      </c>
      <c r="C76" s="9"/>
      <c r="D76" s="10"/>
      <c r="E76" s="11"/>
      <c r="F76" s="12">
        <f>SUM(F77:F84)</f>
        <v>0</v>
      </c>
    </row>
    <row r="77" spans="1:38" s="3" customFormat="1" ht="127.5" outlineLevel="1">
      <c r="A77" s="13" t="s">
        <v>101</v>
      </c>
      <c r="B77" s="14" t="s">
        <v>102</v>
      </c>
      <c r="C77" s="15" t="s">
        <v>103</v>
      </c>
      <c r="D77" s="16">
        <v>6056.05</v>
      </c>
      <c r="E77" s="17"/>
      <c r="F77" s="24">
        <f t="shared" ref="F77:F84" si="7">E77*D77</f>
        <v>0</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1:38" s="3" customFormat="1" ht="242.25" outlineLevel="1">
      <c r="A78" s="13" t="s">
        <v>104</v>
      </c>
      <c r="B78" s="14" t="s">
        <v>105</v>
      </c>
      <c r="C78" s="13" t="s">
        <v>106</v>
      </c>
      <c r="D78" s="19">
        <v>7281.15</v>
      </c>
      <c r="E78" s="17"/>
      <c r="F78" s="23">
        <f t="shared" si="7"/>
        <v>0</v>
      </c>
      <c r="G78" s="31"/>
    </row>
    <row r="79" spans="1:38" s="3" customFormat="1" ht="114.75" outlineLevel="1">
      <c r="A79" s="13" t="s">
        <v>107</v>
      </c>
      <c r="B79" s="14" t="s">
        <v>108</v>
      </c>
      <c r="C79" s="13" t="s">
        <v>103</v>
      </c>
      <c r="D79" s="19">
        <v>6056.05</v>
      </c>
      <c r="E79" s="17"/>
      <c r="F79" s="23">
        <f>E79*D79</f>
        <v>0</v>
      </c>
      <c r="G79" s="2"/>
    </row>
    <row r="80" spans="1:38" s="3" customFormat="1" ht="178.5" outlineLevel="1">
      <c r="A80" s="13" t="s">
        <v>221</v>
      </c>
      <c r="B80" s="14" t="s">
        <v>222</v>
      </c>
      <c r="C80" s="13" t="s">
        <v>13</v>
      </c>
      <c r="D80" s="19">
        <v>873.74</v>
      </c>
      <c r="E80" s="17"/>
      <c r="F80" s="23">
        <f>E80*D80</f>
        <v>0</v>
      </c>
      <c r="G80" s="2"/>
    </row>
    <row r="81" spans="1:8" s="3" customFormat="1" ht="140.25" outlineLevel="1">
      <c r="A81" s="13" t="s">
        <v>109</v>
      </c>
      <c r="B81" s="14" t="s">
        <v>110</v>
      </c>
      <c r="C81" s="13" t="s">
        <v>13</v>
      </c>
      <c r="D81" s="19">
        <v>151.22</v>
      </c>
      <c r="E81" s="17"/>
      <c r="F81" s="23">
        <f>E81*D81</f>
        <v>0</v>
      </c>
      <c r="G81" s="2"/>
    </row>
    <row r="82" spans="1:8" s="3" customFormat="1" ht="306" outlineLevel="1">
      <c r="A82" s="13" t="s">
        <v>111</v>
      </c>
      <c r="B82" s="14" t="s">
        <v>112</v>
      </c>
      <c r="C82" s="13" t="s">
        <v>106</v>
      </c>
      <c r="D82" s="19">
        <v>582.49</v>
      </c>
      <c r="E82" s="17"/>
      <c r="F82" s="23">
        <f t="shared" si="7"/>
        <v>0</v>
      </c>
      <c r="G82" s="2"/>
    </row>
    <row r="83" spans="1:8" s="3" customFormat="1" ht="153" outlineLevel="1">
      <c r="A83" s="13" t="s">
        <v>113</v>
      </c>
      <c r="B83" s="14" t="s">
        <v>114</v>
      </c>
      <c r="C83" s="13" t="s">
        <v>103</v>
      </c>
      <c r="D83" s="19">
        <v>6056.05</v>
      </c>
      <c r="E83" s="17"/>
      <c r="F83" s="23">
        <f>E83*D83</f>
        <v>0</v>
      </c>
      <c r="G83" s="2"/>
    </row>
    <row r="84" spans="1:8" s="3" customFormat="1" ht="76.5" outlineLevel="1">
      <c r="A84" s="13" t="s">
        <v>115</v>
      </c>
      <c r="B84" s="14" t="s">
        <v>116</v>
      </c>
      <c r="C84" s="13" t="s">
        <v>117</v>
      </c>
      <c r="D84" s="19">
        <v>15010.8</v>
      </c>
      <c r="E84" s="17"/>
      <c r="F84" s="23">
        <f t="shared" si="7"/>
        <v>0</v>
      </c>
      <c r="G84" s="2"/>
    </row>
    <row r="85" spans="1:8" ht="18.75">
      <c r="A85" s="7"/>
      <c r="B85" s="8" t="s">
        <v>118</v>
      </c>
      <c r="C85" s="9"/>
      <c r="D85" s="10"/>
      <c r="E85" s="11"/>
      <c r="F85" s="12">
        <f>SUM(F86:F91)</f>
        <v>0</v>
      </c>
    </row>
    <row r="86" spans="1:8" s="3" customFormat="1" ht="409.5" outlineLevel="1">
      <c r="A86" s="13" t="s">
        <v>119</v>
      </c>
      <c r="B86" s="14" t="s">
        <v>120</v>
      </c>
      <c r="C86" s="15" t="s">
        <v>103</v>
      </c>
      <c r="D86" s="16">
        <v>6056.05</v>
      </c>
      <c r="E86" s="17"/>
      <c r="F86" s="28">
        <f t="shared" ref="F86:F91" si="8">E86*D86</f>
        <v>0</v>
      </c>
      <c r="G86" s="2"/>
    </row>
    <row r="87" spans="1:8" s="3" customFormat="1" ht="89.25" outlineLevel="1">
      <c r="A87" s="13" t="s">
        <v>121</v>
      </c>
      <c r="B87" s="14" t="s">
        <v>122</v>
      </c>
      <c r="C87" s="13" t="s">
        <v>31</v>
      </c>
      <c r="D87" s="19">
        <v>160.6</v>
      </c>
      <c r="E87" s="17"/>
      <c r="F87" s="23">
        <f t="shared" si="8"/>
        <v>0</v>
      </c>
    </row>
    <row r="88" spans="1:8" s="3" customFormat="1" ht="89.25" outlineLevel="1">
      <c r="A88" s="13" t="s">
        <v>123</v>
      </c>
      <c r="B88" s="14" t="s">
        <v>124</v>
      </c>
      <c r="C88" s="13" t="s">
        <v>125</v>
      </c>
      <c r="D88" s="19">
        <v>7</v>
      </c>
      <c r="E88" s="17"/>
      <c r="F88" s="23">
        <f t="shared" si="8"/>
        <v>0</v>
      </c>
    </row>
    <row r="89" spans="1:8" s="3" customFormat="1" ht="127.5" outlineLevel="1">
      <c r="A89" s="13" t="s">
        <v>224</v>
      </c>
      <c r="B89" s="14" t="s">
        <v>225</v>
      </c>
      <c r="C89" s="13" t="s">
        <v>31</v>
      </c>
      <c r="D89" s="19">
        <v>160.6</v>
      </c>
      <c r="E89" s="17"/>
      <c r="F89" s="23">
        <f t="shared" si="8"/>
        <v>0</v>
      </c>
    </row>
    <row r="90" spans="1:8" s="3" customFormat="1" ht="216.75" outlineLevel="1">
      <c r="A90" s="13" t="s">
        <v>126</v>
      </c>
      <c r="B90" s="21" t="s">
        <v>127</v>
      </c>
      <c r="C90" s="15" t="s">
        <v>103</v>
      </c>
      <c r="D90" s="16">
        <v>154.63999999999999</v>
      </c>
      <c r="E90" s="17"/>
      <c r="F90" s="28">
        <f t="shared" si="8"/>
        <v>0</v>
      </c>
    </row>
    <row r="91" spans="1:8" s="3" customFormat="1" ht="63.75" outlineLevel="1">
      <c r="A91" s="13" t="s">
        <v>128</v>
      </c>
      <c r="B91" s="21" t="s">
        <v>129</v>
      </c>
      <c r="C91" s="15" t="s">
        <v>103</v>
      </c>
      <c r="D91" s="16">
        <v>8627.3700000000008</v>
      </c>
      <c r="E91" s="17"/>
      <c r="F91" s="28">
        <f t="shared" si="8"/>
        <v>0</v>
      </c>
    </row>
    <row r="92" spans="1:8" ht="18.75">
      <c r="A92" s="7"/>
      <c r="B92" s="8" t="s">
        <v>130</v>
      </c>
      <c r="C92" s="9"/>
      <c r="D92" s="10"/>
      <c r="E92" s="11"/>
      <c r="F92" s="12">
        <f>SUM(F93:F95)</f>
        <v>0</v>
      </c>
    </row>
    <row r="93" spans="1:8" s="3" customFormat="1" ht="178.5" outlineLevel="1">
      <c r="A93" s="13" t="s">
        <v>131</v>
      </c>
      <c r="B93" s="14" t="s">
        <v>240</v>
      </c>
      <c r="C93" s="13" t="s">
        <v>132</v>
      </c>
      <c r="D93" s="19">
        <v>1258.07</v>
      </c>
      <c r="E93" s="17"/>
      <c r="F93" s="23">
        <f>E93*D93</f>
        <v>0</v>
      </c>
      <c r="G93" s="2"/>
      <c r="H93" s="2"/>
    </row>
    <row r="94" spans="1:8" s="3" customFormat="1" ht="191.25" outlineLevel="1">
      <c r="A94" s="13" t="s">
        <v>133</v>
      </c>
      <c r="B94" s="14" t="s">
        <v>134</v>
      </c>
      <c r="C94" s="13" t="s">
        <v>132</v>
      </c>
      <c r="D94" s="19">
        <v>63.33</v>
      </c>
      <c r="E94" s="17"/>
      <c r="F94" s="23">
        <f>E94*D94</f>
        <v>0</v>
      </c>
      <c r="G94" s="2"/>
      <c r="H94" s="2"/>
    </row>
    <row r="95" spans="1:8" s="3" customFormat="1" ht="191.25" outlineLevel="1">
      <c r="A95" s="13" t="s">
        <v>135</v>
      </c>
      <c r="B95" s="14" t="s">
        <v>136</v>
      </c>
      <c r="C95" s="13" t="s">
        <v>132</v>
      </c>
      <c r="D95" s="19">
        <v>199.55</v>
      </c>
      <c r="E95" s="17"/>
      <c r="F95" s="23">
        <f>E95*D95</f>
        <v>0</v>
      </c>
      <c r="G95" s="2"/>
      <c r="H95" s="2"/>
    </row>
    <row r="96" spans="1:8" ht="18.75">
      <c r="A96" s="7"/>
      <c r="B96" s="8" t="s">
        <v>137</v>
      </c>
      <c r="C96" s="9"/>
      <c r="D96" s="10"/>
      <c r="E96" s="11"/>
      <c r="F96" s="12">
        <f>SUM(F97:F99)</f>
        <v>0</v>
      </c>
    </row>
    <row r="97" spans="1:8" s="3" customFormat="1" ht="280.5" outlineLevel="1">
      <c r="A97" s="13" t="s">
        <v>138</v>
      </c>
      <c r="B97" s="14" t="s">
        <v>139</v>
      </c>
      <c r="C97" s="13" t="s">
        <v>94</v>
      </c>
      <c r="D97" s="19">
        <v>2233.63</v>
      </c>
      <c r="E97" s="17"/>
      <c r="F97" s="23">
        <f>E97*D97</f>
        <v>0</v>
      </c>
      <c r="G97" s="2"/>
      <c r="H97" s="2"/>
    </row>
    <row r="98" spans="1:8" s="3" customFormat="1" ht="204" outlineLevel="1">
      <c r="A98" s="13" t="s">
        <v>140</v>
      </c>
      <c r="B98" s="14" t="s">
        <v>141</v>
      </c>
      <c r="C98" s="13" t="s">
        <v>94</v>
      </c>
      <c r="D98" s="19">
        <v>86.08</v>
      </c>
      <c r="E98" s="17"/>
      <c r="F98" s="23">
        <f>E98*D98</f>
        <v>0</v>
      </c>
      <c r="G98" s="2"/>
      <c r="H98" s="2"/>
    </row>
    <row r="99" spans="1:8" s="3" customFormat="1" ht="255" outlineLevel="1">
      <c r="A99" s="13" t="s">
        <v>142</v>
      </c>
      <c r="B99" s="14" t="s">
        <v>143</v>
      </c>
      <c r="C99" s="13" t="s">
        <v>94</v>
      </c>
      <c r="D99" s="19">
        <v>868.96</v>
      </c>
      <c r="E99" s="17"/>
      <c r="F99" s="23">
        <f>E99*D99</f>
        <v>0</v>
      </c>
      <c r="G99" s="2"/>
      <c r="H99" s="2"/>
    </row>
    <row r="100" spans="1:8" ht="18.75">
      <c r="A100" s="7"/>
      <c r="B100" s="8" t="s">
        <v>144</v>
      </c>
      <c r="C100" s="9"/>
      <c r="D100" s="10"/>
      <c r="E100" s="11"/>
      <c r="F100" s="12">
        <f>SUM(F101:F102)</f>
        <v>0</v>
      </c>
    </row>
    <row r="101" spans="1:8" s="3" customFormat="1" ht="127.5" outlineLevel="1">
      <c r="A101" s="13" t="s">
        <v>145</v>
      </c>
      <c r="B101" s="14" t="s">
        <v>146</v>
      </c>
      <c r="C101" s="15" t="s">
        <v>13</v>
      </c>
      <c r="D101" s="16">
        <v>269.20999999999998</v>
      </c>
      <c r="E101" s="17"/>
      <c r="F101" s="28">
        <f>E101*D101</f>
        <v>0</v>
      </c>
      <c r="G101" s="2"/>
    </row>
    <row r="102" spans="1:8" s="3" customFormat="1" ht="216.75" outlineLevel="1">
      <c r="A102" s="13" t="s">
        <v>147</v>
      </c>
      <c r="B102" s="14" t="s">
        <v>148</v>
      </c>
      <c r="C102" s="13" t="s">
        <v>13</v>
      </c>
      <c r="D102" s="19">
        <v>1026.1099999999999</v>
      </c>
      <c r="E102" s="17"/>
      <c r="F102" s="23">
        <f>E102*D102</f>
        <v>0</v>
      </c>
    </row>
    <row r="103" spans="1:8" ht="18.75">
      <c r="A103" s="7"/>
      <c r="B103" s="8" t="s">
        <v>149</v>
      </c>
      <c r="C103" s="9"/>
      <c r="D103" s="10"/>
      <c r="E103" s="11"/>
      <c r="F103" s="12">
        <f>SUM(F104:F113)</f>
        <v>0</v>
      </c>
    </row>
    <row r="104" spans="1:8" ht="63.75" outlineLevel="1">
      <c r="A104" s="13" t="s">
        <v>150</v>
      </c>
      <c r="B104" s="14" t="s">
        <v>151</v>
      </c>
      <c r="C104" s="13" t="s">
        <v>132</v>
      </c>
      <c r="D104" s="19">
        <v>1520.95</v>
      </c>
      <c r="E104" s="17"/>
      <c r="F104" s="23">
        <f t="shared" ref="F104:F110" si="9">E104*D104</f>
        <v>0</v>
      </c>
    </row>
    <row r="105" spans="1:8" ht="127.5" outlineLevel="1">
      <c r="A105" s="13" t="s">
        <v>152</v>
      </c>
      <c r="B105" s="14" t="s">
        <v>153</v>
      </c>
      <c r="C105" s="13" t="s">
        <v>103</v>
      </c>
      <c r="D105" s="19">
        <v>996.05</v>
      </c>
      <c r="E105" s="17"/>
      <c r="F105" s="23">
        <f>E105*D105</f>
        <v>0</v>
      </c>
    </row>
    <row r="106" spans="1:8" ht="127.5" outlineLevel="1">
      <c r="A106" s="13" t="s">
        <v>154</v>
      </c>
      <c r="B106" s="14" t="s">
        <v>155</v>
      </c>
      <c r="C106" s="13" t="s">
        <v>31</v>
      </c>
      <c r="D106" s="19">
        <v>690.02</v>
      </c>
      <c r="E106" s="17"/>
      <c r="F106" s="23">
        <f t="shared" si="9"/>
        <v>0</v>
      </c>
    </row>
    <row r="107" spans="1:8" ht="89.25" outlineLevel="1">
      <c r="A107" s="13" t="s">
        <v>156</v>
      </c>
      <c r="B107" s="14" t="s">
        <v>157</v>
      </c>
      <c r="C107" s="13" t="s">
        <v>125</v>
      </c>
      <c r="D107" s="19">
        <v>20</v>
      </c>
      <c r="E107" s="17"/>
      <c r="F107" s="23">
        <f>E107*D107</f>
        <v>0</v>
      </c>
    </row>
    <row r="108" spans="1:8" ht="89.25" outlineLevel="1">
      <c r="A108" s="13" t="s">
        <v>158</v>
      </c>
      <c r="B108" s="14" t="s">
        <v>159</v>
      </c>
      <c r="C108" s="13" t="s">
        <v>125</v>
      </c>
      <c r="D108" s="19">
        <v>44</v>
      </c>
      <c r="E108" s="17"/>
      <c r="F108" s="23">
        <f t="shared" si="9"/>
        <v>0</v>
      </c>
    </row>
    <row r="109" spans="1:8" ht="76.5" outlineLevel="1">
      <c r="A109" s="13" t="s">
        <v>160</v>
      </c>
      <c r="B109" s="14" t="s">
        <v>161</v>
      </c>
      <c r="C109" s="13" t="s">
        <v>103</v>
      </c>
      <c r="D109" s="19">
        <v>868.96</v>
      </c>
      <c r="E109" s="17"/>
      <c r="F109" s="23">
        <f t="shared" si="9"/>
        <v>0</v>
      </c>
    </row>
    <row r="110" spans="1:8" ht="63.75" outlineLevel="1">
      <c r="A110" s="13" t="s">
        <v>162</v>
      </c>
      <c r="B110" s="14" t="s">
        <v>163</v>
      </c>
      <c r="C110" s="13" t="s">
        <v>125</v>
      </c>
      <c r="D110" s="19">
        <v>24</v>
      </c>
      <c r="E110" s="17"/>
      <c r="F110" s="23">
        <f t="shared" si="9"/>
        <v>0</v>
      </c>
    </row>
    <row r="111" spans="1:8" ht="63.75" outlineLevel="1">
      <c r="A111" s="13" t="s">
        <v>164</v>
      </c>
      <c r="B111" s="14" t="s">
        <v>165</v>
      </c>
      <c r="C111" s="13" t="s">
        <v>125</v>
      </c>
      <c r="D111" s="19"/>
      <c r="E111" s="17"/>
      <c r="F111" s="23">
        <f>E111*D111</f>
        <v>0</v>
      </c>
    </row>
    <row r="112" spans="1:8" ht="76.5" outlineLevel="1">
      <c r="A112" s="13" t="s">
        <v>166</v>
      </c>
      <c r="B112" s="14" t="s">
        <v>167</v>
      </c>
      <c r="C112" s="13" t="s">
        <v>125</v>
      </c>
      <c r="D112" s="19">
        <v>44</v>
      </c>
      <c r="E112" s="17"/>
      <c r="F112" s="23">
        <f>E112*D112</f>
        <v>0</v>
      </c>
    </row>
    <row r="113" spans="1:38" ht="102" outlineLevel="1">
      <c r="A113" s="13" t="s">
        <v>168</v>
      </c>
      <c r="B113" s="14" t="s">
        <v>169</v>
      </c>
      <c r="C113" s="15" t="s">
        <v>125</v>
      </c>
      <c r="D113" s="16">
        <v>22</v>
      </c>
      <c r="E113" s="17"/>
      <c r="F113" s="24">
        <f>E113*D113</f>
        <v>0</v>
      </c>
    </row>
    <row r="114" spans="1:38" ht="18.75">
      <c r="A114" s="7"/>
      <c r="B114" s="8" t="s">
        <v>170</v>
      </c>
      <c r="C114" s="9"/>
      <c r="D114" s="10"/>
      <c r="E114" s="11"/>
      <c r="F114" s="12">
        <f>SUM(F115:F116)</f>
        <v>0</v>
      </c>
    </row>
    <row r="115" spans="1:38" ht="51" outlineLevel="1">
      <c r="A115" s="13" t="s">
        <v>171</v>
      </c>
      <c r="B115" s="14" t="s">
        <v>228</v>
      </c>
      <c r="C115" s="13" t="s">
        <v>34</v>
      </c>
      <c r="D115" s="16">
        <v>14</v>
      </c>
      <c r="E115" s="17"/>
      <c r="F115" s="23">
        <f>E115*D115</f>
        <v>0</v>
      </c>
      <c r="K115" s="32"/>
      <c r="M115" s="32"/>
    </row>
    <row r="116" spans="1:38" ht="51" outlineLevel="1">
      <c r="A116" s="13" t="s">
        <v>172</v>
      </c>
      <c r="B116" s="14" t="s">
        <v>229</v>
      </c>
      <c r="C116" s="13" t="s">
        <v>34</v>
      </c>
      <c r="D116" s="16">
        <v>29</v>
      </c>
      <c r="E116" s="17"/>
      <c r="F116" s="23">
        <f>E116*D116</f>
        <v>0</v>
      </c>
      <c r="K116" s="32"/>
      <c r="M116" s="32"/>
    </row>
    <row r="117" spans="1:38" s="3" customFormat="1" ht="21">
      <c r="A117" s="33"/>
      <c r="B117" s="34"/>
      <c r="C117" s="33"/>
      <c r="D117" s="33"/>
      <c r="E117" s="35" t="s">
        <v>173</v>
      </c>
      <c r="F117" s="36">
        <f>F114+F103+F100+F96+F92+F85+F76+F69</f>
        <v>0</v>
      </c>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row>
    <row r="118" spans="1:38" s="3" customFormat="1" ht="18.75">
      <c r="A118" s="25"/>
      <c r="B118" s="25"/>
      <c r="C118" s="25"/>
      <c r="D118" s="26"/>
      <c r="E118" s="27"/>
      <c r="F118" s="27"/>
    </row>
    <row r="119" spans="1:38" s="3" customFormat="1" ht="21">
      <c r="A119" s="67" t="s">
        <v>174</v>
      </c>
      <c r="B119" s="68"/>
      <c r="C119" s="67"/>
      <c r="D119" s="67"/>
      <c r="E119" s="67"/>
      <c r="F119" s="67"/>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row>
    <row r="120" spans="1:38" ht="18.75">
      <c r="A120" s="7"/>
      <c r="B120" s="8" t="s">
        <v>10</v>
      </c>
      <c r="C120" s="9"/>
      <c r="D120" s="10"/>
      <c r="E120" s="11"/>
      <c r="F120" s="12">
        <f>SUM(F121:F122)</f>
        <v>0</v>
      </c>
    </row>
    <row r="121" spans="1:38" s="3" customFormat="1" ht="51" outlineLevel="1">
      <c r="A121" s="13" t="s">
        <v>175</v>
      </c>
      <c r="B121" s="14" t="s">
        <v>176</v>
      </c>
      <c r="C121" s="15" t="s">
        <v>13</v>
      </c>
      <c r="D121" s="16">
        <v>89.31</v>
      </c>
      <c r="E121" s="17"/>
      <c r="F121" s="24">
        <f>E121*D121</f>
        <v>0</v>
      </c>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row>
    <row r="122" spans="1:38" s="3" customFormat="1" ht="89.25" outlineLevel="1">
      <c r="A122" s="13" t="s">
        <v>219</v>
      </c>
      <c r="B122" s="14" t="s">
        <v>220</v>
      </c>
      <c r="C122" s="15" t="s">
        <v>13</v>
      </c>
      <c r="D122" s="16">
        <v>77.67</v>
      </c>
      <c r="E122" s="17"/>
      <c r="F122" s="24">
        <f>E122*D122</f>
        <v>0</v>
      </c>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row>
    <row r="123" spans="1:38" ht="18.75">
      <c r="A123" s="7"/>
      <c r="B123" s="8" t="s">
        <v>177</v>
      </c>
      <c r="C123" s="9"/>
      <c r="D123" s="10"/>
      <c r="E123" s="11"/>
      <c r="F123" s="12">
        <f>SUM(F124:F126)</f>
        <v>0</v>
      </c>
    </row>
    <row r="124" spans="1:38" s="3" customFormat="1" ht="63.75" outlineLevel="1">
      <c r="A124" s="13" t="s">
        <v>178</v>
      </c>
      <c r="B124" s="14" t="s">
        <v>179</v>
      </c>
      <c r="C124" s="15" t="s">
        <v>34</v>
      </c>
      <c r="D124" s="16">
        <v>19</v>
      </c>
      <c r="E124" s="17"/>
      <c r="F124" s="28">
        <f>E124*D124</f>
        <v>0</v>
      </c>
    </row>
    <row r="125" spans="1:38" s="3" customFormat="1" ht="51" outlineLevel="1">
      <c r="A125" s="13" t="s">
        <v>180</v>
      </c>
      <c r="B125" s="14" t="s">
        <v>181</v>
      </c>
      <c r="C125" s="13" t="s">
        <v>34</v>
      </c>
      <c r="D125" s="19">
        <v>21</v>
      </c>
      <c r="E125" s="17"/>
      <c r="F125" s="23">
        <f>E125*D125</f>
        <v>0</v>
      </c>
    </row>
    <row r="126" spans="1:38" s="3" customFormat="1" ht="89.25" outlineLevel="1">
      <c r="A126" s="13" t="s">
        <v>182</v>
      </c>
      <c r="B126" s="14" t="s">
        <v>183</v>
      </c>
      <c r="C126" s="15" t="s">
        <v>34</v>
      </c>
      <c r="D126" s="16">
        <v>1</v>
      </c>
      <c r="E126" s="17"/>
      <c r="F126" s="28">
        <f>E126*D126</f>
        <v>0</v>
      </c>
    </row>
    <row r="127" spans="1:38" ht="18.75">
      <c r="A127" s="7"/>
      <c r="B127" s="8" t="s">
        <v>184</v>
      </c>
      <c r="C127" s="9"/>
      <c r="D127" s="10"/>
      <c r="E127" s="11"/>
      <c r="F127" s="12">
        <f>SUM(F128:F141)</f>
        <v>0</v>
      </c>
    </row>
    <row r="128" spans="1:38" s="3" customFormat="1" ht="76.5" outlineLevel="1">
      <c r="A128" s="13" t="s">
        <v>185</v>
      </c>
      <c r="B128" s="14" t="s">
        <v>186</v>
      </c>
      <c r="C128" s="13" t="s">
        <v>34</v>
      </c>
      <c r="D128" s="19">
        <v>19</v>
      </c>
      <c r="E128" s="17"/>
      <c r="F128" s="23">
        <f t="shared" ref="F128:F140" si="10">E128*D128</f>
        <v>0</v>
      </c>
    </row>
    <row r="129" spans="1:38" ht="51" outlineLevel="1">
      <c r="A129" s="13" t="s">
        <v>187</v>
      </c>
      <c r="B129" s="14" t="s">
        <v>188</v>
      </c>
      <c r="C129" s="13" t="s">
        <v>34</v>
      </c>
      <c r="D129" s="19">
        <v>19</v>
      </c>
      <c r="E129" s="17"/>
      <c r="F129" s="23">
        <f t="shared" si="10"/>
        <v>0</v>
      </c>
    </row>
    <row r="130" spans="1:38" ht="267.75" outlineLevel="1">
      <c r="A130" s="13" t="s">
        <v>189</v>
      </c>
      <c r="B130" s="21" t="s">
        <v>190</v>
      </c>
      <c r="C130" s="13" t="s">
        <v>34</v>
      </c>
      <c r="D130" s="19">
        <v>19</v>
      </c>
      <c r="E130" s="17"/>
      <c r="F130" s="23">
        <f t="shared" si="10"/>
        <v>0</v>
      </c>
    </row>
    <row r="131" spans="1:38" ht="51" outlineLevel="1">
      <c r="A131" s="13" t="s">
        <v>191</v>
      </c>
      <c r="B131" s="14" t="s">
        <v>192</v>
      </c>
      <c r="C131" s="13" t="s">
        <v>34</v>
      </c>
      <c r="D131" s="19">
        <v>1</v>
      </c>
      <c r="E131" s="17"/>
      <c r="F131" s="23">
        <f t="shared" si="10"/>
        <v>0</v>
      </c>
    </row>
    <row r="132" spans="1:38" ht="51" outlineLevel="1">
      <c r="A132" s="13" t="s">
        <v>193</v>
      </c>
      <c r="B132" s="14" t="s">
        <v>194</v>
      </c>
      <c r="C132" s="13" t="s">
        <v>34</v>
      </c>
      <c r="D132" s="19">
        <v>1</v>
      </c>
      <c r="E132" s="17"/>
      <c r="F132" s="23">
        <f t="shared" si="10"/>
        <v>0</v>
      </c>
    </row>
    <row r="133" spans="1:38" s="3" customFormat="1" ht="102" outlineLevel="1">
      <c r="A133" s="13" t="s">
        <v>195</v>
      </c>
      <c r="B133" s="14" t="s">
        <v>196</v>
      </c>
      <c r="C133" s="13" t="s">
        <v>31</v>
      </c>
      <c r="D133" s="19">
        <v>617.6</v>
      </c>
      <c r="E133" s="17"/>
      <c r="F133" s="23">
        <f t="shared" si="10"/>
        <v>0</v>
      </c>
    </row>
    <row r="134" spans="1:38" ht="102" outlineLevel="1">
      <c r="A134" s="13" t="s">
        <v>197</v>
      </c>
      <c r="B134" s="14" t="s">
        <v>198</v>
      </c>
      <c r="C134" s="13" t="s">
        <v>31</v>
      </c>
      <c r="D134" s="19">
        <v>720.89</v>
      </c>
      <c r="E134" s="17"/>
      <c r="F134" s="23">
        <f t="shared" si="10"/>
        <v>0</v>
      </c>
    </row>
    <row r="135" spans="1:38" ht="114.75" outlineLevel="1">
      <c r="A135" s="13" t="s">
        <v>199</v>
      </c>
      <c r="B135" s="14" t="s">
        <v>200</v>
      </c>
      <c r="C135" s="13" t="s">
        <v>31</v>
      </c>
      <c r="D135" s="19">
        <v>649.49</v>
      </c>
      <c r="E135" s="17"/>
      <c r="F135" s="23">
        <f t="shared" si="10"/>
        <v>0</v>
      </c>
    </row>
    <row r="136" spans="1:38" ht="38.25" outlineLevel="1">
      <c r="A136" s="13" t="s">
        <v>201</v>
      </c>
      <c r="B136" s="14" t="s">
        <v>202</v>
      </c>
      <c r="C136" s="13" t="s">
        <v>203</v>
      </c>
      <c r="D136" s="19">
        <v>1</v>
      </c>
      <c r="E136" s="17"/>
      <c r="F136" s="23">
        <f t="shared" si="10"/>
        <v>0</v>
      </c>
    </row>
    <row r="137" spans="1:38" ht="38.25" outlineLevel="1">
      <c r="A137" s="13" t="s">
        <v>204</v>
      </c>
      <c r="B137" s="37" t="s">
        <v>205</v>
      </c>
      <c r="C137" s="13" t="s">
        <v>206</v>
      </c>
      <c r="D137" s="19">
        <v>1</v>
      </c>
      <c r="E137" s="17"/>
      <c r="F137" s="23">
        <f t="shared" si="10"/>
        <v>0</v>
      </c>
    </row>
    <row r="138" spans="1:38" ht="38.25" outlineLevel="1">
      <c r="A138" s="13" t="s">
        <v>207</v>
      </c>
      <c r="B138" s="37" t="s">
        <v>208</v>
      </c>
      <c r="C138" s="13" t="s">
        <v>206</v>
      </c>
      <c r="D138" s="19">
        <v>1</v>
      </c>
      <c r="E138" s="17"/>
      <c r="F138" s="23">
        <f>E138*D138</f>
        <v>0</v>
      </c>
    </row>
    <row r="139" spans="1:38" ht="51" outlineLevel="1">
      <c r="A139" s="13" t="s">
        <v>209</v>
      </c>
      <c r="B139" s="14" t="s">
        <v>210</v>
      </c>
      <c r="C139" s="15" t="s">
        <v>34</v>
      </c>
      <c r="D139" s="16">
        <v>57</v>
      </c>
      <c r="E139" s="17"/>
      <c r="F139" s="24">
        <f t="shared" si="10"/>
        <v>0</v>
      </c>
    </row>
    <row r="140" spans="1:38" ht="63.75" outlineLevel="1">
      <c r="A140" s="13" t="s">
        <v>211</v>
      </c>
      <c r="B140" s="14" t="s">
        <v>212</v>
      </c>
      <c r="C140" s="15" t="s">
        <v>34</v>
      </c>
      <c r="D140" s="16">
        <v>19</v>
      </c>
      <c r="E140" s="17"/>
      <c r="F140" s="24">
        <f t="shared" si="10"/>
        <v>0</v>
      </c>
    </row>
    <row r="141" spans="1:38" ht="63.75" outlineLevel="1">
      <c r="A141" s="13" t="s">
        <v>213</v>
      </c>
      <c r="B141" s="14" t="s">
        <v>214</v>
      </c>
      <c r="C141" s="15" t="s">
        <v>34</v>
      </c>
      <c r="D141" s="16">
        <v>2</v>
      </c>
      <c r="E141" s="17"/>
      <c r="F141" s="24">
        <f>E141*D141</f>
        <v>0</v>
      </c>
    </row>
    <row r="142" spans="1:38" s="3" customFormat="1" ht="21">
      <c r="A142" s="69"/>
      <c r="B142" s="69"/>
      <c r="C142" s="69"/>
      <c r="D142" s="69"/>
      <c r="E142" s="70" t="s">
        <v>215</v>
      </c>
      <c r="F142" s="71">
        <f>F127+F123+F120</f>
        <v>0</v>
      </c>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row>
    <row r="143" spans="1:38" s="41" customFormat="1" ht="18.75">
      <c r="A143" s="38"/>
      <c r="B143" s="38"/>
      <c r="C143" s="38"/>
      <c r="D143" s="39"/>
      <c r="E143" s="40"/>
      <c r="F143" s="40"/>
    </row>
    <row r="144" spans="1:38" ht="15.75">
      <c r="A144" s="42"/>
      <c r="B144" s="42"/>
      <c r="C144" s="42"/>
      <c r="D144" s="43"/>
      <c r="E144" s="44" t="s">
        <v>216</v>
      </c>
      <c r="F144" s="45">
        <f>F41+F66+F117+F142</f>
        <v>0</v>
      </c>
    </row>
    <row r="145" spans="1:6" ht="25.5" customHeight="1">
      <c r="A145" s="101"/>
      <c r="B145" s="102"/>
      <c r="C145" s="103"/>
      <c r="D145" s="107" t="s">
        <v>217</v>
      </c>
      <c r="E145" s="107"/>
      <c r="F145" s="46">
        <f>ROUND((F144*0.16),2)</f>
        <v>0</v>
      </c>
    </row>
    <row r="146" spans="1:6" ht="28.5" customHeight="1">
      <c r="A146" s="104"/>
      <c r="B146" s="105"/>
      <c r="C146" s="106"/>
      <c r="D146" s="108" t="s">
        <v>218</v>
      </c>
      <c r="E146" s="108"/>
      <c r="F146" s="47">
        <f>F144+F145</f>
        <v>0</v>
      </c>
    </row>
    <row r="151" spans="1:6">
      <c r="F151" s="49"/>
    </row>
    <row r="152" spans="1:6" ht="18">
      <c r="F152" s="50"/>
    </row>
    <row r="153" spans="1:6" ht="14.25">
      <c r="E153" s="51"/>
      <c r="F153" s="51"/>
    </row>
    <row r="154" spans="1:6" ht="15">
      <c r="E154" s="52"/>
      <c r="F154" s="53"/>
    </row>
    <row r="155" spans="1:6" ht="14.25">
      <c r="E155" s="51"/>
      <c r="F155" s="51"/>
    </row>
    <row r="156" spans="1:6" ht="14.25">
      <c r="E156" s="51"/>
      <c r="F156" s="51"/>
    </row>
    <row r="157" spans="1:6" ht="15">
      <c r="E157" s="51"/>
      <c r="F157" s="53"/>
    </row>
    <row r="158" spans="1:6" ht="14.25">
      <c r="E158" s="51"/>
      <c r="F158" s="51"/>
    </row>
    <row r="159" spans="1:6" ht="14.25">
      <c r="E159" s="51"/>
      <c r="F159" s="51"/>
    </row>
    <row r="160" spans="1:6" ht="14.25">
      <c r="E160" s="51"/>
      <c r="F160" s="51"/>
    </row>
    <row r="161" spans="5:6" ht="14.25">
      <c r="E161" s="51"/>
      <c r="F161" s="51"/>
    </row>
    <row r="162" spans="5:6" ht="14.25">
      <c r="E162" s="51"/>
      <c r="F162" s="51"/>
    </row>
    <row r="163" spans="5:6" ht="14.25">
      <c r="E163" s="51"/>
      <c r="F163" s="51"/>
    </row>
    <row r="164" spans="5:6" ht="14.25">
      <c r="E164" s="51"/>
      <c r="F164" s="51"/>
    </row>
    <row r="165" spans="5:6" ht="14.25">
      <c r="E165" s="51"/>
      <c r="F165" s="51"/>
    </row>
    <row r="166" spans="5:6" ht="14.25">
      <c r="E166" s="51"/>
      <c r="F166" s="51"/>
    </row>
    <row r="167" spans="5:6" ht="14.25">
      <c r="E167" s="51"/>
      <c r="F167" s="51"/>
    </row>
    <row r="168" spans="5:6" ht="14.25">
      <c r="E168" s="51"/>
      <c r="F168" s="51"/>
    </row>
  </sheetData>
  <autoFilter ref="A9:F142"/>
  <mergeCells count="11">
    <mergeCell ref="A7:F7"/>
    <mergeCell ref="A8:F8"/>
    <mergeCell ref="A145:C146"/>
    <mergeCell ref="D145:E145"/>
    <mergeCell ref="D146:E146"/>
    <mergeCell ref="A6:F6"/>
    <mergeCell ref="A1:F1"/>
    <mergeCell ref="A2:F2"/>
    <mergeCell ref="A3:F3"/>
    <mergeCell ref="A4:E4"/>
    <mergeCell ref="A5:F5"/>
  </mergeCells>
  <phoneticPr fontId="20" type="noConversion"/>
  <printOptions horizontalCentered="1"/>
  <pageMargins left="0.23622047244094491" right="0.23622047244094491" top="0.23622047244094491" bottom="0.23622047244094491" header="0.31496062992125984" footer="0.31496062992125984"/>
  <pageSetup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INTEGRAL (SIN P.U.)</vt:lpstr>
      <vt:lpstr>'CATALOGO INTEGRAL (SIN P.U.)'!Área_de_impresión</vt:lpstr>
      <vt:lpstr>'CATALOGO INTEGRAL (SIN P.U.)'!Títulos_a_imprimir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 de Windows</cp:lastModifiedBy>
  <cp:lastPrinted>2024-01-10T21:24:40Z</cp:lastPrinted>
  <dcterms:created xsi:type="dcterms:W3CDTF">2023-08-31T00:47:33Z</dcterms:created>
  <dcterms:modified xsi:type="dcterms:W3CDTF">2024-02-09T21:00:41Z</dcterms:modified>
</cp:coreProperties>
</file>