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bras Publicas\Desktop\ricardo\FOIS 2023\fois-04-2023\"/>
    </mc:Choice>
  </mc:AlternateContent>
  <bookViews>
    <workbookView xWindow="0" yWindow="0" windowWidth="24000" windowHeight="9030"/>
  </bookViews>
  <sheets>
    <sheet name="Hoja1" sheetId="1" r:id="rId1"/>
  </sheets>
  <definedNames>
    <definedName name="_xlnm.Print_Area" localSheetId="0">Hoja1!$A$1:$F$39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0" i="1" l="1"/>
  <c r="F29" i="1"/>
  <c r="F28" i="1"/>
  <c r="F25" i="1" l="1"/>
  <c r="F26" i="1" s="1"/>
  <c r="F35" i="1" s="1"/>
  <c r="C35" i="1"/>
  <c r="C34" i="1"/>
  <c r="C33" i="1"/>
  <c r="C32" i="1"/>
  <c r="D22" i="1" l="1"/>
  <c r="F22" i="1" s="1"/>
  <c r="F18" i="1" l="1"/>
  <c r="F17" i="1"/>
  <c r="F16" i="1"/>
  <c r="F15" i="1"/>
  <c r="F14" i="1"/>
  <c r="F11" i="1"/>
  <c r="F10" i="1"/>
  <c r="F9" i="1"/>
  <c r="F12" i="1" s="1"/>
  <c r="F32" i="1" s="1"/>
  <c r="D21" i="1"/>
  <c r="F21" i="1" s="1"/>
  <c r="F23" i="1" s="1"/>
  <c r="F34" i="1" s="1"/>
  <c r="F19" i="1" l="1"/>
  <c r="F33" i="1" s="1"/>
  <c r="F36" i="1" s="1"/>
  <c r="F37" i="1" s="1"/>
  <c r="F38" i="1" s="1"/>
  <c r="G40" i="1" s="1"/>
</calcChain>
</file>

<file path=xl/sharedStrings.xml><?xml version="1.0" encoding="utf-8"?>
<sst xmlns="http://schemas.openxmlformats.org/spreadsheetml/2006/main" count="47" uniqueCount="37">
  <si>
    <t>Cantidad</t>
  </si>
  <si>
    <t>m2</t>
  </si>
  <si>
    <t>pza</t>
  </si>
  <si>
    <t>mL</t>
  </si>
  <si>
    <r>
      <rPr>
        <b/>
        <sz val="11"/>
        <color theme="1"/>
        <rFont val="Calibri"/>
        <family val="2"/>
        <scheme val="minor"/>
      </rPr>
      <t>Rehabilitación de postes para luminarias</t>
    </r>
    <r>
      <rPr>
        <sz val="11"/>
        <color theme="1"/>
        <rFont val="Calibri"/>
        <family val="2"/>
        <scheme val="minor"/>
      </rPr>
      <t>; incluyendo: desmontaje, retiro, lijado, detallado, aplicación de primer anticorrosivo, pintura anticorrosiva, preparación, instalación, montaje, mano de obra, herramienta menor y equipo.</t>
    </r>
  </si>
  <si>
    <r>
      <rPr>
        <b/>
        <sz val="11"/>
        <color theme="1"/>
        <rFont val="Calibri"/>
        <family val="2"/>
        <scheme val="minor"/>
      </rPr>
      <t>Suministro, reposición e instalación de luminarias</t>
    </r>
    <r>
      <rPr>
        <sz val="11"/>
        <color theme="1"/>
        <rFont val="Calibri"/>
        <family val="2"/>
        <scheme val="minor"/>
      </rPr>
      <t>; incluyendo: desmontaje en casos necesarios,elevacion de elementos, instalación, alimentación, pruebas, mano de obra, herramienta menor y equipo</t>
    </r>
  </si>
  <si>
    <r>
      <rPr>
        <b/>
        <sz val="11"/>
        <color theme="1"/>
        <rFont val="Calibri"/>
        <family val="2"/>
        <scheme val="minor"/>
      </rPr>
      <t>Desmantelamiento y retiro de bancas</t>
    </r>
    <r>
      <rPr>
        <sz val="11"/>
        <color theme="1"/>
        <rFont val="Calibri"/>
        <family val="2"/>
        <scheme val="minor"/>
      </rPr>
      <t xml:space="preserve"> existentes para reutilización</t>
    </r>
  </si>
  <si>
    <r>
      <rPr>
        <b/>
        <sz val="11"/>
        <color theme="1"/>
        <rFont val="Calibri"/>
        <family val="2"/>
        <scheme val="minor"/>
      </rPr>
      <t>Rehabilitación de bolardos</t>
    </r>
    <r>
      <rPr>
        <sz val="11"/>
        <color theme="1"/>
        <rFont val="Calibri"/>
        <family val="2"/>
        <scheme val="minor"/>
      </rPr>
      <t xml:space="preserve">  metalicos, para control vial y peatonal, el precio incluye: desmontaje, carga, descarga, acarreo, preparación, primer y pintura, instalación, detallado, mano de obra, herramienta menor y equipo.</t>
    </r>
  </si>
  <si>
    <t xml:space="preserve">                                                         </t>
  </si>
  <si>
    <t xml:space="preserve">                                                                                             </t>
  </si>
  <si>
    <t>importe</t>
  </si>
  <si>
    <t>PU</t>
  </si>
  <si>
    <t>Suministro y colocacion de concreto hidraulico premezclado estampado mr42 kg/cm2  de fraguado a 28 días con colorante integral, autocurable hidratium o similar, t.m.a. de 1 1/2". Rev. De 8 (± 2.0 cm.), muestreo en obra, cemento tipo cpc40. Según norma nmx-c-414, agregado grueso triturado y arena de rio. Elaborado y dosificado por peso en planta, extendido en losas para pavimentación con espesor de 18 cm, colado por franjas con una relación largo ancho no mayor de 1.25; plastico cal. 600 micras despues del acabado, para reforzar curado correcto de las losas. Incluye trazo, nivelación, señalamiento, barrido y preparación de la superficie, cimbrado y descimbrado, vibrado, elaboración, mezclado y acarreo del concreto hasta el lugar de la obra con un mínimo de camiones revolvedores, para mantener una frecuencia minima de 15 minutos entre unidades de acuerdo al ciclo requerido (para evitar la formación de juntas frías del concreto), pasa juntas de varilla lisa de 3/4" grado 60, de 46 cm de largo @ 30 cm, en forma transversal y colocadas a cada 3.50 m, (con un  extremo engrasado, funda o pintura antiadherente); barra de amarre en junta long. Con varilla corrugada del #4 f´y=4200 kg/cm2 de 79 cm de largo @ 76 cm, de espaciamiento; con canastilla metálica, ahogadas en el concreto en el espesor medio; corte de juntas transversales y longitudinales con cortadora de disco de diamante a una profundidad de 1/3 del peralte de la losa, modulación de tableros segun proyecto, para prevenir agrietamientos por temperatura,  limpieza con aire a presión, y  relleno en junta constructiva con cintilla de polietileno de 3/8" (backer rod) , y sellador autonivelante a base de  poliuretano-asfalto tipo sonomeric 1 ó similar. Incluye: materiales, mano de obra, herramienta y equipo necesario, capacidad instalada para producir y suministrar concreto premezclado conforme a programa de obra. (colados nocturnos). Nota: el licitante debera de considerar las pruebas de laboratorio respectivas, efectuadas por un laboratorio externo al mismo y presentarse al momento de realizar el tramite para el pago de estimaciones), incluye: limpieza general (fina y gruesa). Ver especificaciones particulares y apegarse a las normas de la sct. Vigentes.</t>
  </si>
  <si>
    <r>
      <rPr>
        <b/>
        <sz val="11"/>
        <color theme="1"/>
        <rFont val="Calibri"/>
        <family val="2"/>
        <scheme val="minor"/>
      </rPr>
      <t>Suministro, reposición e instalación de postes de 4 mts de altura te dubo circular para luminarias</t>
    </r>
    <r>
      <rPr>
        <sz val="11"/>
        <color theme="1"/>
        <rFont val="Calibri"/>
        <family val="2"/>
        <scheme val="minor"/>
      </rPr>
      <t>; incluyendo: Suministro, carga y descarga, preparación, colocación y primer/pintura anticorrosiva en caso de ser necesario, mano de obra, herramienta menor y equipo.</t>
    </r>
  </si>
  <si>
    <r>
      <rPr>
        <b/>
        <sz val="11"/>
        <color theme="1"/>
        <rFont val="Calibri"/>
        <family val="2"/>
        <scheme val="minor"/>
      </rPr>
      <t>Suministro e instalación de bolardos</t>
    </r>
    <r>
      <rPr>
        <sz val="11"/>
        <color theme="1"/>
        <rFont val="Calibri"/>
        <family val="2"/>
        <scheme val="minor"/>
      </rPr>
      <t xml:space="preserve">  metalicos tubular de 1 mt de altura para control de vialidades y peatones; el precio incuye: suministro, carga y descarga, preparación, instalación, detallado, mano de obra, herramienta menor y equipo.</t>
    </r>
  </si>
  <si>
    <t xml:space="preserve">demolicion de piso adoquinado   existente en cruces, incluye: carga, acarreo a lugar indicado por la supervision, maquinaria, mano de obra </t>
  </si>
  <si>
    <t xml:space="preserve"> Sum. Y aplic. De pintura vinilica pro1000 de comex o similar en   color blanco en tramos rectos y rojo en curvas, a dos manos en guarniciones de concreto incl: preparacion de la superfice, limpieza</t>
  </si>
  <si>
    <t>REHABILITACION DEL MALECON COSTERO (ALUMBRADO, BANCAS Y HERRERIA)</t>
  </si>
  <si>
    <t>ml</t>
  </si>
  <si>
    <t>U</t>
  </si>
  <si>
    <t>ALUMBRADO</t>
  </si>
  <si>
    <t>HERRERIA</t>
  </si>
  <si>
    <t>CONCRETO ESTAMPADO</t>
  </si>
  <si>
    <t>GUARNICIONES</t>
  </si>
  <si>
    <t>SUBTOTAL DE ALUMBRADO</t>
  </si>
  <si>
    <t>SUBTOTAL DE HERRERIA</t>
  </si>
  <si>
    <t>SUBTOTAL CONCRETO ESTAMPADO</t>
  </si>
  <si>
    <t>SUBTOTAL GUARNICIONES</t>
  </si>
  <si>
    <t>TOTAL</t>
  </si>
  <si>
    <t>IVA(16%)</t>
  </si>
  <si>
    <t>SUBTOTAL</t>
  </si>
  <si>
    <r>
      <rPr>
        <b/>
        <sz val="11"/>
        <color theme="1"/>
        <rFont val="Calibri"/>
        <family val="2"/>
        <scheme val="minor"/>
      </rPr>
      <t>Suministro y colocación de bancas</t>
    </r>
    <r>
      <rPr>
        <sz val="11"/>
        <color theme="1"/>
        <rFont val="Calibri"/>
        <family val="2"/>
        <scheme val="minor"/>
      </rPr>
      <t xml:space="preserve"> para descanso de metal fundido y  Madera Dura; el precio incluye: suministro, colocación, preparación, anclaje a piso, con recubrimiento anticorrosiva para la salinidad en caso necesario, mano de obra, herramienta menor y equipo.</t>
    </r>
  </si>
  <si>
    <r>
      <rPr>
        <b/>
        <sz val="11"/>
        <color theme="1"/>
        <rFont val="Calibri"/>
        <family val="2"/>
        <scheme val="minor"/>
      </rPr>
      <t>Herreria tipo barandal tipo reja de proteccion moderna de perfil metalico,  con una altura maxima de 1.20</t>
    </r>
    <r>
      <rPr>
        <sz val="11"/>
        <color theme="1"/>
        <rFont val="Calibri"/>
        <family val="2"/>
        <scheme val="minor"/>
      </rPr>
      <t xml:space="preserve"> para puentes de intersecciones de C. Benito Juarez con Malecón y Paseo Hidalgo con Malecon; el precio incluye: suministro, fabricación, primer y pintura anticorrosivas a la salinidad, preparación,anclaje, detallado, mano de obra, herramienta menor y equipo.</t>
    </r>
  </si>
  <si>
    <t>ESTATUA AL PESCADOR</t>
  </si>
  <si>
    <t>construccion de pedestal tipo escalon, con una columna central anclada al piso de 4 varillas del #4 y estribos de #2, de 35x35 cm y una altura de 50 cm, concreto f´c=200,on placa base de 1/4" para anclaje de 30x30, incluye material mano de obra y todo lo necesario para su ejecucion</t>
  </si>
  <si>
    <t>construccion de escalones  de 1.20x 1.20, a base de block comun a dos hiladas, dando un peralte de 20 cm y huella de 20 cm, aplanado con ababado pulido, incluye material mano de obra, herramienta y equipo menor</t>
  </si>
  <si>
    <t>suminstro y colocacion de estatua de munumento al pescador, teminado en bronce, con estrucura de acero inox. De 2 mts de altura.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</si>
</sst>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0"/>
      <color theme="1"/>
      <name val="Times New Roman"/>
      <family val="1"/>
    </font>
    <font>
      <b/>
      <i/>
      <sz val="10"/>
      <color theme="1"/>
      <name val="Tahoma"/>
      <family val="2"/>
    </font>
    <font>
      <sz val="8"/>
      <color theme="1"/>
      <name val="Times New Roman"/>
      <family val="1"/>
    </font>
  </fonts>
  <fills count="3">
    <fill>
      <patternFill patternType="none"/>
    </fill>
    <fill>
      <patternFill patternType="gray125"/>
    </fill>
    <fill>
      <patternFill patternType="solid">
        <fgColor theme="8"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s>
  <cellStyleXfs count="2">
    <xf numFmtId="0" fontId="0" fillId="0" borderId="0"/>
    <xf numFmtId="44" fontId="1" fillId="0" borderId="0" applyFont="0" applyFill="0" applyBorder="0" applyAlignment="0" applyProtection="0"/>
  </cellStyleXfs>
  <cellXfs count="29">
    <xf numFmtId="0" fontId="0" fillId="0" borderId="0" xfId="0"/>
    <xf numFmtId="0" fontId="3" fillId="0" borderId="1" xfId="0" applyFont="1" applyBorder="1" applyAlignment="1">
      <alignment horizontal="center" vertical="center"/>
    </xf>
    <xf numFmtId="0" fontId="0" fillId="2" borderId="0" xfId="0" applyFill="1" applyBorder="1"/>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44" fontId="0" fillId="0" borderId="1" xfId="1" applyFont="1" applyBorder="1" applyAlignment="1">
      <alignment horizontal="center" vertical="center"/>
    </xf>
    <xf numFmtId="0" fontId="0" fillId="0" borderId="0" xfId="0" applyBorder="1"/>
    <xf numFmtId="44" fontId="0" fillId="0" borderId="1" xfId="0" applyNumberForma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0" fillId="0" borderId="1" xfId="0" applyBorder="1" applyAlignment="1">
      <alignment horizontal="justify" vertical="center"/>
    </xf>
    <xf numFmtId="0" fontId="0" fillId="0" borderId="1" xfId="0" applyBorder="1" applyAlignment="1">
      <alignment horizontal="justify" vertical="center" wrapText="1"/>
    </xf>
    <xf numFmtId="0" fontId="0" fillId="0" borderId="1" xfId="0" applyBorder="1" applyAlignment="1">
      <alignment horizontal="justify" wrapText="1"/>
    </xf>
    <xf numFmtId="0" fontId="0" fillId="0" borderId="1" xfId="0" applyBorder="1" applyAlignment="1">
      <alignment horizontal="left" vertical="center" wrapText="1"/>
    </xf>
    <xf numFmtId="0" fontId="0" fillId="0" borderId="0" xfId="0" applyBorder="1" applyAlignment="1">
      <alignment horizontal="right"/>
    </xf>
    <xf numFmtId="0" fontId="0" fillId="2" borderId="1" xfId="0" applyFill="1" applyBorder="1"/>
    <xf numFmtId="0" fontId="0" fillId="0" borderId="1" xfId="0" applyBorder="1" applyAlignment="1">
      <alignment horizontal="right" vertical="center" wrapText="1"/>
    </xf>
    <xf numFmtId="0" fontId="0" fillId="2" borderId="1" xfId="0" applyFill="1" applyBorder="1" applyAlignment="1">
      <alignment horizontal="center"/>
    </xf>
    <xf numFmtId="44" fontId="0" fillId="0" borderId="0" xfId="0" applyNumberFormat="1" applyBorder="1"/>
    <xf numFmtId="44" fontId="0" fillId="0" borderId="0" xfId="0" applyNumberFormat="1"/>
    <xf numFmtId="44" fontId="0" fillId="0" borderId="0" xfId="1" applyFont="1"/>
    <xf numFmtId="44" fontId="0" fillId="0" borderId="2" xfId="0" applyNumberFormat="1" applyBorder="1"/>
    <xf numFmtId="44" fontId="0" fillId="0" borderId="2" xfId="1" applyFont="1" applyBorder="1"/>
    <xf numFmtId="0" fontId="0" fillId="0" borderId="0" xfId="0" applyBorder="1" applyAlignment="1">
      <alignment horizontal="center"/>
    </xf>
    <xf numFmtId="0" fontId="0" fillId="0" borderId="0" xfId="0" applyAlignment="1">
      <alignment horizontal="center"/>
    </xf>
    <xf numFmtId="0" fontId="4" fillId="2" borderId="0" xfId="0" applyFont="1" applyFill="1" applyBorder="1" applyAlignment="1">
      <alignment horizont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1093694</xdr:colOff>
      <xdr:row>0</xdr:row>
      <xdr:rowOff>178173</xdr:rowOff>
    </xdr:from>
    <xdr:to>
      <xdr:col>2</xdr:col>
      <xdr:colOff>190500</xdr:colOff>
      <xdr:row>1</xdr:row>
      <xdr:rowOff>56029</xdr:rowOff>
    </xdr:to>
    <xdr:pic>
      <xdr:nvPicPr>
        <xdr:cNvPr id="2" name="Imagen 3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18414"/>
        <a:stretch>
          <a:fillRect/>
        </a:stretch>
      </xdr:blipFill>
      <xdr:spPr bwMode="auto">
        <a:xfrm>
          <a:off x="1855694" y="178173"/>
          <a:ext cx="5921188" cy="1144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77560</xdr:colOff>
      <xdr:row>0</xdr:row>
      <xdr:rowOff>190500</xdr:rowOff>
    </xdr:from>
    <xdr:to>
      <xdr:col>5</xdr:col>
      <xdr:colOff>687160</xdr:colOff>
      <xdr:row>0</xdr:row>
      <xdr:rowOff>1143000</xdr:rowOff>
    </xdr:to>
    <xdr:pic>
      <xdr:nvPicPr>
        <xdr:cNvPr id="3" name="0 Imagen"/>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705" t="952" r="83992" b="84105"/>
        <a:stretch>
          <a:fillRect/>
        </a:stretch>
      </xdr:blipFill>
      <xdr:spPr bwMode="auto">
        <a:xfrm>
          <a:off x="7180489" y="190500"/>
          <a:ext cx="6096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abSelected="1" view="pageBreakPreview" topLeftCell="A25" zoomScale="85" zoomScaleNormal="100" zoomScaleSheetLayoutView="85" workbookViewId="0">
      <selection activeCell="B37" sqref="B37"/>
    </sheetView>
  </sheetViews>
  <sheetFormatPr baseColWidth="10" defaultRowHeight="15" x14ac:dyDescent="0.25"/>
  <cols>
    <col min="1" max="1" width="11.42578125" style="11"/>
    <col min="2" max="2" width="102.28515625" customWidth="1"/>
    <col min="3" max="3" width="8" customWidth="1"/>
    <col min="6" max="6" width="15.140625" bestFit="1" customWidth="1"/>
    <col min="7" max="7" width="14.140625" bestFit="1" customWidth="1"/>
  </cols>
  <sheetData>
    <row r="1" spans="1:10" ht="99.75" customHeight="1" x14ac:dyDescent="0.25">
      <c r="J1" s="3" t="s">
        <v>8</v>
      </c>
    </row>
    <row r="2" spans="1:10" ht="6" customHeight="1" x14ac:dyDescent="0.25"/>
    <row r="3" spans="1:10" ht="18.75" x14ac:dyDescent="0.3">
      <c r="A3" s="28" t="s">
        <v>17</v>
      </c>
      <c r="B3" s="28"/>
      <c r="C3" s="28"/>
      <c r="D3" s="28"/>
      <c r="E3" s="28"/>
      <c r="F3" s="28"/>
      <c r="J3" s="4"/>
    </row>
    <row r="4" spans="1:10" ht="6" customHeight="1" x14ac:dyDescent="0.25">
      <c r="A4" s="12"/>
      <c r="B4" s="9"/>
      <c r="C4" s="9"/>
      <c r="D4" s="9"/>
      <c r="E4" s="9"/>
      <c r="F4" s="9"/>
      <c r="J4" s="5"/>
    </row>
    <row r="5" spans="1:10" ht="6" customHeight="1" x14ac:dyDescent="0.25">
      <c r="A5" s="12"/>
      <c r="B5" s="2"/>
      <c r="C5" s="2"/>
      <c r="D5" s="2"/>
      <c r="E5" s="2"/>
      <c r="F5" s="2"/>
      <c r="J5" s="5" t="s">
        <v>9</v>
      </c>
    </row>
    <row r="6" spans="1:10" ht="15.75" x14ac:dyDescent="0.25">
      <c r="A6" s="6"/>
      <c r="B6" s="18"/>
      <c r="C6" s="1" t="s">
        <v>19</v>
      </c>
      <c r="D6" s="1" t="s">
        <v>0</v>
      </c>
      <c r="E6" s="1" t="s">
        <v>11</v>
      </c>
      <c r="F6" s="1" t="s">
        <v>10</v>
      </c>
    </row>
    <row r="7" spans="1:10" ht="6" customHeight="1" x14ac:dyDescent="0.25">
      <c r="A7" s="6"/>
      <c r="B7" s="18"/>
      <c r="C7" s="18"/>
      <c r="D7" s="18"/>
      <c r="E7" s="18"/>
      <c r="F7" s="18"/>
    </row>
    <row r="8" spans="1:10" x14ac:dyDescent="0.25">
      <c r="A8" s="6"/>
      <c r="B8" s="18" t="s">
        <v>20</v>
      </c>
      <c r="C8" s="18"/>
      <c r="D8" s="18"/>
      <c r="E8" s="18"/>
      <c r="F8" s="18"/>
    </row>
    <row r="9" spans="1:10" ht="58.5" customHeight="1" x14ac:dyDescent="0.25">
      <c r="A9" s="6">
        <v>1</v>
      </c>
      <c r="B9" s="13" t="s">
        <v>4</v>
      </c>
      <c r="C9" s="6" t="s">
        <v>2</v>
      </c>
      <c r="D9" s="7">
        <v>173</v>
      </c>
      <c r="E9" s="8"/>
      <c r="F9" s="10">
        <f t="shared" ref="F9:F21" si="0">E9*D9</f>
        <v>0</v>
      </c>
    </row>
    <row r="10" spans="1:10" ht="51" customHeight="1" x14ac:dyDescent="0.25">
      <c r="A10" s="6">
        <v>2</v>
      </c>
      <c r="B10" s="14" t="s">
        <v>5</v>
      </c>
      <c r="C10" s="6" t="s">
        <v>2</v>
      </c>
      <c r="D10" s="7">
        <v>179</v>
      </c>
      <c r="E10" s="8"/>
      <c r="F10" s="10">
        <f t="shared" si="0"/>
        <v>0</v>
      </c>
    </row>
    <row r="11" spans="1:10" ht="63.75" customHeight="1" x14ac:dyDescent="0.25">
      <c r="A11" s="6">
        <v>3</v>
      </c>
      <c r="B11" s="14" t="s">
        <v>13</v>
      </c>
      <c r="C11" s="6" t="s">
        <v>2</v>
      </c>
      <c r="D11" s="7">
        <v>5</v>
      </c>
      <c r="E11" s="8"/>
      <c r="F11" s="10">
        <f t="shared" si="0"/>
        <v>0</v>
      </c>
    </row>
    <row r="12" spans="1:10" x14ac:dyDescent="0.25">
      <c r="A12" s="6">
        <v>4</v>
      </c>
      <c r="B12" s="19" t="s">
        <v>24</v>
      </c>
      <c r="C12" s="6"/>
      <c r="D12" s="7"/>
      <c r="E12" s="8"/>
      <c r="F12" s="10">
        <f>SUM(F9:F11)</f>
        <v>0</v>
      </c>
    </row>
    <row r="13" spans="1:10" x14ac:dyDescent="0.25">
      <c r="A13" s="6"/>
      <c r="B13" s="18" t="s">
        <v>21</v>
      </c>
      <c r="C13" s="18"/>
      <c r="D13" s="18"/>
      <c r="E13" s="18"/>
      <c r="F13" s="18"/>
    </row>
    <row r="14" spans="1:10" ht="84" customHeight="1" x14ac:dyDescent="0.25">
      <c r="A14" s="6">
        <v>5</v>
      </c>
      <c r="B14" s="14" t="s">
        <v>32</v>
      </c>
      <c r="C14" s="6" t="s">
        <v>3</v>
      </c>
      <c r="D14" s="7">
        <v>222</v>
      </c>
      <c r="E14" s="8"/>
      <c r="F14" s="10">
        <f t="shared" si="0"/>
        <v>0</v>
      </c>
    </row>
    <row r="15" spans="1:10" ht="45" customHeight="1" x14ac:dyDescent="0.25">
      <c r="A15" s="6">
        <v>6</v>
      </c>
      <c r="B15" s="15" t="s">
        <v>14</v>
      </c>
      <c r="C15" s="6" t="s">
        <v>2</v>
      </c>
      <c r="D15" s="7">
        <v>66</v>
      </c>
      <c r="E15" s="8"/>
      <c r="F15" s="10">
        <f t="shared" si="0"/>
        <v>0</v>
      </c>
    </row>
    <row r="16" spans="1:10" ht="60.75" customHeight="1" x14ac:dyDescent="0.25">
      <c r="A16" s="6">
        <v>7</v>
      </c>
      <c r="B16" s="14" t="s">
        <v>7</v>
      </c>
      <c r="C16" s="6" t="s">
        <v>2</v>
      </c>
      <c r="D16" s="7">
        <v>130</v>
      </c>
      <c r="E16" s="8"/>
      <c r="F16" s="10">
        <f t="shared" si="0"/>
        <v>0</v>
      </c>
    </row>
    <row r="17" spans="1:6" ht="19.5" customHeight="1" x14ac:dyDescent="0.25">
      <c r="A17" s="6">
        <v>8</v>
      </c>
      <c r="B17" s="14" t="s">
        <v>6</v>
      </c>
      <c r="C17" s="6" t="s">
        <v>2</v>
      </c>
      <c r="D17" s="7">
        <v>35</v>
      </c>
      <c r="E17" s="8"/>
      <c r="F17" s="10">
        <f t="shared" si="0"/>
        <v>0</v>
      </c>
    </row>
    <row r="18" spans="1:6" ht="63" customHeight="1" x14ac:dyDescent="0.25">
      <c r="A18" s="6">
        <v>9</v>
      </c>
      <c r="B18" s="14" t="s">
        <v>31</v>
      </c>
      <c r="C18" s="6" t="s">
        <v>2</v>
      </c>
      <c r="D18" s="7">
        <v>45</v>
      </c>
      <c r="E18" s="8"/>
      <c r="F18" s="10">
        <f t="shared" si="0"/>
        <v>0</v>
      </c>
    </row>
    <row r="19" spans="1:6" x14ac:dyDescent="0.25">
      <c r="A19" s="6"/>
      <c r="B19" s="19" t="s">
        <v>25</v>
      </c>
      <c r="C19" s="6"/>
      <c r="D19" s="7"/>
      <c r="E19" s="8"/>
      <c r="F19" s="10">
        <f>SUM(F14:F18)</f>
        <v>0</v>
      </c>
    </row>
    <row r="20" spans="1:6" x14ac:dyDescent="0.25">
      <c r="A20" s="6"/>
      <c r="B20" s="18" t="s">
        <v>22</v>
      </c>
      <c r="C20" s="18"/>
      <c r="D20" s="18"/>
      <c r="E20" s="18"/>
      <c r="F20" s="18"/>
    </row>
    <row r="21" spans="1:6" ht="45" customHeight="1" x14ac:dyDescent="0.25">
      <c r="A21" s="6">
        <v>10</v>
      </c>
      <c r="B21" s="16" t="s">
        <v>15</v>
      </c>
      <c r="C21" s="6" t="s">
        <v>1</v>
      </c>
      <c r="D21" s="7">
        <f>500+325+455</f>
        <v>1280</v>
      </c>
      <c r="E21" s="8"/>
      <c r="F21" s="10">
        <f t="shared" si="0"/>
        <v>0</v>
      </c>
    </row>
    <row r="22" spans="1:6" ht="253.5" customHeight="1" x14ac:dyDescent="0.25">
      <c r="A22" s="6">
        <v>11</v>
      </c>
      <c r="B22" s="16" t="s">
        <v>12</v>
      </c>
      <c r="C22" s="6" t="s">
        <v>1</v>
      </c>
      <c r="D22" s="7">
        <f>500+325+455</f>
        <v>1280</v>
      </c>
      <c r="E22" s="8"/>
      <c r="F22" s="10">
        <f t="shared" ref="F22" si="1">E22*D22</f>
        <v>0</v>
      </c>
    </row>
    <row r="23" spans="1:6" x14ac:dyDescent="0.25">
      <c r="A23" s="6"/>
      <c r="B23" s="19" t="s">
        <v>26</v>
      </c>
      <c r="C23" s="6"/>
      <c r="D23" s="7"/>
      <c r="E23" s="8"/>
      <c r="F23" s="10">
        <f>SUM(F21:F22)</f>
        <v>0</v>
      </c>
    </row>
    <row r="24" spans="1:6" x14ac:dyDescent="0.25">
      <c r="A24" s="6"/>
      <c r="B24" s="20" t="s">
        <v>23</v>
      </c>
      <c r="C24" s="18"/>
      <c r="D24" s="18"/>
      <c r="E24" s="18"/>
      <c r="F24" s="18"/>
    </row>
    <row r="25" spans="1:6" s="11" customFormat="1" ht="51.75" customHeight="1" x14ac:dyDescent="0.25">
      <c r="A25" s="6">
        <v>12</v>
      </c>
      <c r="B25" s="16" t="s">
        <v>16</v>
      </c>
      <c r="C25" s="6" t="s">
        <v>18</v>
      </c>
      <c r="D25" s="6">
        <v>5520</v>
      </c>
      <c r="E25" s="8"/>
      <c r="F25" s="8">
        <f>ROUND(D25*E25,2)</f>
        <v>0</v>
      </c>
    </row>
    <row r="26" spans="1:6" x14ac:dyDescent="0.25">
      <c r="A26" s="12"/>
      <c r="B26" s="17" t="s">
        <v>27</v>
      </c>
      <c r="C26" s="9"/>
      <c r="D26" s="9"/>
      <c r="E26" s="9"/>
      <c r="F26" s="21">
        <f>SUM(F25)</f>
        <v>0</v>
      </c>
    </row>
    <row r="27" spans="1:6" x14ac:dyDescent="0.25">
      <c r="A27" s="6"/>
      <c r="B27" s="20" t="s">
        <v>33</v>
      </c>
      <c r="C27" s="18"/>
      <c r="D27" s="18"/>
      <c r="E27" s="18"/>
      <c r="F27" s="18"/>
    </row>
    <row r="28" spans="1:6" s="11" customFormat="1" ht="51.75" customHeight="1" x14ac:dyDescent="0.25">
      <c r="A28" s="6">
        <v>13</v>
      </c>
      <c r="B28" s="16" t="s">
        <v>34</v>
      </c>
      <c r="C28" s="6" t="s">
        <v>2</v>
      </c>
      <c r="D28" s="6">
        <v>1</v>
      </c>
      <c r="E28" s="8"/>
      <c r="F28" s="8">
        <f>ROUND(D28*E28,2)</f>
        <v>0</v>
      </c>
    </row>
    <row r="29" spans="1:6" s="11" customFormat="1" ht="51.75" customHeight="1" x14ac:dyDescent="0.25">
      <c r="A29" s="6">
        <v>14</v>
      </c>
      <c r="B29" s="16" t="s">
        <v>35</v>
      </c>
      <c r="C29" s="6" t="s">
        <v>2</v>
      </c>
      <c r="D29" s="6">
        <v>1</v>
      </c>
      <c r="E29" s="8"/>
      <c r="F29" s="8">
        <f>ROUND(D29*E29,2)</f>
        <v>0</v>
      </c>
    </row>
    <row r="30" spans="1:6" s="11" customFormat="1" ht="51.75" customHeight="1" x14ac:dyDescent="0.25">
      <c r="A30" s="6">
        <v>15</v>
      </c>
      <c r="B30" s="16" t="s">
        <v>36</v>
      </c>
      <c r="C30" s="6" t="s">
        <v>2</v>
      </c>
      <c r="D30" s="6">
        <v>1</v>
      </c>
      <c r="E30" s="8"/>
      <c r="F30" s="8">
        <f>ROUND(D30*E30,2)</f>
        <v>0</v>
      </c>
    </row>
    <row r="31" spans="1:6" x14ac:dyDescent="0.25">
      <c r="A31" s="12"/>
      <c r="B31" s="9"/>
      <c r="C31" s="9"/>
      <c r="D31" s="9"/>
      <c r="F31" s="9"/>
    </row>
    <row r="32" spans="1:6" x14ac:dyDescent="0.25">
      <c r="A32" s="12"/>
      <c r="B32" s="9"/>
      <c r="C32" s="26" t="str">
        <f>B12</f>
        <v>SUBTOTAL DE ALUMBRADO</v>
      </c>
      <c r="D32" s="26"/>
      <c r="E32" s="26"/>
      <c r="F32" s="21">
        <f>F12</f>
        <v>0</v>
      </c>
    </row>
    <row r="33" spans="1:7" x14ac:dyDescent="0.25">
      <c r="A33" s="12"/>
      <c r="B33" s="9"/>
      <c r="C33" s="26" t="str">
        <f>B19</f>
        <v>SUBTOTAL DE HERRERIA</v>
      </c>
      <c r="D33" s="26"/>
      <c r="E33" s="26"/>
      <c r="F33" s="21">
        <f>F19</f>
        <v>0</v>
      </c>
    </row>
    <row r="34" spans="1:7" x14ac:dyDescent="0.25">
      <c r="A34" s="12"/>
      <c r="B34" s="9"/>
      <c r="C34" s="26" t="str">
        <f>B23</f>
        <v>SUBTOTAL CONCRETO ESTAMPADO</v>
      </c>
      <c r="D34" s="26"/>
      <c r="E34" s="26"/>
      <c r="F34" s="21">
        <f>F23</f>
        <v>0</v>
      </c>
    </row>
    <row r="35" spans="1:7" ht="15.75" thickBot="1" x14ac:dyDescent="0.3">
      <c r="C35" s="27" t="str">
        <f>B26</f>
        <v>SUBTOTAL GUARNICIONES</v>
      </c>
      <c r="D35" s="27"/>
      <c r="E35" s="27"/>
      <c r="F35" s="24">
        <f>F26</f>
        <v>0</v>
      </c>
    </row>
    <row r="36" spans="1:7" ht="15.75" thickTop="1" x14ac:dyDescent="0.25">
      <c r="E36" s="9" t="s">
        <v>30</v>
      </c>
      <c r="F36" s="22">
        <f>SUM(F32:F35)</f>
        <v>0</v>
      </c>
    </row>
    <row r="37" spans="1:7" ht="15.75" thickBot="1" x14ac:dyDescent="0.3">
      <c r="E37" s="9" t="s">
        <v>29</v>
      </c>
      <c r="F37" s="25">
        <f>ROUND(F36*0.16,2)</f>
        <v>0</v>
      </c>
    </row>
    <row r="38" spans="1:7" ht="15.75" thickTop="1" x14ac:dyDescent="0.25">
      <c r="E38" s="9" t="s">
        <v>28</v>
      </c>
      <c r="F38" s="22">
        <f>SUM(F36:F37)</f>
        <v>0</v>
      </c>
    </row>
    <row r="39" spans="1:7" x14ac:dyDescent="0.25">
      <c r="G39" s="23"/>
    </row>
    <row r="40" spans="1:7" x14ac:dyDescent="0.25">
      <c r="G40" s="22">
        <f>G39-F38</f>
        <v>0</v>
      </c>
    </row>
  </sheetData>
  <mergeCells count="5">
    <mergeCell ref="C32:E32"/>
    <mergeCell ref="C33:E33"/>
    <mergeCell ref="C34:E34"/>
    <mergeCell ref="C35:E35"/>
    <mergeCell ref="A3:F3"/>
  </mergeCells>
  <pageMargins left="0.7" right="0.7" top="0.75" bottom="0.75" header="0.3" footer="0.3"/>
  <pageSetup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OBRAS PUBLICAS</dc:creator>
  <cp:lastModifiedBy>Obras Publicas</cp:lastModifiedBy>
  <dcterms:created xsi:type="dcterms:W3CDTF">2023-09-25T21:55:04Z</dcterms:created>
  <dcterms:modified xsi:type="dcterms:W3CDTF">2023-10-11T02:31:12Z</dcterms:modified>
</cp:coreProperties>
</file>