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rupo HDM\Documents\LEYVA\2023\Ayto XVII\FTOP202312-13_CARDONAL\1 CONVOCATORIA\ANEXO D CATALOGO DE CONCEPTOS\"/>
    </mc:Choice>
  </mc:AlternateContent>
  <bookViews>
    <workbookView xWindow="0" yWindow="0" windowWidth="20490" windowHeight="7620"/>
  </bookViews>
  <sheets>
    <sheet name="CATALOGO FTOP202312-13" sheetId="7" r:id="rId1"/>
  </sheets>
  <externalReferences>
    <externalReference r:id="rId2"/>
    <externalReference r:id="rId3"/>
  </externalReferences>
  <definedNames>
    <definedName name="A_IMPRESIÓN_IM">[1]SINNOMB!#REF!</definedName>
    <definedName name="_xlnm.Print_Area" localSheetId="0">'CATALOGO FTOP202312-13'!$A$7:$G$67</definedName>
    <definedName name="NUMERO">#REF!</definedName>
    <definedName name="OJETE">[2]SINNOMB!$A$379</definedName>
    <definedName name="PASE">[2]SINNOMB!$IN$6175</definedName>
    <definedName name="Print_Area_MI">#REF!</definedName>
    <definedName name="Print_Titles_MI">#REF!</definedName>
    <definedName name="_xlnm.Print_Titles" localSheetId="0">'CATALOGO FTOP202312-13'!$1:$10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6" i="7" l="1"/>
  <c r="G57" i="7"/>
  <c r="G58" i="7"/>
  <c r="G59" i="7"/>
  <c r="G60" i="7"/>
  <c r="G61" i="7"/>
  <c r="G62" i="7"/>
  <c r="G63" i="7"/>
  <c r="G55" i="7"/>
  <c r="G43" i="7"/>
  <c r="G44" i="7"/>
  <c r="G45" i="7"/>
  <c r="G46" i="7"/>
  <c r="G47" i="7"/>
  <c r="G48" i="7"/>
  <c r="G49" i="7"/>
  <c r="G50" i="7"/>
  <c r="G51" i="7"/>
  <c r="G52" i="7"/>
  <c r="G53" i="7"/>
  <c r="G42" i="7"/>
  <c r="G39" i="7"/>
  <c r="G40" i="7"/>
  <c r="G38" i="7"/>
  <c r="G30" i="7"/>
  <c r="G31" i="7"/>
  <c r="G32" i="7"/>
  <c r="G33" i="7"/>
  <c r="G34" i="7"/>
  <c r="G35" i="7"/>
  <c r="G36" i="7"/>
  <c r="G29" i="7"/>
  <c r="G25" i="7"/>
  <c r="G26" i="7"/>
  <c r="G27" i="7"/>
  <c r="G23" i="7" l="1"/>
  <c r="G21" i="7"/>
  <c r="G28" i="7" l="1"/>
  <c r="G24" i="7"/>
  <c r="G22" i="7" s="1"/>
  <c r="G17" i="7" l="1"/>
  <c r="G20" i="7"/>
  <c r="G19" i="7" l="1"/>
  <c r="G18" i="7"/>
  <c r="G15" i="7"/>
  <c r="G14" i="7"/>
  <c r="G13" i="7"/>
  <c r="G16" i="7"/>
  <c r="G12" i="7"/>
  <c r="G11" i="7" l="1"/>
  <c r="G65" i="7" s="1"/>
  <c r="G66" i="7" l="1"/>
  <c r="G67" i="7" l="1"/>
</calcChain>
</file>

<file path=xl/sharedStrings.xml><?xml version="1.0" encoding="utf-8"?>
<sst xmlns="http://schemas.openxmlformats.org/spreadsheetml/2006/main" count="167" uniqueCount="119">
  <si>
    <t>DIRECCION DE OBRAS PUBLICAS</t>
  </si>
  <si>
    <t>CLAVE</t>
  </si>
  <si>
    <t>CANTIDAD</t>
  </si>
  <si>
    <t>IMPORTE</t>
  </si>
  <si>
    <t>M2</t>
  </si>
  <si>
    <t xml:space="preserve">SUBTOTAL </t>
  </si>
  <si>
    <t>IVA 16%</t>
  </si>
  <si>
    <t>TOTAL</t>
  </si>
  <si>
    <t>CONCEPTO</t>
  </si>
  <si>
    <t>UNIDAD</t>
  </si>
  <si>
    <t>II</t>
  </si>
  <si>
    <t>II.1</t>
  </si>
  <si>
    <t>III</t>
  </si>
  <si>
    <t>ML</t>
  </si>
  <si>
    <t>PZA</t>
  </si>
  <si>
    <t>II.2</t>
  </si>
  <si>
    <t>II.3</t>
  </si>
  <si>
    <t>H. XVII AYUNTAMIENTO DE LA PAZ</t>
  </si>
  <si>
    <t>DIRECCIÓN GENERAL DE GESTIÓN INTEGRAL DE LA CIUDAD</t>
  </si>
  <si>
    <t>PRECIO UNITARIO</t>
  </si>
  <si>
    <t>SUMINISTRO  E INSTALACION DE CERCO DE MALLA CICLONICA DE 2.00 MTS. DE ALTURA, CAL. 10.5, POSTES DE ARRANQUE CON TUBO DE 2-3/8" CAL. 18, POSTES INTERMEDIOS CON TUBO DE 1-7/8" CAL. 18, TUBO SUPERIOR E INFERIOR CON TUBO 1-5/8" CAL. 18, CONSIDERAR UN TUBO DE 1-5/8" A MEDIA ALTURA EN EL PRIMER CLARO DE ARRANQUE;  INCLUYE: TAPON SIMPLE SOBRE CADA POSTE, COPA SIMPLE PARA INSTALACION DE TUBOS HORIZONTALES, SOLERA DE 3/4" PARA TENSION DE MALLA INSTALADA CON ABRAZADERAS, DADO DE CONCRETO F'C=150KG/CM2 DE 25CM DE DIAMETRO POR 60CM DE PROFUNDIDAD CONTRA EXCAVACION EN CADA POSTE, TUBERIA, ACCESORIOS, TORNILLERIA (TODOS LOS MATERIALES Y ACCESORIOS DEL CERCO DEBERAN DE SER GALVANIZADOS), HERRAMIENTA, EQUIPO Y MANO DE OBRA (VER DETALLE EN PLANO).</t>
  </si>
  <si>
    <t>SUMINISTRO Y APLICACIÓN DE  PINTURA EN MUROS INTERIORES, EXTERIORES Y PLAFONES, VINILICA VINIMEX MARCA COMEX  O SIMILAR EN CALIDAD Y PRECIO. INCLUYE: APLICACIÓN DE SELLADOR A UNA MANO Y DOS MANOS DE PINTURA, MATERIAL Y MANO DE OBRA.</t>
  </si>
  <si>
    <t>RESANES EN MUROS Y PLAFOND A BASE DE MORTERO CEMENTO ARENA EN PROPORCION 1:2:3 HOMOGENEIZADO CON AGUA Y FESTERBOND PREVIA LIMPIEZA Y PREPARACION DE SUPERFICIE CON UNA CAPA DE FESTERBOND COMO ADITIVO LIGANTE DE CONCRETO VIEJO CON NUEVO DE UN ESPESOR PROMEDIO DE 5 CM. ACABADO PARA RECIBIR PINTURA VINILICA,  INCLUYE: MANO DE OBRA, EQUIPO, HERRAMIENTA Y TODO LO NECESARIO PARA SU CORRECTA EJECUCIÓN.</t>
  </si>
  <si>
    <t>DESINSTALACION Y RETIRO DE MALLA CICLONICA PERIMETRAL DE 2 MTS DE ALTURA, ASI COMO SUS TUBOS DE SOPORTE. INCLUYE MANO DE OBRA, HERRAMIENTA, EQUIPO, CARGA,  ACARREO DENTRO Y FUERA DE LA OBRA.</t>
  </si>
  <si>
    <t>II.4</t>
  </si>
  <si>
    <t>II.5</t>
  </si>
  <si>
    <t>I.1</t>
  </si>
  <si>
    <t>LOTE</t>
  </si>
  <si>
    <t>JULIO DE 2023</t>
  </si>
  <si>
    <t>REHABILITACION DE PARQUES Y CAMPOS DEPORTIVOS (CANCHA DEPORTIVA, EN SUBDELEGACION EL CARDONAL)</t>
  </si>
  <si>
    <t>FTOP202312-13</t>
  </si>
  <si>
    <t>DESMONTAJE DE MUEBLES DE BAÑO CON RECUPERACIÓN DE MOBILIARIO EXISTENTE, (W.C., LAVAMANOS O MINGITORIO, LLAVES, MANGUERAS Y ACCESORIOS), INCLUYE: MANO DE OBRA PARA DESMONTAR, CARGA Y RETIRO FUERA DE LA OBRA, HERRAMIENTA Y EQUIPO.</t>
  </si>
  <si>
    <r>
      <rPr>
        <sz val="10"/>
        <rFont val="Arial MT"/>
        <family val="2"/>
      </rPr>
      <t>PZA</t>
    </r>
  </si>
  <si>
    <t>RETIRO  DE  PUERTAS  DE  METAL CON  RECUPERACION, MEDIDAS  DE 0.70   HASTA  1.00   MTS   DE   ANCHO  Y  DE ALTURA  VARIABLE.  ESTAS DEBERAN  ENTREGARSE  A  LA DEPENDENCIA,  PARA  SU  RESGUARDO; INCLUYE: MATERIALES, HERRAMIENTA, EQUIPO Y MANO DE OBRA, CONSIDERAR MOVIMIENTO DE MUEBLES, CUBRIRLOS CON PLASTICO Y LIMPIEZA DURANTE EL PROCESO Y AL FINAL DE LA JORNADA.</t>
  </si>
  <si>
    <t>SUBDELEGACION</t>
  </si>
  <si>
    <t>SUMINISTRO E INSTALACION DE MUEBLE W.C. COMPLETO ALARGADO; INCLUYE: ASIENTO, SISTEMA DE FIJACION, CONECTOR, LLAVE DE ANGULO, MANGUERA, SELLADO, SUMINISTRO DE MATERIALES, HERRAMIENTA, EQUIPO, MANO DE OBRA Y TODO LO NECESARIO PARA SU CORRECTA INSTALACIÓN.</t>
  </si>
  <si>
    <t>SUMINISTRO E INSTALACION DE LAVAMANOS, TIPO OVALIN MARCA CASTEL, MODELO CAPRIO COLOR BLANCO  O SIMILAR EN CALIDAD Y PRECIO; INCLUYE: MEZCLADORA TIPO MONOMANDO CON VALVULA TEMPORIZADORA, SISTEMA DE FIJACION, CONECTOR, LLAVE DE ANGULO, MANGUERA, SELLADO, SUMINISTRO DE MATERIALES, HERRAMIENTA, EQUIPO, MANO DE OBRA Y TODO LO NECESARIO PARA SU CORRECTA INSTALACIÓN.</t>
  </si>
  <si>
    <t>INSTALACION DE MUEBLE MINGITORIO ; INCLUYE: VALVULA TEMPORIZADORA, SISTEMA DE FIJACION, CONECTOR, LLAVE DE ANGULO, MANGUERA, SELLADO, SUMINISTRO DE MATERIALES, HERRAMIENTA, EQUIPO, MANO DE OBRA Y TODO LO NECESARIO PARA SU CORRECTA INSTALACIÓN.</t>
  </si>
  <si>
    <t>SUMINISTRO E INSTALACION DE TINACO DE 1,100 LTS, CON VALVULA Y FLOTADOR DE LLENADO, VALVULA MULTIPLE DE SALIDA Y RESPIRADERO, MARCA ROTOPLAS O SIMILAR EN CALIDAD Y PRECIO. INCLUYE: CONEXIONES, FIJACION, SUMINISTRO DE MATERIALES, HERRAMIENTA, EQUIPO Y MANO DE OBRA.</t>
  </si>
  <si>
    <t>SUMINISTRO E INSTALACION DE PUERTA DE 1.00 X 2.10 M. FABRICADA DE HERRERIA, CON PERFILES PROLAMSA CERRADA CON TABLERO 149, BASTIDOR P-300, MARCO M-225; INCLUYE: CHAPA DE PARCHE, BISAGRAS DE LIBRO, MANIJA, FIJACION, CALAFATEO, PINTURA ANTICORROSIVA Y PINTURA ESMALTE ALQUIDALICA, SUMINISTRO DE TODOS LOS MATERIALES, HERRAMIENTA, EQUIPO Y MANO DE OBRA.</t>
  </si>
  <si>
    <t>IMPERMEABILIZACION DE LOSA DE AZOTEA CON IMPERMEABILIZANTE ELASTOMERICO COLOR BLANCO DE 5 AÑOS DE CALIDAD, CON MEMBRANA REFORZADA; INCLUYE: LIMPIEZA Y PREPARACION DE LA SUPERFICIE, CEMENTO PLASTICO DONDE SEA NECESARIO, CONFINAMIENTO DE DESPERDICIOS, SUMINISTRO Y ELEVACION DE MATERIALES, CONSUMIBLES, HERRAMIENTA, EQUIPO Y MANO DE OBRA.</t>
  </si>
  <si>
    <t>III.1</t>
  </si>
  <si>
    <t>III.2</t>
  </si>
  <si>
    <t>III.3</t>
  </si>
  <si>
    <t>III.4</t>
  </si>
  <si>
    <t>III.5</t>
  </si>
  <si>
    <t>III.6</t>
  </si>
  <si>
    <t>CERCO</t>
  </si>
  <si>
    <t>INSTALACIONES ELECTRICAS EN PARQUE</t>
  </si>
  <si>
    <t>SUMINISTRO E INSTALACIÓN DE LUMINARIA TIPO PUNTA DE POSTE MODELO AMBAR DE 106 W DE LED, 220 V. OPTICA SIMETRICA, TEMPERATURA DE COLOR 3000 K, INCLUYE: PRUEBAS DE FUNCIONAMIENTO, MATERIAL, MANO DE OBRA, HERRAMIENTA, EQUIPO Y LIMPIEZA.</t>
  </si>
  <si>
    <t>SUMINISTRO Y COLOCACIÓN DE CABLE DE ALUMINIO  TRIPLEX XLP (2-2 + 1-2), CALIBRE # 2 INCLUYE: CONEXIONES, COCAS, DESPERDICIOS, MATERIALES, MARCADO CON COLOR VERDE DEL CABLE BLANCO (EN CASO DE USARSE COMO TIERRA FISICA Y NO COMO NEUTRO) , MARCADO DE FASES (FASE A CON CINTA ROJA, FASE B SIN MARCAR),EL MARCADO DEBE SER EN CUALQUIER AREA DONDE EL CABLE SEA VISIBLE HERRAMIENTAS, EQUIPO.</t>
  </si>
  <si>
    <t>SUMINISTRO Y COLOCACION TUBO CONDUIT DE PVC DE 1 1/4 " CEDULA 40, INCLUYE: EXCAVACIÓN DE ZANJA DE 20 CM DE ANCHO POR 40 CM DE PROFUNDIDAD POR MEDIOS MANUALES EN TERRENO TIPO A, CAMA DE ARENA DE 5 CM, TENDIDO DE TUBERIA, RELLENO Y COMPACTADO CON MATERIAL DE EXCAVACION, PEGAMENTO, RAFIA, MANO DE OBRA, HERRAMIENTA Y EQUIPO</t>
  </si>
  <si>
    <t>SUMINISTRO Y COLOCACION   DE POSTE  METALICO CONICO CIRCULAR DE 6.00 MTS. DE ALTO, PARA LUMINARIAS TIPO PUNTA POSTE, INCLUYE: COLOCACION DE POSTE , APLICACION PRIMER Y DOBLE CAPA DE PINTURA ANTICORROSIVA PARA METAL (COLOR AUTORIZADO POR SUPERVISION), HERRAMIENTA, MANO DE OBRA, EQUIPO, LIMPIEZA Y TODO LO NECESARIO PARA LA CORRECTA EJECUCIÓN DE LOS TRABAJOS., HERRAMIENTA, MANO DE OBRA, EQUIPO Y LIMPIEZA.</t>
  </si>
  <si>
    <t>SUMINISTRO E INSTALACION DE CIRCUITO PARA LUMINARIA EN POSTE DE 6 M, INCLUYE: CABLE CAL 10 AWG COLOR NEGRO PARA FASE, CABLE CAL 10 AWG COLOR VERDE PARA TIERRA, TRAYECTORIA DESDE REGISTRO EN PISO HASTA LUMINARIA O DESCONECTADOR EN POSTE (SEGUN SEA EL CASO), PONCHADO DE TERMINALES DERIVADORAS BIMETALICAS EN REGISTRO (UNA POR CABLE),  CINTA VULCANIZABLE SOBRE CADA TERMINAL, HERRAMIENTA, EQUIPO Y MANO DE OBRA.</t>
  </si>
  <si>
    <t>SUMINISTRO E INSTALACION DE  COMBINACION DE ALUMBRADO MONOFASICO DE 30 AMPERES DE CAPACIDAD, INCLUYE : BASE PARA FOTOCELDA, FOTOCELDA, CONTACTOR CON CAPACIDAD DE NO MENOR DE 30 AMP , INTERRUPTOR TERMOMAGENICO NO MENOR A 30 AMP,  CONEXIONES, MANO DE OBRA Y  MATERIALES</t>
  </si>
  <si>
    <t>SUMINISTRO E INSTALACION  DE INTERRUPTOR TERMOMAGNETICO TIPO QO 2 POLOS DE 30 AMPERES, MARCA SQUARED O SIMILAR EN CALIDAD Y PRECIO, INCLUYE INSTALACIÓN, CONEXIÓN, HERRAMIENTA Y MANO DE OBRA</t>
  </si>
  <si>
    <t>SUMINISTRO  E INSTALACION DE ALIMENTACIÓN ELECTRICA PARA COMBINACION DE ALUMBRADO,  A BASE DE TUBO PVC CONDUIT CED 40 DE 3/4  ", DOS CONDUCTORES DE COBRE CALIBRE 10 AWG PARA FASES,1 CONDUCTOR DE COBRE CALIBRE 14 AWG PARA TIERRA FISICA. INCLUYE:  MATERILES, MANO DE OBRA, HERRAMIENTA Y EQUIPO</t>
  </si>
  <si>
    <t>ALBAÑILERIA</t>
  </si>
  <si>
    <t>BASE  PIRAMIDAL 30X50X70CM PREFABRICADA PARA POSTE METALICO DE 4 A 8 MTS DE ALTURA MAXIMO, HECHA DE CONCRETO CON ANCLAS PARA TORNILLOS DE 3/4", SEPARACION DE 19 CENTRIMETROS, Y TUBO CONDUIT PARA PASAR CABLEADO, INCLUYE: EXCAVACIÓN, RELLENO COMPACTADO, GRUA, MANIOBRAS, MATERIALES, MANO DE OBRA, HERRAMIENTA Y EQUIPO NECESARIO.</t>
  </si>
  <si>
    <t>SUMINISTRO Y COLOCACION DE REGISTRO ELECTRICO 60X60X60 CM, PREFABRICADO DE CONCRETO, CON TAPA DE CONCRETO POLIMERICO Y MARCO DE ACERO GALVANIZADO, INCLUYE: EXCAVACION, FONDO DE GRAVA DE 5 CM DE ESPESOR,  RESANE CON MOERTERO DE PASOS PARA TUBERIA, APLICACION DE POLIURETANO A TUBERIAS QUE LLEGAN AL REGISTRO, MANO DE OBRA, HERRAMIENTA Y EQUIPO.</t>
  </si>
  <si>
    <t>SUMINISTRO Y COLOCACION DE REGISTRO ELECTRICO 40X40X40 CM, PREFABRICADO DE CONCRETO, CON TAPA DE CONCRETO POLIMERICO Y MARCO DE ACERO GALVANIZADO, INCLUYE: EXCAVACION, FONDO DE GRAVA DE 5 CM DE ESPESOR, RESANE CON MOERTERO DE PASOS PARA TUBERIA, APLICACION DE POLIURETANO A TUBERIAS QUE LLEGAN AL REGISTRO, MANO DE OBRA, HERRAMIENTA Y EQUIPO.</t>
  </si>
  <si>
    <t>ALUMBRADO CANCHA</t>
  </si>
  <si>
    <t>SUMINISTRO E INSTALACION DE REFLECTOR 206 WATTS LED, MODELO RE10, MARCA FORLIGHTING. O SIMILAR EN CALIDAD Y PRECIO, INCLUYE: MATERIAL, HERRAMIENTA Y MANO DE OBRA.</t>
  </si>
  <si>
    <t>SUMINISTRO Y COLOCACIÓN DE CABLE DE ALUMINIO  TRIPLEX XLP (2-4 + 1-4), CALIBRE # 4 INCLUYE: CONEXIONES, COCAS, DESPERDICIOS, MATERIALES, MARCADO CON COLOR VERDE DEL CABLE BLANCO (EN CASO DE USARSE COMO TIERRA FISICA Y NO COMO NEUTRO) , MARCADO DE FASES (FASE A CON CINTA ROJA, FASE B SIN MARCAR), EL MARCADO DEBE SER EN CUALQUIER AREA DONDE EL CABLE SEA VISIBLEHERRAMIENTAS, EQUIPO.</t>
  </si>
  <si>
    <t>SUMINISTRO E INSTALACION DE CHICOTE DE LIQUID TIGHT DE 1/2" CON 3 CABLES CAL 12 AWG (NEGRO PARA FASES, VERDE PARA TIERRA), INCLUYE: CONECTORES LIQUID TIGHT, CONDULET TIPO C, CONECTOR TIPO GLANDULA DE 1/2", ABRAZADERA DE UÑA DE 1/2", PIJAS AUTO ROSCABLES, CAPUCHONES, CINTA, CONEXIONES, HERRAMIENTA, EQUIPO Y MANO DE OBRA.</t>
  </si>
  <si>
    <t>SUMINISTRO Y COLOCACION   DE POSTE  METALICO CONICO HEXAGONAL DE 9.00 MTS. DE ALTO, CON 1 HASTA 4 PERCHAS (SEGUN PROYECTO), INCLUYE: COLOCACION DE POSTE , APLICACION PRIMER Y DOBLE CAPA DE PINTURA ANTICORROSIVA PARA METAL (COLOR AUTORIZADO POR SUPERVISION), GRUA PARA MANOBRA, HERRAMIENTA, MANO DE OBRA, EQUIPO, LIMPIEZA Y TODO LO NECESARIO PARA LA CORRECTA EJECUCIÓN DE LOS TRABAJOS., HERRAMIENTA, MANO DE OBRA, EQUIPO Y LIMPIEZA..</t>
  </si>
  <si>
    <t>SUMINISTRO Y CONSTRUCCION DE BASE DE HERRERIA DE 3M DE LONGITUD PARA MONTAJE DE REFLECTORES EN POSTES METALICO  INCL: , COLOCACION DE ANGULO DE 3"X 1/4", TIRANTES TIPO SOLERA PARA REFORZAMIENTO DE 3/16" X 1", SOLDADURA, PINTURA, MANO DE OBRA, EQUIPO, LIMPIEZA Y TODO LO NECESARIO PARA LA CORRECTA EJECUCIÓN DE LOS TRABAJOS.</t>
  </si>
  <si>
    <t>SUMINISTRO E INSTALACION DE CIRCUITO PARA LUMINARIA EN POSTE DE 9 M, INCLUYE: CABLE CAL 10 AWG COLOR NEGRO PARA FASE, CABLE CAL 10 AWG COLOR VERDE PARA TIERRA, TRAYECTORIA DESDE REGISTRO EN PISO HASTA LUMINARIA O DESCONECTADOR EN POSTE (SEGUN SEA EL CASO), PONCHADO DE TERMINALES DERIVADORAS BIMETALICAS EN REGISTRO (UNA POR CABLE), CINTA VULCANIZABLE SOBRE CADA TERMINAL, HERRAMIENTA, EQUIPO Y MANO DE OBRA.</t>
  </si>
  <si>
    <t>BASE  PIRAMIDAL 30X70X90CM PREFABRICADA PARA POSTE METALICO DE 9 MTS DE ALTURA MAXIMO, HECHA DE CONCRETO CON ANCLAS PARA TORNILLOS DE 3/4", SEPARACION DE 19 CENTRIMETROS, Y TUBO CONDUIT PARA PASAR CABLEADO, INCLUYE: EXCAVACIÓN, RELLENO COMPACTADO, GRUA, MANIOBRAS, MATERIALES, MANO DE OBRA, HERRAMIENTA Y EQUIPO NECESARIO.</t>
  </si>
  <si>
    <t>SUMINISTRO E INSTALACION DE DESCONECTADOR DE NAVAJAS 2 POLOS 30 AMPERES SIN PORTAFUSIBLES UNO EXTERIOR, INCLUYE: FIJACION, CONEXIONES, MATERIA, HERRAMIENTA Y MANO DE OBRA.</t>
  </si>
  <si>
    <t>TABLERO DE DISTRIBUCION Y MEDICION PARA SUBDELEGACION</t>
  </si>
  <si>
    <t>SUMINISTRO E INSTALACION DE CENTRO DE CARGA 1F-3H DE 24 CIRCUITOS,  INTEMPERIE, ZAPATAS PRINCIPALES DE 125 A,  MARCA SQUARE D O SIMILAR EN CALIDAD Y PRECIO, INCLUYE:  CONEXIÓN, MATERIAL, HERRAMIENTA Y MANO DE OBRA.</t>
  </si>
  <si>
    <t>SUMINISTRO Y TENDIDO DE RED DE ALIMENTACIÓN DE LUMINARIAS A BASE DE TUBO PVC CONDUIT PESADO DE 1 1/4 ", INCLUYE: EXCAVACIÓN, CAMA DE ARENA, TENDIDO, RELLENO, MATERILES, MANO DE OBRA, HERRAMIENTA Y EQUIPO NECESARIO PARA SU BUEN FUNCIONAMIENTO.</t>
  </si>
  <si>
    <t>SUMINSITRO Y COLOCACION DE SISTEMA DE MEDICION NORMA CFE  M-3, MONOFASICO 2F-3H , HASTA 24 KW EN 240 V ,INCLUYE: BASE DE MEDICION DE 5 TERMINALES CON CAPACIDAD DE 100A EN BARRAS, MUFA Y TUBO METALICO 1 1/4" GALVANIZADO PARED DELGADA CON ACCESORIOS A PRUEBA DE INTEMPERIE, CABLE CAL. 2 PARA FASES Y CAL. 4  PARA NEUTRO, INTERRUPTOR TERMOMAGNETICO DE 2X100A, TUBO CONDUIT METALICO 1/2" PARED DELGADA PARA BAJANTE A ELECTRODO DE TIERRA,  ELECTRODO DE 1/2" POR 3 METROS DE LARGO, REGISTRO PARA ELECTRODO DE TIERRA, CABLEADO ESPECIFICADO EN PROYECTO, MATERIAL, HERRAMIENTA Y MANO DE OBRA.</t>
  </si>
  <si>
    <t>ALIMENTACION ELECTRICA DE BASE DE MEDICION A CENTRO DE CARGA CON  TUBERIA PVC CED. 40 DE 1 1/4 ", CABLE CAL. 4  PARA FASES Y NEUTRO, CABLE CAL. 10 COLOR VERDE PARA TIERRA, INCLUYE. CURVAS, COPLES, CONECTORES, CONDULET, CONEXIONES, PASO EN MURO, RESANES, MATERIAL, MANO DE OBRA, HERRAMIENTA Y EQUIPO.</t>
  </si>
  <si>
    <t>RETIRO  DE GABINETES, CENTROS DE CARGAS, REGISTROS, CONDUCTORES Y DEMÁS ACCESORIOS. INCLUYE RETIRO Y RESGUARDO DE MATERIAL PARA ENTREGA A SERVICIOS PÚBLICOS, LIMPIEZA DE  EXCEDENTE, TODO LO NECESARIO PARA SU CORRECTA INSTALACIÓN.</t>
  </si>
  <si>
    <t xml:space="preserve">RETIRO DE POSTE METALICO DE ALUMBRADO DE 3 A 7 METROS, INCLUYE: DESCONEXION DE CIRCUITO, RETIRO DE LUMINARIAS Y ACCESORIOS, ACARREO A LUGAR INDICADO POR SUPERVISION,  </t>
  </si>
  <si>
    <t>SUMINISTRO E INSTALACION DE TUBERIA CONDUIT METALICA GALVANIZADA PARED DELGADA DE 1/2 ", INCLUYE: SOPORTERIA DE UNICANAL CON VARILLA DE 5/16, ABRAZADERA UNICANAL, TAQUETE, COPLES Y CONECTORES WP, HERRAMIENTA, MANO DE OBRA Y EQUIPO</t>
  </si>
  <si>
    <t>SUMINISTRO  E INSTALACION DE PORTON DE 4.00 X 2.00 MTS. DE 2 HOJAS ABATIBLES, FABRICADAS DE MALLA CICLONICA CAL. 12.5, BASTIDOR CON TUBO DE 2-3/8" CAL. 18, SOLERA DE 3/4" PARA TENSION DE MALLA, INCLUYE: PASADOR MOUSER GRANDE, PICAPORTE, PORTACANDADO, CANDADO MASTER, TUBERIA, ACCESORIOS, TORNILLERIA (TODOS LOS MATERIALES Y ACCESORIOS DEL CERCO DEBERAN DE SER GALVANIZADOS), DETALLADO CON PINTURA ANTICORROSIVA Y ESMALTE DE ACABADO SILIMAR AL TUBO EN SOLDADURAS, HERRAMIENTA, EQUIPO Y MANO DE OBRA (VER DETALLE EN PLANO).</t>
  </si>
  <si>
    <t>SUMINISTRO E INSTALACION DE PUERTA DE ACCESO PEATONAL DE 1.00 X 2.00 MTS. DE UNA HOJA ABATIBLE A BASE DE DE REJA TIPO CERCA REY, REYLAZ, COLOR AUTORIZADO POR SUPERVISION, CAL. 6, POSTES ARRANQUE DE 2"X2" CAL. 16 CON TAPA, CON PINTURA ELECTROSTATICA , ABRAZADERAS DEL MISMO SISTEMA DE INSTALACION, BISAGRAS Y PASADOR CON PORTACANDADO, POSTES AHOGADOS EN DADOS DE CONCRETO 0.60 MTS. DE PROFUNDIDAD X 0.35 MTS. DE DIAMETRO  F´C=200KG/CM2 CONTRA EXCAVACION; INCLUYE: SUMINISTRO DE TODOS LOS MATERIALES,  ACCESORIOS, DESPERDICIOS, ACARREOS, MANO DE OBRA, HERRAMIENTA Y EQUIPO.</t>
  </si>
  <si>
    <t>ELABORACIÓN DE CADENA DE DESPLANTE DE 30X20 CMS ARMADO CON 4 VARILLAS #3 Y ESTRIBOS DEL #2 @20 CMS, COLADO CON CONCRETO DE F´C=200 KG/CM2. INCLUYE: CIMBRADO, DESCIMBRADO, MATERIAL Y MANO DE OBRA.</t>
  </si>
  <si>
    <t>I</t>
  </si>
  <si>
    <t>I.2</t>
  </si>
  <si>
    <t>I.3</t>
  </si>
  <si>
    <t>I.4</t>
  </si>
  <si>
    <t>I.5</t>
  </si>
  <si>
    <t>I.6</t>
  </si>
  <si>
    <t>I.7</t>
  </si>
  <si>
    <t>I.8</t>
  </si>
  <si>
    <t>I.9</t>
  </si>
  <si>
    <t>I.10</t>
  </si>
  <si>
    <t>III.7</t>
  </si>
  <si>
    <t>III.8</t>
  </si>
  <si>
    <t>III.9</t>
  </si>
  <si>
    <t>III.10</t>
  </si>
  <si>
    <t>III.11</t>
  </si>
  <si>
    <t>III.12</t>
  </si>
  <si>
    <t>III.13</t>
  </si>
  <si>
    <t>III.14</t>
  </si>
  <si>
    <t>III.15</t>
  </si>
  <si>
    <t>III.16</t>
  </si>
  <si>
    <t>III.17</t>
  </si>
  <si>
    <t>III.18</t>
  </si>
  <si>
    <t>III.19</t>
  </si>
  <si>
    <t>III.20</t>
  </si>
  <si>
    <t>III.21</t>
  </si>
  <si>
    <t>III.22</t>
  </si>
  <si>
    <t>III.23</t>
  </si>
  <si>
    <t>III.24</t>
  </si>
  <si>
    <t>III.25</t>
  </si>
  <si>
    <t>III.26</t>
  </si>
  <si>
    <t>III.27</t>
  </si>
  <si>
    <t>III.28</t>
  </si>
  <si>
    <t>III.29</t>
  </si>
  <si>
    <t>III.30</t>
  </si>
  <si>
    <t>III.31</t>
  </si>
  <si>
    <t>III.32</t>
  </si>
  <si>
    <t>CATALOGO DE CONCEPTOS</t>
  </si>
  <si>
    <t>PRECIO UNITARIO CON LETRA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</si>
</sst>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[$$-80A]* #,##0.00_-;\-[$$-80A]* #,##0.00_-;_-[$$-80A]* &quot;-&quot;??_-;_-@_-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Century Gothic"/>
      <family val="2"/>
    </font>
    <font>
      <b/>
      <sz val="9"/>
      <name val="Century Gothic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name val="MS Sans Serif"/>
      <family val="2"/>
    </font>
    <font>
      <sz val="11"/>
      <color theme="1"/>
      <name val="Arial"/>
      <family val="2"/>
    </font>
    <font>
      <sz val="9"/>
      <color indexed="8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sz val="18"/>
      <name val="Century Gothic"/>
      <family val="2"/>
    </font>
    <font>
      <sz val="11"/>
      <name val="Century Gothic"/>
      <family val="2"/>
    </font>
    <font>
      <b/>
      <sz val="10"/>
      <name val="Century Gothic"/>
      <family val="2"/>
    </font>
    <font>
      <b/>
      <sz val="8"/>
      <name val="Century Gothic"/>
      <family val="2"/>
    </font>
    <font>
      <b/>
      <sz val="8"/>
      <name val="Arial"/>
      <family val="2"/>
    </font>
    <font>
      <b/>
      <sz val="11"/>
      <name val="Arial Narrow"/>
      <family val="2"/>
    </font>
    <font>
      <sz val="11"/>
      <name val="Arial Narrow"/>
      <family val="2"/>
    </font>
    <font>
      <sz val="8"/>
      <name val="Calibri"/>
      <family val="2"/>
      <scheme val="minor"/>
    </font>
    <font>
      <sz val="10"/>
      <name val="Arial MT"/>
      <family val="2"/>
    </font>
    <font>
      <b/>
      <sz val="11"/>
      <color indexed="8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3">
    <xf numFmtId="0" fontId="0" fillId="0" borderId="0"/>
    <xf numFmtId="44" fontId="1" fillId="0" borderId="0" applyFont="0" applyFill="0" applyBorder="0" applyAlignment="0" applyProtection="0"/>
    <xf numFmtId="39" fontId="3" fillId="0" borderId="0"/>
    <xf numFmtId="0" fontId="6" fillId="0" borderId="0"/>
    <xf numFmtId="40" fontId="12" fillId="0" borderId="0" applyFont="0" applyFill="0" applyBorder="0" applyAlignment="0" applyProtection="0"/>
    <xf numFmtId="0" fontId="6" fillId="0" borderId="0"/>
    <xf numFmtId="0" fontId="16" fillId="0" borderId="0"/>
    <xf numFmtId="43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Alignment="1">
      <alignment horizontal="right" vertical="top"/>
    </xf>
    <xf numFmtId="2" fontId="6" fillId="0" borderId="0" xfId="0" applyNumberFormat="1" applyFont="1" applyAlignment="1">
      <alignment horizontal="right" vertical="top"/>
    </xf>
    <xf numFmtId="4" fontId="5" fillId="0" borderId="0" xfId="0" applyNumberFormat="1" applyFont="1" applyAlignment="1">
      <alignment horizontal="right" vertical="top"/>
    </xf>
    <xf numFmtId="164" fontId="7" fillId="0" borderId="3" xfId="0" applyNumberFormat="1" applyFont="1" applyBorder="1" applyAlignment="1">
      <alignment horizontal="right" vertical="top"/>
    </xf>
    <xf numFmtId="2" fontId="0" fillId="0" borderId="0" xfId="0" applyNumberFormat="1" applyAlignment="1">
      <alignment horizontal="right" vertical="top"/>
    </xf>
    <xf numFmtId="0" fontId="8" fillId="0" borderId="0" xfId="0" applyFont="1" applyAlignment="1">
      <alignment horizontal="right" vertical="top"/>
    </xf>
    <xf numFmtId="2" fontId="2" fillId="0" borderId="0" xfId="0" applyNumberFormat="1" applyFont="1" applyAlignment="1">
      <alignment horizontal="right" vertical="top"/>
    </xf>
    <xf numFmtId="165" fontId="11" fillId="0" borderId="2" xfId="1" applyNumberFormat="1" applyFont="1" applyFill="1" applyBorder="1" applyAlignment="1">
      <alignment horizontal="right" vertical="center" wrapText="1"/>
    </xf>
    <xf numFmtId="165" fontId="11" fillId="0" borderId="4" xfId="1" applyNumberFormat="1" applyFont="1" applyFill="1" applyBorder="1" applyAlignment="1">
      <alignment horizontal="right" vertical="center" wrapText="1"/>
    </xf>
    <xf numFmtId="0" fontId="13" fillId="0" borderId="0" xfId="0" applyFont="1"/>
    <xf numFmtId="165" fontId="11" fillId="0" borderId="1" xfId="1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top"/>
    </xf>
    <xf numFmtId="0" fontId="14" fillId="0" borderId="2" xfId="0" applyFont="1" applyBorder="1" applyAlignment="1">
      <alignment horizontal="left" vertical="top" wrapText="1"/>
    </xf>
    <xf numFmtId="0" fontId="14" fillId="0" borderId="2" xfId="0" applyFont="1" applyBorder="1" applyAlignment="1">
      <alignment horizontal="center" vertical="center"/>
    </xf>
    <xf numFmtId="2" fontId="11" fillId="0" borderId="2" xfId="1" applyNumberFormat="1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center" vertical="center"/>
    </xf>
    <xf numFmtId="0" fontId="8" fillId="0" borderId="0" xfId="6" applyFont="1" applyAlignment="1">
      <alignment vertical="top"/>
    </xf>
    <xf numFmtId="0" fontId="20" fillId="0" borderId="0" xfId="6" applyFont="1" applyAlignment="1">
      <alignment vertical="top"/>
    </xf>
    <xf numFmtId="0" fontId="20" fillId="0" borderId="0" xfId="6" applyFont="1" applyAlignment="1">
      <alignment horizontal="left" vertical="top"/>
    </xf>
    <xf numFmtId="0" fontId="20" fillId="0" borderId="0" xfId="6" applyFont="1" applyAlignment="1">
      <alignment horizontal="center" vertical="top"/>
    </xf>
    <xf numFmtId="43" fontId="15" fillId="0" borderId="0" xfId="6" applyNumberFormat="1" applyFont="1" applyAlignment="1">
      <alignment horizontal="right" vertical="top"/>
    </xf>
    <xf numFmtId="0" fontId="4" fillId="0" borderId="0" xfId="6" applyFont="1" applyAlignment="1">
      <alignment horizontal="right" vertical="center"/>
    </xf>
    <xf numFmtId="0" fontId="20" fillId="0" borderId="0" xfId="0" applyFont="1" applyAlignment="1">
      <alignment vertical="top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top" wrapText="1"/>
    </xf>
    <xf numFmtId="43" fontId="15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49" fontId="14" fillId="0" borderId="0" xfId="0" applyNumberFormat="1" applyFont="1" applyAlignment="1">
      <alignment horizontal="center" vertical="top"/>
    </xf>
    <xf numFmtId="0" fontId="14" fillId="0" borderId="0" xfId="0" applyFont="1" applyAlignment="1">
      <alignment horizontal="center" vertical="center"/>
    </xf>
    <xf numFmtId="2" fontId="11" fillId="0" borderId="0" xfId="1" applyNumberFormat="1" applyFont="1" applyFill="1" applyBorder="1" applyAlignment="1">
      <alignment horizontal="center" vertical="center" wrapText="1"/>
    </xf>
    <xf numFmtId="165" fontId="11" fillId="0" borderId="0" xfId="1" applyNumberFormat="1" applyFont="1" applyFill="1" applyBorder="1" applyAlignment="1">
      <alignment horizontal="right" vertical="center" wrapText="1"/>
    </xf>
    <xf numFmtId="165" fontId="11" fillId="0" borderId="0" xfId="1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165" fontId="11" fillId="0" borderId="2" xfId="1" applyNumberFormat="1" applyFont="1" applyFill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left" vertical="center" wrapText="1"/>
    </xf>
    <xf numFmtId="0" fontId="23" fillId="2" borderId="8" xfId="0" applyFont="1" applyFill="1" applyBorder="1" applyAlignment="1">
      <alignment horizontal="center" vertical="top" wrapText="1"/>
    </xf>
    <xf numFmtId="43" fontId="15" fillId="2" borderId="8" xfId="7" applyFont="1" applyFill="1" applyBorder="1" applyAlignment="1">
      <alignment horizontal="right" vertical="top"/>
    </xf>
    <xf numFmtId="164" fontId="15" fillId="2" borderId="8" xfId="0" applyNumberFormat="1" applyFont="1" applyFill="1" applyBorder="1" applyAlignment="1">
      <alignment horizontal="right" vertical="top"/>
    </xf>
    <xf numFmtId="164" fontId="22" fillId="2" borderId="8" xfId="0" applyNumberFormat="1" applyFont="1" applyFill="1" applyBorder="1" applyAlignment="1">
      <alignment horizontal="right" vertical="center"/>
    </xf>
    <xf numFmtId="0" fontId="4" fillId="0" borderId="0" xfId="6" applyFont="1" applyAlignment="1">
      <alignment horizontal="left" vertical="center"/>
    </xf>
    <xf numFmtId="0" fontId="19" fillId="0" borderId="10" xfId="2" applyNumberFormat="1" applyFont="1" applyBorder="1" applyAlignment="1">
      <alignment vertical="top"/>
    </xf>
    <xf numFmtId="0" fontId="26" fillId="0" borderId="11" xfId="0" applyFont="1" applyBorder="1" applyAlignment="1">
      <alignment horizontal="left" vertical="top" wrapText="1"/>
    </xf>
    <xf numFmtId="0" fontId="26" fillId="0" borderId="9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7" fillId="0" borderId="0" xfId="6" applyFont="1" applyAlignment="1">
      <alignment horizontal="center" vertical="top"/>
    </xf>
    <xf numFmtId="0" fontId="18" fillId="0" borderId="0" xfId="6" applyFont="1" applyAlignment="1">
      <alignment horizontal="center" vertical="top"/>
    </xf>
    <xf numFmtId="39" fontId="19" fillId="0" borderId="0" xfId="2" applyFont="1" applyAlignment="1">
      <alignment horizontal="center" vertical="top"/>
    </xf>
    <xf numFmtId="0" fontId="5" fillId="0" borderId="0" xfId="2" applyNumberFormat="1" applyFont="1" applyAlignment="1">
      <alignment horizontal="center" vertical="top" wrapText="1"/>
    </xf>
  </cellXfs>
  <cellStyles count="13">
    <cellStyle name="Millares" xfId="7" builtinId="3"/>
    <cellStyle name="Millares 2" xfId="4"/>
    <cellStyle name="Moneda" xfId="1" builtinId="4"/>
    <cellStyle name="Moneda 2" xfId="9"/>
    <cellStyle name="Moneda 2 2" xfId="12"/>
    <cellStyle name="Normal" xfId="0" builtinId="0"/>
    <cellStyle name="Normal 2" xfId="3"/>
    <cellStyle name="Normal 2 2" xfId="2"/>
    <cellStyle name="Normal 3" xfId="6"/>
    <cellStyle name="Normal 3 3" xfId="11"/>
    <cellStyle name="Normal 4" xfId="5"/>
    <cellStyle name="Normal 6" xfId="8"/>
    <cellStyle name="Normal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1943100</xdr:colOff>
      <xdr:row>6</xdr:row>
      <xdr:rowOff>0</xdr:rowOff>
    </xdr:from>
    <xdr:to>
      <xdr:col>1</xdr:col>
      <xdr:colOff>1943100</xdr:colOff>
      <xdr:row>7</xdr:row>
      <xdr:rowOff>475405</xdr:rowOff>
    </xdr:to>
    <xdr:pic>
      <xdr:nvPicPr>
        <xdr:cNvPr id="2" name="3 Imagen" descr="logolapazestucasa.bmp">
          <a:extLst>
            <a:ext uri="{FF2B5EF4-FFF2-40B4-BE49-F238E27FC236}">
              <a16:creationId xmlns:a16="http://schemas.microsoft.com/office/drawing/2014/main" id="{1DA9501A-BA5B-4CEA-96E3-B3DED59C73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381125"/>
          <a:ext cx="0" cy="5643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37041</xdr:colOff>
      <xdr:row>0</xdr:row>
      <xdr:rowOff>26459</xdr:rowOff>
    </xdr:from>
    <xdr:to>
      <xdr:col>1</xdr:col>
      <xdr:colOff>588731</xdr:colOff>
      <xdr:row>4</xdr:row>
      <xdr:rowOff>243418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E219CF8-1754-4957-9BF1-1F24DA881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041" y="26459"/>
          <a:ext cx="1027940" cy="10837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190501</xdr:colOff>
      <xdr:row>0</xdr:row>
      <xdr:rowOff>28575</xdr:rowOff>
    </xdr:from>
    <xdr:to>
      <xdr:col>6</xdr:col>
      <xdr:colOff>1193801</xdr:colOff>
      <xdr:row>4</xdr:row>
      <xdr:rowOff>4112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BE1B81E0-6C7E-44A0-8A79-D8112B0957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77026" y="28575"/>
          <a:ext cx="1003300" cy="8423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25.27\Licitaciones%20XVII\Users\Jesus%20Gil%20Aviles_2\Desktop\Mis%20documentos\DOCUMENTOS%20VARIOS\CONCURSOS%202000\CONCURSOS%20OBRAS%20PUBLICAS\CASA%20ESTUDIANTE%20OK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25.27\Licitaciones%20XVII\Users\Jesus%20Gil%20Aviles_2\Desktop\Mis%20documentos\DOCUMENTOS%20VARIOS\CONCURSOS%202000\CONCURSOS%20OBRAS%20PUBLICAS\ALUMBRADO%20ESTADIO%20DE%20BEISBO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NNOMB"/>
      <sheetName val="by Martin Lopez E 55765 25918"/>
    </sheetNames>
    <sheetDataSet>
      <sheetData sheetId="0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NNOMB"/>
      <sheetName val="by Martin Lopez E 55765 25918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8"/>
  <sheetViews>
    <sheetView tabSelected="1" zoomScaleNormal="100" zoomScaleSheetLayoutView="100" workbookViewId="0">
      <selection activeCell="A8" sqref="A8:G8"/>
    </sheetView>
  </sheetViews>
  <sheetFormatPr baseColWidth="10" defaultRowHeight="15" outlineLevelRow="2"/>
  <cols>
    <col min="1" max="1" width="7.140625" bestFit="1" customWidth="1"/>
    <col min="2" max="2" width="53" customWidth="1"/>
    <col min="3" max="3" width="9" customWidth="1"/>
    <col min="4" max="4" width="8.85546875" bestFit="1" customWidth="1"/>
    <col min="5" max="5" width="13.28515625" customWidth="1"/>
    <col min="6" max="6" width="17.5703125" customWidth="1"/>
    <col min="7" max="7" width="18.42578125" customWidth="1"/>
  </cols>
  <sheetData>
    <row r="1" spans="1:7" s="18" customFormat="1" ht="24">
      <c r="A1" s="53" t="s">
        <v>17</v>
      </c>
      <c r="B1" s="53"/>
      <c r="C1" s="53"/>
      <c r="D1" s="53"/>
      <c r="E1" s="53"/>
      <c r="F1" s="53"/>
      <c r="G1" s="53"/>
    </row>
    <row r="2" spans="1:7" s="18" customFormat="1" ht="16.5">
      <c r="A2" s="54" t="s">
        <v>18</v>
      </c>
      <c r="B2" s="54"/>
      <c r="C2" s="54"/>
      <c r="D2" s="54"/>
      <c r="E2" s="54"/>
      <c r="F2" s="54"/>
      <c r="G2" s="54"/>
    </row>
    <row r="3" spans="1:7" s="18" customFormat="1" ht="12.75">
      <c r="A3" s="55" t="s">
        <v>0</v>
      </c>
      <c r="B3" s="55"/>
      <c r="C3" s="55"/>
      <c r="D3" s="55"/>
      <c r="E3" s="55"/>
      <c r="F3" s="55"/>
      <c r="G3" s="55"/>
    </row>
    <row r="4" spans="1:7" s="18" customFormat="1">
      <c r="A4" s="19"/>
      <c r="B4" s="20"/>
      <c r="C4" s="21"/>
      <c r="D4" s="22"/>
      <c r="E4" s="19"/>
      <c r="F4" s="19"/>
      <c r="G4" s="19"/>
    </row>
    <row r="5" spans="1:7" s="18" customFormat="1" ht="24">
      <c r="A5" s="53" t="s">
        <v>117</v>
      </c>
      <c r="B5" s="53"/>
      <c r="C5" s="53"/>
      <c r="D5" s="53"/>
      <c r="E5" s="53"/>
      <c r="F5" s="53"/>
      <c r="G5" s="53"/>
    </row>
    <row r="6" spans="1:7" s="18" customFormat="1" ht="16.5" customHeight="1">
      <c r="A6" s="19"/>
      <c r="B6" s="46" t="s">
        <v>30</v>
      </c>
      <c r="C6" s="21"/>
      <c r="D6" s="22"/>
      <c r="E6" s="23"/>
      <c r="F6" s="23"/>
      <c r="G6" s="23" t="s">
        <v>28</v>
      </c>
    </row>
    <row r="7" spans="1:7" ht="6.75" customHeight="1" thickBot="1">
      <c r="A7" s="56"/>
      <c r="B7" s="56"/>
      <c r="C7" s="56"/>
      <c r="D7" s="56"/>
      <c r="E7" s="56"/>
      <c r="F7" s="56"/>
      <c r="G7" s="56"/>
    </row>
    <row r="8" spans="1:7" s="24" customFormat="1" ht="42.75" customHeight="1" thickBot="1">
      <c r="A8" s="50" t="s">
        <v>29</v>
      </c>
      <c r="B8" s="51"/>
      <c r="C8" s="51"/>
      <c r="D8" s="51"/>
      <c r="E8" s="51"/>
      <c r="F8" s="51"/>
      <c r="G8" s="52"/>
    </row>
    <row r="9" spans="1:7" s="24" customFormat="1" ht="12" customHeight="1">
      <c r="A9" s="25"/>
      <c r="B9" s="26"/>
      <c r="C9" s="27"/>
      <c r="D9" s="28"/>
      <c r="E9" s="29"/>
      <c r="F9" s="29"/>
      <c r="G9" s="30"/>
    </row>
    <row r="10" spans="1:7" s="24" customFormat="1" ht="25.5" customHeight="1">
      <c r="A10" s="38" t="s">
        <v>1</v>
      </c>
      <c r="B10" s="38" t="s">
        <v>8</v>
      </c>
      <c r="C10" s="38" t="s">
        <v>9</v>
      </c>
      <c r="D10" s="38" t="s">
        <v>2</v>
      </c>
      <c r="E10" s="39" t="s">
        <v>19</v>
      </c>
      <c r="F10" s="39" t="s">
        <v>118</v>
      </c>
      <c r="G10" s="38" t="s">
        <v>3</v>
      </c>
    </row>
    <row r="11" spans="1:7" s="24" customFormat="1" ht="16.5">
      <c r="A11" s="40" t="s">
        <v>81</v>
      </c>
      <c r="B11" s="41" t="s">
        <v>34</v>
      </c>
      <c r="C11" s="42"/>
      <c r="D11" s="43"/>
      <c r="E11" s="44"/>
      <c r="F11" s="44"/>
      <c r="G11" s="45">
        <f>SUM(G12:G21)</f>
        <v>0</v>
      </c>
    </row>
    <row r="12" spans="1:7" s="10" customFormat="1" ht="60">
      <c r="A12" s="12" t="s">
        <v>26</v>
      </c>
      <c r="B12" s="16" t="s">
        <v>31</v>
      </c>
      <c r="C12" s="17" t="s">
        <v>14</v>
      </c>
      <c r="D12" s="15">
        <v>9</v>
      </c>
      <c r="E12" s="9"/>
      <c r="F12" s="9"/>
      <c r="G12" s="37">
        <f t="shared" ref="G12:G17" si="0">ROUND(E12*D12,2)</f>
        <v>0</v>
      </c>
    </row>
    <row r="13" spans="1:7" s="10" customFormat="1" ht="72">
      <c r="A13" s="12" t="s">
        <v>82</v>
      </c>
      <c r="B13" s="16" t="s">
        <v>35</v>
      </c>
      <c r="C13" s="17" t="s">
        <v>14</v>
      </c>
      <c r="D13" s="15">
        <v>3</v>
      </c>
      <c r="E13" s="9"/>
      <c r="F13" s="9"/>
      <c r="G13" s="37">
        <f t="shared" si="0"/>
        <v>0</v>
      </c>
    </row>
    <row r="14" spans="1:7" s="10" customFormat="1" ht="96">
      <c r="A14" s="12" t="s">
        <v>83</v>
      </c>
      <c r="B14" s="16" t="s">
        <v>36</v>
      </c>
      <c r="C14" s="17" t="s">
        <v>32</v>
      </c>
      <c r="D14" s="15">
        <v>4</v>
      </c>
      <c r="E14" s="9"/>
      <c r="F14" s="9"/>
      <c r="G14" s="37">
        <f t="shared" si="0"/>
        <v>0</v>
      </c>
    </row>
    <row r="15" spans="1:7" s="10" customFormat="1" ht="60">
      <c r="A15" s="12" t="s">
        <v>84</v>
      </c>
      <c r="B15" s="16" t="s">
        <v>37</v>
      </c>
      <c r="C15" s="17" t="s">
        <v>14</v>
      </c>
      <c r="D15" s="15">
        <v>2</v>
      </c>
      <c r="E15" s="9"/>
      <c r="F15" s="9"/>
      <c r="G15" s="37">
        <f t="shared" si="0"/>
        <v>0</v>
      </c>
    </row>
    <row r="16" spans="1:7" s="10" customFormat="1" ht="96">
      <c r="A16" s="12" t="s">
        <v>85</v>
      </c>
      <c r="B16" s="16" t="s">
        <v>33</v>
      </c>
      <c r="C16" s="17" t="s">
        <v>32</v>
      </c>
      <c r="D16" s="15">
        <v>3</v>
      </c>
      <c r="E16" s="9"/>
      <c r="F16" s="9"/>
      <c r="G16" s="37">
        <f t="shared" si="0"/>
        <v>0</v>
      </c>
    </row>
    <row r="17" spans="1:7" s="10" customFormat="1" ht="84">
      <c r="A17" s="12" t="s">
        <v>86</v>
      </c>
      <c r="B17" s="16" t="s">
        <v>39</v>
      </c>
      <c r="C17" s="17" t="s">
        <v>14</v>
      </c>
      <c r="D17" s="15">
        <v>3</v>
      </c>
      <c r="E17" s="9"/>
      <c r="F17" s="9"/>
      <c r="G17" s="37">
        <f t="shared" si="0"/>
        <v>0</v>
      </c>
    </row>
    <row r="18" spans="1:7" s="10" customFormat="1" ht="114" customHeight="1" outlineLevel="2">
      <c r="A18" s="12" t="s">
        <v>87</v>
      </c>
      <c r="B18" s="13" t="s">
        <v>22</v>
      </c>
      <c r="C18" s="14" t="s">
        <v>4</v>
      </c>
      <c r="D18" s="15">
        <v>45.03</v>
      </c>
      <c r="E18" s="8"/>
      <c r="F18" s="8"/>
      <c r="G18" s="37">
        <f>ROUND(E18*D18,2)</f>
        <v>0</v>
      </c>
    </row>
    <row r="19" spans="1:7" s="10" customFormat="1" ht="66.75" customHeight="1" outlineLevel="2">
      <c r="A19" s="12" t="s">
        <v>88</v>
      </c>
      <c r="B19" s="13" t="s">
        <v>21</v>
      </c>
      <c r="C19" s="14" t="s">
        <v>4</v>
      </c>
      <c r="D19" s="15">
        <v>326</v>
      </c>
      <c r="E19" s="8"/>
      <c r="F19" s="8"/>
      <c r="G19" s="11">
        <f>ROUND(E19*D19,2)</f>
        <v>0</v>
      </c>
    </row>
    <row r="20" spans="1:7" s="10" customFormat="1" ht="74.25" customHeight="1" outlineLevel="2">
      <c r="A20" s="12" t="s">
        <v>89</v>
      </c>
      <c r="B20" s="13" t="s">
        <v>38</v>
      </c>
      <c r="C20" s="14" t="s">
        <v>14</v>
      </c>
      <c r="D20" s="15">
        <v>1</v>
      </c>
      <c r="E20" s="8"/>
      <c r="F20" s="8"/>
      <c r="G20" s="11">
        <f t="shared" ref="G20" si="1">ROUND(E20*D20,2)</f>
        <v>0</v>
      </c>
    </row>
    <row r="21" spans="1:7" s="10" customFormat="1" ht="99.75" customHeight="1" outlineLevel="2">
      <c r="A21" s="12" t="s">
        <v>90</v>
      </c>
      <c r="B21" s="13" t="s">
        <v>40</v>
      </c>
      <c r="C21" s="14" t="s">
        <v>4</v>
      </c>
      <c r="D21" s="15">
        <v>55.82</v>
      </c>
      <c r="E21" s="8"/>
      <c r="F21" s="8"/>
      <c r="G21" s="11">
        <f>ROUND(E21*D21,2)</f>
        <v>0</v>
      </c>
    </row>
    <row r="22" spans="1:7" s="10" customFormat="1" ht="16.5">
      <c r="A22" s="40" t="s">
        <v>10</v>
      </c>
      <c r="B22" s="41" t="s">
        <v>47</v>
      </c>
      <c r="C22" s="42"/>
      <c r="D22" s="43"/>
      <c r="E22" s="44"/>
      <c r="F22" s="44"/>
      <c r="G22" s="45">
        <f>SUM(G23:G27)</f>
        <v>0</v>
      </c>
    </row>
    <row r="23" spans="1:7" s="10" customFormat="1" ht="57.75" customHeight="1">
      <c r="A23" s="12" t="s">
        <v>11</v>
      </c>
      <c r="B23" s="13" t="s">
        <v>23</v>
      </c>
      <c r="C23" s="14" t="s">
        <v>13</v>
      </c>
      <c r="D23" s="15">
        <v>105.24</v>
      </c>
      <c r="E23" s="8"/>
      <c r="F23" s="8"/>
      <c r="G23" s="11">
        <f>ROUND(E23*D23,2)</f>
        <v>0</v>
      </c>
    </row>
    <row r="24" spans="1:7" s="10" customFormat="1" ht="180" outlineLevel="2">
      <c r="A24" s="12" t="s">
        <v>15</v>
      </c>
      <c r="B24" s="13" t="s">
        <v>20</v>
      </c>
      <c r="C24" s="14" t="s">
        <v>13</v>
      </c>
      <c r="D24" s="15">
        <v>105.24</v>
      </c>
      <c r="E24" s="8"/>
      <c r="F24" s="8"/>
      <c r="G24" s="11">
        <f>ROUND(E24*D24,2)</f>
        <v>0</v>
      </c>
    </row>
    <row r="25" spans="1:7" s="10" customFormat="1" ht="55.5" customHeight="1" outlineLevel="2">
      <c r="A25" s="12" t="s">
        <v>16</v>
      </c>
      <c r="B25" s="13" t="s">
        <v>80</v>
      </c>
      <c r="C25" s="14" t="s">
        <v>13</v>
      </c>
      <c r="D25" s="15">
        <v>84</v>
      </c>
      <c r="E25" s="8"/>
      <c r="F25" s="8"/>
      <c r="G25" s="11">
        <f t="shared" ref="G25:G63" si="2">ROUND(E25*D25,2)</f>
        <v>0</v>
      </c>
    </row>
    <row r="26" spans="1:7" s="10" customFormat="1" ht="132" outlineLevel="2">
      <c r="A26" s="12" t="s">
        <v>24</v>
      </c>
      <c r="B26" s="13" t="s">
        <v>78</v>
      </c>
      <c r="C26" s="14" t="s">
        <v>14</v>
      </c>
      <c r="D26" s="15">
        <v>2</v>
      </c>
      <c r="E26" s="8"/>
      <c r="F26" s="8"/>
      <c r="G26" s="11">
        <f t="shared" si="2"/>
        <v>0</v>
      </c>
    </row>
    <row r="27" spans="1:7" s="10" customFormat="1" ht="144" outlineLevel="2">
      <c r="A27" s="12" t="s">
        <v>25</v>
      </c>
      <c r="B27" s="13" t="s">
        <v>79</v>
      </c>
      <c r="C27" s="14" t="s">
        <v>14</v>
      </c>
      <c r="D27" s="15">
        <v>2</v>
      </c>
      <c r="E27" s="8"/>
      <c r="F27" s="8"/>
      <c r="G27" s="11">
        <f t="shared" si="2"/>
        <v>0</v>
      </c>
    </row>
    <row r="28" spans="1:7" s="10" customFormat="1" ht="16.5">
      <c r="A28" s="40" t="s">
        <v>12</v>
      </c>
      <c r="B28" s="41" t="s">
        <v>48</v>
      </c>
      <c r="C28" s="42"/>
      <c r="D28" s="43"/>
      <c r="E28" s="44"/>
      <c r="F28" s="44"/>
      <c r="G28" s="45">
        <f>SUM(G29:G63)</f>
        <v>0</v>
      </c>
    </row>
    <row r="29" spans="1:7" s="10" customFormat="1" ht="60" outlineLevel="2">
      <c r="A29" s="12" t="s">
        <v>41</v>
      </c>
      <c r="B29" s="13" t="s">
        <v>49</v>
      </c>
      <c r="C29" s="14" t="s">
        <v>14</v>
      </c>
      <c r="D29" s="15">
        <v>14</v>
      </c>
      <c r="E29" s="8"/>
      <c r="F29" s="8"/>
      <c r="G29" s="11">
        <f t="shared" si="2"/>
        <v>0</v>
      </c>
    </row>
    <row r="30" spans="1:7" s="10" customFormat="1" ht="96" outlineLevel="2">
      <c r="A30" s="12" t="s">
        <v>42</v>
      </c>
      <c r="B30" s="13" t="s">
        <v>50</v>
      </c>
      <c r="C30" s="14" t="s">
        <v>13</v>
      </c>
      <c r="D30" s="15">
        <v>410</v>
      </c>
      <c r="E30" s="8"/>
      <c r="F30" s="8"/>
      <c r="G30" s="11">
        <f t="shared" si="2"/>
        <v>0</v>
      </c>
    </row>
    <row r="31" spans="1:7" s="10" customFormat="1" ht="84" outlineLevel="2">
      <c r="A31" s="12" t="s">
        <v>43</v>
      </c>
      <c r="B31" s="13" t="s">
        <v>51</v>
      </c>
      <c r="C31" s="14" t="s">
        <v>13</v>
      </c>
      <c r="D31" s="15">
        <v>410</v>
      </c>
      <c r="E31" s="8"/>
      <c r="F31" s="8"/>
      <c r="G31" s="11">
        <f t="shared" si="2"/>
        <v>0</v>
      </c>
    </row>
    <row r="32" spans="1:7" s="10" customFormat="1" ht="108" outlineLevel="2">
      <c r="A32" s="12" t="s">
        <v>44</v>
      </c>
      <c r="B32" s="13" t="s">
        <v>52</v>
      </c>
      <c r="C32" s="14" t="s">
        <v>14</v>
      </c>
      <c r="D32" s="15">
        <v>14</v>
      </c>
      <c r="E32" s="8"/>
      <c r="F32" s="8"/>
      <c r="G32" s="11">
        <f t="shared" si="2"/>
        <v>0</v>
      </c>
    </row>
    <row r="33" spans="1:7" s="10" customFormat="1" ht="108" outlineLevel="2">
      <c r="A33" s="12" t="s">
        <v>45</v>
      </c>
      <c r="B33" s="13" t="s">
        <v>53</v>
      </c>
      <c r="C33" s="14" t="s">
        <v>27</v>
      </c>
      <c r="D33" s="15">
        <v>14</v>
      </c>
      <c r="E33" s="8"/>
      <c r="F33" s="8"/>
      <c r="G33" s="11">
        <f t="shared" si="2"/>
        <v>0</v>
      </c>
    </row>
    <row r="34" spans="1:7" s="10" customFormat="1" ht="72" outlineLevel="2">
      <c r="A34" s="12" t="s">
        <v>46</v>
      </c>
      <c r="B34" s="13" t="s">
        <v>54</v>
      </c>
      <c r="C34" s="14" t="s">
        <v>14</v>
      </c>
      <c r="D34" s="15">
        <v>1</v>
      </c>
      <c r="E34" s="8"/>
      <c r="F34" s="8"/>
      <c r="G34" s="11">
        <f t="shared" si="2"/>
        <v>0</v>
      </c>
    </row>
    <row r="35" spans="1:7" s="10" customFormat="1" ht="48" outlineLevel="2">
      <c r="A35" s="12" t="s">
        <v>91</v>
      </c>
      <c r="B35" s="13" t="s">
        <v>55</v>
      </c>
      <c r="C35" s="14" t="s">
        <v>14</v>
      </c>
      <c r="D35" s="15">
        <v>3</v>
      </c>
      <c r="E35" s="8"/>
      <c r="F35" s="8"/>
      <c r="G35" s="11">
        <f t="shared" si="2"/>
        <v>0</v>
      </c>
    </row>
    <row r="36" spans="1:7" s="10" customFormat="1" ht="72" outlineLevel="2">
      <c r="A36" s="12" t="s">
        <v>92</v>
      </c>
      <c r="B36" s="13" t="s">
        <v>56</v>
      </c>
      <c r="C36" s="14" t="s">
        <v>27</v>
      </c>
      <c r="D36" s="15">
        <v>1</v>
      </c>
      <c r="E36" s="8"/>
      <c r="F36" s="8"/>
      <c r="G36" s="11">
        <f t="shared" si="2"/>
        <v>0</v>
      </c>
    </row>
    <row r="37" spans="1:7" s="10" customFormat="1" ht="16.5" customHeight="1">
      <c r="A37" s="12"/>
      <c r="B37" s="48" t="s">
        <v>57</v>
      </c>
      <c r="C37" s="49"/>
      <c r="D37" s="13"/>
      <c r="E37" s="12"/>
      <c r="F37" s="12"/>
      <c r="G37" s="47"/>
    </row>
    <row r="38" spans="1:7" s="10" customFormat="1" ht="84" outlineLevel="2">
      <c r="A38" s="12" t="s">
        <v>93</v>
      </c>
      <c r="B38" s="13" t="s">
        <v>58</v>
      </c>
      <c r="C38" s="14" t="s">
        <v>14</v>
      </c>
      <c r="D38" s="15">
        <v>14</v>
      </c>
      <c r="E38" s="8"/>
      <c r="F38" s="8"/>
      <c r="G38" s="11">
        <f t="shared" si="2"/>
        <v>0</v>
      </c>
    </row>
    <row r="39" spans="1:7" s="10" customFormat="1" ht="96" outlineLevel="2">
      <c r="A39" s="12" t="s">
        <v>94</v>
      </c>
      <c r="B39" s="13" t="s">
        <v>59</v>
      </c>
      <c r="C39" s="14" t="s">
        <v>14</v>
      </c>
      <c r="D39" s="15">
        <v>3</v>
      </c>
      <c r="E39" s="8"/>
      <c r="F39" s="8"/>
      <c r="G39" s="11">
        <f t="shared" si="2"/>
        <v>0</v>
      </c>
    </row>
    <row r="40" spans="1:7" s="10" customFormat="1" ht="96" outlineLevel="2">
      <c r="A40" s="12" t="s">
        <v>95</v>
      </c>
      <c r="B40" s="13" t="s">
        <v>60</v>
      </c>
      <c r="C40" s="14" t="s">
        <v>14</v>
      </c>
      <c r="D40" s="15">
        <v>16</v>
      </c>
      <c r="E40" s="8"/>
      <c r="F40" s="8"/>
      <c r="G40" s="11">
        <f t="shared" si="2"/>
        <v>0</v>
      </c>
    </row>
    <row r="41" spans="1:7" s="10" customFormat="1" ht="16.5" customHeight="1">
      <c r="A41" s="12"/>
      <c r="B41" s="48" t="s">
        <v>61</v>
      </c>
      <c r="C41" s="49"/>
      <c r="D41" s="13"/>
      <c r="E41" s="12"/>
      <c r="F41" s="12"/>
      <c r="G41" s="47"/>
    </row>
    <row r="42" spans="1:7" s="10" customFormat="1" ht="48" outlineLevel="2">
      <c r="A42" s="12" t="s">
        <v>96</v>
      </c>
      <c r="B42" s="13" t="s">
        <v>62</v>
      </c>
      <c r="C42" s="14" t="s">
        <v>14</v>
      </c>
      <c r="D42" s="15">
        <v>14</v>
      </c>
      <c r="E42" s="8"/>
      <c r="F42" s="8"/>
      <c r="G42" s="11">
        <f t="shared" si="2"/>
        <v>0</v>
      </c>
    </row>
    <row r="43" spans="1:7" s="10" customFormat="1" ht="96" outlineLevel="2">
      <c r="A43" s="12" t="s">
        <v>97</v>
      </c>
      <c r="B43" s="13" t="s">
        <v>63</v>
      </c>
      <c r="C43" s="14" t="s">
        <v>13</v>
      </c>
      <c r="D43" s="15">
        <v>240</v>
      </c>
      <c r="E43" s="8"/>
      <c r="F43" s="8"/>
      <c r="G43" s="11">
        <f t="shared" si="2"/>
        <v>0</v>
      </c>
    </row>
    <row r="44" spans="1:7" s="10" customFormat="1" ht="84" outlineLevel="2">
      <c r="A44" s="12" t="s">
        <v>98</v>
      </c>
      <c r="B44" s="13" t="s">
        <v>51</v>
      </c>
      <c r="C44" s="14" t="s">
        <v>13</v>
      </c>
      <c r="D44" s="15">
        <v>240</v>
      </c>
      <c r="E44" s="8"/>
      <c r="F44" s="8"/>
      <c r="G44" s="11">
        <f t="shared" si="2"/>
        <v>0</v>
      </c>
    </row>
    <row r="45" spans="1:7" s="10" customFormat="1" ht="72" outlineLevel="2">
      <c r="A45" s="12" t="s">
        <v>99</v>
      </c>
      <c r="B45" s="13" t="s">
        <v>54</v>
      </c>
      <c r="C45" s="14" t="s">
        <v>14</v>
      </c>
      <c r="D45" s="15">
        <v>2</v>
      </c>
      <c r="E45" s="8"/>
      <c r="F45" s="8"/>
      <c r="G45" s="11">
        <f t="shared" si="2"/>
        <v>0</v>
      </c>
    </row>
    <row r="46" spans="1:7" s="10" customFormat="1" ht="72" outlineLevel="2">
      <c r="A46" s="12" t="s">
        <v>100</v>
      </c>
      <c r="B46" s="13" t="s">
        <v>56</v>
      </c>
      <c r="C46" s="14" t="s">
        <v>27</v>
      </c>
      <c r="D46" s="15">
        <v>2</v>
      </c>
      <c r="E46" s="8"/>
      <c r="F46" s="8"/>
      <c r="G46" s="11">
        <f t="shared" si="2"/>
        <v>0</v>
      </c>
    </row>
    <row r="47" spans="1:7" s="10" customFormat="1" ht="96" outlineLevel="2">
      <c r="A47" s="12" t="s">
        <v>101</v>
      </c>
      <c r="B47" s="13" t="s">
        <v>60</v>
      </c>
      <c r="C47" s="14" t="s">
        <v>14</v>
      </c>
      <c r="D47" s="15">
        <v>6</v>
      </c>
      <c r="E47" s="8"/>
      <c r="F47" s="8"/>
      <c r="G47" s="11">
        <f t="shared" si="2"/>
        <v>0</v>
      </c>
    </row>
    <row r="48" spans="1:7" s="10" customFormat="1" ht="84" outlineLevel="2">
      <c r="A48" s="12" t="s">
        <v>102</v>
      </c>
      <c r="B48" s="13" t="s">
        <v>64</v>
      </c>
      <c r="C48" s="14" t="s">
        <v>14</v>
      </c>
      <c r="D48" s="15">
        <v>14</v>
      </c>
      <c r="E48" s="8"/>
      <c r="F48" s="8"/>
      <c r="G48" s="11">
        <f t="shared" si="2"/>
        <v>0</v>
      </c>
    </row>
    <row r="49" spans="1:7" s="10" customFormat="1" ht="108" outlineLevel="2">
      <c r="A49" s="12" t="s">
        <v>103</v>
      </c>
      <c r="B49" s="13" t="s">
        <v>65</v>
      </c>
      <c r="C49" s="14" t="s">
        <v>14</v>
      </c>
      <c r="D49" s="15">
        <v>6</v>
      </c>
      <c r="E49" s="8"/>
      <c r="F49" s="8"/>
      <c r="G49" s="11">
        <f t="shared" si="2"/>
        <v>0</v>
      </c>
    </row>
    <row r="50" spans="1:7" s="10" customFormat="1" ht="84" outlineLevel="2">
      <c r="A50" s="12" t="s">
        <v>104</v>
      </c>
      <c r="B50" s="13" t="s">
        <v>66</v>
      </c>
      <c r="C50" s="14" t="s">
        <v>14</v>
      </c>
      <c r="D50" s="15">
        <v>6</v>
      </c>
      <c r="E50" s="8"/>
      <c r="F50" s="8"/>
      <c r="G50" s="11">
        <f t="shared" si="2"/>
        <v>0</v>
      </c>
    </row>
    <row r="51" spans="1:7" s="10" customFormat="1" ht="108" outlineLevel="2">
      <c r="A51" s="12" t="s">
        <v>105</v>
      </c>
      <c r="B51" s="13" t="s">
        <v>67</v>
      </c>
      <c r="C51" s="14" t="s">
        <v>27</v>
      </c>
      <c r="D51" s="15">
        <v>6</v>
      </c>
      <c r="E51" s="8"/>
      <c r="F51" s="8"/>
      <c r="G51" s="11">
        <f t="shared" si="2"/>
        <v>0</v>
      </c>
    </row>
    <row r="52" spans="1:7" s="10" customFormat="1" ht="84" outlineLevel="2">
      <c r="A52" s="12" t="s">
        <v>106</v>
      </c>
      <c r="B52" s="13" t="s">
        <v>68</v>
      </c>
      <c r="C52" s="14" t="s">
        <v>14</v>
      </c>
      <c r="D52" s="15">
        <v>6</v>
      </c>
      <c r="E52" s="8"/>
      <c r="F52" s="8"/>
      <c r="G52" s="11">
        <f t="shared" si="2"/>
        <v>0</v>
      </c>
    </row>
    <row r="53" spans="1:7" s="10" customFormat="1" ht="48" outlineLevel="2">
      <c r="A53" s="12" t="s">
        <v>107</v>
      </c>
      <c r="B53" s="13" t="s">
        <v>69</v>
      </c>
      <c r="C53" s="14" t="s">
        <v>14</v>
      </c>
      <c r="D53" s="15">
        <v>6</v>
      </c>
      <c r="E53" s="8"/>
      <c r="F53" s="8"/>
      <c r="G53" s="11">
        <f t="shared" si="2"/>
        <v>0</v>
      </c>
    </row>
    <row r="54" spans="1:7" s="10" customFormat="1" ht="16.5" customHeight="1">
      <c r="B54" s="48" t="s">
        <v>70</v>
      </c>
      <c r="C54" s="49"/>
      <c r="D54" s="13"/>
      <c r="E54" s="12"/>
      <c r="F54" s="12"/>
      <c r="G54" s="47"/>
    </row>
    <row r="55" spans="1:7" s="10" customFormat="1" ht="60" outlineLevel="2">
      <c r="A55" s="12" t="s">
        <v>108</v>
      </c>
      <c r="B55" s="13" t="s">
        <v>71</v>
      </c>
      <c r="C55" s="14" t="s">
        <v>14</v>
      </c>
      <c r="D55" s="15">
        <v>2</v>
      </c>
      <c r="E55" s="8"/>
      <c r="F55" s="8"/>
      <c r="G55" s="11">
        <f t="shared" si="2"/>
        <v>0</v>
      </c>
    </row>
    <row r="56" spans="1:7" s="10" customFormat="1" ht="96" outlineLevel="2">
      <c r="A56" s="12" t="s">
        <v>109</v>
      </c>
      <c r="B56" s="13" t="s">
        <v>50</v>
      </c>
      <c r="C56" s="14" t="s">
        <v>13</v>
      </c>
      <c r="D56" s="15">
        <v>60</v>
      </c>
      <c r="E56" s="8"/>
      <c r="F56" s="8"/>
      <c r="G56" s="11">
        <f t="shared" si="2"/>
        <v>0</v>
      </c>
    </row>
    <row r="57" spans="1:7" s="10" customFormat="1" ht="60" outlineLevel="2">
      <c r="A57" s="12" t="s">
        <v>110</v>
      </c>
      <c r="B57" s="13" t="s">
        <v>72</v>
      </c>
      <c r="C57" s="14" t="s">
        <v>13</v>
      </c>
      <c r="D57" s="15">
        <v>60</v>
      </c>
      <c r="E57" s="8"/>
      <c r="F57" s="8"/>
      <c r="G57" s="11">
        <f t="shared" si="2"/>
        <v>0</v>
      </c>
    </row>
    <row r="58" spans="1:7" s="10" customFormat="1" ht="144" outlineLevel="2">
      <c r="A58" s="12" t="s">
        <v>111</v>
      </c>
      <c r="B58" s="13" t="s">
        <v>73</v>
      </c>
      <c r="C58" s="14" t="s">
        <v>14</v>
      </c>
      <c r="D58" s="15">
        <v>1</v>
      </c>
      <c r="E58" s="8"/>
      <c r="F58" s="8"/>
      <c r="G58" s="11">
        <f t="shared" si="2"/>
        <v>0</v>
      </c>
    </row>
    <row r="59" spans="1:7" s="10" customFormat="1" ht="84" outlineLevel="2">
      <c r="A59" s="12" t="s">
        <v>112</v>
      </c>
      <c r="B59" s="13" t="s">
        <v>74</v>
      </c>
      <c r="C59" s="14" t="s">
        <v>27</v>
      </c>
      <c r="D59" s="15">
        <v>1</v>
      </c>
      <c r="E59" s="8"/>
      <c r="F59" s="8"/>
      <c r="G59" s="11">
        <f t="shared" si="2"/>
        <v>0</v>
      </c>
    </row>
    <row r="60" spans="1:7" s="10" customFormat="1" ht="60" outlineLevel="2">
      <c r="A60" s="12" t="s">
        <v>113</v>
      </c>
      <c r="B60" s="13" t="s">
        <v>75</v>
      </c>
      <c r="C60" s="14" t="s">
        <v>27</v>
      </c>
      <c r="D60" s="15">
        <v>1</v>
      </c>
      <c r="E60" s="8"/>
      <c r="F60" s="8"/>
      <c r="G60" s="11">
        <f t="shared" si="2"/>
        <v>0</v>
      </c>
    </row>
    <row r="61" spans="1:7" s="10" customFormat="1" ht="48" outlineLevel="2">
      <c r="A61" s="12" t="s">
        <v>114</v>
      </c>
      <c r="B61" s="13" t="s">
        <v>76</v>
      </c>
      <c r="C61" s="14" t="s">
        <v>14</v>
      </c>
      <c r="D61" s="15">
        <v>6</v>
      </c>
      <c r="E61" s="8"/>
      <c r="F61" s="8"/>
      <c r="G61" s="11">
        <f t="shared" si="2"/>
        <v>0</v>
      </c>
    </row>
    <row r="62" spans="1:7" s="10" customFormat="1" ht="60" outlineLevel="2">
      <c r="A62" s="12" t="s">
        <v>115</v>
      </c>
      <c r="B62" s="13" t="s">
        <v>77</v>
      </c>
      <c r="C62" s="14" t="s">
        <v>13</v>
      </c>
      <c r="D62" s="15">
        <v>15</v>
      </c>
      <c r="E62" s="8"/>
      <c r="F62" s="8"/>
      <c r="G62" s="11">
        <f t="shared" si="2"/>
        <v>0</v>
      </c>
    </row>
    <row r="63" spans="1:7" s="10" customFormat="1" ht="60" outlineLevel="2">
      <c r="A63" s="12" t="s">
        <v>116</v>
      </c>
      <c r="B63" s="13" t="s">
        <v>77</v>
      </c>
      <c r="C63" s="14" t="s">
        <v>14</v>
      </c>
      <c r="D63" s="15">
        <v>2</v>
      </c>
      <c r="E63" s="8"/>
      <c r="F63" s="8"/>
      <c r="G63" s="11">
        <f t="shared" si="2"/>
        <v>0</v>
      </c>
    </row>
    <row r="64" spans="1:7" s="10" customFormat="1" outlineLevel="2" thickBot="1">
      <c r="A64" s="31"/>
      <c r="B64" s="36"/>
      <c r="C64" s="32"/>
      <c r="D64" s="33"/>
      <c r="E64" s="34"/>
      <c r="F64" s="34"/>
      <c r="G64" s="35"/>
    </row>
    <row r="65" spans="3:7" ht="16.5" thickBot="1">
      <c r="C65" s="1"/>
      <c r="D65" s="2"/>
      <c r="E65" s="3"/>
      <c r="F65" s="3" t="s">
        <v>5</v>
      </c>
      <c r="G65" s="4">
        <f>+G11+G22+G28</f>
        <v>0</v>
      </c>
    </row>
    <row r="66" spans="3:7" ht="16.5" thickBot="1">
      <c r="C66" s="1"/>
      <c r="D66" s="5"/>
      <c r="E66" s="3"/>
      <c r="F66" s="3" t="s">
        <v>6</v>
      </c>
      <c r="G66" s="4">
        <f>G65*0.16</f>
        <v>0</v>
      </c>
    </row>
    <row r="67" spans="3:7" ht="16.5" thickBot="1">
      <c r="C67" s="1"/>
      <c r="D67" s="6"/>
      <c r="E67" s="7"/>
      <c r="F67" s="7" t="s">
        <v>7</v>
      </c>
      <c r="G67" s="4">
        <f>SUM(G65:G66)</f>
        <v>0</v>
      </c>
    </row>
    <row r="68" spans="3:7">
      <c r="C68" s="1"/>
    </row>
  </sheetData>
  <protectedRanges>
    <protectedRange sqref="B22 B18:C19" name="Rango1_4_6_1_19_6_3"/>
    <protectedRange sqref="C24:C25 C27:C63" name="Rango1_4_6_1_19_6_3_1"/>
    <protectedRange sqref="B24:B25 B27:B63" name="Rango1_4_6_1_19_6_3_1_1_2"/>
    <protectedRange sqref="B26:C26" name="Rango1_4_6_1_19_6_3_1_1_1"/>
  </protectedRanges>
  <mergeCells count="9">
    <mergeCell ref="B54:C54"/>
    <mergeCell ref="B41:C41"/>
    <mergeCell ref="B37:C37"/>
    <mergeCell ref="A8:G8"/>
    <mergeCell ref="A1:G1"/>
    <mergeCell ref="A2:G2"/>
    <mergeCell ref="A3:G3"/>
    <mergeCell ref="A5:G5"/>
    <mergeCell ref="A7:G7"/>
  </mergeCells>
  <phoneticPr fontId="24" type="noConversion"/>
  <pageMargins left="0.70866141732283472" right="0.70866141732283472" top="0.15748031496062992" bottom="0.55118110236220474" header="0.31496062992125984" footer="0.31496062992125984"/>
  <pageSetup scale="75" orientation="portrait" horizontalDpi="1200" verticalDpi="1200" r:id="rId1"/>
  <headerFooter>
    <oddFooter>&amp;R&amp;10PAGINA   &amp;P   DE  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CATALOGO FTOP202312-13</vt:lpstr>
      <vt:lpstr>'CATALOGO FTOP202312-13'!Área_de_impresión</vt:lpstr>
      <vt:lpstr>'CATALOGO FTOP202312-13'!Títulos_a_imprimir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Grupo HDM</cp:lastModifiedBy>
  <cp:lastPrinted>2023-07-07T17:41:21Z</cp:lastPrinted>
  <dcterms:created xsi:type="dcterms:W3CDTF">2019-09-18T15:41:58Z</dcterms:created>
  <dcterms:modified xsi:type="dcterms:W3CDTF">2023-08-02T05:37:30Z</dcterms:modified>
</cp:coreProperties>
</file>