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\DIRECCIÓN GENERAL DE OBRAS PUBLICAS\2023\LICITACIÓN PUBLICA 2023\R33-041-2023 CONST. DE LINEA DE CONDUCCIÓN 16 PED RD-11\"/>
    </mc:Choice>
  </mc:AlternateContent>
  <bookViews>
    <workbookView xWindow="-120" yWindow="-120" windowWidth="29040" windowHeight="15840"/>
  </bookViews>
  <sheets>
    <sheet name="R33-041-23" sheetId="1" r:id="rId1"/>
    <sheet name="RESUMEN" sheetId="2" r:id="rId2"/>
  </sheets>
  <externalReferences>
    <externalReference r:id="rId3"/>
  </externalReferences>
  <definedNames>
    <definedName name="\c" localSheetId="1">#REF!</definedName>
    <definedName name="\c">#REF!</definedName>
    <definedName name="\g" localSheetId="1">#REF!</definedName>
    <definedName name="\g">#REF!</definedName>
    <definedName name="\l" localSheetId="1">#REF!</definedName>
    <definedName name="\l">#REF!</definedName>
    <definedName name="\p">#REF!</definedName>
    <definedName name="\v">#REF!</definedName>
    <definedName name="A_IMPRESIÓN_IM">#REF!</definedName>
    <definedName name="APECONOMICA">[1]CCALIF!#REF!</definedName>
    <definedName name="APERTURA">[1]REGP01!#REF!</definedName>
    <definedName name="APTECNICA">[1]CCALIF!#REF!</definedName>
    <definedName name="_xlnm.Print_Area" localSheetId="0">'R33-041-23'!$1:$54</definedName>
    <definedName name="_xlnm.Print_Area" localSheetId="1">RESUMEN!$A$1:$G$13</definedName>
    <definedName name="AV" localSheetId="1">[1]REGP01!#REF!</definedName>
    <definedName name="AV">[1]REGP01!#REF!</definedName>
    <definedName name="D" localSheetId="1">#REF!</definedName>
    <definedName name="D">#REF!</definedName>
    <definedName name="FALLO" localSheetId="1">[1]REGP01!#REF!</definedName>
    <definedName name="FALLO">[1]REGP01!#REF!</definedName>
    <definedName name="FOTO">#REF!</definedName>
    <definedName name="LETRAS">[1]CCALIF!#REF!</definedName>
    <definedName name="MANDAR">#REF!</definedName>
    <definedName name="NUMERO">#REF!</definedName>
    <definedName name="PAV">[1]CCALIF!#REF!</definedName>
    <definedName name="SS">#REF!</definedName>
    <definedName name="TASA">#REF!</definedName>
    <definedName name="TAZA">#REF!</definedName>
    <definedName name="_xlnm.Print_Titles" localSheetId="0">'R33-041-23'!$1:$5</definedName>
    <definedName name="_xlnm.Print_Titles" localSheetId="1">RESUMEN!$1:$6</definedName>
    <definedName name="_xlnm.Print_Titles">#N/A</definedName>
    <definedName name="UNO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0" i="2"/>
  <c r="D9" i="2"/>
  <c r="B11" i="2"/>
  <c r="B10" i="2"/>
  <c r="B9" i="2"/>
  <c r="D8" i="2"/>
  <c r="B8" i="2"/>
  <c r="B7" i="2"/>
  <c r="D7" i="2"/>
  <c r="D3" i="2"/>
  <c r="D2" i="2"/>
  <c r="D1" i="2"/>
  <c r="G51" i="1" l="1"/>
  <c r="E11" i="2" s="1"/>
  <c r="F11" i="2" s="1"/>
  <c r="E10" i="2"/>
  <c r="F10" i="2" s="1"/>
  <c r="E9" i="2"/>
  <c r="F9" i="2" s="1"/>
  <c r="E8" i="2"/>
  <c r="F8" i="2" s="1"/>
  <c r="F12" i="2" l="1"/>
  <c r="G52" i="1"/>
  <c r="G53" i="1" l="1"/>
  <c r="G54" i="1" s="1"/>
</calcChain>
</file>

<file path=xl/sharedStrings.xml><?xml version="1.0" encoding="utf-8"?>
<sst xmlns="http://schemas.openxmlformats.org/spreadsheetml/2006/main" count="114" uniqueCount="79">
  <si>
    <t xml:space="preserve">OBRA: </t>
  </si>
  <si>
    <t>CONSTRUCCIÓN DE LÍNEA DE CONDUCCIÓN DE 16” PEAD RD-11 DEL CÁRCAMO DE REBOMBEO A INTERCONEXIÓN DE LÍNEA EXISTENTE DEL TANQUE 1000, CABO SAN LUCAS, MUNICIPIO DE LOS CABOS, B.C.S.</t>
  </si>
  <si>
    <t xml:space="preserve"> LOCALIDAD: </t>
  </si>
  <si>
    <t>CABO SAN LUCAS</t>
  </si>
  <si>
    <t xml:space="preserve">   UBICACIÓN :</t>
  </si>
  <si>
    <t>MUNICIPIO DE LOS CABOS, B.C.S</t>
  </si>
  <si>
    <t>FECHA:</t>
  </si>
  <si>
    <t>No.</t>
  </si>
  <si>
    <t>CONCEPTO</t>
  </si>
  <si>
    <t>UNID</t>
  </si>
  <si>
    <t>CANT</t>
  </si>
  <si>
    <t>P.U.</t>
  </si>
  <si>
    <t>IMPORTE</t>
  </si>
  <si>
    <t>A</t>
  </si>
  <si>
    <t>LÍNEA DE REBOMBEO E INTERCONEXION A RED EXISTENTE</t>
  </si>
  <si>
    <t>A.I</t>
  </si>
  <si>
    <t>CONSTRUCCIÓN Y REPOSICIÓN</t>
  </si>
  <si>
    <t>M3</t>
  </si>
  <si>
    <t>CARGA Y RETIRO EN PRIMER KM DE MATERIAL MIXTO , PRODUCTO DE DEMOLICION DE LOS TRABAJOS REALIZADOS , FUERA DE LA OBRA HASTA SITIO AUTORIZADO , SEGÚN LO QUE INDIQUE LA SUPERVISION , INCLUYE : ACARREOS DENTRO DE LA OBRA , MANO DE OBRA , HERRAMIENTA Y EQUIPO NECESARIO.</t>
  </si>
  <si>
    <t>CARGA Y RETIRO EN KILOMETROS SUBSECUENTES AL RETIRO DE MATERIAL MIXTO PRODUCTO DE DEMOLICION DE LOS TRABAJOS REALIZADOS , FUERA DE LA OBRA HASTA SITIO AUTORIZADO , SEGÚN LO QUE INDIQUE LA SUPERVISION , INCLUYE : ACARREOS DENTRO DE LA OBRA , MANO DE OBRA , HERRAMIENTA Y EQUIPO NECESARIO.</t>
  </si>
  <si>
    <t>M3-KM</t>
  </si>
  <si>
    <t>PZA</t>
  </si>
  <si>
    <t xml:space="preserve">ML </t>
  </si>
  <si>
    <t>SUBTOTAL CONSTRUCCIÓN Y REPOSICIÓN :</t>
  </si>
  <si>
    <t>A.II</t>
  </si>
  <si>
    <t>TERRACERIAS</t>
  </si>
  <si>
    <t>TRAZO Y NIVELACION TOPOGRAFICA PARA RED DE CONDUCCION DE AGUA POTABLE , ESTABLECIENDO EJES Y NIVELES DE REFERENCIA ; INCLUYE , MATERALES MANO DE OBRA Y EQUIPO .</t>
  </si>
  <si>
    <t>M</t>
  </si>
  <si>
    <t xml:space="preserve">EXCAVACIÓN CON EQUIPO PARA ZANJAS EN MATERIAL TIPO I O COMÚN EN SECO DE 0.00 HASTA 2.00 MTS DE PROFUNDIDAD.; INCLUYE; EQUIPO NECESARIO, AFINE DE FONDO Y TALUDES, ASI COMO SU CONSERVACIÓN DE LA SECCIÓN HASTA LA INSTALACIÓN SATISFACTORIA DE LA TUBERÍA  </t>
  </si>
  <si>
    <t xml:space="preserve">EXCAVACIÓN CON EQUIPO PARA ZANJAS EN MATERIAL TIPO II (ARENAS, GRAVAS, SEMI-BLANDOS) EN SECO DE 0.00 HASTA 2.00 MTS DE PROFUNDIDAD.; INCLUYE; EQUIPO NECESARIO, AFINE DE FONDO Y TALUDES, ASI COMO SU CONSERVACIÓN DE LA SECCIÓN HASTA LA INSTALACIÓN SATISFACTORIA DE LA TUBERÍA  </t>
  </si>
  <si>
    <t xml:space="preserve">EXCAVACIÓN CON EQUIPO PARA ZANJAS EN MATERIAL TIPO III (PIEDRAS) EN SECO DE 0.00 HASTA 2.00 MTS DE PROFUNDIDAD.; INCLUYE; EQUIPO NECESARIO, AFINE DE FONDO Y TALUDES, ASI COMO SU CONSERVACIÓN DE LA SECCIÓN HASTA LA INSTALACIÓN SATISFACTORIA DE LA TUBERÍA  </t>
  </si>
  <si>
    <t>SUBTOTAL TERRACERIAS :</t>
  </si>
  <si>
    <t>A.III</t>
  </si>
  <si>
    <t xml:space="preserve">TUBERIA Y PIEZAS ESPECIALES </t>
  </si>
  <si>
    <t>SUMINISTRO E INSTALACION DE CRUZ Fo.Fo.16"x 6",  INCLUYE MATERIAL, MANO DE OBRA, HERRAMIENTA Y PRUEBA HIDROSTÁTICA.</t>
  </si>
  <si>
    <t>SUMINISTRO E INSTALACION DE TEE Fo.Fo.10"x16",  INCLUYE MATERIAL, MANO DE OBRA, HERRAMIENTA Y PRUEBA HIDROSTÁTICA.</t>
  </si>
  <si>
    <t>SUMINISTRO E INSTALACION DE CODO PEAD 16" X 90° 304.8 MM DE DIÁMETRO,  INCLUYE MATERIAL, MANO DE OBRA, HERRAMIENTA Y PRUEBA HIDROSTÁTICA.</t>
  </si>
  <si>
    <t>SUMINISTRO E INSTALACION DE CODO PEAD 16" X 45° 304.8 MM DE DIÁMETRO,  INCLUYE MATERIAL, MANO DE OBRA, HERRAMIENTA Y PRUEBA HIDROSTÁTICA.</t>
  </si>
  <si>
    <t>SUMINISTRO E INSTALACION DE  STUBEND DE PEAD Y CONTRABRIDA METALICA RD 9 DE 16" DE DIAMETRO.,  INCLUYE MATERIAL Y MANO DE OBRA.</t>
  </si>
  <si>
    <t>SUMINISTRO E INSTALACION DE EXTREMIDAD ESPIGA - CAMPANA DE PVC TIPO ANGER 32.5 DE 6" DE DIÁMETRO. INCLUYE SUMINISTRO, EMPAQUES DE NEOPRENO, TORNILLOS, HERRAMIENTA, MANO DE OBRA, EQUIPO Y PRUEBA HIDROSTÁTICA.</t>
  </si>
  <si>
    <t>SUMINISTRO E INSTALACION DE BRIDA SOLDABLE DE 10" DE DIÁMETRO. NCLUYE SUMINISTRO, HERRAMIENTA, MANO DE OBRA, EQUIPO Y PRUEBA HIDROSTÁTICA.</t>
  </si>
  <si>
    <t>SUMINISTRO Y COLOCACION DE  EMPAQUE DE PLOMO DE 16" DE DIAMETRO.</t>
  </si>
  <si>
    <t>SUMINISTRO Y COLOCACION DE  EMPAQUE DE PLOMO DE 10" DE DIAMETRO.</t>
  </si>
  <si>
    <t>SUMINISTRO Y COLOCACION DE  EMPAQUE DE PLOMO DE 6" DE DIAMETRO.</t>
  </si>
  <si>
    <t>SUMINISTRO Y COLOCACION DE  EMPAQUE NEOPRENO DE 16" DE DIAMETRO.</t>
  </si>
  <si>
    <t>SUMINISTRO E INSTALACION DE  VALVULA DE COMPUERTA DE VASTAGO FIJO DE  16" DE DIAMETRO. INCLUYE: SUMINISTRO, TORNILLERIA, MANO DE OBRA, EQUIPO Y PRUEBA HIDROSTÁTICA.</t>
  </si>
  <si>
    <t>SUMINISTRO E INSTALACION DE  VALVULA DE COMPUERTA DE VASTAGO FIJO DE  10" DE DIAMETRO. INCLUYE: SUMINISTRO, TORNILLERIA, MANO DE OBRA, EQUIPO Y PRUEBA HIDROSTÁTICA.</t>
  </si>
  <si>
    <t>SUMINISTRO E INSTALACION DE  VALVULA DE COMPUERTA DE VASTAGO FIJO DE  6" DE DIAMETRO. INCLUYE: SUMINISTRO, TORNILLERIA, MANO DE OBRA, EQUIPO Y PRUEBA HIDROSTÁTICA.</t>
  </si>
  <si>
    <t>SUMINISTRO E INSTALACION DE VALVULA DE ADMISION Y EXPLUSION DE AIRE , INCLUYE ARREGLO PARA LA INSTALACION DE VALVULA DE AIRE DE 2".</t>
  </si>
  <si>
    <t>SUMINISTRO E INSTALACION DE VALVULA CHECK 16" DE DIÁMETRO. INCLUYE VALVULA, TORNILLERÍA, MATERIAL Y MANO DE OBRA.</t>
  </si>
  <si>
    <t>SUMINISTRO E INSTALACION DE  DESFOGUE SOBRE LÍNEA EXISTENTE DE ACERO Ø10" COMPUESTO POR CARRETE SOLDABLE, BRIDA DE ACERO DE 6" Y VÁLVULA DE COMPUERTA DE VÁSTAGO FIJO SW 3". INCLUYE: SUMINISTRO, TORNILLERIA, MANO DE OBRA, EQUIPO Y PRUEBA HIDROSTÁTICA.</t>
  </si>
  <si>
    <t>INTERCONEXIÓN A RED DE AGUA POTABLE EXISTENTE. INCLUYE: SUMINISTRO, HERRAMIENTA, MANO DE OBRA, EQUIPO Y PRIEBAS HIDROSTÁTICAS.</t>
  </si>
  <si>
    <t>SUBTOTAL TUBERIA Y PIEZAS ESPECIALES :</t>
  </si>
  <si>
    <t>A.IV</t>
  </si>
  <si>
    <t>CAJA DE OPERACIÓN DE VALVULAS Y PIEZAS ESPECIALES</t>
  </si>
  <si>
    <t xml:space="preserve">CAJAS DE VALVULAS PARA ALOJAR LAS INSTALACIONES TIPO 3 DE 1.32 X 1.40 X 1.20 M. INCLUYE : FIRME ARMADO DE CONCRETO DE 10 CM DE ESPESOR F`C DE 150 KG/CM2 VARS. DE 3/8 @ 20 CM . EN AMBOS SENTIDOS , MURO DE BLOCK DE 15X20X40 . ASENTADO CON MORTERO CEM- ARENA EN PROP. 1:3  VARILLAS VERTICALES @60 CMS . EN CELDAS COLADAS CON CONCRETO F´C= 150 KG/CM2 , DALA DE CERAMIENTO DE 15 X 15 CMS. ARMADA CON 4 VARILLAS DE 3/8 Y ESTRIBOS DE 1/4 @ 20 CMS , LOSA TAPA DE 16.30 CMS DE ESPESOR DE CONCRETO F´C= 200 KG/CM2 , ARMADA CON VARILLA . DE 1/2" @20CMS . EN AMBOS SENTIDOS , APLANADO INTERIOR ACABADO PULIDO CON MORTERO C-A 1:3 , CIMBRA , DESCIMBRADO , MARCO Y TAPA DE 60 X 60 CMS DE FO.FO , ECAVACIONES Y RELLENO. </t>
  </si>
  <si>
    <t xml:space="preserve">CAJAS DE VALVULAS PARA ALOJAR LAS INSTALACIONES TIPO 13 DE 1.47 X 2.30 X 1.60 . INCLUYE : FIRME ARMADO DE CONCRETO DE 10 CM DE ESPESOR F`C DE 150 KG/CM2 VARS. DE 3/8 @ 20 CM . EN AMBOS SENTIDOS , MURO DE BLOCK DE 15X20X40 . ASENTADO CON MORTERO CEM- ARENA EN PROP. 1:3  VARILLAS VERTICALES @60 CMS . EN CELDAS COLADAS CON CONCRETO F´C= 150 KG/CM2 , DALA DE CERAMIENTO DE 15 X 15 CMS. ARMADA CON 4 VARILLAS DE 3/8 Y ESTRIBOS DE 1/4 @ 20 CMS , LOSA TAPA DE 16.30 CMS DE ESPESOR DE CONCRETO F´C= 200 KG/CM2 , ARMADA CON VARILLA . DE 1/2" @20CMS . EN AMBOS SENTIDOS , APLANADO INTERIOR ACABADO PULIDO CON MORTERO C-A 1:3 , CIMBRA , DESCIMBRADO , MARCO Y TAPA DE 60 X 60 CMS DE FO.FO , ECAVACIONES Y RELLENO. </t>
  </si>
  <si>
    <t xml:space="preserve">CONSTRUCCION DE ATRAQUES DE CONCRETO F´c = 150  KG/CM2 EN UN VOL. DE 0.084 M3 DE CONCRETO / ATRAQUE . </t>
  </si>
  <si>
    <t>SUMINISTRO Y COLOCACIÓN DE LETRERO ALUSIVO A LA OBRA EN LONA DE 2.44 X 4.88 M, INCLUYE; FABRICACIÓN DE MARCO Y BASE DE PTR DE 2" CALIBRE 14, PINTADO CON COLOR AZUL, MANO DE OBRA Y TODO LO NECESARIO PARA SU INSTALACIÓN.</t>
  </si>
  <si>
    <t>SUBTOTAL CAJA DE OPERACIÓN DE VALVULAS Y PIEZAS ESPECIALES :</t>
  </si>
  <si>
    <t>SUBTOTAL LÍNEA DE REBOMBEO E INTERCONEXIÓN :</t>
  </si>
  <si>
    <t>IVA</t>
  </si>
  <si>
    <t>TOTAL</t>
  </si>
  <si>
    <t xml:space="preserve">SUMINSTRO E INSTALACION DE TUBERIA DE  PEAD RD-11  HIDRAULICA  ( 16" ) DE DIAMETRO. INCIUYE : SUMINSITRO , ALMAENAJE , INSTALACION Y PRUEBA HIDROSTATICA.  </t>
  </si>
  <si>
    <t xml:space="preserve">SUMINSTRO E INSTALACION DE TUBERIA DE  PEAD RD-9  HIDRAULICA  ( 16" ) DE DIAMETRO. INCIUYE : SUMINSITRO , ALMAENAJE , INSTALACION Y PRUEBA HIDROSTATICA.  </t>
  </si>
  <si>
    <t>FORMACION DE PLANTILLA PRODUCTO DE EXCAVACIÓN , PARA EL SOPORTE ADECUADO DEL TUBO , EN UN ESPESOR PROMEDIO DE 10 CM , UTILIZANDO MATERIAL DE PRODUCTO EXCAVACION LIBRE DE BOLEOS O GRAVAS.</t>
  </si>
  <si>
    <t>RELLENO ACOSTILLADO COMPACTADO AL 90% PROCTOR , CON MATERIAL PRODUCTO DE EXCAVACION LIBRE DE BOLEO MAYOR DE 3" CON EQUIPO MECANICO . INCLUYE INCORPORACION DE HUMEDAD Y SELECCIÓN DE MATERIAL  , HERRAMIENTA MANO DE OBRA Y EQUIPO .</t>
  </si>
  <si>
    <t>RELLENO A VOLTEO CON MATERIAL CON MATERIAL PRODUCTO DE EXCAVACIÓN  LIBRE DE BOLEO MAYOR DE 3" CON EQUIPO MECANICO . INCLUYE : INCORPORACION DE HUMEDAD Y SELECCIÓN DE MATERIAL , HERRAMIENTA MANO DE OBRA Y EQUIPO ,</t>
  </si>
  <si>
    <t>DEMOLICION DE PAVIMENTO CONCRETO HIDRAULICO, PAVIMENTO ASFÁLTICO, DENTELLÓN DE HASTA 15 CM DE ESPESOR PROMEDIO EN UN ANCHO DE 120 CM DE LA VIALIDAD . INCLUYE CORTE PREVIO CON CORTADORA DE DISCO PARA DEJAR EL AREA UNIFORME , DEMOLICION CON EQUIPO MECANICO Y/O NEUMATICOS MANUALES , ACOPIO HASTA EL SITIO AUTORIZADO SEGUN LO INDIQUE LA SUPERVISION . LIMPIEZA , MANO DE OBRA , HERRAMIENTA Y EQUIPO NECESARIO PARA SU CORRECTA EJECUCUCION P.O.U.T.</t>
  </si>
  <si>
    <t>REPOSICION DE PAVIMENTO DE CONCRETO HIDRAULICO, ASFÁLTICO Y DENTELLÓN DE HASTA 15 CM DE ESPESOR PROMEDIO EN UN ANCHO DE 120 CM DE LA VIALIDAD . INCLUYE CORTE PREVIO CON CORTADORA DE DISCO PARA DEJAR EL AREA UNIFORME , DEMOLICION CON EQUIPO MECANICO Y/O NEUMATICOS MANUALES , ACOPIO HASTA EL SITIO AUTORIZADO SEGUN LO INDIQUE LA SUPERVISION . LIMPIEZA , MANO DE OBRA , HERRAMIENTA Y EQUIPO NECESARIO PARA SU CORRECTA EJECUCUCION P.O.U.T.</t>
  </si>
  <si>
    <t xml:space="preserve">SONDEO Y REPARACIONES DE DE TUBERIA EXISTENTE A MANO PARA SU UBICACIÓN Y REALIZACION DE INTERCONEXIONES A TUBERIAS NUEVAS A UNA PROFUNDIDAD PROMEDIO DE 0.90 MTS </t>
  </si>
  <si>
    <t>ENCOFRADO DE TUBERÍA DE 12" DE DIÁMETRO A BASE DE CONCRETO F'C=150 KG/CM2, CON UN ANCHO DE 1 METRO Y UNA ALTURA DE 50 CM. INCLUYE MATERIAL, MANO DE OBRA, HERRAMIENTA Y EQUIPO NECESARIO.</t>
  </si>
  <si>
    <t>FECHA: ABRIL 2023</t>
  </si>
  <si>
    <t>CLAVE</t>
  </si>
  <si>
    <t>PARTIDA</t>
  </si>
  <si>
    <t>PPRECIO UNITARIO</t>
  </si>
  <si>
    <t>IMPORTE CON IVA 16%</t>
  </si>
  <si>
    <t>IMPORTE DEL PRESUPUESTO :</t>
  </si>
  <si>
    <r>
      <t>IMPORTA EL PRESENTE PRESUPUESTO LA CANTIDAD DE:  (</t>
    </r>
    <r>
      <rPr>
        <b/>
        <sz val="8"/>
        <rFont val="Arial"/>
        <family val="2"/>
      </rPr>
      <t xml:space="preserve"> 00/100 M.N.</t>
    </r>
    <r>
      <rPr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</si>
</sst>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0"/>
    <numFmt numFmtId="166" formatCode="#,##0.00;[Red]#,##0.00"/>
    <numFmt numFmtId="167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3" fillId="0" borderId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right"/>
    </xf>
    <xf numFmtId="0" fontId="2" fillId="0" borderId="0" xfId="2" applyAlignment="1">
      <alignment wrapText="1"/>
    </xf>
    <xf numFmtId="0" fontId="4" fillId="0" borderId="0" xfId="0" applyFont="1"/>
    <xf numFmtId="0" fontId="2" fillId="0" borderId="0" xfId="2"/>
    <xf numFmtId="49" fontId="2" fillId="0" borderId="0" xfId="2" applyNumberFormat="1" applyAlignment="1">
      <alignment wrapText="1"/>
    </xf>
    <xf numFmtId="0" fontId="3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top" wrapText="1"/>
    </xf>
    <xf numFmtId="0" fontId="3" fillId="4" borderId="6" xfId="2" applyFont="1" applyFill="1" applyBorder="1" applyAlignment="1">
      <alignment horizontal="center" vertical="top" wrapText="1"/>
    </xf>
    <xf numFmtId="0" fontId="6" fillId="4" borderId="6" xfId="2" applyFont="1" applyFill="1" applyBorder="1" applyAlignment="1">
      <alignment horizontal="left" vertical="center" wrapText="1"/>
    </xf>
    <xf numFmtId="0" fontId="2" fillId="4" borderId="6" xfId="2" applyFill="1" applyBorder="1" applyAlignment="1">
      <alignment horizontal="center" vertical="center" wrapText="1"/>
    </xf>
    <xf numFmtId="4" fontId="2" fillId="4" borderId="6" xfId="2" applyNumberFormat="1" applyFill="1" applyBorder="1" applyAlignment="1">
      <alignment horizontal="right" vertical="center" wrapText="1"/>
    </xf>
    <xf numFmtId="0" fontId="2" fillId="4" borderId="7" xfId="2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justify" vertical="center" wrapText="1"/>
    </xf>
    <xf numFmtId="4" fontId="7" fillId="0" borderId="8" xfId="2" applyNumberFormat="1" applyFont="1" applyBorder="1" applyAlignment="1">
      <alignment horizontal="right" vertical="center" wrapText="1"/>
    </xf>
    <xf numFmtId="44" fontId="7" fillId="0" borderId="8" xfId="1" applyFont="1" applyBorder="1" applyAlignment="1">
      <alignment horizontal="justify" vertical="center" wrapText="1"/>
    </xf>
    <xf numFmtId="44" fontId="7" fillId="0" borderId="8" xfId="1" applyFont="1" applyFill="1" applyBorder="1" applyAlignment="1">
      <alignment horizontal="justify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justify" vertical="center" wrapText="1"/>
    </xf>
    <xf numFmtId="44" fontId="9" fillId="5" borderId="6" xfId="1" applyFont="1" applyFill="1" applyBorder="1" applyAlignment="1">
      <alignment vertical="center"/>
    </xf>
    <xf numFmtId="44" fontId="9" fillId="5" borderId="6" xfId="1" applyFont="1" applyFill="1" applyBorder="1" applyAlignment="1">
      <alignment horizontal="right" vertical="center"/>
    </xf>
    <xf numFmtId="44" fontId="9" fillId="5" borderId="7" xfId="1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top" wrapText="1"/>
    </xf>
    <xf numFmtId="0" fontId="6" fillId="4" borderId="6" xfId="2" applyFont="1" applyFill="1" applyBorder="1" applyAlignment="1">
      <alignment horizontal="left" vertical="center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justify" vertical="center" wrapText="1"/>
    </xf>
    <xf numFmtId="44" fontId="11" fillId="6" borderId="6" xfId="1" applyFont="1" applyFill="1" applyBorder="1" applyAlignment="1">
      <alignment vertical="center"/>
    </xf>
    <xf numFmtId="44" fontId="11" fillId="6" borderId="6" xfId="1" applyFont="1" applyFill="1" applyBorder="1" applyAlignment="1">
      <alignment horizontal="right" vertical="center"/>
    </xf>
    <xf numFmtId="44" fontId="11" fillId="6" borderId="7" xfId="1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2" fillId="0" borderId="0" xfId="2" applyAlignment="1">
      <alignment horizontal="right"/>
    </xf>
    <xf numFmtId="164" fontId="2" fillId="0" borderId="0" xfId="2" applyNumberFormat="1"/>
    <xf numFmtId="0" fontId="7" fillId="0" borderId="0" xfId="2" applyFont="1" applyAlignment="1">
      <alignment wrapText="1"/>
    </xf>
    <xf numFmtId="44" fontId="3" fillId="0" borderId="0" xfId="2" applyNumberFormat="1" applyFont="1"/>
    <xf numFmtId="0" fontId="14" fillId="0" borderId="0" xfId="3" applyFont="1" applyAlignment="1">
      <alignment vertical="top"/>
    </xf>
    <xf numFmtId="0" fontId="12" fillId="0" borderId="0" xfId="3" applyFont="1" applyAlignment="1">
      <alignment horizontal="right"/>
    </xf>
    <xf numFmtId="0" fontId="2" fillId="0" borderId="0" xfId="3" applyFont="1"/>
    <xf numFmtId="0" fontId="7" fillId="0" borderId="0" xfId="3" applyFont="1"/>
    <xf numFmtId="0" fontId="2" fillId="0" borderId="0" xfId="3" applyFont="1" applyAlignment="1">
      <alignment wrapText="1"/>
    </xf>
    <xf numFmtId="0" fontId="12" fillId="0" borderId="0" xfId="3" applyFont="1"/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166" fontId="15" fillId="4" borderId="1" xfId="3" applyNumberFormat="1" applyFont="1" applyFill="1" applyBorder="1"/>
    <xf numFmtId="44" fontId="16" fillId="4" borderId="1" xfId="3" applyNumberFormat="1" applyFont="1" applyFill="1" applyBorder="1"/>
    <xf numFmtId="44" fontId="15" fillId="4" borderId="1" xfId="3" applyNumberFormat="1" applyFont="1" applyFill="1" applyBorder="1"/>
    <xf numFmtId="0" fontId="15" fillId="4" borderId="1" xfId="3" applyFont="1" applyFill="1" applyBorder="1"/>
    <xf numFmtId="0" fontId="2" fillId="6" borderId="10" xfId="3" applyFont="1" applyFill="1" applyBorder="1"/>
    <xf numFmtId="0" fontId="2" fillId="6" borderId="11" xfId="3" applyFont="1" applyFill="1" applyBorder="1"/>
    <xf numFmtId="0" fontId="17" fillId="6" borderId="11" xfId="3" applyFont="1" applyFill="1" applyBorder="1"/>
    <xf numFmtId="0" fontId="18" fillId="6" borderId="11" xfId="3" applyFont="1" applyFill="1" applyBorder="1" applyAlignment="1">
      <alignment horizontal="right"/>
    </xf>
    <xf numFmtId="44" fontId="18" fillId="6" borderId="12" xfId="3" applyNumberFormat="1" applyFont="1" applyFill="1" applyBorder="1"/>
    <xf numFmtId="0" fontId="4" fillId="0" borderId="0" xfId="0" applyFont="1" applyAlignment="1">
      <alignment horizontal="justify" wrapText="1"/>
    </xf>
    <xf numFmtId="0" fontId="5" fillId="2" borderId="1" xfId="2" applyFont="1" applyFill="1" applyBorder="1" applyAlignment="1">
      <alignment horizontal="center" vertical="center" wrapText="1"/>
    </xf>
    <xf numFmtId="44" fontId="9" fillId="5" borderId="6" xfId="1" applyFont="1" applyFill="1" applyBorder="1" applyAlignment="1">
      <alignment horizontal="center" vertical="center"/>
    </xf>
    <xf numFmtId="0" fontId="7" fillId="0" borderId="0" xfId="2" applyFont="1" applyAlignment="1">
      <alignment horizontal="justify" wrapText="1"/>
    </xf>
    <xf numFmtId="0" fontId="2" fillId="0" borderId="0" xfId="2" applyAlignment="1">
      <alignment horizontal="left" vertical="top" wrapText="1"/>
    </xf>
    <xf numFmtId="0" fontId="15" fillId="4" borderId="1" xfId="3" applyFont="1" applyFill="1" applyBorder="1" applyAlignment="1">
      <alignment horizontal="center"/>
    </xf>
    <xf numFmtId="0" fontId="17" fillId="0" borderId="10" xfId="3" applyFont="1" applyBorder="1" applyAlignment="1">
      <alignment horizontal="justify" vertical="center" wrapText="1"/>
    </xf>
    <xf numFmtId="0" fontId="17" fillId="0" borderId="11" xfId="3" applyFont="1" applyBorder="1" applyAlignment="1">
      <alignment horizontal="justify" vertical="center" wrapText="1"/>
    </xf>
    <xf numFmtId="0" fontId="17" fillId="0" borderId="12" xfId="3" applyFont="1" applyBorder="1" applyAlignment="1">
      <alignment horizontal="justify" vertical="center" wrapText="1"/>
    </xf>
    <xf numFmtId="0" fontId="7" fillId="0" borderId="0" xfId="3" applyFont="1" applyAlignment="1">
      <alignment horizontal="justify" vertical="justify" wrapText="1"/>
    </xf>
    <xf numFmtId="0" fontId="5" fillId="2" borderId="1" xfId="3" applyFont="1" applyFill="1" applyBorder="1" applyAlignment="1">
      <alignment horizontal="center" vertical="center" wrapText="1"/>
    </xf>
    <xf numFmtId="165" fontId="3" fillId="3" borderId="1" xfId="3" applyNumberFormat="1" applyFont="1" applyFill="1" applyBorder="1" applyAlignment="1">
      <alignment horizontal="center" vertical="center"/>
    </xf>
  </cellXfs>
  <cellStyles count="9">
    <cellStyle name="Millares 2" xfId="8"/>
    <cellStyle name="Millares 7" xfId="4"/>
    <cellStyle name="Moneda" xfId="1" builtinId="4"/>
    <cellStyle name="Moneda 2" xfId="5"/>
    <cellStyle name="Normal" xfId="0" builtinId="0"/>
    <cellStyle name="Normal 3" xfId="2"/>
    <cellStyle name="Normal 4" xfId="3"/>
    <cellStyle name="Porcentaje 2" xfId="6"/>
    <cellStyle name="Porcentu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3</xdr:col>
      <xdr:colOff>104775</xdr:colOff>
      <xdr:row>0</xdr:row>
      <xdr:rowOff>0</xdr:rowOff>
    </xdr:to>
    <xdr:pic>
      <xdr:nvPicPr>
        <xdr:cNvPr id="2" name="Picture 8" descr="logo">
          <a:extLst>
            <a:ext uri="{FF2B5EF4-FFF2-40B4-BE49-F238E27FC236}">
              <a16:creationId xmlns:a16="http://schemas.microsoft.com/office/drawing/2014/main" id="{5C9B098D-26E0-4CFF-95B4-9FFC7E84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se\concurso%20publico%202001%20recursos%20propios\LIC%2006%20Guadalupe%20victoria%20fco%20i%20madero%20a%20ignacio%20ramirez\RV%20OBRAS%20LIC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"/>
      <sheetName val="RELCONCU"/>
      <sheetName val="REGP01"/>
      <sheetName val="REC_PAQUETE"/>
      <sheetName val="CCALIF"/>
      <sheetName val="REC GARANTIA"/>
      <sheetName val="REVIS"/>
      <sheetName val="REVIS (2)"/>
      <sheetName val="REVIS (4)"/>
      <sheetName val="DICTAMEN"/>
      <sheetName val="by Martin Lopez E 55765 25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25" zoomScaleNormal="100" zoomScaleSheetLayoutView="100" zoomScalePageLayoutView="90" workbookViewId="0">
      <selection activeCell="E62" sqref="E62"/>
    </sheetView>
  </sheetViews>
  <sheetFormatPr baseColWidth="10" defaultRowHeight="12.75" outlineLevelRow="2" x14ac:dyDescent="0.2"/>
  <cols>
    <col min="1" max="1" width="6.42578125" style="40" customWidth="1"/>
    <col min="2" max="2" width="8.42578125" style="4" customWidth="1"/>
    <col min="3" max="3" width="53.140625" style="4" customWidth="1"/>
    <col min="4" max="4" width="5.7109375" style="4" bestFit="1" customWidth="1"/>
    <col min="5" max="5" width="8" style="4" customWidth="1"/>
    <col min="6" max="6" width="11.140625" style="4" customWidth="1"/>
    <col min="7" max="7" width="18.85546875" style="4" customWidth="1"/>
    <col min="8" max="16384" width="11.42578125" style="4"/>
  </cols>
  <sheetData>
    <row r="1" spans="1:7" ht="52.5" customHeight="1" x14ac:dyDescent="0.2">
      <c r="A1" s="1"/>
      <c r="B1" s="2" t="s">
        <v>0</v>
      </c>
      <c r="C1" s="62" t="s">
        <v>1</v>
      </c>
      <c r="D1" s="62"/>
      <c r="E1" s="62"/>
      <c r="F1" s="62"/>
      <c r="G1" s="3"/>
    </row>
    <row r="2" spans="1:7" ht="18.75" customHeight="1" x14ac:dyDescent="0.2">
      <c r="A2" s="4"/>
      <c r="B2" s="2" t="s">
        <v>2</v>
      </c>
      <c r="C2" s="4" t="s">
        <v>3</v>
      </c>
      <c r="G2" s="5"/>
    </row>
    <row r="3" spans="1:7" ht="22.5" customHeight="1" x14ac:dyDescent="0.2">
      <c r="A3" s="4"/>
      <c r="B3" s="2" t="s">
        <v>4</v>
      </c>
      <c r="C3" s="4" t="s">
        <v>5</v>
      </c>
      <c r="F3" s="2" t="s">
        <v>6</v>
      </c>
      <c r="G3" s="6"/>
    </row>
    <row r="4" spans="1:7" x14ac:dyDescent="0.2">
      <c r="A4" s="7"/>
      <c r="B4" s="1"/>
      <c r="C4" s="5"/>
      <c r="D4" s="5"/>
      <c r="E4" s="5"/>
      <c r="F4" s="5"/>
      <c r="G4" s="5"/>
    </row>
    <row r="5" spans="1:7" x14ac:dyDescent="0.2">
      <c r="A5" s="63" t="s">
        <v>7</v>
      </c>
      <c r="B5" s="63"/>
      <c r="C5" s="9" t="s">
        <v>8</v>
      </c>
      <c r="D5" s="9" t="s">
        <v>9</v>
      </c>
      <c r="E5" s="9" t="s">
        <v>10</v>
      </c>
      <c r="F5" s="9" t="s">
        <v>11</v>
      </c>
      <c r="G5" s="8" t="s">
        <v>12</v>
      </c>
    </row>
    <row r="6" spans="1:7" x14ac:dyDescent="0.2">
      <c r="A6" s="10" t="s">
        <v>13</v>
      </c>
      <c r="B6" s="11"/>
      <c r="C6" s="12" t="s">
        <v>14</v>
      </c>
      <c r="D6" s="13"/>
      <c r="E6" s="13"/>
      <c r="F6" s="13"/>
      <c r="G6" s="14"/>
    </row>
    <row r="7" spans="1:7" outlineLevel="1" x14ac:dyDescent="0.2">
      <c r="A7" s="15" t="s">
        <v>15</v>
      </c>
      <c r="B7" s="16"/>
      <c r="C7" s="17" t="s">
        <v>16</v>
      </c>
      <c r="D7" s="18"/>
      <c r="E7" s="19"/>
      <c r="F7" s="18"/>
      <c r="G7" s="20"/>
    </row>
    <row r="8" spans="1:7" ht="90" customHeight="1" outlineLevel="2" x14ac:dyDescent="0.2">
      <c r="A8" s="21"/>
      <c r="B8" s="21"/>
      <c r="C8" s="22" t="s">
        <v>68</v>
      </c>
      <c r="D8" s="21" t="s">
        <v>17</v>
      </c>
      <c r="E8" s="23">
        <v>8.4179999999999993</v>
      </c>
      <c r="F8" s="24"/>
      <c r="G8" s="24">
        <v>0</v>
      </c>
    </row>
    <row r="9" spans="1:7" ht="78.75" customHeight="1" outlineLevel="2" x14ac:dyDescent="0.2">
      <c r="A9" s="21"/>
      <c r="B9" s="21"/>
      <c r="C9" s="22" t="s">
        <v>69</v>
      </c>
      <c r="D9" s="21" t="s">
        <v>17</v>
      </c>
      <c r="E9" s="23">
        <v>8.4179999999999993</v>
      </c>
      <c r="F9" s="24"/>
      <c r="G9" s="24">
        <v>0</v>
      </c>
    </row>
    <row r="10" spans="1:7" ht="56.25" customHeight="1" outlineLevel="2" x14ac:dyDescent="0.2">
      <c r="A10" s="21"/>
      <c r="B10" s="21"/>
      <c r="C10" s="22" t="s">
        <v>18</v>
      </c>
      <c r="D10" s="21" t="s">
        <v>17</v>
      </c>
      <c r="E10" s="23">
        <v>8.4179999999999993</v>
      </c>
      <c r="F10" s="24"/>
      <c r="G10" s="24">
        <v>0</v>
      </c>
    </row>
    <row r="11" spans="1:7" ht="56.25" customHeight="1" outlineLevel="2" x14ac:dyDescent="0.2">
      <c r="A11" s="21"/>
      <c r="B11" s="21"/>
      <c r="C11" s="22" t="s">
        <v>19</v>
      </c>
      <c r="D11" s="21" t="s">
        <v>20</v>
      </c>
      <c r="E11" s="23">
        <v>252.53999999999996</v>
      </c>
      <c r="F11" s="25"/>
      <c r="G11" s="24">
        <v>0</v>
      </c>
    </row>
    <row r="12" spans="1:7" ht="33.75" customHeight="1" outlineLevel="2" x14ac:dyDescent="0.2">
      <c r="A12" s="21"/>
      <c r="B12" s="21"/>
      <c r="C12" s="22" t="s">
        <v>70</v>
      </c>
      <c r="D12" s="21" t="s">
        <v>21</v>
      </c>
      <c r="E12" s="23">
        <v>20</v>
      </c>
      <c r="F12" s="25"/>
      <c r="G12" s="24">
        <v>0</v>
      </c>
    </row>
    <row r="13" spans="1:7" ht="45" customHeight="1" outlineLevel="2" x14ac:dyDescent="0.2">
      <c r="A13" s="21"/>
      <c r="B13" s="21"/>
      <c r="C13" s="22" t="s">
        <v>71</v>
      </c>
      <c r="D13" s="21" t="s">
        <v>22</v>
      </c>
      <c r="E13" s="23">
        <v>72.25</v>
      </c>
      <c r="F13" s="25"/>
      <c r="G13" s="24">
        <v>0</v>
      </c>
    </row>
    <row r="14" spans="1:7" outlineLevel="1" x14ac:dyDescent="0.2">
      <c r="A14" s="26"/>
      <c r="B14" s="27"/>
      <c r="C14" s="28"/>
      <c r="D14" s="29"/>
      <c r="E14" s="29"/>
      <c r="F14" s="30" t="s">
        <v>23</v>
      </c>
      <c r="G14" s="31">
        <v>0</v>
      </c>
    </row>
    <row r="15" spans="1:7" outlineLevel="1" x14ac:dyDescent="0.2">
      <c r="A15" s="15" t="s">
        <v>24</v>
      </c>
      <c r="B15" s="16"/>
      <c r="C15" s="17" t="s">
        <v>25</v>
      </c>
      <c r="D15" s="18"/>
      <c r="E15" s="19"/>
      <c r="F15" s="18"/>
      <c r="G15" s="20"/>
    </row>
    <row r="16" spans="1:7" ht="33.75" customHeight="1" outlineLevel="2" x14ac:dyDescent="0.2">
      <c r="A16" s="21"/>
      <c r="B16" s="21"/>
      <c r="C16" s="22" t="s">
        <v>26</v>
      </c>
      <c r="D16" s="21" t="s">
        <v>27</v>
      </c>
      <c r="E16" s="23">
        <v>3065.93</v>
      </c>
      <c r="F16" s="24"/>
      <c r="G16" s="24">
        <v>0</v>
      </c>
    </row>
    <row r="17" spans="1:7" ht="56.25" customHeight="1" outlineLevel="2" x14ac:dyDescent="0.2">
      <c r="A17" s="21"/>
      <c r="B17" s="21"/>
      <c r="C17" s="32" t="s">
        <v>28</v>
      </c>
      <c r="D17" s="21" t="s">
        <v>17</v>
      </c>
      <c r="E17" s="23">
        <v>27593.370000000003</v>
      </c>
      <c r="F17" s="24"/>
      <c r="G17" s="24">
        <v>0</v>
      </c>
    </row>
    <row r="18" spans="1:7" ht="56.25" customHeight="1" outlineLevel="2" x14ac:dyDescent="0.2">
      <c r="A18" s="21"/>
      <c r="B18" s="21"/>
      <c r="C18" s="32" t="s">
        <v>29</v>
      </c>
      <c r="D18" s="21" t="s">
        <v>17</v>
      </c>
      <c r="E18" s="23">
        <v>5518.674</v>
      </c>
      <c r="F18" s="24"/>
      <c r="G18" s="24">
        <v>0</v>
      </c>
    </row>
    <row r="19" spans="1:7" ht="56.25" customHeight="1" outlineLevel="2" x14ac:dyDescent="0.2">
      <c r="A19" s="21"/>
      <c r="B19" s="21"/>
      <c r="C19" s="32" t="s">
        <v>30</v>
      </c>
      <c r="D19" s="21" t="s">
        <v>17</v>
      </c>
      <c r="E19" s="23">
        <v>3679.1160000000004</v>
      </c>
      <c r="F19" s="24"/>
      <c r="G19" s="24">
        <v>0</v>
      </c>
    </row>
    <row r="20" spans="1:7" ht="45" customHeight="1" outlineLevel="2" x14ac:dyDescent="0.2">
      <c r="A20" s="21"/>
      <c r="B20" s="21"/>
      <c r="C20" s="22" t="s">
        <v>65</v>
      </c>
      <c r="D20" s="21" t="s">
        <v>17</v>
      </c>
      <c r="E20" s="23">
        <v>306.59300000000002</v>
      </c>
      <c r="F20" s="24"/>
      <c r="G20" s="24">
        <v>0</v>
      </c>
    </row>
    <row r="21" spans="1:7" ht="45" customHeight="1" outlineLevel="2" x14ac:dyDescent="0.2">
      <c r="A21" s="21"/>
      <c r="B21" s="21"/>
      <c r="C21" s="22" t="s">
        <v>66</v>
      </c>
      <c r="D21" s="21" t="s">
        <v>17</v>
      </c>
      <c r="E21" s="23">
        <v>5242.6878276843163</v>
      </c>
      <c r="F21" s="24"/>
      <c r="G21" s="24">
        <v>0</v>
      </c>
    </row>
    <row r="22" spans="1:7" ht="45" customHeight="1" outlineLevel="2" x14ac:dyDescent="0.2">
      <c r="A22" s="21"/>
      <c r="B22" s="21"/>
      <c r="C22" s="22" t="s">
        <v>67</v>
      </c>
      <c r="D22" s="21" t="s">
        <v>17</v>
      </c>
      <c r="E22" s="23">
        <v>30844.175578999999</v>
      </c>
      <c r="F22" s="24"/>
      <c r="G22" s="24">
        <v>0</v>
      </c>
    </row>
    <row r="23" spans="1:7" outlineLevel="1" x14ac:dyDescent="0.2">
      <c r="A23" s="26"/>
      <c r="B23" s="27"/>
      <c r="C23" s="28"/>
      <c r="D23" s="64" t="s">
        <v>31</v>
      </c>
      <c r="E23" s="64"/>
      <c r="F23" s="64"/>
      <c r="G23" s="31">
        <v>0</v>
      </c>
    </row>
    <row r="24" spans="1:7" outlineLevel="1" x14ac:dyDescent="0.2">
      <c r="A24" s="15" t="s">
        <v>32</v>
      </c>
      <c r="B24" s="16"/>
      <c r="C24" s="17" t="s">
        <v>33</v>
      </c>
      <c r="D24" s="18"/>
      <c r="E24" s="19"/>
      <c r="F24" s="18"/>
      <c r="G24" s="20"/>
    </row>
    <row r="25" spans="1:7" ht="33.75" customHeight="1" outlineLevel="2" x14ac:dyDescent="0.2">
      <c r="A25" s="21"/>
      <c r="B25" s="21"/>
      <c r="C25" s="22" t="s">
        <v>63</v>
      </c>
      <c r="D25" s="21" t="s">
        <v>22</v>
      </c>
      <c r="E25" s="23">
        <v>1515.93</v>
      </c>
      <c r="F25" s="25"/>
      <c r="G25" s="24">
        <v>0</v>
      </c>
    </row>
    <row r="26" spans="1:7" ht="33.75" customHeight="1" outlineLevel="2" x14ac:dyDescent="0.2">
      <c r="A26" s="21"/>
      <c r="B26" s="21"/>
      <c r="C26" s="22" t="s">
        <v>64</v>
      </c>
      <c r="D26" s="21" t="s">
        <v>22</v>
      </c>
      <c r="E26" s="23">
        <v>1550</v>
      </c>
      <c r="F26" s="25"/>
      <c r="G26" s="24">
        <v>0</v>
      </c>
    </row>
    <row r="27" spans="1:7" ht="22.5" customHeight="1" outlineLevel="2" x14ac:dyDescent="0.2">
      <c r="A27" s="21"/>
      <c r="B27" s="21"/>
      <c r="C27" s="22" t="s">
        <v>34</v>
      </c>
      <c r="D27" s="21" t="s">
        <v>21</v>
      </c>
      <c r="E27" s="23">
        <v>1</v>
      </c>
      <c r="F27" s="25"/>
      <c r="G27" s="25">
        <v>0</v>
      </c>
    </row>
    <row r="28" spans="1:7" ht="22.5" customHeight="1" outlineLevel="2" x14ac:dyDescent="0.2">
      <c r="A28" s="21"/>
      <c r="B28" s="21"/>
      <c r="C28" s="22" t="s">
        <v>35</v>
      </c>
      <c r="D28" s="21" t="s">
        <v>21</v>
      </c>
      <c r="E28" s="23">
        <v>1</v>
      </c>
      <c r="F28" s="25"/>
      <c r="G28" s="25">
        <v>0</v>
      </c>
    </row>
    <row r="29" spans="1:7" ht="33.75" customHeight="1" outlineLevel="2" x14ac:dyDescent="0.2">
      <c r="A29" s="21"/>
      <c r="B29" s="21"/>
      <c r="C29" s="22" t="s">
        <v>36</v>
      </c>
      <c r="D29" s="21" t="s">
        <v>21</v>
      </c>
      <c r="E29" s="23">
        <v>1</v>
      </c>
      <c r="F29" s="25"/>
      <c r="G29" s="25">
        <v>0</v>
      </c>
    </row>
    <row r="30" spans="1:7" ht="33.75" customHeight="1" outlineLevel="2" x14ac:dyDescent="0.2">
      <c r="A30" s="21"/>
      <c r="B30" s="21"/>
      <c r="C30" s="22" t="s">
        <v>37</v>
      </c>
      <c r="D30" s="21" t="s">
        <v>21</v>
      </c>
      <c r="E30" s="23">
        <v>4</v>
      </c>
      <c r="F30" s="25"/>
      <c r="G30" s="25">
        <v>0</v>
      </c>
    </row>
    <row r="31" spans="1:7" ht="33.75" customHeight="1" outlineLevel="2" x14ac:dyDescent="0.2">
      <c r="A31" s="21"/>
      <c r="B31" s="21"/>
      <c r="C31" s="22" t="s">
        <v>38</v>
      </c>
      <c r="D31" s="21" t="s">
        <v>21</v>
      </c>
      <c r="E31" s="23">
        <v>4</v>
      </c>
      <c r="F31" s="25"/>
      <c r="G31" s="25">
        <v>0</v>
      </c>
    </row>
    <row r="32" spans="1:7" ht="45" customHeight="1" outlineLevel="2" x14ac:dyDescent="0.2">
      <c r="A32" s="21"/>
      <c r="B32" s="21"/>
      <c r="C32" s="22" t="s">
        <v>39</v>
      </c>
      <c r="D32" s="21" t="s">
        <v>21</v>
      </c>
      <c r="E32" s="23">
        <v>2</v>
      </c>
      <c r="F32" s="25"/>
      <c r="G32" s="25">
        <v>0</v>
      </c>
    </row>
    <row r="33" spans="1:7" ht="33.75" customHeight="1" outlineLevel="2" x14ac:dyDescent="0.2">
      <c r="A33" s="21"/>
      <c r="B33" s="21"/>
      <c r="C33" s="22" t="s">
        <v>40</v>
      </c>
      <c r="D33" s="21" t="s">
        <v>21</v>
      </c>
      <c r="E33" s="23">
        <v>2</v>
      </c>
      <c r="F33" s="25"/>
      <c r="G33" s="25">
        <v>0</v>
      </c>
    </row>
    <row r="34" spans="1:7" ht="22.5" customHeight="1" outlineLevel="2" x14ac:dyDescent="0.2">
      <c r="A34" s="21"/>
      <c r="B34" s="21"/>
      <c r="C34" s="22" t="s">
        <v>41</v>
      </c>
      <c r="D34" s="21" t="s">
        <v>21</v>
      </c>
      <c r="E34" s="23">
        <v>4</v>
      </c>
      <c r="F34" s="25"/>
      <c r="G34" s="25">
        <v>0</v>
      </c>
    </row>
    <row r="35" spans="1:7" ht="22.5" customHeight="1" outlineLevel="2" x14ac:dyDescent="0.2">
      <c r="A35" s="21"/>
      <c r="B35" s="21"/>
      <c r="C35" s="22" t="s">
        <v>42</v>
      </c>
      <c r="D35" s="21" t="s">
        <v>21</v>
      </c>
      <c r="E35" s="23">
        <v>4</v>
      </c>
      <c r="F35" s="25"/>
      <c r="G35" s="25">
        <v>0</v>
      </c>
    </row>
    <row r="36" spans="1:7" ht="22.5" customHeight="1" outlineLevel="2" x14ac:dyDescent="0.2">
      <c r="A36" s="21"/>
      <c r="B36" s="21"/>
      <c r="C36" s="22" t="s">
        <v>43</v>
      </c>
      <c r="D36" s="21" t="s">
        <v>21</v>
      </c>
      <c r="E36" s="23">
        <v>3</v>
      </c>
      <c r="F36" s="25"/>
      <c r="G36" s="25">
        <v>0</v>
      </c>
    </row>
    <row r="37" spans="1:7" ht="22.5" customHeight="1" outlineLevel="2" x14ac:dyDescent="0.2">
      <c r="A37" s="21"/>
      <c r="B37" s="21"/>
      <c r="C37" s="22" t="s">
        <v>44</v>
      </c>
      <c r="D37" s="21" t="s">
        <v>21</v>
      </c>
      <c r="E37" s="23">
        <v>4</v>
      </c>
      <c r="F37" s="25"/>
      <c r="G37" s="25">
        <v>0</v>
      </c>
    </row>
    <row r="38" spans="1:7" ht="33.75" customHeight="1" outlineLevel="2" x14ac:dyDescent="0.2">
      <c r="A38" s="21"/>
      <c r="B38" s="21"/>
      <c r="C38" s="22" t="s">
        <v>45</v>
      </c>
      <c r="D38" s="21" t="s">
        <v>21</v>
      </c>
      <c r="E38" s="23">
        <v>3</v>
      </c>
      <c r="F38" s="24"/>
      <c r="G38" s="24">
        <v>0</v>
      </c>
    </row>
    <row r="39" spans="1:7" ht="33.75" customHeight="1" outlineLevel="2" x14ac:dyDescent="0.2">
      <c r="A39" s="21"/>
      <c r="B39" s="21"/>
      <c r="C39" s="22" t="s">
        <v>46</v>
      </c>
      <c r="D39" s="21" t="s">
        <v>21</v>
      </c>
      <c r="E39" s="23">
        <v>2</v>
      </c>
      <c r="F39" s="25"/>
      <c r="G39" s="25">
        <v>0</v>
      </c>
    </row>
    <row r="40" spans="1:7" ht="33.75" customHeight="1" outlineLevel="2" x14ac:dyDescent="0.2">
      <c r="A40" s="21"/>
      <c r="B40" s="21"/>
      <c r="C40" s="22" t="s">
        <v>47</v>
      </c>
      <c r="D40" s="21" t="s">
        <v>21</v>
      </c>
      <c r="E40" s="23">
        <v>2</v>
      </c>
      <c r="F40" s="25"/>
      <c r="G40" s="24">
        <v>0</v>
      </c>
    </row>
    <row r="41" spans="1:7" ht="33.75" customHeight="1" outlineLevel="2" x14ac:dyDescent="0.2">
      <c r="A41" s="21"/>
      <c r="B41" s="21"/>
      <c r="C41" s="22" t="s">
        <v>48</v>
      </c>
      <c r="D41" s="21" t="s">
        <v>21</v>
      </c>
      <c r="E41" s="23">
        <v>2</v>
      </c>
      <c r="F41" s="24"/>
      <c r="G41" s="24">
        <v>0</v>
      </c>
    </row>
    <row r="42" spans="1:7" ht="22.5" customHeight="1" outlineLevel="2" x14ac:dyDescent="0.2">
      <c r="A42" s="21"/>
      <c r="B42" s="21"/>
      <c r="C42" s="22" t="s">
        <v>49</v>
      </c>
      <c r="D42" s="21" t="s">
        <v>21</v>
      </c>
      <c r="E42" s="23">
        <v>2</v>
      </c>
      <c r="F42" s="24"/>
      <c r="G42" s="24">
        <v>0</v>
      </c>
    </row>
    <row r="43" spans="1:7" ht="56.25" customHeight="1" outlineLevel="2" x14ac:dyDescent="0.2">
      <c r="A43" s="21"/>
      <c r="B43" s="21"/>
      <c r="C43" s="22" t="s">
        <v>50</v>
      </c>
      <c r="D43" s="21" t="s">
        <v>21</v>
      </c>
      <c r="E43" s="23">
        <v>1</v>
      </c>
      <c r="F43" s="25"/>
      <c r="G43" s="24">
        <v>0</v>
      </c>
    </row>
    <row r="44" spans="1:7" ht="33.75" customHeight="1" outlineLevel="2" x14ac:dyDescent="0.2">
      <c r="A44" s="21"/>
      <c r="B44" s="21"/>
      <c r="C44" s="22" t="s">
        <v>51</v>
      </c>
      <c r="D44" s="21" t="s">
        <v>21</v>
      </c>
      <c r="E44" s="23">
        <v>1</v>
      </c>
      <c r="F44" s="24"/>
      <c r="G44" s="24">
        <v>0</v>
      </c>
    </row>
    <row r="45" spans="1:7" outlineLevel="1" x14ac:dyDescent="0.2">
      <c r="A45" s="26"/>
      <c r="B45" s="27"/>
      <c r="C45" s="28"/>
      <c r="D45" s="29"/>
      <c r="E45" s="29"/>
      <c r="F45" s="30" t="s">
        <v>52</v>
      </c>
      <c r="G45" s="31">
        <v>0</v>
      </c>
    </row>
    <row r="46" spans="1:7" outlineLevel="1" x14ac:dyDescent="0.2">
      <c r="A46" s="15" t="s">
        <v>53</v>
      </c>
      <c r="B46" s="16"/>
      <c r="C46" s="33" t="s">
        <v>54</v>
      </c>
      <c r="D46" s="18"/>
      <c r="E46" s="19"/>
      <c r="F46" s="18"/>
      <c r="G46" s="20"/>
    </row>
    <row r="47" spans="1:7" ht="136.5" customHeight="1" outlineLevel="2" x14ac:dyDescent="0.2">
      <c r="A47" s="21"/>
      <c r="B47" s="21"/>
      <c r="C47" s="22" t="s">
        <v>55</v>
      </c>
      <c r="D47" s="21" t="s">
        <v>21</v>
      </c>
      <c r="E47" s="23">
        <v>2</v>
      </c>
      <c r="F47" s="24"/>
      <c r="G47" s="24">
        <v>0</v>
      </c>
    </row>
    <row r="48" spans="1:7" ht="136.5" customHeight="1" outlineLevel="2" x14ac:dyDescent="0.2">
      <c r="A48" s="21"/>
      <c r="B48" s="21"/>
      <c r="C48" s="22" t="s">
        <v>56</v>
      </c>
      <c r="D48" s="21" t="s">
        <v>21</v>
      </c>
      <c r="E48" s="23">
        <v>2</v>
      </c>
      <c r="F48" s="24"/>
      <c r="G48" s="24">
        <v>0</v>
      </c>
    </row>
    <row r="49" spans="1:7" ht="22.5" customHeight="1" outlineLevel="2" x14ac:dyDescent="0.2">
      <c r="A49" s="21"/>
      <c r="B49" s="21"/>
      <c r="C49" s="22" t="s">
        <v>57</v>
      </c>
      <c r="D49" s="21" t="s">
        <v>21</v>
      </c>
      <c r="E49" s="23">
        <v>5</v>
      </c>
      <c r="F49" s="24"/>
      <c r="G49" s="24">
        <v>0</v>
      </c>
    </row>
    <row r="50" spans="1:7" ht="45" customHeight="1" outlineLevel="2" x14ac:dyDescent="0.2">
      <c r="A50" s="21"/>
      <c r="B50" s="21"/>
      <c r="C50" s="22" t="s">
        <v>58</v>
      </c>
      <c r="D50" s="21" t="s">
        <v>21</v>
      </c>
      <c r="E50" s="23">
        <v>1</v>
      </c>
      <c r="F50" s="24"/>
      <c r="G50" s="24">
        <v>0</v>
      </c>
    </row>
    <row r="51" spans="1:7" outlineLevel="1" x14ac:dyDescent="0.2">
      <c r="A51" s="26"/>
      <c r="B51" s="27"/>
      <c r="C51" s="28"/>
      <c r="D51" s="29"/>
      <c r="E51" s="29"/>
      <c r="F51" s="30" t="s">
        <v>59</v>
      </c>
      <c r="G51" s="31">
        <f>SUM(G47:G50)</f>
        <v>0</v>
      </c>
    </row>
    <row r="52" spans="1:7" x14ac:dyDescent="0.2">
      <c r="A52" s="34"/>
      <c r="B52" s="35"/>
      <c r="C52" s="36"/>
      <c r="D52" s="37"/>
      <c r="E52" s="37"/>
      <c r="F52" s="38" t="s">
        <v>60</v>
      </c>
      <c r="G52" s="39">
        <f>G14+G23+G45+G51</f>
        <v>0</v>
      </c>
    </row>
    <row r="53" spans="1:7" ht="15" customHeight="1" x14ac:dyDescent="0.2">
      <c r="B53" s="65" t="s">
        <v>78</v>
      </c>
      <c r="C53" s="65"/>
      <c r="D53" s="65"/>
      <c r="E53" s="65"/>
      <c r="F53" s="41" t="s">
        <v>61</v>
      </c>
      <c r="G53" s="42">
        <f>G52*0.16-0.01</f>
        <v>-0.01</v>
      </c>
    </row>
    <row r="54" spans="1:7" x14ac:dyDescent="0.2">
      <c r="A54" s="43"/>
      <c r="B54" s="65"/>
      <c r="C54" s="65"/>
      <c r="D54" s="65"/>
      <c r="E54" s="65"/>
      <c r="F54" s="2" t="s">
        <v>62</v>
      </c>
      <c r="G54" s="44">
        <f>G52+G53</f>
        <v>-0.01</v>
      </c>
    </row>
    <row r="55" spans="1:7" x14ac:dyDescent="0.2">
      <c r="A55" s="66"/>
      <c r="B55" s="66"/>
      <c r="C55" s="66"/>
      <c r="D55" s="66"/>
      <c r="E55" s="66"/>
      <c r="F55" s="66"/>
      <c r="G55" s="5"/>
    </row>
    <row r="56" spans="1:7" x14ac:dyDescent="0.2">
      <c r="A56" s="66"/>
      <c r="B56" s="66"/>
      <c r="C56" s="66"/>
      <c r="D56" s="66"/>
      <c r="E56" s="66"/>
      <c r="F56" s="66"/>
      <c r="G56" s="44"/>
    </row>
  </sheetData>
  <mergeCells count="5">
    <mergeCell ref="C1:F1"/>
    <mergeCell ref="A5:B5"/>
    <mergeCell ref="D23:F23"/>
    <mergeCell ref="B53:E54"/>
    <mergeCell ref="A55:F56"/>
  </mergeCells>
  <pageMargins left="0.7" right="0.7" top="0.75" bottom="0.75" header="0.3" footer="0.3"/>
  <headerFooter>
    <oddHeader>&amp;C&amp;G</oddHeader>
    <oddFooter>Página &amp;P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zoomScaleNormal="100" zoomScaleSheetLayoutView="100" zoomScalePageLayoutView="80" workbookViewId="0">
      <selection activeCell="E17" sqref="E17"/>
    </sheetView>
  </sheetViews>
  <sheetFormatPr baseColWidth="10" defaultRowHeight="12.75" x14ac:dyDescent="0.2"/>
  <cols>
    <col min="1" max="1" width="2.42578125" style="47" customWidth="1"/>
    <col min="2" max="2" width="5.5703125" style="47" customWidth="1"/>
    <col min="3" max="3" width="4.140625" style="47" customWidth="1"/>
    <col min="4" max="4" width="64.7109375" style="47" customWidth="1"/>
    <col min="5" max="5" width="21.28515625" style="47" customWidth="1"/>
    <col min="6" max="6" width="23.7109375" style="47" customWidth="1"/>
    <col min="7" max="7" width="2.42578125" style="47" customWidth="1"/>
    <col min="8" max="16384" width="11.42578125" style="47"/>
  </cols>
  <sheetData>
    <row r="1" spans="2:6" ht="25.5" customHeight="1" x14ac:dyDescent="0.2">
      <c r="B1" s="45"/>
      <c r="C1" s="46" t="s">
        <v>0</v>
      </c>
      <c r="D1" s="71" t="str">
        <f>'R33-041-23'!C1</f>
        <v>CONSTRUCCIÓN DE LÍNEA DE CONDUCCIÓN DE 16” PEAD RD-11 DEL CÁRCAMO DE REBOMBEO A INTERCONEXIÓN DE LÍNEA EXISTENTE DEL TANQUE 1000, CABO SAN LUCAS, MUNICIPIO DE LOS CABOS, B.C.S.</v>
      </c>
      <c r="E1" s="71"/>
      <c r="F1" s="71"/>
    </row>
    <row r="2" spans="2:6" ht="12.75" customHeight="1" x14ac:dyDescent="0.2">
      <c r="C2" s="46" t="s">
        <v>2</v>
      </c>
      <c r="D2" s="48" t="str">
        <f>'R33-041-23'!C2</f>
        <v>CABO SAN LUCAS</v>
      </c>
      <c r="E2" s="49"/>
      <c r="F2" s="49"/>
    </row>
    <row r="3" spans="2:6" x14ac:dyDescent="0.2">
      <c r="C3" s="46" t="s">
        <v>4</v>
      </c>
      <c r="D3" s="48" t="str">
        <f>'R33-041-23'!C3</f>
        <v>MUNICIPIO DE LOS CABOS, B.C.S</v>
      </c>
      <c r="F3" s="50" t="s">
        <v>72</v>
      </c>
    </row>
    <row r="4" spans="2:6" x14ac:dyDescent="0.2">
      <c r="C4" s="46"/>
      <c r="D4" s="48"/>
    </row>
    <row r="5" spans="2:6" ht="39" customHeight="1" x14ac:dyDescent="0.2">
      <c r="C5" s="46"/>
      <c r="D5" s="48"/>
    </row>
    <row r="6" spans="2:6" x14ac:dyDescent="0.2">
      <c r="B6" s="72" t="s">
        <v>73</v>
      </c>
      <c r="C6" s="72"/>
      <c r="D6" s="52" t="s">
        <v>74</v>
      </c>
      <c r="E6" s="51" t="s">
        <v>75</v>
      </c>
      <c r="F6" s="51" t="s">
        <v>76</v>
      </c>
    </row>
    <row r="7" spans="2:6" ht="15" customHeight="1" x14ac:dyDescent="0.2">
      <c r="B7" s="73" t="str">
        <f>'R33-041-23'!A6</f>
        <v>A</v>
      </c>
      <c r="C7" s="73"/>
      <c r="D7" s="73" t="str">
        <f>'R33-041-23'!C6</f>
        <v>LÍNEA DE REBOMBEO E INTERCONEXION A RED EXISTENTE</v>
      </c>
      <c r="E7" s="73"/>
      <c r="F7" s="73"/>
    </row>
    <row r="8" spans="2:6" ht="15" x14ac:dyDescent="0.25">
      <c r="B8" s="67" t="str">
        <f>'R33-041-23'!A7</f>
        <v>A.I</v>
      </c>
      <c r="C8" s="67"/>
      <c r="D8" s="53" t="str">
        <f>'R33-041-23'!C7</f>
        <v>CONSTRUCCIÓN Y REPOSICIÓN</v>
      </c>
      <c r="E8" s="54">
        <f>'R33-041-23'!G14</f>
        <v>0</v>
      </c>
      <c r="F8" s="55">
        <f>E8*1.16</f>
        <v>0</v>
      </c>
    </row>
    <row r="9" spans="2:6" ht="15" x14ac:dyDescent="0.25">
      <c r="B9" s="67" t="str">
        <f>'R33-041-23'!A15</f>
        <v>A.II</v>
      </c>
      <c r="C9" s="67"/>
      <c r="D9" s="56" t="str">
        <f>'R33-041-23'!C15</f>
        <v>TERRACERIAS</v>
      </c>
      <c r="E9" s="54">
        <f>'R33-041-23'!G23</f>
        <v>0</v>
      </c>
      <c r="F9" s="55">
        <f t="shared" ref="F9:F10" si="0">E9*1.16</f>
        <v>0</v>
      </c>
    </row>
    <row r="10" spans="2:6" ht="15" x14ac:dyDescent="0.25">
      <c r="B10" s="67" t="str">
        <f>'R33-041-23'!A24</f>
        <v>A.III</v>
      </c>
      <c r="C10" s="67"/>
      <c r="D10" s="56" t="str">
        <f>'R33-041-23'!C24</f>
        <v xml:space="preserve">TUBERIA Y PIEZAS ESPECIALES </v>
      </c>
      <c r="E10" s="54">
        <f>'R33-041-23'!G45</f>
        <v>0</v>
      </c>
      <c r="F10" s="55">
        <f t="shared" si="0"/>
        <v>0</v>
      </c>
    </row>
    <row r="11" spans="2:6" ht="15" x14ac:dyDescent="0.25">
      <c r="B11" s="67" t="str">
        <f>'R33-041-23'!A46</f>
        <v>A.IV</v>
      </c>
      <c r="C11" s="67"/>
      <c r="D11" s="56" t="str">
        <f>'R33-041-23'!C46</f>
        <v>CAJA DE OPERACIÓN DE VALVULAS Y PIEZAS ESPECIALES</v>
      </c>
      <c r="E11" s="54">
        <f>'R33-041-23'!G51</f>
        <v>0</v>
      </c>
      <c r="F11" s="55">
        <f>E11*1.16-0.01</f>
        <v>-0.01</v>
      </c>
    </row>
    <row r="12" spans="2:6" ht="15" x14ac:dyDescent="0.25">
      <c r="B12" s="57"/>
      <c r="C12" s="58"/>
      <c r="D12" s="59"/>
      <c r="E12" s="60" t="s">
        <v>77</v>
      </c>
      <c r="F12" s="61">
        <f>SUM(F8:F11)</f>
        <v>-0.01</v>
      </c>
    </row>
    <row r="13" spans="2:6" ht="30.75" customHeight="1" x14ac:dyDescent="0.2">
      <c r="D13" s="68"/>
      <c r="E13" s="69"/>
      <c r="F13" s="70"/>
    </row>
  </sheetData>
  <mergeCells count="9">
    <mergeCell ref="B10:C10"/>
    <mergeCell ref="B11:C11"/>
    <mergeCell ref="D13:F13"/>
    <mergeCell ref="D1:F1"/>
    <mergeCell ref="B6:C6"/>
    <mergeCell ref="B7:C7"/>
    <mergeCell ref="D7:F7"/>
    <mergeCell ref="B8:C8"/>
    <mergeCell ref="B9:C9"/>
  </mergeCells>
  <pageMargins left="0.7" right="0.7" top="0.75" bottom="0.75" header="0.3" footer="0.3"/>
  <headerFooter alignWithMargins="0">
    <oddHeader>&amp;C&amp;G</oddHeader>
    <oddFooter>&amp;R&amp;P]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R33-041-23</vt:lpstr>
      <vt:lpstr>RESUMEN</vt:lpstr>
      <vt:lpstr>'R33-041-23'!Área_de_impresión</vt:lpstr>
      <vt:lpstr>RESUMEN!Área_de_impresión</vt:lpstr>
      <vt:lpstr>'R33-041-23'!Títulos_a_imprimir</vt:lpstr>
      <vt:lpstr>RESUMEN!Títulos_a_imprimir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Estudios y Proyectos</dc:creator>
  <cp:lastModifiedBy>Usuario de Windows</cp:lastModifiedBy>
  <cp:lastPrinted>2023-05-29T20:49:48Z</cp:lastPrinted>
  <dcterms:created xsi:type="dcterms:W3CDTF">2023-04-18T17:22:19Z</dcterms:created>
  <dcterms:modified xsi:type="dcterms:W3CDTF">2023-07-18T18:59:16Z</dcterms:modified>
</cp:coreProperties>
</file>