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icitaciones XVII\2023\Licitaciones 2023\PUBLICAS 2023\FTOP202312-05_BAÑOS AGUSTIN OLACHEA\1 CONVOCATORIA\ANEXO D CATALOGO DE CONCEPTOS\"/>
    </mc:Choice>
  </mc:AlternateContent>
  <bookViews>
    <workbookView xWindow="180" yWindow="105" windowWidth="10935" windowHeight="10920"/>
  </bookViews>
  <sheets>
    <sheet name="CATALOGO" sheetId="24" r:id="rId1"/>
  </sheets>
  <definedNames>
    <definedName name="_xlnm.Print_Area" localSheetId="0">CATALOGO!$A$1:$G$68</definedName>
    <definedName name="_xlnm.Print_Titles" localSheetId="0">CATALOGO!$1:$11</definedName>
  </definedNames>
  <calcPr calcId="152511"/>
</workbook>
</file>

<file path=xl/calcChain.xml><?xml version="1.0" encoding="utf-8"?>
<calcChain xmlns="http://schemas.openxmlformats.org/spreadsheetml/2006/main">
  <c r="G37" i="24" l="1"/>
  <c r="G58" i="24" l="1"/>
  <c r="G56" i="24"/>
  <c r="G51" i="24"/>
  <c r="G13" i="24"/>
  <c r="G38" i="24"/>
  <c r="G15" i="24"/>
  <c r="G42" i="24"/>
  <c r="G25" i="24" l="1"/>
  <c r="G26" i="24"/>
  <c r="G54" i="24" l="1"/>
  <c r="G29" i="24" l="1"/>
  <c r="G31" i="24" l="1"/>
  <c r="G18" i="24" l="1"/>
  <c r="G17" i="24" l="1"/>
  <c r="G47" i="24" l="1"/>
  <c r="G24" i="24"/>
  <c r="G43" i="24" l="1"/>
  <c r="G23" i="24" l="1"/>
  <c r="G60" i="24" l="1"/>
  <c r="G52" i="24"/>
  <c r="G50" i="24"/>
  <c r="G48" i="24"/>
  <c r="G46" i="24"/>
  <c r="G45" i="24"/>
  <c r="G44" i="24"/>
  <c r="G40" i="24"/>
  <c r="G36" i="24"/>
  <c r="G35" i="24"/>
  <c r="G34" i="24"/>
  <c r="G53" i="24" l="1"/>
  <c r="G41" i="24"/>
  <c r="G32" i="24"/>
  <c r="G30" i="24" l="1"/>
  <c r="G22" i="24"/>
  <c r="G16" i="24" l="1"/>
  <c r="G21" i="24"/>
  <c r="G20" i="24"/>
  <c r="G28" i="24" l="1"/>
  <c r="G63" i="24" l="1"/>
  <c r="G64" i="24" l="1"/>
  <c r="G65" i="24" s="1"/>
</calcChain>
</file>

<file path=xl/sharedStrings.xml><?xml version="1.0" encoding="utf-8"?>
<sst xmlns="http://schemas.openxmlformats.org/spreadsheetml/2006/main" count="152" uniqueCount="119">
  <si>
    <t>CONCEPTO</t>
  </si>
  <si>
    <t>UNIDAD</t>
  </si>
  <si>
    <t>CLAVE</t>
  </si>
  <si>
    <t>M2</t>
  </si>
  <si>
    <t>ML</t>
  </si>
  <si>
    <t>PZA</t>
  </si>
  <si>
    <t>SAL</t>
  </si>
  <si>
    <t>LOTE</t>
  </si>
  <si>
    <t>SUMINISTRO Y COLOCACION DE WC DE CERAMICA BLANCO LINEA ECONOMICA, INCLUYE: CUELLO DE CERA, ACCESORIOS, LLAVE DE ANGULO, MANGUERA ALIMENTADORA, ASIENTO DE PLASTICO CON TAPA, PIJAS, SELLADO CON SILICON, MATERIALES, MANO DE OBRA, HERRAMIENTA Y EQUIPO.</t>
  </si>
  <si>
    <t>1.1</t>
  </si>
  <si>
    <t>SUMINISTRO Y COLOCACION DE PLASTICO NEGRO DE POLIETILENO CALIBRE 600 PARA CIMENTACION, INCLUYE: RECORTES, DESPERDICIOS, TRASLAPES, MATERIAL, MANO DE OBRA, HERRAMIENTA Y EQUIPO.</t>
  </si>
  <si>
    <t>DIRECCION DE OBRAS PUBLICAS</t>
  </si>
  <si>
    <t>CANTIDAD</t>
  </si>
  <si>
    <t>IMPORTE</t>
  </si>
  <si>
    <t>CIMENTACION:</t>
  </si>
  <si>
    <t>I</t>
  </si>
  <si>
    <t>ALBAÑILERIA Y ESTRUCTURA:</t>
  </si>
  <si>
    <t>II</t>
  </si>
  <si>
    <t>APLANADOS Y ACABADOS:</t>
  </si>
  <si>
    <t>III</t>
  </si>
  <si>
    <t>CANCELERIA, CARPINTERIA Y HERRERIA:</t>
  </si>
  <si>
    <t>IV</t>
  </si>
  <si>
    <t xml:space="preserve"> INSTALACIONES HIDROSANITARIAS:</t>
  </si>
  <si>
    <t>V</t>
  </si>
  <si>
    <t xml:space="preserve"> INSTALACIONES ELECTRICAS:</t>
  </si>
  <si>
    <t>VI</t>
  </si>
  <si>
    <t xml:space="preserve"> LIMPIEZA GENERAL:</t>
  </si>
  <si>
    <t>VII</t>
  </si>
  <si>
    <t>SALIDA SANITARIA CON TUBO DE 4" PVC SANITARIO, PARA W.C.; INCLUYE: EXCAVACION EN ZANJA, RANURAS Y RESANES, COLOCACION DE TUBERIA, CODOS, COPLES, TEE'S, YEE'S, PEGAMENTO, DESPERDICIOS, RECORTES, SUMNISTRO DE TODOS LOS MATERIALES, CONSUMIBLES, HERRAMIENTA, EQUIPO Y MANO DE OBRA.</t>
  </si>
  <si>
    <t>SUMINISTRO E INSTALACION DE CENTRO DE CARGA DE 2 CIRCUITOS CON 1 INTERRUPTOR TERMOMAGNETICO DE 1X20 AMP. Y 1 DE 1X15 AMP, INCLUYE: PEINADO, CONEXIONES, FIJACION, RESANES, PRUEBAS DE FUNCONAMIENTO, MATERIALES, MANO DE OBRA, HERRAMIENTA Y EQUIPO.</t>
  </si>
  <si>
    <t>PULIDO DE PISO, CON PASTA A BASE DE PULIDO ESPEJO DE PEGADURO O SIMILAR EN CALIDAD Y PRECIO; INCLUYE: PREPARACION DE LA SUPERFICIE,  LIMPIEZA, SUMINISTRO DE MATERIALES, HERRAMIENTA, EQUIPO Y MANO DE OBRA.</t>
  </si>
  <si>
    <t>SUMINISTRO E INSTALACION DE TINACO DE 1,100 LTS, CON VALVULA Y FLOTADOR DE LLENADO, VALVULA MULTIPLE DE SALIDA Y RESPIRADERO, MARCA ROTOPLAS O SIMILAR EN CALIDAD Y PRECIO. INCLUYE: CONEXIONES, FIJACION, SUMINISTRO DE MATERIALES, HERRAMIENTA, EQUIPO Y MANO DE OBRA.</t>
  </si>
  <si>
    <t>SUMINISTRO Y COLOCACIÓN DE INTERRUPTOR TERMOMAGENICO DE DOBLE POLO DE 50 A A SQUARE D  INCLUYE INSTALACIÓN, CONEXIÓN AJUSTES Y TODO LO NECESARIO PARA SU CORRECTA INSTALACIÓN.</t>
  </si>
  <si>
    <t>TENDIDO DE ALIMENTACION ELECTRICA DESDE ACOMETIDA HASTA CENTRO DE CARGA CON TUBO DE 1" PVC GRIS CED. 40 CARLON, CABLEADO CON 2F-#6 DE ALUMINIO + 1TF-#6 DE ALUMINIO, INCLUYE: EXCAVACION, TENDIDO, CONEXIONES, RELLENOS, RESANES, MATERIALES, MANO DE OBRA, HERRAMIENTA Y EQUIPO.</t>
  </si>
  <si>
    <t xml:space="preserve">CASTILLO DE CONCRETO SECCION 15 X 20 CMS CON CONCRETO F´C=150 KG/CM2, ARMADOS CON 4 VAR DEL #3 (3/8") Y EST. DEL #2 @ 20 CMS, ACABADO APARENTE, INCLUYE: ANCLAJE EN LOSA DE CIMENTACION, FABRICACION, VACIADO, VIBRADO DE CONCRETO, HABILITADO  COLOCACION DE ACERO DE REFUERZO, CIMBRA, DESCIMBRA, DESPERDICIOS, HERRAMIENTA, EQUIPO Y MANO DE OBRA. </t>
  </si>
  <si>
    <t>H. XVII AYUNTAMIENTO DE LA PAZ</t>
  </si>
  <si>
    <t>DIRECCIÓN GENERAL DE GESTIÓN INTEGRAL DE LA CIUDAD</t>
  </si>
  <si>
    <t>PRECIO UNITARIO</t>
  </si>
  <si>
    <t>CONSTRUCCION DE BAÑOS EN CAMPO DE FUTBOL, AMPLIACION AGUSTIN OLACHEA</t>
  </si>
  <si>
    <t xml:space="preserve">SUBTOTAL </t>
  </si>
  <si>
    <t>IVA 16%</t>
  </si>
  <si>
    <t>TOTAL</t>
  </si>
  <si>
    <t>TRAZO Y NIVELACIÓN DE TERRENO NATURAL, EMPLEANDO EQUIPO TOPOGRÁFICO, ASI COMO BANCO DE NIVEL Y REFERENCIA EN TODAS LAS ARISTAS DEL AREA A AFECTAR, ESTABLECIENDO EJES Y REFERENCIA, INCLUYE: ACARREO DE MATERIAL RESULTANTE DENTRO Y FUERA DE LA OBRA HASTA PUNTO DE ACOPIO INDICADO POR SUPERVISIÓN, MANO DE OBRA, HERRAMIENTA Y EQUIPO.</t>
  </si>
  <si>
    <t>M3</t>
  </si>
  <si>
    <t>CONSTRUCCION DE PLATAFORMA CON MATERIAL DE BANCO, INCLUYE: AGREGAR HUMEDAD NECESARIA, TENDIDO Y AFINE DEL MATERIAL, COMPACTACION AL 95% DE LA PRUEBA PROCTOR CON MATERIAL DE BANCO, EN CAPAS DE 20 CMS DE ESPESOR COMPACTOS, MATERIALES, MANO DE OBRA, HERRAMIENTA Y EQUIPO.</t>
  </si>
  <si>
    <t>LOSA DE CIMENTACION DE 10 CM DE ESPESOR, DE CONCRETO F´C=250 KG/CM2  REFORZADA CON VARILLA DEL #3 @ 20 CMS EN AMBOS SENTIDOS, INCLUYE: EXCAVACION A MANO, CIMBRA, ARMADO Y COLADO, ACABADO RUSTICO CERRADO CON FLOTA, LA CADENA PERIMETRAL DE 30X15 CMS REFORZADA CON 4 VARILLAS DEL #4 (1/2") Y ESTRIBOS DEL #3 (3/8") @ 20 CMS, MATERIALES, DESPERDICIOS, MANO DE OBRA, HERRAMIENTA Y EQUIPO. VER DETALLE EN PLANO.</t>
  </si>
  <si>
    <t>MURO DE 15CM DE ANCHO, CON BLOCK DE 15X20X40CM, ACENTADO CON MORTERO CEMENTO-ARENA PROP. 1:4; INCLUYE: ANDAMIOS, SUMINISTRO DE MATERIALES, DESPERDICIOS, HERRAMIENTA, EQUIPO Y MANO DE OBRA.</t>
  </si>
  <si>
    <t xml:space="preserve">CADENA DE CERRAMIENTO DE 15 X 20 CMS CON CONCRETO F´C=150 KG/CM2, ARMADOS CON 4 VAR DEL #3 (3/8") Y EST. DEL #2 @ 20 CMS, ACABADO APARENTE, INCLUYE: FABRICACION, VACIADO, VIBRADO DE CONCRETO, HABILITADO  COLOCACION DE ACERO DE REFUERZO, CIMBRA, DESCIMBRA, DESPERDICIOS, HERRAMIENTA, EQUIPO Y MANO DE OBRA. </t>
  </si>
  <si>
    <t>LOSA MACIZA, PERALTE 10 CMS, REFORZADA CON VARILLA DEL #3 (3/8") @20 CMS EN AMBOS SENTIDOS Y BASTONES DEL #3 (3/8") @ 40 CMS, CONCRETO F´C=200 KG/CM2, DALA DE CERRAMIENTO PERIMETRAL DE 15X20 CM ARMADA CON 4 VAR. #3 (3/8") Y ESTRIBOS DEL #2 @ 20 CMS,   INCLUYE: MATERIALES NECESARIOS, DESPERDICIOS, CIMBRA Y DESCIMBRA, CORTES, TRASLAPES, HABILITADO Y ARMADO DE ACERO, LIMPIEZA, MANO DE OBRA, ANDAMIOS, EQUIPO Y HERRAMIENTA Y TODO LO NECESARIO PARA LA CORRECTA EJECUCIÓN DE LOS TRABAJOS.</t>
  </si>
  <si>
    <t>ELABORACIÓN DE BASE PARA TINACO DE 1.55X1.55 X0.10 MTS, HECHA CON CONCRETO F'C=150 KG/CM2 Y REFORZADA CON MALLA ELECTRO SOLDADA 6-6/10-10, CHAFLAN PERIMETRAL DE 10X10CM CON MORTERO CEMENTO-ARENA PROP. 1:4; INCLUYE: MATERIALES, ANDAMIOS, DESPERDICIOS, HERRAMIENTA, EQUIPO Y MANO DE OBRA.</t>
  </si>
  <si>
    <t>ELABORACION DE PRETIL PARA TINACO CON BLOCK DE 15X20X40CM, ACENTADO CON MORTERO CEMENTO-ARENA PROP. 1:4; INCLUYE: ANDAMIOS, SUMINISTRO DE MATERIALES, ANDAMIOS, DESPERDICIOS, HERRAMIENTA, EQUIPO Y MANO DE OBRA.</t>
  </si>
  <si>
    <t>IMPERMEABILIZACION DE LOSA DE AZOTEA CON  IMPERMEABILIZANTE ELASTOMERICO CALIDAD DE 5 AÑOS IMPAC O SIMILAR EN CALIDAD Y PRECIO, INCLUYE: LIMPIEZA, BARRIDO DE LA SUPERFICIE, SELLADO CON CEMENTO PLASTICO, 2 CAPAS DE IMPERMEABILIZANTE, APLICACION SOBRE  PRETILES, MATERIALES, MANO DE OBRA, HERRAMIENTA Y EQUIPO.</t>
  </si>
  <si>
    <t>APLANADO ACABADO FLOTEADO FINO EN MUROS A UNA ALTURA MAXIMA DE 3.50M, A BASE DE MEZCLA CEMENTO-ARENA, PROPORCION 1:4 EN ESPESOR PROMEDIO DE 1.5 CM Y PASTA CEMENTO-ARENA CERNIDA FINA EN ESPESOR PROMEDIO DE 5MM. INCLUYE; ANDAMIOS, DESPERDICIOS, SUMINISTRO DE MATERIALES, HERRAMIENTA, EQUIPO Y MANO DE OBRA.</t>
  </si>
  <si>
    <t>SUMINISTRO Y APLICACIÓN DE PINTURA VINILICA TOTAL DE COMEX O SIMILAR EN CALIDAD Y PRECIO, COLOR DEFINIDO POR SUPERVISION, INCLUYE: LIMPIEZA DE LA SUPERFICIE, MANOS DE PINTURA SUFICIENTES PARA CUBRIR DE MANERA UNIFORME, DESPERDICIOS, MATERIALES, MANO DE OBRA, HERRAMIENTA Y EQUIPO.</t>
  </si>
  <si>
    <t>CONSTRUCCION DE PILA PARA LAVAMANOS DE 10CM DE ESPESOR, DE 0.40 X 1.78 MTS. ALTURA DE 1.40 MTS DE ACUERDO A PLANO, FABRICADA CON CONCRETO F'C=200KG/CM2, REFORZADO CON VARILLA DE 3/8" A CADA 15CM EN AMBOS SENTIDOS,  ACABADO PULIDO EN BARRA; INCLUYE: ELABORACION Y VACIADO DE CONCRETO, HABILITADO Y COLOCACION DE ACERO DE REFUERZO, CIMBRA Y DESCIMBRA, SUMINISTRO DE MATERIALES, DESPERDICIOS, HERRAMIENTA, EQUIPO, MANO DE OBRA Y TODO LO NECESARIO PARA SU CORRECTA ELABORACIÓN (CONSTRUCCION Y ANALISIS DE ESTE TRABAJO, DE ACUERDO A PLANO DE PROYECTO)</t>
  </si>
  <si>
    <t>CONSTRUCCION DE PISO DE 10 CM DE ESPESOR, ACABADO, PULIDO Y ESCOBILLADO FINO, SE USARA EL SISTEMA DE LOSAS INTERCALADAS CON UNA RELACION LARGO/ANCHO DE HASTA 1.50, JUNTAS FRIAS ACABADO CON VOLTEADOR.  EL CONCRETO SERA F´C= 150 KG/CM2. T.M.A. 3/4". REV. DE 8 A 10 CM PREMEZCLADO ELABORADO EN PLANTA, REFORZADO CON MALLA ELECTROSOLDADA 6-6/10-10; INCLUYE: PREPARACION DE LA SUPERFICIE DEL TERRENO, NIVELACION, AFINE, COMPACTACION AL 95 %,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</si>
  <si>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SUMINISTRO Y COLOCACION DE PUERTA DE 1.15X 2.06 MTS TIPO TAMBOR, LAMINADA MULTIPANEL LISA; INCLUYE: CHAPA DE PERILLA CON LLAVE, CERROJO DE SEGURIDAD, MANIJA, FIJACION, CALAFATEO, SUMINISTRO DE TODOS LOS MATERIALES, HERRAMIENTA, EQUIPO Y MANO DE OBRA.</t>
  </si>
  <si>
    <t>SUMINISTRO Y COLOCACION DE MARCO METALICO PARA PUERTA DE 1.20X 2.10 MTS PERFIL M-225 , INCLUYE: BISAGRAS, ANCLAS, FIJACION, RELLENO Y PERFILADO CON MORTERO CEMENTO ARENA 1:4, PRIMER, PINTURA ESMALTE A DOS MANOS, MATERIALES, MANO DE OBRA, HERRAMIENTA Y EQUIPO.</t>
  </si>
  <si>
    <t>SUMINISTRO Y COLOCACION DE VENTANA DE ALUMINIO ANODIZADO NATURAL DE 2" Y VIDRIO GOTA DE 3 MM DE ESPESOR DE 0.60X 0.40 M,  INCLUYE: FIJACION, CALAFATEO, LIMPIEZA DE ALUMINIO Y VIDRIOS, SUMINISTRO DE TODOS LOS MATERIALES, HERRAMIENTA, EQUIPO Y MANO DE OBRA.</t>
  </si>
  <si>
    <t>SUMINISTRO Y COLOCACION DE BARRAS PASA MANOS PARA APOYO DE PERSONAS CON DISCAPACIDAD MOTORA, JUEGO DE 2 BARRAS DE 0.90 MTS DE LONG DE ACERO INOXIDABLE DE 2" FIJADAS ADECUADAMENTE ALREDEDOR DEL WC (VER PLANO), INCLUYE, HERRAJES PARA INSTALACION, HERRAMIENTA, MANO DE OBRA Y TODO LO NECESARIO PARA SU CORRECTA EJECUCION.</t>
  </si>
  <si>
    <t>SALIDA SANITARIA CON TUBO DE 2" PVC SANITARIO, PARA REGADERA, MINGITORIO, LAVAMANOS, PILETAS, TARJA DE COCINA Y BARRAS, LAVADORA, LAVADERO; INCLUYE: EXCAVACION EN ZANJA, RANURAS Y RESANES, COLOCACION DE TUBERIA, CODOS, COPLES, TEE'S, YEE'S, PEGAMENTO, DESPERDICIOS, RECORTES, SUMNISTRO DE TODOS LOS MATERIALES, CONSUMIBLES, HERRAMIENTA, EQUIPO Y MANO DE OBRA.</t>
  </si>
  <si>
    <t>SALIDA HIDRAULICA DE AGUA FRIA CON TUBO DE 1/2" PVC HIDRAULICO, PARA W.C., REGADERAS, MINGITORIOS, LAVAMANOS, TARJA, LAVADORA, LAVADERO, LLAVES DE JARDIN; INCLUYE: EXCAVACION EN ZANJA, RANURAS Y RESANES, COLOCACION DE TUBERIA, CODOS, COPLES, TEE'S, YEE'S, PEGAMENTO, DESPERDICIOS, RECORTES, SUMNISTRO DE TODOS LOS MATERIALES, CONSUMIBLES, HERRAMIENTA, EQUIPO Y MANO DE OBRA.</t>
  </si>
  <si>
    <t>ALIMENTACION HIDRAULICA CON TUBO DE 1/2" PVC HIDRAULICO DESDE RED PRINCIPAL HASTA CISTERNA; INCLUYE: EXCAVACION EN ZANJA, COLOCACION DE TUBERIA, CODOS, COPLES, TEE'S, YEE'S, PEGAMENTO, DESPERDICIOS, RECORTES, SUMNISTRO DE TODOS LOS MATERIALES, CONSUMIBLES, HERRAMIENTA, EQUIPO Y MANO DE OBRA.</t>
  </si>
  <si>
    <t>FABRICACIÓN DE REGISTRO SANITARIO DE 40X60X60 CMS. INTERIOR, HECHO A BASE DE BLOCK 15X20X40 DE10 CMS. ESP. ASENTADO C/MORTERO CEM-ARENA 1:4, APLANADO PULIDO INTERIOR TAPA MONTADA SOBRE BASTIDOR DE ÁNGULO 1"X1/8" Y CONTRAMARCO DE ÁNGULO 1-1/4"X1/8", RECUBRIMIENTO PINTURA ALKIDÁLICA EN ACERO, INCLUYE: PLANTILLA DE CONCRETO F'C=100 KG/CM2. DE 10 CM. ESP., MEDIA CAÑA, IMPERMEAB. EXTERIOR A BASE DE EMULSIÓN ASFÁLTICA BASE SOLVENTE VAPORTITE-550 MCA. FESTER O SIMILAR, ARMADO, EXCAVACIÓN Y RELLENO, HERRAMIENTA, MANO DE OBRA Y EQUIPO (VER DETALLE EN PLANO).</t>
  </si>
  <si>
    <t>SUMINISTRO E INSTALACION DE TUBO PVC SANITARIO DE 4", INCLUYE: TRAZO, EXCAVACION, TENDIDO, CONEXIONES, RELLENO, PRUEBAS, MATERIALES, MANO DE OBRA, HERRAMIENTA Y EQUIPO.</t>
  </si>
  <si>
    <t>VENTILA CON TUBO DE 2" PVC SANITARIO, PARA BAÑOS, PILETAS, TARJA DE COCINA; INCLUYE: RANURAS Y RESANES, COLOCACION DE TUBERIA, CODOS, COPLES, TEE'S, YEE'S, PEGAMENTO, DESPERDICIOS, RECORTES, SUMNISTRO DE TODOS LOS MATERIALES, CONSUMIBLES, HERRAMIENTA, EQUIPO Y MANO DE OBRA.</t>
  </si>
  <si>
    <t>SALIDA ELECTRICA DE CENTRO A TUBO FLEXIBLE (TIPO POLIFLEX) DE 3/4", CAJAS, CABLE  CALIBRE 12 THW-LS, PARA FASE, NUETRO Y CABLE 14 AWG PARA  TIERRA FISICA Y REGRESOS,  ACCESORIOS LEVITON BLANCO, ROSETAS DE PORCELANA,APAGADOR CON TAPA, CAJAS ORTOGONALES Y REGSITROS 2X4",  PRUEBAS, MATERIALES,RANURAS RESANES, MANO DE OBRA, TERMINALES DE OJO PARA ATERRIZAR CAJAS, HERRAMIENTA Y EQUIPO.</t>
  </si>
  <si>
    <t>PRELIMINARES</t>
  </si>
  <si>
    <t>LIMPIEZA DEL AREA, INCLUYE: DESHIERBE, LIMPIEZA DE BASURA Y DESPERDICIOS. RETIRO FUERA DE LA OBRA A LUGAR INDICADO POR LAS AUTORIDADES, HERRAMIENTA, EQUIPO Y MANO DE OBRA.</t>
  </si>
  <si>
    <t>SUMINISTRO Y COLOCACIÓN DE SALIDA DE CONTACTO A 127 V. INCLUYE  COLOCACIÓN DE CONTACTO DOBLE POLARIZADO DE 15 A, CONDUCTOR DE COBRE THW-LS,  CALIBRE 12 AWG , COLOR NEGRO PARA FASE, CONDUCTOR DE COBRE THW-LS,  CALIBRE 12 AWG , COLOR BLANCO PARA NEUTRO, CONDUCTOR DE COBRE THW-LS,  CALIBRE 14 AWG , COLOR VERDE PARA TIERRA FÍSICA, TUBO FLEXIBLE (TIPO POLIFLEX) DE 3/4" , CONEXIONES,  CINTA AISLANTE,CAJAS 2X4 "VULCANIZADA, GUÍAS, LIMPIEZA DE  EXCEDENTE, TODO LO NECESARIO PARA SU CORRECTA INSTALACIÓN.</t>
  </si>
  <si>
    <t>BANQUETAS</t>
  </si>
  <si>
    <t>CONSTRUCCION DE BANQUETAS DE 8 CM DE ESPESOR, ACABADO, PULIDO Y ESCOBILLADO FINO, SE USARA EL SISTEMA DE LOSAS INTERCALADAS CON UNA RELACION LARGO/ANCHO DE HASTA 1.50, JUNTAS FRIAS ACABADO CON VOLTEADOR.  EL CONCRETO SERA F´C= 150 KG/CM2. T.M.A. 3/4". REV. DE 8 A 10 CM PREMEZCLADO ELABORADO EN PLANTA, REFORZADO CON MALLA ELECTROSOLDADA 6-6/10-10; INCLUYE: PREPARACION DE LA SUPERFICIE DEL TERRENO, NIVELACION, AFINE, COMPACTACION AL 95 %, CIMBRA EN FRONTERAS, SUMINISTRO, COLADO, EXTENDIDO DEL CONCRETO, TRAZO Y NIVELACION, SUMINISTRO DE TODOS LOS MATERIALES NECESARIOS, ACARREOS, DESPERDICIOS, MANO DE OBRA,  HERRAMIENTA Y EQUIPO NECESARIO, LIMPIEZA GENERAL ANTES Y UNA VEZ CONCLUIDOS LOS TRABAJOS, CARGA Y ACARREO DE LOS MATERIALES NO UTILIZABLES HASTA EL LUGAR INDICADO POR SUPERVISION.</t>
  </si>
  <si>
    <t>VIII</t>
  </si>
  <si>
    <t>VEGETACION</t>
  </si>
  <si>
    <t>IX</t>
  </si>
  <si>
    <t>SUMINISTRO Y PLANTADO DE ARBOL TIPO "NEEM" DE 2.50 M DE ALTURA. INCLUYE: RIEGO PARA EL SEMBRADO Y HASTA LA ENTREGA DE LA OBRA, SUMINISTRO DE MATERIALES NECESARIOS, ACARREOS, HERRAMIENTA, EQUIPO Y MANO DE OBRA.</t>
  </si>
  <si>
    <t>LIMPIEZA GENERAL DE LA OBRA, LIMPIEZA FINA PARA ENTREGA, INCLUYE: LIMPIEZA DE MUEBLES SANITARIOS, PUERTAS, MARCOS, VENTANAS, PISOS, RETIRO DE ESCOMBRO Y DESPERDICIOS FUERA DE LA OBRA, MANO DE OBRA, HERRAMIENTA Y EQUIPO.</t>
  </si>
  <si>
    <t>SUMINISTRO E INSTALACION DE PROTECCION PARA VENTANA DE 60 X 40 CM, FRABICADA CON PERFILES METALICOS, BASTIDOR C-100, CAL. 14, CUADRADO LISO DE 1/2" A CADA 11CM, SOLERAS DE AMARRE DE 1" X 1/8";  INCLUYE: ELEMENTOS DE FIJACION, SUMINISTRO DE TODOS LOS MATERIALES, HERRAMIENTA, EQUIPO Y MANO DE OBRA.</t>
  </si>
  <si>
    <t>CATALOGO DE CONCEPTOS</t>
  </si>
  <si>
    <t>PRECIO UNITARIO CON LETRA</t>
  </si>
  <si>
    <t>II.1</t>
  </si>
  <si>
    <t>II.2</t>
  </si>
  <si>
    <t>II.3</t>
  </si>
  <si>
    <t>II.4</t>
  </si>
  <si>
    <t>III.1</t>
  </si>
  <si>
    <t>III.2</t>
  </si>
  <si>
    <t>III.3</t>
  </si>
  <si>
    <t>III.4</t>
  </si>
  <si>
    <t>III.5</t>
  </si>
  <si>
    <t>III.6</t>
  </si>
  <si>
    <t>III.7</t>
  </si>
  <si>
    <t>IV.1</t>
  </si>
  <si>
    <t>IV.2</t>
  </si>
  <si>
    <t>IV.3</t>
  </si>
  <si>
    <t>IV.4</t>
  </si>
  <si>
    <t>IV.5</t>
  </si>
  <si>
    <t>V.1</t>
  </si>
  <si>
    <t>V.2</t>
  </si>
  <si>
    <t>V.3</t>
  </si>
  <si>
    <t>V.4</t>
  </si>
  <si>
    <t>V.5</t>
  </si>
  <si>
    <t>VI.1</t>
  </si>
  <si>
    <t>VI.2</t>
  </si>
  <si>
    <t>VI.3</t>
  </si>
  <si>
    <t>VI.4</t>
  </si>
  <si>
    <t>VI.5</t>
  </si>
  <si>
    <t>VI.6</t>
  </si>
  <si>
    <t>VI.7</t>
  </si>
  <si>
    <t>VI.8</t>
  </si>
  <si>
    <t>VI.9</t>
  </si>
  <si>
    <t>VII.1</t>
  </si>
  <si>
    <t>VII.2</t>
  </si>
  <si>
    <t>VII.3</t>
  </si>
  <si>
    <t>VII.4</t>
  </si>
  <si>
    <t>VII.5</t>
  </si>
  <si>
    <t>VIII.1</t>
  </si>
  <si>
    <t>IX.1</t>
  </si>
  <si>
    <t>X</t>
  </si>
  <si>
    <t>X.1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</si>
</sst>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$-80A]* #,##0.00_-;\-[$$-80A]* #,##0.00_-;_-[$$-80A]* &quot;-&quot;??_-;_-@_-"/>
    <numFmt numFmtId="165" formatCode="&quot;$&quot;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sz val="18"/>
      <name val="Century Gothic"/>
      <family val="2"/>
    </font>
    <font>
      <b/>
      <sz val="8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39" fontId="5" fillId="0" borderId="0"/>
    <xf numFmtId="0" fontId="4" fillId="0" borderId="0"/>
    <xf numFmtId="0" fontId="4" fillId="0" borderId="0"/>
    <xf numFmtId="0" fontId="1" fillId="0" borderId="0"/>
  </cellStyleXfs>
  <cellXfs count="52">
    <xf numFmtId="0" fontId="0" fillId="0" borderId="0" xfId="0"/>
    <xf numFmtId="0" fontId="6" fillId="0" borderId="3" xfId="2" applyNumberFormat="1" applyFont="1" applyFill="1" applyBorder="1" applyAlignment="1">
      <alignment horizontal="center" vertical="top"/>
    </xf>
    <xf numFmtId="0" fontId="6" fillId="0" borderId="4" xfId="2" applyNumberFormat="1" applyFont="1" applyFill="1" applyBorder="1" applyAlignment="1">
      <alignment horizontal="center" vertical="top"/>
    </xf>
    <xf numFmtId="0" fontId="6" fillId="0" borderId="2" xfId="2" applyNumberFormat="1" applyFont="1" applyFill="1" applyBorder="1" applyAlignment="1">
      <alignment horizontal="center" vertical="top"/>
    </xf>
    <xf numFmtId="43" fontId="6" fillId="0" borderId="2" xfId="1" applyFont="1" applyFill="1" applyBorder="1" applyAlignment="1">
      <alignment horizontal="center" vertical="top"/>
    </xf>
    <xf numFmtId="164" fontId="6" fillId="0" borderId="2" xfId="2" applyNumberFormat="1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 applyFill="1"/>
    <xf numFmtId="164" fontId="9" fillId="0" borderId="0" xfId="0" applyNumberFormat="1" applyFont="1" applyAlignment="1">
      <alignment horizontal="left"/>
    </xf>
    <xf numFmtId="164" fontId="10" fillId="0" borderId="0" xfId="0" applyNumberFormat="1" applyFont="1"/>
    <xf numFmtId="0" fontId="0" fillId="2" borderId="0" xfId="0" applyFill="1"/>
    <xf numFmtId="0" fontId="3" fillId="0" borderId="0" xfId="4" applyFont="1" applyAlignment="1">
      <alignment vertical="top"/>
    </xf>
    <xf numFmtId="0" fontId="12" fillId="0" borderId="0" xfId="4" applyFont="1" applyAlignment="1">
      <alignment vertical="top"/>
    </xf>
    <xf numFmtId="0" fontId="12" fillId="0" borderId="0" xfId="4" applyFont="1" applyAlignment="1">
      <alignment horizontal="left" vertical="top"/>
    </xf>
    <xf numFmtId="0" fontId="12" fillId="0" borderId="0" xfId="4" applyFont="1" applyAlignment="1">
      <alignment horizontal="center" vertical="top"/>
    </xf>
    <xf numFmtId="43" fontId="13" fillId="0" borderId="0" xfId="4" applyNumberFormat="1" applyFont="1" applyAlignment="1">
      <alignment horizontal="right" vertical="top"/>
    </xf>
    <xf numFmtId="0" fontId="7" fillId="0" borderId="0" xfId="4" applyFont="1" applyAlignment="1">
      <alignment horizontal="right" vertical="center"/>
    </xf>
    <xf numFmtId="0" fontId="1" fillId="0" borderId="0" xfId="5"/>
    <xf numFmtId="0" fontId="12" fillId="0" borderId="0" xfId="5" applyFont="1" applyAlignment="1">
      <alignment vertical="top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center" vertical="top" wrapText="1"/>
    </xf>
    <xf numFmtId="43" fontId="13" fillId="0" borderId="0" xfId="5" applyNumberFormat="1" applyFont="1" applyAlignment="1">
      <alignment horizontal="right" vertical="center" wrapText="1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top" wrapText="1"/>
    </xf>
    <xf numFmtId="0" fontId="17" fillId="0" borderId="2" xfId="3" applyFont="1" applyFill="1" applyBorder="1" applyAlignment="1">
      <alignment horizontal="justify" vertical="top" wrapText="1"/>
    </xf>
    <xf numFmtId="43" fontId="17" fillId="0" borderId="2" xfId="1" applyFont="1" applyFill="1" applyBorder="1" applyAlignment="1">
      <alignment horizontal="center" vertical="top" wrapText="1"/>
    </xf>
    <xf numFmtId="164" fontId="17" fillId="0" borderId="2" xfId="3" applyNumberFormat="1" applyFont="1" applyFill="1" applyBorder="1" applyAlignment="1">
      <alignment horizontal="justify" vertical="top" wrapText="1"/>
    </xf>
    <xf numFmtId="4" fontId="17" fillId="0" borderId="2" xfId="3" applyNumberFormat="1" applyFont="1" applyFill="1" applyBorder="1" applyAlignment="1">
      <alignment horizontal="center" vertical="top" wrapText="1"/>
    </xf>
    <xf numFmtId="49" fontId="2" fillId="0" borderId="2" xfId="2" applyNumberFormat="1" applyFont="1" applyFill="1" applyBorder="1" applyAlignment="1">
      <alignment horizontal="center" vertical="top"/>
    </xf>
    <xf numFmtId="0" fontId="2" fillId="0" borderId="2" xfId="2" applyNumberFormat="1" applyFont="1" applyFill="1" applyBorder="1" applyAlignment="1">
      <alignment horizontal="center" vertical="top"/>
    </xf>
    <xf numFmtId="0" fontId="17" fillId="0" borderId="0" xfId="0" applyFont="1" applyFill="1"/>
    <xf numFmtId="164" fontId="2" fillId="0" borderId="2" xfId="2" applyNumberFormat="1" applyFont="1" applyFill="1" applyBorder="1" applyAlignment="1">
      <alignment horizontal="center" vertical="top"/>
    </xf>
    <xf numFmtId="0" fontId="2" fillId="0" borderId="2" xfId="2" applyNumberFormat="1" applyFont="1" applyFill="1" applyBorder="1" applyAlignment="1">
      <alignment vertical="top"/>
    </xf>
    <xf numFmtId="0" fontId="1" fillId="0" borderId="0" xfId="5" applyAlignment="1">
      <alignment horizontal="right" vertical="top"/>
    </xf>
    <xf numFmtId="2" fontId="4" fillId="0" borderId="0" xfId="5" applyNumberFormat="1" applyFont="1" applyAlignment="1">
      <alignment horizontal="right" vertical="top"/>
    </xf>
    <xf numFmtId="2" fontId="1" fillId="0" borderId="0" xfId="5" applyNumberFormat="1" applyAlignment="1">
      <alignment horizontal="right" vertical="top"/>
    </xf>
    <xf numFmtId="0" fontId="3" fillId="0" borderId="0" xfId="5" applyFont="1" applyAlignment="1">
      <alignment horizontal="right" vertical="top"/>
    </xf>
    <xf numFmtId="0" fontId="2" fillId="0" borderId="2" xfId="2" applyNumberFormat="1" applyFont="1" applyFill="1" applyBorder="1" applyAlignment="1">
      <alignment horizontal="left" vertical="top"/>
    </xf>
    <xf numFmtId="4" fontId="2" fillId="0" borderId="0" xfId="5" applyNumberFormat="1" applyFont="1" applyAlignment="1">
      <alignment horizontal="right" vertical="top"/>
    </xf>
    <xf numFmtId="2" fontId="20" fillId="0" borderId="0" xfId="5" applyNumberFormat="1" applyFont="1" applyAlignment="1">
      <alignment horizontal="right" vertical="top"/>
    </xf>
    <xf numFmtId="165" fontId="19" fillId="0" borderId="1" xfId="5" applyNumberFormat="1" applyFont="1" applyBorder="1" applyAlignment="1">
      <alignment horizontal="right" vertical="top"/>
    </xf>
    <xf numFmtId="0" fontId="15" fillId="0" borderId="5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wrapText="1"/>
    </xf>
    <xf numFmtId="0" fontId="15" fillId="0" borderId="7" xfId="5" applyFont="1" applyBorder="1" applyAlignment="1">
      <alignment horizontal="center" vertical="center" wrapText="1"/>
    </xf>
    <xf numFmtId="0" fontId="11" fillId="0" borderId="0" xfId="4" applyFont="1" applyAlignment="1">
      <alignment horizontal="center" vertical="top"/>
    </xf>
    <xf numFmtId="0" fontId="8" fillId="0" borderId="0" xfId="4" applyFont="1" applyAlignment="1">
      <alignment horizontal="center" vertical="top"/>
    </xf>
    <xf numFmtId="39" fontId="6" fillId="0" borderId="0" xfId="2" applyFont="1" applyAlignment="1">
      <alignment horizontal="center" vertical="top"/>
    </xf>
    <xf numFmtId="0" fontId="14" fillId="0" borderId="0" xfId="2" applyNumberFormat="1" applyFont="1" applyAlignment="1">
      <alignment horizontal="center" vertical="top" wrapText="1"/>
    </xf>
  </cellXfs>
  <cellStyles count="6">
    <cellStyle name="Millares" xfId="1" builtinId="3"/>
    <cellStyle name="Normal" xfId="0" builtinId="0"/>
    <cellStyle name="Normal 2 2" xfId="2"/>
    <cellStyle name="Normal 3 2" xfId="4"/>
    <cellStyle name="Normal 6" xfId="5"/>
    <cellStyle name="Normal_GENERADORES BAÑO Y ALMACEN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0</xdr:rowOff>
    </xdr:from>
    <xdr:to>
      <xdr:col>1</xdr:col>
      <xdr:colOff>1885950</xdr:colOff>
      <xdr:row>4</xdr:row>
      <xdr:rowOff>70716</xdr:rowOff>
    </xdr:to>
    <xdr:pic>
      <xdr:nvPicPr>
        <xdr:cNvPr id="2" name="3 Imagen" descr="logolapazestucasa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0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6</xdr:row>
      <xdr:rowOff>0</xdr:rowOff>
    </xdr:from>
    <xdr:to>
      <xdr:col>1</xdr:col>
      <xdr:colOff>1943100</xdr:colOff>
      <xdr:row>9</xdr:row>
      <xdr:rowOff>78530</xdr:rowOff>
    </xdr:to>
    <xdr:pic>
      <xdr:nvPicPr>
        <xdr:cNvPr id="6" name="3 Imagen" descr="logolapazestucasa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381125"/>
          <a:ext cx="0" cy="564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37041</xdr:colOff>
      <xdr:row>0</xdr:row>
      <xdr:rowOff>26459</xdr:rowOff>
    </xdr:from>
    <xdr:to>
      <xdr:col>1</xdr:col>
      <xdr:colOff>588731</xdr:colOff>
      <xdr:row>4</xdr:row>
      <xdr:rowOff>147205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" y="26459"/>
          <a:ext cx="1029672" cy="986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311727</xdr:colOff>
      <xdr:row>0</xdr:row>
      <xdr:rowOff>28575</xdr:rowOff>
    </xdr:from>
    <xdr:to>
      <xdr:col>6</xdr:col>
      <xdr:colOff>1193800</xdr:colOff>
      <xdr:row>3</xdr:row>
      <xdr:rowOff>43296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5272" y="28575"/>
          <a:ext cx="882073" cy="690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view="pageBreakPreview" zoomScaleNormal="90" zoomScaleSheetLayoutView="100" workbookViewId="0">
      <selection activeCell="A68" sqref="A68"/>
    </sheetView>
  </sheetViews>
  <sheetFormatPr baseColWidth="10" defaultRowHeight="12.75" x14ac:dyDescent="0.2"/>
  <cols>
    <col min="1" max="1" width="7.140625" bestFit="1" customWidth="1"/>
    <col min="2" max="2" width="58.7109375" customWidth="1"/>
    <col min="3" max="3" width="9" customWidth="1"/>
    <col min="4" max="4" width="12" customWidth="1"/>
    <col min="5" max="5" width="12.140625" customWidth="1"/>
    <col min="6" max="6" width="14.85546875" customWidth="1"/>
    <col min="7" max="7" width="18.42578125" customWidth="1"/>
  </cols>
  <sheetData>
    <row r="1" spans="1:8" s="11" customFormat="1" ht="24" x14ac:dyDescent="0.2">
      <c r="A1" s="48" t="s">
        <v>35</v>
      </c>
      <c r="B1" s="48"/>
      <c r="C1" s="48"/>
      <c r="D1" s="48"/>
      <c r="E1" s="48"/>
      <c r="F1" s="48"/>
      <c r="G1" s="48"/>
    </row>
    <row r="2" spans="1:8" s="11" customFormat="1" ht="16.5" x14ac:dyDescent="0.2">
      <c r="A2" s="49" t="s">
        <v>36</v>
      </c>
      <c r="B2" s="49"/>
      <c r="C2" s="49"/>
      <c r="D2" s="49"/>
      <c r="E2" s="49"/>
      <c r="F2" s="49"/>
      <c r="G2" s="49"/>
    </row>
    <row r="3" spans="1:8" s="11" customFormat="1" x14ac:dyDescent="0.2">
      <c r="A3" s="50" t="s">
        <v>11</v>
      </c>
      <c r="B3" s="50"/>
      <c r="C3" s="50"/>
      <c r="D3" s="50"/>
      <c r="E3" s="50"/>
      <c r="F3" s="50"/>
      <c r="G3" s="50"/>
    </row>
    <row r="4" spans="1:8" s="11" customFormat="1" ht="15" x14ac:dyDescent="0.2">
      <c r="A4" s="12"/>
      <c r="B4" s="13"/>
      <c r="C4" s="14"/>
      <c r="D4" s="15"/>
      <c r="E4" s="12"/>
      <c r="F4" s="12"/>
      <c r="G4" s="12"/>
    </row>
    <row r="5" spans="1:8" s="11" customFormat="1" ht="24" x14ac:dyDescent="0.2">
      <c r="A5" s="48" t="s">
        <v>78</v>
      </c>
      <c r="B5" s="48"/>
      <c r="C5" s="48"/>
      <c r="D5" s="48"/>
      <c r="E5" s="48"/>
      <c r="F5" s="48"/>
      <c r="G5" s="48"/>
    </row>
    <row r="6" spans="1:8" s="11" customFormat="1" ht="16.5" customHeight="1" x14ac:dyDescent="0.2">
      <c r="A6" s="12"/>
      <c r="B6" s="13"/>
      <c r="C6" s="14"/>
      <c r="D6" s="15"/>
      <c r="E6" s="16"/>
      <c r="F6" s="16"/>
      <c r="G6" s="16"/>
    </row>
    <row r="7" spans="1:8" s="17" customFormat="1" ht="6.75" customHeight="1" thickBot="1" x14ac:dyDescent="0.3">
      <c r="A7" s="51"/>
      <c r="B7" s="51"/>
      <c r="C7" s="51"/>
      <c r="D7" s="51"/>
      <c r="E7" s="51"/>
      <c r="F7" s="51"/>
      <c r="G7" s="51"/>
    </row>
    <row r="8" spans="1:8" s="18" customFormat="1" ht="23.25" customHeight="1" thickBot="1" x14ac:dyDescent="0.25">
      <c r="A8" s="45" t="s">
        <v>38</v>
      </c>
      <c r="B8" s="46"/>
      <c r="C8" s="46"/>
      <c r="D8" s="46"/>
      <c r="E8" s="46"/>
      <c r="F8" s="46"/>
      <c r="G8" s="47"/>
    </row>
    <row r="9" spans="1:8" s="18" customFormat="1" ht="12" customHeight="1" x14ac:dyDescent="0.2">
      <c r="A9" s="19"/>
      <c r="B9" s="20"/>
      <c r="C9" s="21"/>
      <c r="D9" s="22"/>
      <c r="E9" s="23"/>
      <c r="F9" s="23"/>
      <c r="G9" s="24"/>
    </row>
    <row r="10" spans="1:8" s="18" customFormat="1" ht="25.5" customHeight="1" x14ac:dyDescent="0.2">
      <c r="A10" s="25" t="s">
        <v>2</v>
      </c>
      <c r="B10" s="25" t="s">
        <v>0</v>
      </c>
      <c r="C10" s="25" t="s">
        <v>1</v>
      </c>
      <c r="D10" s="25" t="s">
        <v>12</v>
      </c>
      <c r="E10" s="26" t="s">
        <v>37</v>
      </c>
      <c r="F10" s="26" t="s">
        <v>79</v>
      </c>
      <c r="G10" s="25" t="s">
        <v>13</v>
      </c>
    </row>
    <row r="11" spans="1:8" x14ac:dyDescent="0.2">
      <c r="A11" s="1"/>
      <c r="B11" s="2"/>
      <c r="C11" s="3"/>
      <c r="D11" s="4"/>
      <c r="E11" s="5"/>
      <c r="F11" s="5"/>
      <c r="G11" s="5"/>
    </row>
    <row r="12" spans="1:8" x14ac:dyDescent="0.2">
      <c r="A12" s="32" t="s">
        <v>15</v>
      </c>
      <c r="B12" s="41" t="s">
        <v>67</v>
      </c>
      <c r="C12" s="33"/>
      <c r="D12" s="33"/>
      <c r="E12" s="33"/>
      <c r="F12" s="33"/>
      <c r="G12" s="33"/>
    </row>
    <row r="13" spans="1:8" ht="48" customHeight="1" x14ac:dyDescent="0.2">
      <c r="A13" s="27" t="s">
        <v>9</v>
      </c>
      <c r="B13" s="28" t="s">
        <v>68</v>
      </c>
      <c r="C13" s="27" t="s">
        <v>3</v>
      </c>
      <c r="D13" s="29">
        <v>40</v>
      </c>
      <c r="E13" s="30"/>
      <c r="F13" s="30"/>
      <c r="G13" s="30">
        <f>E13*D13</f>
        <v>0</v>
      </c>
      <c r="H13" s="6"/>
    </row>
    <row r="14" spans="1:8" x14ac:dyDescent="0.2">
      <c r="A14" s="32" t="s">
        <v>17</v>
      </c>
      <c r="B14" s="41" t="s">
        <v>14</v>
      </c>
      <c r="C14" s="33"/>
      <c r="D14" s="33"/>
      <c r="E14" s="33"/>
      <c r="F14" s="33"/>
      <c r="G14" s="33"/>
    </row>
    <row r="15" spans="1:8" ht="72" customHeight="1" x14ac:dyDescent="0.2">
      <c r="A15" s="27" t="s">
        <v>80</v>
      </c>
      <c r="B15" s="28" t="s">
        <v>44</v>
      </c>
      <c r="C15" s="27" t="s">
        <v>43</v>
      </c>
      <c r="D15" s="29">
        <v>8.42</v>
      </c>
      <c r="E15" s="30"/>
      <c r="F15" s="30"/>
      <c r="G15" s="30">
        <f>E15*D15</f>
        <v>0</v>
      </c>
      <c r="H15" s="6"/>
    </row>
    <row r="16" spans="1:8" ht="85.5" customHeight="1" x14ac:dyDescent="0.2">
      <c r="A16" s="27" t="s">
        <v>81</v>
      </c>
      <c r="B16" s="28" t="s">
        <v>42</v>
      </c>
      <c r="C16" s="27" t="s">
        <v>3</v>
      </c>
      <c r="D16" s="29">
        <v>10.69</v>
      </c>
      <c r="E16" s="30"/>
      <c r="F16" s="30"/>
      <c r="G16" s="30">
        <f>ROUNDDOWN(E16*D16,2)</f>
        <v>0</v>
      </c>
      <c r="H16" s="6"/>
    </row>
    <row r="17" spans="1:8" ht="57" customHeight="1" x14ac:dyDescent="0.2">
      <c r="A17" s="27" t="s">
        <v>82</v>
      </c>
      <c r="B17" s="28" t="s">
        <v>10</v>
      </c>
      <c r="C17" s="27" t="s">
        <v>3</v>
      </c>
      <c r="D17" s="29">
        <v>12.77</v>
      </c>
      <c r="E17" s="30"/>
      <c r="F17" s="30"/>
      <c r="G17" s="30">
        <f>ROUNDUP(E17*D17,2)</f>
        <v>0</v>
      </c>
      <c r="H17" s="6"/>
    </row>
    <row r="18" spans="1:8" ht="108" customHeight="1" x14ac:dyDescent="0.2">
      <c r="A18" s="27" t="s">
        <v>83</v>
      </c>
      <c r="B18" s="28" t="s">
        <v>45</v>
      </c>
      <c r="C18" s="27" t="s">
        <v>3</v>
      </c>
      <c r="D18" s="29">
        <v>10.69</v>
      </c>
      <c r="E18" s="30"/>
      <c r="F18" s="30"/>
      <c r="G18" s="30">
        <f>E18*D18</f>
        <v>0</v>
      </c>
      <c r="H18" s="6"/>
    </row>
    <row r="19" spans="1:8" x14ac:dyDescent="0.2">
      <c r="A19" s="32" t="s">
        <v>19</v>
      </c>
      <c r="B19" s="33" t="s">
        <v>16</v>
      </c>
      <c r="C19" s="33"/>
      <c r="D19" s="33"/>
      <c r="E19" s="35"/>
      <c r="F19" s="35"/>
      <c r="G19" s="33"/>
      <c r="H19" s="6"/>
    </row>
    <row r="20" spans="1:8" ht="54.75" customHeight="1" x14ac:dyDescent="0.2">
      <c r="A20" s="27" t="s">
        <v>84</v>
      </c>
      <c r="B20" s="28" t="s">
        <v>46</v>
      </c>
      <c r="C20" s="27" t="s">
        <v>3</v>
      </c>
      <c r="D20" s="29">
        <v>38.479999999999997</v>
      </c>
      <c r="E20" s="30"/>
      <c r="F20" s="30"/>
      <c r="G20" s="30">
        <f>ROUNDDOWN(E20*D20,2)</f>
        <v>0</v>
      </c>
      <c r="H20" s="6"/>
    </row>
    <row r="21" spans="1:8" ht="80.25" customHeight="1" x14ac:dyDescent="0.2">
      <c r="A21" s="27" t="s">
        <v>85</v>
      </c>
      <c r="B21" s="28" t="s">
        <v>47</v>
      </c>
      <c r="C21" s="27" t="s">
        <v>4</v>
      </c>
      <c r="D21" s="29">
        <v>4.55</v>
      </c>
      <c r="E21" s="30"/>
      <c r="F21" s="30"/>
      <c r="G21" s="30">
        <f t="shared" ref="G21:G26" si="0">E21*D21</f>
        <v>0</v>
      </c>
      <c r="H21" s="6"/>
    </row>
    <row r="22" spans="1:8" ht="95.25" customHeight="1" x14ac:dyDescent="0.2">
      <c r="A22" s="27" t="s">
        <v>86</v>
      </c>
      <c r="B22" s="28" t="s">
        <v>34</v>
      </c>
      <c r="C22" s="27" t="s">
        <v>4</v>
      </c>
      <c r="D22" s="29">
        <v>22</v>
      </c>
      <c r="E22" s="30"/>
      <c r="F22" s="30"/>
      <c r="G22" s="30">
        <f t="shared" si="0"/>
        <v>0</v>
      </c>
      <c r="H22" s="6"/>
    </row>
    <row r="23" spans="1:8" ht="120" customHeight="1" x14ac:dyDescent="0.2">
      <c r="A23" s="27" t="s">
        <v>87</v>
      </c>
      <c r="B23" s="28" t="s">
        <v>48</v>
      </c>
      <c r="C23" s="27" t="s">
        <v>3</v>
      </c>
      <c r="D23" s="29">
        <v>15.24</v>
      </c>
      <c r="E23" s="30"/>
      <c r="F23" s="30"/>
      <c r="G23" s="30">
        <f t="shared" si="0"/>
        <v>0</v>
      </c>
      <c r="H23" s="6"/>
    </row>
    <row r="24" spans="1:8" ht="68.25" customHeight="1" x14ac:dyDescent="0.2">
      <c r="A24" s="27" t="s">
        <v>88</v>
      </c>
      <c r="B24" s="28" t="s">
        <v>49</v>
      </c>
      <c r="C24" s="27" t="s">
        <v>5</v>
      </c>
      <c r="D24" s="29">
        <v>1</v>
      </c>
      <c r="E24" s="30"/>
      <c r="F24" s="30"/>
      <c r="G24" s="30">
        <f t="shared" si="0"/>
        <v>0</v>
      </c>
      <c r="H24" s="6"/>
    </row>
    <row r="25" spans="1:8" ht="56.25" customHeight="1" x14ac:dyDescent="0.2">
      <c r="A25" s="27" t="s">
        <v>89</v>
      </c>
      <c r="B25" s="28" t="s">
        <v>50</v>
      </c>
      <c r="C25" s="31" t="s">
        <v>3</v>
      </c>
      <c r="D25" s="29">
        <v>6.3</v>
      </c>
      <c r="E25" s="30"/>
      <c r="F25" s="30"/>
      <c r="G25" s="30">
        <f t="shared" si="0"/>
        <v>0</v>
      </c>
      <c r="H25" s="6"/>
    </row>
    <row r="26" spans="1:8" ht="85.5" customHeight="1" x14ac:dyDescent="0.2">
      <c r="A26" s="27" t="s">
        <v>90</v>
      </c>
      <c r="B26" s="28" t="s">
        <v>55</v>
      </c>
      <c r="C26" s="31" t="s">
        <v>3</v>
      </c>
      <c r="D26" s="29">
        <v>4.55</v>
      </c>
      <c r="E26" s="30"/>
      <c r="F26" s="30"/>
      <c r="G26" s="30">
        <f t="shared" si="0"/>
        <v>0</v>
      </c>
      <c r="H26" s="6"/>
    </row>
    <row r="27" spans="1:8" x14ac:dyDescent="0.2">
      <c r="A27" s="32" t="s">
        <v>21</v>
      </c>
      <c r="B27" s="36" t="s">
        <v>18</v>
      </c>
      <c r="C27" s="36"/>
      <c r="D27" s="33"/>
      <c r="E27" s="35"/>
      <c r="F27" s="35"/>
      <c r="G27" s="33"/>
      <c r="H27" s="6"/>
    </row>
    <row r="28" spans="1:8" ht="82.5" customHeight="1" x14ac:dyDescent="0.2">
      <c r="A28" s="27" t="s">
        <v>91</v>
      </c>
      <c r="B28" s="28" t="s">
        <v>52</v>
      </c>
      <c r="C28" s="27" t="s">
        <v>3</v>
      </c>
      <c r="D28" s="29">
        <v>76.959999999999994</v>
      </c>
      <c r="E28" s="30"/>
      <c r="F28" s="30"/>
      <c r="G28" s="30">
        <f>ROUNDUP(E28*D28,2)</f>
        <v>0</v>
      </c>
      <c r="H28" s="6"/>
    </row>
    <row r="29" spans="1:8" ht="80.25" customHeight="1" x14ac:dyDescent="0.2">
      <c r="A29" s="27" t="s">
        <v>92</v>
      </c>
      <c r="B29" s="28" t="s">
        <v>53</v>
      </c>
      <c r="C29" s="31" t="s">
        <v>3</v>
      </c>
      <c r="D29" s="29">
        <v>76.960000000000008</v>
      </c>
      <c r="E29" s="30"/>
      <c r="F29" s="30"/>
      <c r="G29" s="30">
        <f>ROUNDUP(E29*D29,2)</f>
        <v>0</v>
      </c>
      <c r="H29" s="6"/>
    </row>
    <row r="30" spans="1:8" ht="127.5" customHeight="1" x14ac:dyDescent="0.2">
      <c r="A30" s="27" t="s">
        <v>93</v>
      </c>
      <c r="B30" s="28" t="s">
        <v>54</v>
      </c>
      <c r="C30" s="27" t="s">
        <v>5</v>
      </c>
      <c r="D30" s="29">
        <v>1</v>
      </c>
      <c r="E30" s="30"/>
      <c r="F30" s="30"/>
      <c r="G30" s="30">
        <f>ROUNDUP(E30*D30,2)</f>
        <v>0</v>
      </c>
      <c r="H30" s="6"/>
    </row>
    <row r="31" spans="1:8" ht="57" customHeight="1" x14ac:dyDescent="0.2">
      <c r="A31" s="27" t="s">
        <v>94</v>
      </c>
      <c r="B31" s="28" t="s">
        <v>30</v>
      </c>
      <c r="C31" s="31" t="s">
        <v>3</v>
      </c>
      <c r="D31" s="29">
        <v>12.52</v>
      </c>
      <c r="E31" s="30"/>
      <c r="F31" s="30"/>
      <c r="G31" s="30">
        <f>ROUNDUP(E31*D31,2)</f>
        <v>0</v>
      </c>
      <c r="H31" s="6"/>
    </row>
    <row r="32" spans="1:8" ht="82.5" customHeight="1" x14ac:dyDescent="0.2">
      <c r="A32" s="27" t="s">
        <v>95</v>
      </c>
      <c r="B32" s="28" t="s">
        <v>51</v>
      </c>
      <c r="C32" s="27" t="s">
        <v>3</v>
      </c>
      <c r="D32" s="29">
        <v>17.32</v>
      </c>
      <c r="E32" s="30"/>
      <c r="F32" s="30"/>
      <c r="G32" s="30">
        <f>ROUNDUP(E32*D32,2)</f>
        <v>0</v>
      </c>
      <c r="H32" s="6"/>
    </row>
    <row r="33" spans="1:8" x14ac:dyDescent="0.2">
      <c r="A33" s="32" t="s">
        <v>23</v>
      </c>
      <c r="B33" s="36" t="s">
        <v>20</v>
      </c>
      <c r="C33" s="36"/>
      <c r="D33" s="33"/>
      <c r="E33" s="33"/>
      <c r="F33" s="33"/>
      <c r="G33" s="33"/>
      <c r="H33" s="6"/>
    </row>
    <row r="34" spans="1:8" ht="72" customHeight="1" x14ac:dyDescent="0.2">
      <c r="A34" s="27" t="s">
        <v>96</v>
      </c>
      <c r="B34" s="28" t="s">
        <v>57</v>
      </c>
      <c r="C34" s="27" t="s">
        <v>5</v>
      </c>
      <c r="D34" s="29">
        <v>2</v>
      </c>
      <c r="E34" s="30"/>
      <c r="F34" s="30"/>
      <c r="G34" s="30">
        <f>ROUNDUP(E34*D34,2)</f>
        <v>0</v>
      </c>
      <c r="H34" s="6"/>
    </row>
    <row r="35" spans="1:8" s="7" customFormat="1" ht="81" customHeight="1" x14ac:dyDescent="0.2">
      <c r="A35" s="27" t="s">
        <v>97</v>
      </c>
      <c r="B35" s="28" t="s">
        <v>56</v>
      </c>
      <c r="C35" s="27" t="s">
        <v>5</v>
      </c>
      <c r="D35" s="29">
        <v>2</v>
      </c>
      <c r="E35" s="30"/>
      <c r="F35" s="30"/>
      <c r="G35" s="30">
        <f>ROUNDUP(E35*D35,2)</f>
        <v>0</v>
      </c>
      <c r="H35" s="6"/>
    </row>
    <row r="36" spans="1:8" ht="72.75" customHeight="1" x14ac:dyDescent="0.2">
      <c r="A36" s="27" t="s">
        <v>98</v>
      </c>
      <c r="B36" s="28" t="s">
        <v>58</v>
      </c>
      <c r="C36" s="27" t="s">
        <v>5</v>
      </c>
      <c r="D36" s="29">
        <v>2</v>
      </c>
      <c r="E36" s="30"/>
      <c r="F36" s="30"/>
      <c r="G36" s="30">
        <f>ROUNDUP(E36*D36,2)</f>
        <v>0</v>
      </c>
      <c r="H36" s="6"/>
    </row>
    <row r="37" spans="1:8" ht="72.75" customHeight="1" x14ac:dyDescent="0.2">
      <c r="A37" s="27" t="s">
        <v>99</v>
      </c>
      <c r="B37" s="28" t="s">
        <v>77</v>
      </c>
      <c r="C37" s="27" t="s">
        <v>5</v>
      </c>
      <c r="D37" s="29">
        <v>2</v>
      </c>
      <c r="E37" s="30"/>
      <c r="F37" s="30"/>
      <c r="G37" s="30">
        <f>ROUNDUP(E37*D37,2)</f>
        <v>0</v>
      </c>
      <c r="H37" s="6"/>
    </row>
    <row r="38" spans="1:8" ht="78" customHeight="1" x14ac:dyDescent="0.2">
      <c r="A38" s="27" t="s">
        <v>100</v>
      </c>
      <c r="B38" s="28" t="s">
        <v>59</v>
      </c>
      <c r="C38" s="31" t="s">
        <v>7</v>
      </c>
      <c r="D38" s="29">
        <v>2</v>
      </c>
      <c r="E38" s="30"/>
      <c r="F38" s="30"/>
      <c r="G38" s="30">
        <f>ROUNDUP(E38*D38,2)</f>
        <v>0</v>
      </c>
      <c r="H38" s="6"/>
    </row>
    <row r="39" spans="1:8" x14ac:dyDescent="0.2">
      <c r="A39" s="32" t="s">
        <v>25</v>
      </c>
      <c r="B39" s="36" t="s">
        <v>22</v>
      </c>
      <c r="C39" s="36"/>
      <c r="D39" s="33"/>
      <c r="E39" s="35"/>
      <c r="F39" s="35"/>
      <c r="G39" s="33"/>
      <c r="H39" s="6"/>
    </row>
    <row r="40" spans="1:8" ht="81" customHeight="1" x14ac:dyDescent="0.2">
      <c r="A40" s="27" t="s">
        <v>101</v>
      </c>
      <c r="B40" s="28" t="s">
        <v>28</v>
      </c>
      <c r="C40" s="27" t="s">
        <v>6</v>
      </c>
      <c r="D40" s="29">
        <v>2</v>
      </c>
      <c r="E40" s="30"/>
      <c r="F40" s="30"/>
      <c r="G40" s="30">
        <f t="shared" ref="G40:G48" si="1">ROUNDUP(E40*D40,2)</f>
        <v>0</v>
      </c>
      <c r="H40" s="6"/>
    </row>
    <row r="41" spans="1:8" ht="87.75" customHeight="1" x14ac:dyDescent="0.2">
      <c r="A41" s="27" t="s">
        <v>102</v>
      </c>
      <c r="B41" s="28" t="s">
        <v>60</v>
      </c>
      <c r="C41" s="27" t="s">
        <v>6</v>
      </c>
      <c r="D41" s="29">
        <v>1</v>
      </c>
      <c r="E41" s="30"/>
      <c r="F41" s="30"/>
      <c r="G41" s="30">
        <f t="shared" si="1"/>
        <v>0</v>
      </c>
      <c r="H41" s="6"/>
    </row>
    <row r="42" spans="1:8" ht="87.75" customHeight="1" x14ac:dyDescent="0.2">
      <c r="A42" s="27" t="s">
        <v>103</v>
      </c>
      <c r="B42" s="28" t="s">
        <v>65</v>
      </c>
      <c r="C42" s="27" t="s">
        <v>6</v>
      </c>
      <c r="D42" s="29">
        <v>2</v>
      </c>
      <c r="E42" s="30"/>
      <c r="F42" s="30"/>
      <c r="G42" s="30">
        <f t="shared" si="1"/>
        <v>0</v>
      </c>
      <c r="H42" s="6"/>
    </row>
    <row r="43" spans="1:8" ht="103.5" customHeight="1" x14ac:dyDescent="0.2">
      <c r="A43" s="27" t="s">
        <v>104</v>
      </c>
      <c r="B43" s="28" t="s">
        <v>61</v>
      </c>
      <c r="C43" s="27" t="s">
        <v>6</v>
      </c>
      <c r="D43" s="29">
        <v>4</v>
      </c>
      <c r="E43" s="30"/>
      <c r="F43" s="30"/>
      <c r="G43" s="30">
        <f t="shared" si="1"/>
        <v>0</v>
      </c>
      <c r="H43" s="6"/>
    </row>
    <row r="44" spans="1:8" ht="81.75" customHeight="1" x14ac:dyDescent="0.2">
      <c r="A44" s="27" t="s">
        <v>105</v>
      </c>
      <c r="B44" s="28" t="s">
        <v>62</v>
      </c>
      <c r="C44" s="27" t="s">
        <v>4</v>
      </c>
      <c r="D44" s="29">
        <v>18</v>
      </c>
      <c r="E44" s="30"/>
      <c r="F44" s="30"/>
      <c r="G44" s="30">
        <f t="shared" si="1"/>
        <v>0</v>
      </c>
      <c r="H44" s="6"/>
    </row>
    <row r="45" spans="1:8" ht="70.5" customHeight="1" x14ac:dyDescent="0.2">
      <c r="A45" s="27" t="s">
        <v>106</v>
      </c>
      <c r="B45" s="28" t="s">
        <v>8</v>
      </c>
      <c r="C45" s="27" t="s">
        <v>5</v>
      </c>
      <c r="D45" s="29">
        <v>2</v>
      </c>
      <c r="E45" s="30"/>
      <c r="F45" s="30"/>
      <c r="G45" s="30">
        <f t="shared" si="1"/>
        <v>0</v>
      </c>
      <c r="H45" s="6"/>
    </row>
    <row r="46" spans="1:8" ht="70.5" customHeight="1" x14ac:dyDescent="0.2">
      <c r="A46" s="27" t="s">
        <v>107</v>
      </c>
      <c r="B46" s="28" t="s">
        <v>31</v>
      </c>
      <c r="C46" s="27" t="s">
        <v>5</v>
      </c>
      <c r="D46" s="29">
        <v>1</v>
      </c>
      <c r="E46" s="30"/>
      <c r="F46" s="30"/>
      <c r="G46" s="30">
        <f t="shared" si="1"/>
        <v>0</v>
      </c>
      <c r="H46" s="6"/>
    </row>
    <row r="47" spans="1:8" s="10" customFormat="1" ht="51.75" customHeight="1" x14ac:dyDescent="0.2">
      <c r="A47" s="27" t="s">
        <v>108</v>
      </c>
      <c r="B47" s="28" t="s">
        <v>64</v>
      </c>
      <c r="C47" s="27" t="s">
        <v>4</v>
      </c>
      <c r="D47" s="29">
        <v>18</v>
      </c>
      <c r="E47" s="30"/>
      <c r="F47" s="30"/>
      <c r="G47" s="30">
        <f t="shared" si="1"/>
        <v>0</v>
      </c>
      <c r="H47" s="6"/>
    </row>
    <row r="48" spans="1:8" s="10" customFormat="1" ht="108" customHeight="1" x14ac:dyDescent="0.2">
      <c r="A48" s="27" t="s">
        <v>109</v>
      </c>
      <c r="B48" s="28" t="s">
        <v>63</v>
      </c>
      <c r="C48" s="27" t="s">
        <v>5</v>
      </c>
      <c r="D48" s="29">
        <v>2</v>
      </c>
      <c r="E48" s="30"/>
      <c r="F48" s="30"/>
      <c r="G48" s="30">
        <f t="shared" si="1"/>
        <v>0</v>
      </c>
      <c r="H48" s="6"/>
    </row>
    <row r="49" spans="1:8" x14ac:dyDescent="0.2">
      <c r="A49" s="32" t="s">
        <v>27</v>
      </c>
      <c r="B49" s="36" t="s">
        <v>24</v>
      </c>
      <c r="C49" s="36"/>
      <c r="D49" s="33"/>
      <c r="E49" s="33"/>
      <c r="F49" s="33"/>
      <c r="G49" s="33"/>
      <c r="H49" s="6"/>
    </row>
    <row r="50" spans="1:8" ht="87.75" customHeight="1" x14ac:dyDescent="0.2">
      <c r="A50" s="27" t="s">
        <v>110</v>
      </c>
      <c r="B50" s="28" t="s">
        <v>66</v>
      </c>
      <c r="C50" s="27" t="s">
        <v>6</v>
      </c>
      <c r="D50" s="29">
        <v>3</v>
      </c>
      <c r="E50" s="30"/>
      <c r="F50" s="30"/>
      <c r="G50" s="30">
        <f>E50*D50</f>
        <v>0</v>
      </c>
      <c r="H50" s="6"/>
    </row>
    <row r="51" spans="1:8" ht="127.5" customHeight="1" x14ac:dyDescent="0.2">
      <c r="A51" s="27" t="s">
        <v>111</v>
      </c>
      <c r="B51" s="28" t="s">
        <v>69</v>
      </c>
      <c r="C51" s="27" t="s">
        <v>5</v>
      </c>
      <c r="D51" s="29">
        <v>1</v>
      </c>
      <c r="E51" s="30"/>
      <c r="F51" s="30"/>
      <c r="G51" s="30">
        <f>E51*D51</f>
        <v>0</v>
      </c>
      <c r="H51" s="6"/>
    </row>
    <row r="52" spans="1:8" ht="72.75" customHeight="1" x14ac:dyDescent="0.2">
      <c r="A52" s="27" t="s">
        <v>112</v>
      </c>
      <c r="B52" s="28" t="s">
        <v>29</v>
      </c>
      <c r="C52" s="27" t="s">
        <v>5</v>
      </c>
      <c r="D52" s="29">
        <v>1</v>
      </c>
      <c r="E52" s="30"/>
      <c r="F52" s="30"/>
      <c r="G52" s="30">
        <f>E52*D52</f>
        <v>0</v>
      </c>
      <c r="H52" s="6"/>
    </row>
    <row r="53" spans="1:8" ht="71.25" customHeight="1" x14ac:dyDescent="0.2">
      <c r="A53" s="27" t="s">
        <v>113</v>
      </c>
      <c r="B53" s="28" t="s">
        <v>33</v>
      </c>
      <c r="C53" s="27" t="s">
        <v>4</v>
      </c>
      <c r="D53" s="29">
        <v>15</v>
      </c>
      <c r="E53" s="30"/>
      <c r="F53" s="30"/>
      <c r="G53" s="30">
        <f>E53*D53</f>
        <v>0</v>
      </c>
      <c r="H53" s="6"/>
    </row>
    <row r="54" spans="1:8" ht="54" customHeight="1" x14ac:dyDescent="0.2">
      <c r="A54" s="27" t="s">
        <v>114</v>
      </c>
      <c r="B54" s="28" t="s">
        <v>32</v>
      </c>
      <c r="C54" s="31" t="s">
        <v>5</v>
      </c>
      <c r="D54" s="29">
        <v>1</v>
      </c>
      <c r="E54" s="30"/>
      <c r="F54" s="30"/>
      <c r="G54" s="30">
        <f>E54*D54</f>
        <v>0</v>
      </c>
      <c r="H54" s="6"/>
    </row>
    <row r="55" spans="1:8" x14ac:dyDescent="0.2">
      <c r="A55" s="32" t="s">
        <v>72</v>
      </c>
      <c r="B55" s="36" t="s">
        <v>70</v>
      </c>
      <c r="C55" s="36"/>
      <c r="D55" s="33"/>
      <c r="E55" s="33"/>
      <c r="F55" s="33"/>
      <c r="G55" s="33"/>
      <c r="H55" s="6"/>
    </row>
    <row r="56" spans="1:8" ht="147" customHeight="1" x14ac:dyDescent="0.2">
      <c r="A56" s="27" t="s">
        <v>115</v>
      </c>
      <c r="B56" s="28" t="s">
        <v>71</v>
      </c>
      <c r="C56" s="27" t="s">
        <v>3</v>
      </c>
      <c r="D56" s="29">
        <v>28.799999999999997</v>
      </c>
      <c r="E56" s="30"/>
      <c r="F56" s="30"/>
      <c r="G56" s="30">
        <f>E56*D56</f>
        <v>0</v>
      </c>
      <c r="H56" s="6"/>
    </row>
    <row r="57" spans="1:8" x14ac:dyDescent="0.2">
      <c r="A57" s="32" t="s">
        <v>74</v>
      </c>
      <c r="B57" s="36" t="s">
        <v>73</v>
      </c>
      <c r="C57" s="36"/>
      <c r="D57" s="33"/>
      <c r="E57" s="33"/>
      <c r="F57" s="33"/>
      <c r="G57" s="33"/>
      <c r="H57" s="6"/>
    </row>
    <row r="58" spans="1:8" ht="59.25" customHeight="1" x14ac:dyDescent="0.2">
      <c r="A58" s="27" t="s">
        <v>116</v>
      </c>
      <c r="B58" s="28" t="s">
        <v>75</v>
      </c>
      <c r="C58" s="27" t="s">
        <v>5</v>
      </c>
      <c r="D58" s="29">
        <v>7</v>
      </c>
      <c r="E58" s="30"/>
      <c r="F58" s="30"/>
      <c r="G58" s="30">
        <f>E58*D58</f>
        <v>0</v>
      </c>
      <c r="H58" s="6"/>
    </row>
    <row r="59" spans="1:8" x14ac:dyDescent="0.2">
      <c r="A59" s="32" t="s">
        <v>117</v>
      </c>
      <c r="B59" s="36" t="s">
        <v>26</v>
      </c>
      <c r="C59" s="36"/>
      <c r="D59" s="33"/>
      <c r="E59" s="33"/>
      <c r="F59" s="33"/>
      <c r="G59" s="33"/>
      <c r="H59" s="6"/>
    </row>
    <row r="60" spans="1:8" ht="63.75" customHeight="1" x14ac:dyDescent="0.2">
      <c r="A60" s="27" t="s">
        <v>118</v>
      </c>
      <c r="B60" s="28" t="s">
        <v>76</v>
      </c>
      <c r="C60" s="27" t="s">
        <v>7</v>
      </c>
      <c r="D60" s="29">
        <v>1</v>
      </c>
      <c r="E60" s="30"/>
      <c r="F60" s="30"/>
      <c r="G60" s="30">
        <f>E60*D60</f>
        <v>0</v>
      </c>
      <c r="H60" s="6"/>
    </row>
    <row r="61" spans="1:8" ht="9" customHeight="1" x14ac:dyDescent="0.2">
      <c r="A61" s="34"/>
      <c r="B61" s="34"/>
      <c r="C61" s="34"/>
      <c r="D61" s="34"/>
      <c r="E61" s="34"/>
      <c r="F61" s="34"/>
      <c r="G61" s="34"/>
    </row>
    <row r="62" spans="1:8" ht="11.25" customHeight="1" x14ac:dyDescent="0.2">
      <c r="A62" s="34"/>
      <c r="B62" s="34"/>
      <c r="C62" s="34"/>
      <c r="D62" s="34"/>
      <c r="E62" s="34"/>
      <c r="F62" s="34"/>
      <c r="G62" s="34"/>
    </row>
    <row r="63" spans="1:8" s="17" customFormat="1" ht="15.75" x14ac:dyDescent="0.25">
      <c r="C63" s="37"/>
      <c r="D63" s="38"/>
      <c r="E63" s="42"/>
      <c r="F63" s="42" t="s">
        <v>39</v>
      </c>
      <c r="G63" s="44">
        <f>SUM(G12:G61)</f>
        <v>0</v>
      </c>
    </row>
    <row r="64" spans="1:8" s="17" customFormat="1" ht="15.75" x14ac:dyDescent="0.25">
      <c r="C64" s="37"/>
      <c r="D64" s="39"/>
      <c r="E64" s="42"/>
      <c r="F64" s="42" t="s">
        <v>40</v>
      </c>
      <c r="G64" s="44">
        <f>G63*0.16</f>
        <v>0</v>
      </c>
    </row>
    <row r="65" spans="3:7" s="17" customFormat="1" ht="15.75" x14ac:dyDescent="0.25">
      <c r="C65" s="37"/>
      <c r="D65" s="40"/>
      <c r="E65" s="43"/>
      <c r="F65" s="43" t="s">
        <v>41</v>
      </c>
      <c r="G65" s="44">
        <f>SUM(G63:G64)</f>
        <v>0</v>
      </c>
    </row>
    <row r="66" spans="3:7" ht="6.75" customHeight="1" x14ac:dyDescent="0.2"/>
    <row r="67" spans="3:7" ht="15.75" x14ac:dyDescent="0.25">
      <c r="E67" s="8"/>
      <c r="F67" s="8"/>
      <c r="G67" s="6"/>
    </row>
    <row r="68" spans="3:7" ht="15.75" x14ac:dyDescent="0.25">
      <c r="E68" s="8"/>
      <c r="F68" s="8"/>
      <c r="G68" s="9"/>
    </row>
  </sheetData>
  <mergeCells count="6">
    <mergeCell ref="A8:G8"/>
    <mergeCell ref="A1:G1"/>
    <mergeCell ref="A2:G2"/>
    <mergeCell ref="A3:G3"/>
    <mergeCell ref="A5:G5"/>
    <mergeCell ref="A7:G7"/>
  </mergeCells>
  <printOptions horizontalCentered="1"/>
  <pageMargins left="0.35433070866141736" right="0.51181102362204722" top="0.31496062992125984" bottom="0.23622047244094491" header="0.31496062992125984" footer="0.31496062992125984"/>
  <pageSetup scale="74" fitToHeight="0" orientation="portrait" r:id="rId1"/>
  <headerFooter>
    <oddFooter>Página &amp;P</oddFooter>
  </headerFooter>
  <rowBreaks count="3" manualBreakCount="3">
    <brk id="21" max="5" man="1"/>
    <brk id="37" max="5" man="1"/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</vt:lpstr>
      <vt:lpstr>CATALOGO!Área_de_impresión</vt:lpstr>
      <vt:lpstr>CATALOGO!Títulos_a_imprimir</vt:lpstr>
    </vt:vector>
  </TitlesOfParts>
  <Company>Architectural Designer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topo1</cp:lastModifiedBy>
  <cp:lastPrinted>2019-03-12T16:33:39Z</cp:lastPrinted>
  <dcterms:created xsi:type="dcterms:W3CDTF">2005-08-28T17:30:19Z</dcterms:created>
  <dcterms:modified xsi:type="dcterms:W3CDTF">2023-06-14T16:47:20Z</dcterms:modified>
</cp:coreProperties>
</file>