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I S I F E\Ejercicio 2023\Concursos   P U B L I C O S\Convocatoria 002\LPO 013\"/>
    </mc:Choice>
  </mc:AlternateContent>
  <bookViews>
    <workbookView xWindow="0" yWindow="0" windowWidth="28800" windowHeight="12330"/>
  </bookViews>
  <sheets>
    <sheet name="Catálogo" sheetId="1" r:id="rId1"/>
  </sheets>
  <externalReferences>
    <externalReference r:id="rId2"/>
  </externalReferences>
  <definedNames>
    <definedName name="\c">#REF!</definedName>
    <definedName name="\l">#REF!</definedName>
    <definedName name="\p">#REF!</definedName>
    <definedName name="\v">#REF!</definedName>
    <definedName name="_del10">#REF!</definedName>
    <definedName name="_del12">#REF!</definedName>
    <definedName name="_del2">#REF!</definedName>
    <definedName name="_del3">#REF!</definedName>
    <definedName name="_del4">#REF!</definedName>
    <definedName name="_del5">#REF!</definedName>
    <definedName name="_del6">#REF!</definedName>
    <definedName name="_del8">#REF!</definedName>
    <definedName name="_xlnm._FilterDatabase" localSheetId="0" hidden="1">Catálogo!$B$71:$G$444</definedName>
    <definedName name="A_IMPRESIÓN_IM">#REF!</definedName>
    <definedName name="Ancho">#REF!</definedName>
    <definedName name="aprog">#REF!</definedName>
    <definedName name="_xlnm.Print_Area" localSheetId="0">Catálogo!$B$1:$G$444</definedName>
    <definedName name="_xlnm.Print_Area">#REF!</definedName>
    <definedName name="ClaveFasar">#REF!</definedName>
    <definedName name="descripcion">#REF!</definedName>
    <definedName name="diam">#REF!</definedName>
    <definedName name="elementos">#REF!</definedName>
    <definedName name="escuadra">#REF!</definedName>
    <definedName name="finiquito1">'[1]PROGRAMA DEOBRA'!$B$3:$AA$158</definedName>
    <definedName name="FinReng">#REF!</definedName>
    <definedName name="INICATCC">#REF!</definedName>
    <definedName name="inicio">#REF!</definedName>
    <definedName name="largo">#REF!</definedName>
    <definedName name="LargoTotal">#REF!</definedName>
    <definedName name="nnn">#REF!</definedName>
    <definedName name="Note">#REF!</definedName>
    <definedName name="noviembre">#REF!</definedName>
    <definedName name="NUMERO">#REF!</definedName>
    <definedName name="octubre">#REF!</definedName>
    <definedName name="pzas">#REF!</definedName>
    <definedName name="RelacionNueva">#REF!</definedName>
    <definedName name="SalarioBase">#REF!</definedName>
    <definedName name="SalarioNominal">#REF!</definedName>
    <definedName name="SepVar">#REF!</definedName>
    <definedName name="_xlnm.Print_Titles" localSheetId="0">Catálogo!$1:$12</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8" i="1" l="1"/>
  <c r="C187" i="1"/>
  <c r="C69" i="1"/>
  <c r="G368" i="1" l="1"/>
  <c r="G131" i="1" l="1"/>
  <c r="G130" i="1"/>
  <c r="G129" i="1"/>
  <c r="G128" i="1"/>
  <c r="G127" i="1"/>
  <c r="G126" i="1"/>
  <c r="G125" i="1"/>
  <c r="G124" i="1"/>
  <c r="G123" i="1"/>
  <c r="G122" i="1"/>
  <c r="G121" i="1"/>
  <c r="G120" i="1"/>
  <c r="G119" i="1"/>
  <c r="G118" i="1"/>
  <c r="G117" i="1"/>
  <c r="G116" i="1"/>
  <c r="G115" i="1"/>
  <c r="G114" i="1"/>
  <c r="G113" i="1"/>
  <c r="G112" i="1"/>
  <c r="G111" i="1"/>
  <c r="G110" i="1"/>
  <c r="G107" i="1"/>
  <c r="G106" i="1"/>
  <c r="G105" i="1"/>
  <c r="G104" i="1"/>
  <c r="G103" i="1"/>
  <c r="G102" i="1"/>
  <c r="G101" i="1"/>
  <c r="G100" i="1"/>
  <c r="G99" i="1"/>
  <c r="G96" i="1"/>
  <c r="G95" i="1"/>
  <c r="G94" i="1"/>
  <c r="G93" i="1"/>
  <c r="G92" i="1"/>
  <c r="G91" i="1"/>
  <c r="G90" i="1"/>
  <c r="G89" i="1"/>
  <c r="G88" i="1"/>
  <c r="G87" i="1"/>
  <c r="G86" i="1"/>
  <c r="G85" i="1"/>
  <c r="G84" i="1"/>
  <c r="G83" i="1"/>
  <c r="G82" i="1"/>
  <c r="G81" i="1"/>
  <c r="G80" i="1"/>
  <c r="G79" i="1"/>
  <c r="G78" i="1"/>
  <c r="G77" i="1"/>
  <c r="G74" i="1"/>
  <c r="G73" i="1"/>
  <c r="G72" i="1"/>
  <c r="G71" i="1"/>
  <c r="G75" i="1" l="1"/>
  <c r="G17" i="1" s="1"/>
  <c r="G443" i="1"/>
  <c r="G442" i="1"/>
  <c r="G441" i="1"/>
  <c r="G440" i="1"/>
  <c r="G439" i="1"/>
  <c r="G438" i="1"/>
  <c r="G437" i="1"/>
  <c r="G434" i="1"/>
  <c r="G433" i="1"/>
  <c r="G432" i="1"/>
  <c r="G431" i="1"/>
  <c r="G430" i="1"/>
  <c r="G429" i="1"/>
  <c r="G428" i="1"/>
  <c r="G427" i="1"/>
  <c r="G426" i="1"/>
  <c r="G425" i="1"/>
  <c r="G424" i="1"/>
  <c r="G423" i="1"/>
  <c r="G422" i="1"/>
  <c r="G421" i="1"/>
  <c r="G418" i="1"/>
  <c r="G417" i="1"/>
  <c r="G416" i="1"/>
  <c r="G415" i="1"/>
  <c r="G414" i="1"/>
  <c r="G413" i="1"/>
  <c r="G412" i="1"/>
  <c r="G411" i="1"/>
  <c r="G410" i="1"/>
  <c r="G409" i="1"/>
  <c r="G408" i="1"/>
  <c r="G407" i="1"/>
  <c r="G406" i="1"/>
  <c r="G405" i="1"/>
  <c r="G404" i="1"/>
  <c r="G403" i="1"/>
  <c r="G402" i="1"/>
  <c r="G401" i="1"/>
  <c r="G400" i="1"/>
  <c r="G397" i="1"/>
  <c r="G396"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2" i="1"/>
  <c r="G361" i="1"/>
  <c r="G360" i="1"/>
  <c r="G359" i="1"/>
  <c r="G356" i="1"/>
  <c r="G355" i="1"/>
  <c r="G354" i="1"/>
  <c r="G353" i="1"/>
  <c r="G352" i="1"/>
  <c r="G351" i="1"/>
  <c r="G350" i="1"/>
  <c r="G349" i="1"/>
  <c r="G348" i="1"/>
  <c r="G347" i="1"/>
  <c r="G344" i="1"/>
  <c r="G343" i="1"/>
  <c r="G342" i="1"/>
  <c r="G341" i="1"/>
  <c r="G340" i="1"/>
  <c r="G339" i="1"/>
  <c r="G338" i="1"/>
  <c r="G337" i="1"/>
  <c r="G336" i="1"/>
  <c r="G335" i="1"/>
  <c r="G334" i="1"/>
  <c r="G333" i="1"/>
  <c r="G332" i="1"/>
  <c r="G331" i="1"/>
  <c r="G328" i="1"/>
  <c r="G327" i="1"/>
  <c r="G323" i="1"/>
  <c r="G322" i="1"/>
  <c r="G321" i="1"/>
  <c r="G320" i="1"/>
  <c r="G319" i="1"/>
  <c r="G318" i="1"/>
  <c r="G317" i="1"/>
  <c r="G316" i="1"/>
  <c r="G315" i="1"/>
  <c r="G312" i="1"/>
  <c r="G311" i="1"/>
  <c r="G307" i="1"/>
  <c r="G306" i="1"/>
  <c r="G305" i="1"/>
  <c r="G304" i="1"/>
  <c r="G303" i="1"/>
  <c r="G302" i="1"/>
  <c r="G301" i="1"/>
  <c r="G300" i="1"/>
  <c r="G299" i="1"/>
  <c r="G298" i="1"/>
  <c r="G297" i="1"/>
  <c r="G296" i="1"/>
  <c r="G295" i="1"/>
  <c r="G294" i="1"/>
  <c r="G293" i="1"/>
  <c r="G292" i="1"/>
  <c r="G291" i="1"/>
  <c r="G288" i="1"/>
  <c r="G287" i="1"/>
  <c r="G286" i="1"/>
  <c r="G285" i="1"/>
  <c r="G284" i="1"/>
  <c r="G283" i="1"/>
  <c r="G282" i="1"/>
  <c r="G281" i="1"/>
  <c r="G280" i="1"/>
  <c r="G279" i="1"/>
  <c r="G278" i="1"/>
  <c r="G277" i="1"/>
  <c r="G274" i="1"/>
  <c r="G273" i="1"/>
  <c r="G272" i="1"/>
  <c r="G271" i="1"/>
  <c r="G270" i="1"/>
  <c r="G269" i="1"/>
  <c r="G268" i="1"/>
  <c r="G265" i="1"/>
  <c r="G264" i="1"/>
  <c r="G263" i="1"/>
  <c r="G262" i="1"/>
  <c r="G261" i="1"/>
  <c r="G260" i="1"/>
  <c r="G259" i="1"/>
  <c r="G258" i="1"/>
  <c r="G257" i="1"/>
  <c r="G256" i="1"/>
  <c r="G255" i="1"/>
  <c r="G252" i="1"/>
  <c r="G251" i="1"/>
  <c r="G250" i="1"/>
  <c r="G249" i="1"/>
  <c r="G248" i="1"/>
  <c r="G247" i="1"/>
  <c r="G246" i="1"/>
  <c r="G245" i="1"/>
  <c r="G244" i="1"/>
  <c r="G243" i="1"/>
  <c r="G242" i="1"/>
  <c r="G241" i="1"/>
  <c r="G240" i="1"/>
  <c r="G239" i="1"/>
  <c r="G236" i="1"/>
  <c r="G235" i="1"/>
  <c r="G234" i="1"/>
  <c r="G233" i="1"/>
  <c r="G232" i="1"/>
  <c r="G228" i="1"/>
  <c r="G227" i="1"/>
  <c r="G226" i="1"/>
  <c r="G225" i="1"/>
  <c r="G224" i="1"/>
  <c r="G223" i="1"/>
  <c r="G222" i="1"/>
  <c r="G221" i="1"/>
  <c r="G220" i="1"/>
  <c r="G219" i="1"/>
  <c r="G218" i="1"/>
  <c r="G217" i="1"/>
  <c r="G216" i="1"/>
  <c r="G215" i="1"/>
  <c r="G212" i="1"/>
  <c r="G211" i="1"/>
  <c r="G210" i="1"/>
  <c r="G209" i="1"/>
  <c r="G208" i="1"/>
  <c r="G205" i="1"/>
  <c r="G204" i="1"/>
  <c r="G203" i="1"/>
  <c r="G202" i="1"/>
  <c r="G201" i="1"/>
  <c r="G200" i="1"/>
  <c r="G199" i="1"/>
  <c r="G198" i="1"/>
  <c r="G197" i="1"/>
  <c r="G194" i="1"/>
  <c r="G193" i="1"/>
  <c r="G192" i="1"/>
  <c r="G191" i="1"/>
  <c r="G190"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4" i="1"/>
  <c r="G143" i="1"/>
  <c r="G142" i="1"/>
  <c r="G141" i="1"/>
  <c r="G140" i="1"/>
  <c r="G139" i="1"/>
  <c r="G138" i="1"/>
  <c r="G137" i="1"/>
  <c r="G136" i="1"/>
  <c r="G135" i="1"/>
  <c r="G134" i="1"/>
  <c r="G357" i="1" l="1"/>
  <c r="G44" i="1" s="1"/>
  <c r="G308" i="1"/>
  <c r="G37" i="1" s="1"/>
  <c r="G195" i="1"/>
  <c r="G27" i="1" s="1"/>
  <c r="G363" i="1"/>
  <c r="G45" i="1" s="1"/>
  <c r="G329" i="1"/>
  <c r="G42" i="1" s="1"/>
  <c r="G419" i="1"/>
  <c r="G49" i="1" s="1"/>
  <c r="G275" i="1"/>
  <c r="G35" i="1" s="1"/>
  <c r="G324" i="1"/>
  <c r="G40" i="1" s="1"/>
  <c r="G213" i="1"/>
  <c r="G29" i="1" s="1"/>
  <c r="G186" i="1"/>
  <c r="G22" i="1" s="1"/>
  <c r="G237" i="1"/>
  <c r="G32" i="1" s="1"/>
  <c r="G97" i="1"/>
  <c r="G18" i="1" s="1"/>
  <c r="G108" i="1"/>
  <c r="G19" i="1" s="1"/>
  <c r="G132" i="1"/>
  <c r="G20" i="1" s="1"/>
  <c r="G253" i="1"/>
  <c r="G33" i="1" s="1"/>
  <c r="G345" i="1"/>
  <c r="G43" i="1" s="1"/>
  <c r="G206" i="1"/>
  <c r="G28" i="1" s="1"/>
  <c r="G266" i="1"/>
  <c r="G34" i="1" s="1"/>
  <c r="G289" i="1"/>
  <c r="G36" i="1" s="1"/>
  <c r="G398" i="1"/>
  <c r="G48" i="1" s="1"/>
  <c r="G435" i="1"/>
  <c r="G50" i="1" s="1"/>
  <c r="G444" i="1"/>
  <c r="G51" i="1" s="1"/>
  <c r="G229" i="1"/>
  <c r="G30" i="1" s="1"/>
  <c r="G145" i="1"/>
  <c r="G21" i="1" s="1"/>
  <c r="G313" i="1"/>
  <c r="G39" i="1" s="1"/>
  <c r="G393" i="1"/>
  <c r="G46" i="1" s="1"/>
  <c r="G23" i="1" l="1"/>
  <c r="G52" i="1"/>
  <c r="G55" i="1" l="1"/>
  <c r="G56" i="1" s="1"/>
  <c r="G57" i="1" s="1"/>
</calcChain>
</file>

<file path=xl/sharedStrings.xml><?xml version="1.0" encoding="utf-8"?>
<sst xmlns="http://schemas.openxmlformats.org/spreadsheetml/2006/main" count="1062" uniqueCount="513">
  <si>
    <t>RESUMEN</t>
  </si>
  <si>
    <t>I.V.A.</t>
  </si>
  <si>
    <t>P.U.</t>
  </si>
  <si>
    <t>00029/04</t>
  </si>
  <si>
    <t>00083/04</t>
  </si>
  <si>
    <t>pza</t>
  </si>
  <si>
    <t>00086/04</t>
  </si>
  <si>
    <t>07031/04</t>
  </si>
  <si>
    <t>08772/04</t>
  </si>
  <si>
    <t>11072/04</t>
  </si>
  <si>
    <t>11101/04</t>
  </si>
  <si>
    <t>12034/04</t>
  </si>
  <si>
    <t>12035/04</t>
  </si>
  <si>
    <t>12036/04</t>
  </si>
  <si>
    <t>12037/04</t>
  </si>
  <si>
    <t>12021/04</t>
  </si>
  <si>
    <t>12048/04</t>
  </si>
  <si>
    <t>ml</t>
  </si>
  <si>
    <t>12038/04</t>
  </si>
  <si>
    <t>12014/04</t>
  </si>
  <si>
    <t>12062/04</t>
  </si>
  <si>
    <t>12063/04</t>
  </si>
  <si>
    <t>12111/04</t>
  </si>
  <si>
    <t>12116/04</t>
  </si>
  <si>
    <t>39174/04</t>
  </si>
  <si>
    <t>11121/04</t>
  </si>
  <si>
    <t>11001/04</t>
  </si>
  <si>
    <t>11122/04</t>
  </si>
  <si>
    <t>21201/04</t>
  </si>
  <si>
    <t>21203/04</t>
  </si>
  <si>
    <t>21204/04</t>
  </si>
  <si>
    <t>21205/04</t>
  </si>
  <si>
    <t>21206/04</t>
  </si>
  <si>
    <t>21101/04</t>
  </si>
  <si>
    <t>21115/04</t>
  </si>
  <si>
    <t>21110/04</t>
  </si>
  <si>
    <t>21306/04</t>
  </si>
  <si>
    <t>38020/04</t>
  </si>
  <si>
    <t>31010/04</t>
  </si>
  <si>
    <t>31146/04</t>
  </si>
  <si>
    <t>31110/04</t>
  </si>
  <si>
    <t>31003/04</t>
  </si>
  <si>
    <t>38073/04</t>
  </si>
  <si>
    <t>31200/04</t>
  </si>
  <si>
    <t>31214/04</t>
  </si>
  <si>
    <t>31220/04</t>
  </si>
  <si>
    <t>38002/04</t>
  </si>
  <si>
    <t>39017/04</t>
  </si>
  <si>
    <t>32001/04</t>
  </si>
  <si>
    <t>35600/04</t>
  </si>
  <si>
    <t>32000/04</t>
  </si>
  <si>
    <t>31256/04</t>
  </si>
  <si>
    <t>31226/04</t>
  </si>
  <si>
    <t>31231/04</t>
  </si>
  <si>
    <t>30001/04</t>
  </si>
  <si>
    <t>31246/04</t>
  </si>
  <si>
    <t>31032/04</t>
  </si>
  <si>
    <t>50247/04</t>
  </si>
  <si>
    <t>35104/04</t>
  </si>
  <si>
    <t>40133/04</t>
  </si>
  <si>
    <t>48056/04</t>
  </si>
  <si>
    <t>40232/04</t>
  </si>
  <si>
    <t>40246/04</t>
  </si>
  <si>
    <t>42016/04</t>
  </si>
  <si>
    <t>40073/04</t>
  </si>
  <si>
    <t>49083/04</t>
  </si>
  <si>
    <t>61546/04</t>
  </si>
  <si>
    <t>61547/04</t>
  </si>
  <si>
    <t>42003/04</t>
  </si>
  <si>
    <t>40001/04</t>
  </si>
  <si>
    <t>50009/04</t>
  </si>
  <si>
    <t>50007/04</t>
  </si>
  <si>
    <t>50264/04</t>
  </si>
  <si>
    <t>50085/04</t>
  </si>
  <si>
    <t>50196/04</t>
  </si>
  <si>
    <t>51000/04</t>
  </si>
  <si>
    <t>51010/04</t>
  </si>
  <si>
    <t>50073/04</t>
  </si>
  <si>
    <t>61531/04</t>
  </si>
  <si>
    <t>70004/04</t>
  </si>
  <si>
    <t>70012/04</t>
  </si>
  <si>
    <t>70054/04</t>
  </si>
  <si>
    <t>60009/04</t>
  </si>
  <si>
    <t>70020/04</t>
  </si>
  <si>
    <t>70021/04</t>
  </si>
  <si>
    <t>60013/04</t>
  </si>
  <si>
    <t>70005/04</t>
  </si>
  <si>
    <t>70002/04</t>
  </si>
  <si>
    <t>60023/04</t>
  </si>
  <si>
    <t>60034/04</t>
  </si>
  <si>
    <t>60035/04</t>
  </si>
  <si>
    <t>54238/04</t>
  </si>
  <si>
    <t>54225/04</t>
  </si>
  <si>
    <t>60048/04</t>
  </si>
  <si>
    <t>54316/04</t>
  </si>
  <si>
    <t>54320/04</t>
  </si>
  <si>
    <t>54321/04</t>
  </si>
  <si>
    <t>54221/04</t>
  </si>
  <si>
    <t>54222/04</t>
  </si>
  <si>
    <t>50058/04</t>
  </si>
  <si>
    <t>55510/04</t>
  </si>
  <si>
    <t>55511/04</t>
  </si>
  <si>
    <t>40220/04</t>
  </si>
  <si>
    <t>51422/04</t>
  </si>
  <si>
    <t>55553/04</t>
  </si>
  <si>
    <t>55620/04</t>
  </si>
  <si>
    <t>51472/04</t>
  </si>
  <si>
    <t>51471/04</t>
  </si>
  <si>
    <t>51467/04</t>
  </si>
  <si>
    <t>00184/04</t>
  </si>
  <si>
    <t>90019/04</t>
  </si>
  <si>
    <t>31227/04</t>
  </si>
  <si>
    <t>30007/04</t>
  </si>
  <si>
    <t>12159/04</t>
  </si>
  <si>
    <t>20121/04</t>
  </si>
  <si>
    <t>20114/04</t>
  </si>
  <si>
    <t>20101/04</t>
  </si>
  <si>
    <t>20106/04</t>
  </si>
  <si>
    <t>20135/04</t>
  </si>
  <si>
    <t>20115/04</t>
  </si>
  <si>
    <t>20143/04</t>
  </si>
  <si>
    <t>48100/04</t>
  </si>
  <si>
    <t>20127/04</t>
  </si>
  <si>
    <t>48030/04</t>
  </si>
  <si>
    <t>48020/04</t>
  </si>
  <si>
    <t>34001/04</t>
  </si>
  <si>
    <t>34002/04</t>
  </si>
  <si>
    <t>50254/04</t>
  </si>
  <si>
    <t>50255/04</t>
  </si>
  <si>
    <t>50040/04</t>
  </si>
  <si>
    <t>51359/04</t>
  </si>
  <si>
    <t>55507/04</t>
  </si>
  <si>
    <t>50032/04</t>
  </si>
  <si>
    <t>51486/04</t>
  </si>
  <si>
    <t>51493/04</t>
  </si>
  <si>
    <t>51431/04</t>
  </si>
  <si>
    <t>55617/04</t>
  </si>
  <si>
    <t>55759/04</t>
  </si>
  <si>
    <t>31130/04</t>
  </si>
  <si>
    <t>31150/04</t>
  </si>
  <si>
    <t>30080/04</t>
  </si>
  <si>
    <t>11071/04</t>
  </si>
  <si>
    <t>12040/04</t>
  </si>
  <si>
    <t>12050/04</t>
  </si>
  <si>
    <t>12109/04</t>
  </si>
  <si>
    <t>12067/04</t>
  </si>
  <si>
    <t>31148/04</t>
  </si>
  <si>
    <t>31023/04</t>
  </si>
  <si>
    <t>31005/04</t>
  </si>
  <si>
    <t>39144/04</t>
  </si>
  <si>
    <t>40318/04</t>
  </si>
  <si>
    <t>48102/04</t>
  </si>
  <si>
    <t>49971/04</t>
  </si>
  <si>
    <t>40320/04</t>
  </si>
  <si>
    <t>50230/04</t>
  </si>
  <si>
    <t>50302/04</t>
  </si>
  <si>
    <t>50008/04</t>
  </si>
  <si>
    <t>Suministro, colocación e instalación de equipo medición subterránea M-5 (con núcleo de 7 term. 200 amp ) tubería PVC C-40 de 63mm. e interruptor de 3x200 amperes marca square d ó milbank, debe considerarse para este trabajo: tubería conectores, coples, contratuercas, monitores, varilla de tierra 3 metros para bounding con calibre 2 thw, conexiones, pruebas e identificación, blanco para neutro, verde o desnudo tierra fisica,cualquier otro color para fases con marca respectiva segun fase 1,2,3,  mano de obra especializada y herramienta,</t>
  </si>
  <si>
    <t>50082/04</t>
  </si>
  <si>
    <t>55643/04</t>
  </si>
  <si>
    <t>55671/04</t>
  </si>
  <si>
    <t>55650/04</t>
  </si>
  <si>
    <t>55673/04</t>
  </si>
  <si>
    <t>50100/04</t>
  </si>
  <si>
    <t>50190/04</t>
  </si>
  <si>
    <t>50102/04</t>
  </si>
  <si>
    <t>50106/04</t>
  </si>
  <si>
    <t>55678/04</t>
  </si>
  <si>
    <t>55680/04</t>
  </si>
  <si>
    <t>55674/04</t>
  </si>
  <si>
    <t>50108/04</t>
  </si>
  <si>
    <t>51497/04</t>
  </si>
  <si>
    <t>50103/04</t>
  </si>
  <si>
    <t>55782/04</t>
  </si>
  <si>
    <t>55623/04</t>
  </si>
  <si>
    <t>51491/04</t>
  </si>
  <si>
    <t>51502/04</t>
  </si>
  <si>
    <t>55819/04</t>
  </si>
  <si>
    <t>12011/04</t>
  </si>
  <si>
    <t>31034/04</t>
  </si>
  <si>
    <t>21112/04</t>
  </si>
  <si>
    <t>31022/04</t>
  </si>
  <si>
    <t>61469/04</t>
  </si>
  <si>
    <t>61470/04</t>
  </si>
  <si>
    <t>35002/04</t>
  </si>
  <si>
    <t>40003/04</t>
  </si>
  <si>
    <t>61525/04</t>
  </si>
  <si>
    <t>60096/04</t>
  </si>
  <si>
    <t>61595/04</t>
  </si>
  <si>
    <t>61592/04</t>
  </si>
  <si>
    <t>60004/04</t>
  </si>
  <si>
    <t>61553/04</t>
  </si>
  <si>
    <t>50039/04</t>
  </si>
  <si>
    <t>61586/04</t>
  </si>
  <si>
    <t>60015/04</t>
  </si>
  <si>
    <t>51427/04</t>
  </si>
  <si>
    <t>51465/04</t>
  </si>
  <si>
    <t>51466/04</t>
  </si>
  <si>
    <t>61554/04</t>
  </si>
  <si>
    <t>60097/04</t>
  </si>
  <si>
    <t>61555/04</t>
  </si>
  <si>
    <t>60320/04</t>
  </si>
  <si>
    <t>70010/04</t>
  </si>
  <si>
    <t>70009/04</t>
  </si>
  <si>
    <t>70026/04</t>
  </si>
  <si>
    <t>10018/04</t>
  </si>
  <si>
    <t>21102/04</t>
  </si>
  <si>
    <t>Cimbra para columna (circular) a base de cartón de alta calidad, enrollado en espiral y laminado con adhesivos especiales (sono tubo) de 50 cm. de diámetro acabado común. incluye: clavos diferentes dimensiones, cuñas, acarreos, cortes, habilitado, alineado, plomeado, descimbrado, equipo individual de protección, material, acarreo dentro de la obra.</t>
  </si>
  <si>
    <t>49917/04</t>
  </si>
  <si>
    <t>Suministro y colocación de asta bandera a base de tubo de fierro cédula 30 3.00 m. 3" y 3.80 m. 2 1/2", incluye: plomeo, una mano de primario epóxico anticorrosivo ea p-10 color blanco con catalizador disolución a base de solvente y 2 manos de pintura esmalte en acabado final, color definido por la residencia, piola y carruchas, dado de concreto de 0.30 x 0.30 x 0.70 m f'c=150 Kg/cm2.</t>
  </si>
  <si>
    <t>55433/04</t>
  </si>
  <si>
    <t>55434/04</t>
  </si>
  <si>
    <t>Suministro, colocación y conexión de tablero de control y distribución de cargas tipo nqod clase 1630 30 espacios 3 fases- 4 hilos 220/127 volts en gabinete nema1 con interruptor principal de 3x175amperes catalogo no. nqod30-4ab22 marca square d o similar en calidad y precio, incluye ranura en muro, colocación, fijación con mezcla, pintura,  peinado de cables en  centro de carga con cinchos de plástico, identificación con etiqueta en tapa, interruptores y cables, conexiones y pruebas.</t>
  </si>
  <si>
    <t>Suministro, colocación y conexión de tablero de control y distribución de cargas tipo nqod clase 1630 30 espacios 3 fases- 4 hilos 220/127 volts en gabinete nema1 con interruptor principal de 3x150 amperes catalogo no. nqod30-4ab22 marca square d o similar en calidad y precio, incluye ranura en muro, colocación, fijación con mezcla, pintura,  peinado de cables en  centro de carga con cinchos de plástico, identificación con etiqueta en tapa, interruptores y cables, conexiones y pruebas.</t>
  </si>
  <si>
    <t>Despalme del terreno con corte de 20 cm. de capa vegetal con equipo mecánico, incluye: acopio del producto carga y retiro del mismo al lugar indicado por municipio.</t>
  </si>
  <si>
    <t>m2</t>
  </si>
  <si>
    <t>Tala de árbol con tronco de 21 hasta 30 cm. de diámetro y fronda existente; se deberá considerar para este trabajo: mano de obra, equipo, herramienta, permisos de las autoridades correspondientes, acopio, retiro del producto a tiro autorizado y limpieza del área de trabajo.</t>
  </si>
  <si>
    <t>Extracción de troncón y raíces de árbol con excavación de 1.50x1.50x1.50 m. se deberá considerar para este trabajo: excavación, corte de raíces, maniobras, acarreos, acopio y retiro de material producto de los trabajos a tiro autorizado y limpieza del área de trabajo.</t>
  </si>
  <si>
    <t>Corte y compensación para nivelación de terreno con material producto de excavación en área para construcción de edificio, incluye: trazo y nivelación con equipo topográfico, maquinaria y equipo, preparación del material de corte, retiro de material no utilizado, carga y acarreo dentro de la obra, confinación y compensación de áreas con producto de corte, extendido y aplicación de incorporación de humedad homogenizada, tendida y compactación al 90% proctor en capas de 30cms de espesor.</t>
  </si>
  <si>
    <t>m3</t>
  </si>
  <si>
    <t>Limpieza, trazo y nivelación del terreno; incluye: nivel de manguera y niveletas con polines y fajillas, hilos, cal, mano de obra y herramienta, colocación de banco de nivel según especificaciones (área de edificio).</t>
  </si>
  <si>
    <t>Excavación a mano en terreno tipo "B" investigado en obra por el contratista, a cualquier profundidad, incluye: afine de taludes, sobre excavación por ángulo de reposo de material, compactación de fondo de cepas,.</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</si>
  <si>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</si>
  <si>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Acero de refuerzo en cimentación diámetro #3 f'y=4,200 kg/cm2; incluye: suministro, habilitado, armado, cortes, traslapes, ganchos y desperdicios, silletas, alambre recocido, mano de obra, herramienta, equipo de protección personal y limpieza del área de trabajo.</t>
  </si>
  <si>
    <t>kg</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</si>
  <si>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</si>
  <si>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cimentación diámetro #5 f'y=4,200 kg/cm2; incluye: suministro, habilitado, armado, cortes, traslapes, ganchos y desperdicios, silletas, alambre recocido, mano de obra, herramienta, equipo de protección personal y limpieza del área de trabajo.</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</si>
  <si>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</si>
  <si>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</si>
  <si>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Anclaje de castillos de 15x15 cm. en zapatas y enrases 0.00 a 1.20 m. altura con 4 varillas de 3/8" y estribos #2 @ 20 cm. incluye: cimbra común, colado, cruces de varillas, vibrado, curado y descimbrado.</t>
  </si>
  <si>
    <t>Anclaje de castillos de 15x20 cm. en zapatas y enrases 0.00 a 1.20 m. altura con 4 varillas no. 3/8" y estribos # 2 @ 20 cm, concreto f'c=250 kg/cm2; incluye: cimbra común, colado, cruces de varillas, vibrado, curado y descimbrado.</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</si>
  <si>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</si>
  <si>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Murete de enrase acabado común en cimentación a base de block de cemento de 15x20x40 cm. (60 kg/cm2), asentado con mortero cemento-arena 1:3 y con celdas rellenas de concreto f'c= 150 kg/cm2. incluye: desfondar block.</t>
  </si>
  <si>
    <t>Murete de enrase acabado común en cimentación a base de block de cemento de 15x20x40 cm. (60 kg/cm2), asentado con mortero cemento-arena en proporción de 1:3 y con celdas rellenas de concreto f'c= 150 kg/cm2. incluye: desfondar block y varilla del # 3 @ 40 cm.</t>
  </si>
  <si>
    <t>Cadena de concreto f'c= 250 kg/cm2 sección de 15x20 cm. armada con 4 varillas de 3/8" y estribos # 2 @ 20 cm, incluye: cimbra común, cruces de varillas, colado, vibrado, descimbrado y curado.</t>
  </si>
  <si>
    <t>Cadena de concreto f'c= 250 kg/cm2 sección de 15x25 cm. armada con 4 varillas de 3/8" y estribos # 2 @ 20 cm, incluye: cimbra común, cruces de varillas, colado, vibrado, descimbrado y curado.</t>
  </si>
  <si>
    <t>Guarnición rectangular de 15x40 cm, de concreto hecho en obra de f'c=250 kg/cm2, armada con 4 varillas del # 3 estribos del # 2 @ 20 cm, incluye: materiales, acarreos, cruces de varillas, cimbrado, fabricación, vaciado, colocado de concreto, descimbrado, mano de obra, herramienta, equipo de protección personal y limpieza del área de trabajo.</t>
  </si>
  <si>
    <t>Suministro y aplicación de impermeabilizante en cimentación a base de agua 2 capas de emulsika o similar en calidad y precio; incluye: limpieza preparación de superficie.</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</si>
  <si>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</si>
  <si>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Retiro de material producto de excavaciones o demoliciones, incluye; carga con equipo mecánico y retiro de material fuera de los sitios de los trabajos a una distancia de 10 km.</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</si>
  <si>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</si>
  <si>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Acero de refuerzo en estructura con alambrón #2 f'y=2,530 kg/cm2, incluye: suministro, habilitado, armado, cortes, traslapes, ganchos y desperdicios, silletas, alambre recocido, mano de obra, herramienta, equipo de protección personal y limpieza del área de trabajo.</t>
  </si>
  <si>
    <t>Acero de refuerzo en estructura #3 f'y=4,200 kg/cm2; incluye: suministro, habilitado, armado, cortes, traslapes, ganchos y desperdicios, silletas, alambre recocido, mano de obra, herramienta, equipo de protección personal y limpieza del área de trabajo.</t>
  </si>
  <si>
    <t>Acero de refuerzo en estructura #4 f'y=4,200 kg/cm2; incluye: suministro, habilitado, armado, cortes, traslapes, ganchos y desperdicios, silletas, alambre recocido, mano de obra, herramienta, equipo de protección personal y limpieza del área de trabajo.</t>
  </si>
  <si>
    <t>Acero de refuerzo en estructura #5 f'y=4,200 kg/cm2; incluye: suministro, habilitado, armado, cortes, traslapes, ganchos y desperdicios, silletas, alambre recocido, mano de obra, herramienta, equipo de protección personal y limpieza del área de trabajo.</t>
  </si>
  <si>
    <t>Acero de refuerzo en estructura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</si>
  <si>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Cimbra en columnas y muros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</si>
  <si>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</si>
  <si>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Cimbra para losas acabado común a base de triplay de pino 19 mm como cimbra de contacto, incluye: cimbrado, descimbrado, habilitado y chaflanes u ochavos.</t>
  </si>
  <si>
    <t>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</si>
  <si>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Separación muro-columna con canal lamina calibre #18 con 28 cm. de desarrollo con placa poliestireno 3/4" x 18 cm. ancho, fijada a columna con ancla tipo hilti 6 por cada metro; incluye: pintura esmalte en lamina.</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</si>
  <si>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</si>
  <si>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</si>
  <si>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Construcción de muro de block hueco de cemento 10x20x40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</si>
  <si>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Cadena o castillo 10 x 15 cm, acabado aparente, concreto h. en o. f'c= 250 kg/cm2,  armada con armex de alta resistencia 15 x 10 - 4.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</si>
  <si>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Muro de tablaroca de 10 cm de espesor con panel de yeso antihumedad de 1/2" a dos caras, con bastidor armado a base de canaleta de 1 1/2" y canal listón calibre 26 a cada 0.61 m de separación, se deberá considerar para este trabajo: suministro y colocación, mano de obra, herramienta, equipo, andamios, acarreos, elevaciones, trazo, nivelación, cortes, desperdicios, fijación, esquineros, pasta y cinta de refuerzo necesarios de acuerdo al tipo de panel, acopio y retiro de material producto de los trabajos y limpieza del área de trabajo.</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</si>
  <si>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</si>
  <si>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</si>
  <si>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</si>
  <si>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Meseta de concreto f'c= 150 kg/cm2 para lavabo de 8 cm. de espesor anclado a muro de block con varilla # 3 @ 20 cm., cimbrado, armado, colado; incluye: recubrimiento de azulejo y tiratrim en frontera.</t>
  </si>
  <si>
    <t>Forjado de escalón de concreto f'c=200 kg/cm2 con una sección de 17 cm de altura x 30 cm de huella acabado planeado para recibir vitropiso, incluye: cimbra común, descimbrado, habilitados</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</si>
  <si>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</si>
  <si>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</si>
  <si>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</si>
  <si>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Suministro y colocación de lambrín de cerámica extruida vitrificada, tono y texturas uniformes, diseño y color s.m.a.; asentado con pegavitro, cumpliendo con las características de absorción de agua del esmalte  0.50-3.0% y cuerpo de la loseta 2.0-6.0%, módulo de ruptura mínimo 40.00 kg para toda la loseta; resistencia al choque térmico, abrasión y al agrietamiento; dureza del esmalte 5-6 según escala de mohs. se deberá considerar para este trabajo: el suministro del lambrín, materiales, mano de obra, adhesivo (mortero) de línea, considerando recomendaciones del fabricante para su tiempo de fraguado, emboquillado sin arena y anti hongos, rellenas con boquilla de línea, trazo, nivelación, acarreos, cortes, desperdicios, despiece, acopio y retiro de desperdicios a tiro autorizado y limpieza del área de trabajo.</t>
  </si>
  <si>
    <t>Suministro y colocación de piso a base de loseta cerámica extruida vitrificada, para tránsito pesado pei iv y v, tono y texturas uniformes, antiderrapante, con dimensiones de 33.3 x 33.3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</si>
  <si>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</si>
  <si>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</si>
  <si>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Renivelación de piso con mezcla mortero cemento-arena en proporción de 1:4 de 1 a 3 cm. de espesor en firme de concreto para recibir vitropiso y/o azulejo y/o loseta vinílica, incluye: picado de firme por medios manuales, aplicación de pegacreto,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</si>
  <si>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Entortado de 1 a 3 cm espesor promedio, a base de mortero cemento-arena 1:3, para nivelación de azoteas, con encauzamiento de aguas pluviales, se deberá de considerar para este trabajo: materiales, acarreos, cargas, elevación de los materiales hasta el lugar de su utilización, preparación de la superficie, pegacreto, forjado de pendientes, acabado con plana de madera, para recibir impermeabilización, acopio y retiro de desperdicios a tiro autorizado, mano de obra, herramienta, equipo de protección personal y limpieza del área de trabajo.</t>
  </si>
  <si>
    <t>Fabricación de base de concreto h.o. de 150 kg/cm2 con dimensiones de 0.80x1.00x0.12 m., para el montaje de equipos de aires acondicionados, incluye: cimbrado y descimbrado, concreto, aplanado con acabado rustico con mortero cemento-arena proporción 1:4, chaflán perimetral con el mismo mortero en las aristas de la base, acabado final en la superficie con impermeabilizante elastomerico a dos manos sobre la base y así como la mano de obra, herramienta y elevación de los materiales necesarios a un segundo nivel.</t>
  </si>
  <si>
    <t>Suministro y aplicación de impermeabilizante a base de pintura elastomerica color blanco en dispersión acuosa acrílico celular ecológico, con propiedades de elasticidad, reflectividad y resistencia al interperismo, incluye: Acarreo dentro y fuera de la obra de los materiales, andamiaje, elevación de los materiales, limpieza de polvo de la superficie, calafateado con cemento plástico en fisuras, dos manos de material sin diluir según especificaciones del fabricante, membrana de refuerzo entre cada mano, aplicación con cepillo, limpieza fina al termino del trabajo, materiales, mano de obra, depreciación y demás cargos derivados el uso de herramienta y equipo.(garantía de 3 años)</t>
  </si>
  <si>
    <t>Suministro, habilitado y colocación de cancelería de aluminio línea 3000, color anodizado natural vidrio 6 mm traslucido, incluye; jaladeras y carretillas reforzadas, vinilos, calafateo con silicón, material, mano de obra y equipo.</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</si>
  <si>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</si>
  <si>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Suministro y colocación de puerta de lámina de alucobond de 1/4" color gris de 2.50 alto x 1.20 de ancho, con ventanilla de 0.80 alto x 0.20 ancho con cristal templado de 6 mm de espesor, bastidor metálico de ptr 1 1/4", ángulo de aluminio perimetral de 3/4" por ambos lados, manija marca kwikset mod. 91560-010 sanitada y cerrojo 985 sencillo marca kwikset mod. 99800-090 niquel. Incluye: lamina pegada con poliuretano al bastidor, material, silicón,  mano de obra, herramienta, equipo de protección personal y limpieza del área de trabajo.</t>
  </si>
  <si>
    <t>Suministro y colocación de puerta de lámina de alucobond de 1/4" color gris de 2.50 alto x 1.20 de ancho,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</si>
  <si>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Suministro y colocación de puerta de aluminio anodizado natural con contramarco de 3" x 1 3/4" marco de 1" x 2", en dos divisiones, de melanina 6 mm color marfil y vidrio de 6 mm opaco cinta para dividir (según diseño) chapa tetra, bisagras y felpas, sellado con silicón, guardapolvo y limpieza.</t>
  </si>
  <si>
    <t>Suministro y colocación de placa 10 x 10 cm. x 1/4" anclada a castillo con ángulo abierto de 1 1/4" x 1/8", incluye: perforación para fijar en cimbra como preparación. ( ver plano correspondiente)</t>
  </si>
  <si>
    <t>Barandal para circulación con perfil tubular comercial a base de r-300 cal. no 14, para bastidor horizontal con una separación de 0.75 m; perfil r-249 ca.l. no 18, para formar celosía a cada 0.12 m;  perfil ptr c-075 cal. no 18, fijado a piso y trabe a cada 3.24 m; con placa de acero de 10 x 10 x 1/4" ahogada en trabe y piso, pasamanos 160 a 1.10 m. del nivel de piso y separada del bastidor superior de  0.12 m. unidos con r-249, acabado con una mano de primario epoxico anticorrosivo ea p-10 color blanco con catalizador disolución a base de solvente y dos manos de pintura esmalte en acabado final, en color definido por la residencia de isife, incluye: acarreos dentro y fuera  de la obra, cortes rectos y a 45ª, habilitado, soldadura uniforme, retiro y limpieza de escoria, preparación de la superficie, colocación , fijación, nivelación, limpieza del área de trabajo, protección contra fundente de soldadura en edificio, mano de obra, depreciación y demás cargos derivados del uso de herramienta y equipo. (ver plano de barandal, isife)</t>
  </si>
  <si>
    <t>Suministro y colocación de barra de seguridad recta satinada de 760 mm urrea, helvex o similar en calidad y precio para para personas con discapacidad, incluye: taquetes, tornillos, material, herramienta y mano de obra.</t>
  </si>
  <si>
    <t>Suministro y colocación de barra de seguridad recta satinada de 610 mm urrea, helvex o similar en calidad y precio para personas con discapacidad, incluye: taquetes, tornillos, material, herramienta y mano de obra.</t>
  </si>
  <si>
    <t>Suministro y colocación de espejo en sanitarios  de 6 mm de espesor con marco de aluminio natural anodizado 2" con película de seguridad , incluye: materiales de fijación, sellador y limpieza</t>
  </si>
  <si>
    <t>Suministro, habilitado y colocación de mamparas en servicios sanitarios a base de perfiles m225 calibre 18, p100 calibre 20, duela 170 calibre 20, jaladera con solera 1 x 3/16" pasador para sobreponer de 3 /12" solera para fijar marco de 1/8" x 1/2"; incluye: fijación con taquete expansivo y pija cónica de 5/16", una mano de primario epóxico anticorrosivo ea p-10 color blanco con catalizador disolución a base de solvente y 2 manos de pintura esmalte en acabado final, color definido por la residencia.</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</si>
  <si>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</si>
  <si>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sal</t>
  </si>
  <si>
    <t>Salida de alumbrado con caja de p.v.c. y tubo pvc pesado cedula 30 (gris), incluye: apagador levinton y cable vinanel aislamiento tipo ls calibres indicados en planos.</t>
  </si>
  <si>
    <t>Suministro, colocación y conexión de lámpara de sobreponer led 4x25 watts, marca cooper ligthing, metalux o similar en calidad y precio, fijada con 4 anclas tipo hilti o 4 taquetes y pijas, con acrílico difusor envolvente, gabinete para sobreponer de 1,22 m de largo y de 30 cm a 35 cm de ancho, incluye 4 tubos led de 25w, marca philco o similar en calidad y precio, temperatura de color 6,500k, y 2,950 lúmens, pruebas, conexiones, mano de obra, herramienta, equipo de protección personal y limpieza del área de trabajo.</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</si>
  <si>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</si>
  <si>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Suministro, instalación y conexión de luminaria de sobreponer marca magg modelo luna 25 flat s, sobrepuesta en losa clave:l6372-1i0, incluye: flete, armado y conexión de lámpara, montaje en plafón, tornillos, tuercas, arandelas y demás elementos de fijación, también cable mc calibre 3x12 o 3x14 awg con conectores adecuados, tapa ciega galvanizada con ojo en caja de salida en losa conectores tipo rommel (uso rudo), aterrizaje de gabinete con terminal de ojo calibre 12, conexiones, mano de obra, herramienta, equipo de protección personal y limpieza del área de trabajo.</t>
  </si>
  <si>
    <t>Salida para ventilador con caja de lámina a tierra, incluye: tubo pvc pesado ced-30 (gris), cable vinanel aislamiento tipo ls calibres indicados en planos correspondientes, incluye: varilla # 3 en sentido longitudinal de 30 cm. para suspender ventilador.</t>
  </si>
  <si>
    <t>Suministro y colocación de ventilador de techo de 56" de 5 velocidades marca tmt, white westing house o similar en calidad y precio, incluye: tapa metálica ciega de 4x4, silicón y pintura, armado, nivelación y conexiones.</t>
  </si>
  <si>
    <t>Suministro e instalacion de salidas de red para interconexion de computadora en escritorio de profesor (en muro) y proyector (losa)  con una distancia de hasta 10 m, incluye en cada salida caja 4x4 empotrada en muro con plasterrin plano a 2x4 con tapa de plastico color marfil , canalizacion oculta en muro de pvc c-40 de 27 mm (1") incluye curvas, conectores, contratuercas, guia, incluye tambien cable hdmi prefabricado de 10 m de longitud, pruebas de funcionamiento en presencia del residente de obra, y todo lo necesario para su correcto funcionamiento (ver plano correspondiente).</t>
  </si>
  <si>
    <t>Salida en lavabo, mingitorio o tarjas con tubo pvc sanitario 53 mm duralon y pvc hidráulico de 16 y 21 mm ced-40 ; incluye: codos, coples, niples, pegamento, lija, pruebas..</t>
  </si>
  <si>
    <t>Salida en w.c. con tubo pvc sanitario 103 mm duralon y pvc hidráulico de 16 y 21 mm flowguard; incluye: codos, coples, niples, pasta, lija. ( ver plano sser-007-ot)</t>
  </si>
  <si>
    <t>Salida para mingitorio ecológico con tubo pvc sanitario 53 mm (2") de diámetro, incluye; codos, coples, niples, material, mano de obra y herramienta.</t>
  </si>
  <si>
    <t>Salida en coladera con tubo pvc sanitario 103 mm duralon; incluye: codos, coples, niples, pasta, lija. ( ver plano sser-007-ot)</t>
  </si>
  <si>
    <t>Suministro y colocación de lavabo ovalin de sobreponer en losa, marca lamosa línea venezia en color blanco, o similar en calidad y precio, incluye: silicón plástico, trampa, llave mezcladora marca urrea modelo 91dm, cubierta de latón cromo, manerales, dórico cromo, contrarejilla, cespol, manguera flexible '' t '' hule epdm trenzado de vinilo reforzado vl-t55, llave de control angular 401 sc., mano de obra y herramienta.</t>
  </si>
  <si>
    <t>Suministro y colocación de inodoro, descarga 4.8 litros línea verde, para personas con discapacidad, taza alargada modelo vienna "h" de vitromex o similar en calidad y precio; incluye: válvula flotador fluidmaster 400 ls pro de aluminio de bronce o primera calidad cuello de cera, pijas, mangueras alimentadoras coflex, llave de control angular compacta sin contratuerca 4015 con asiento solido completo.</t>
  </si>
  <si>
    <t>Suministro y colocación de sanitario 2 piezas, descarga 4.8 litros línea verde, taza redonda, trampa expuesta 2", incluye: válvula flotador fluidmaster 400 ls pro de aluminio de bronce o primera calidad, cuello de cera, pijas, manguera alimentadora coflex, trenzado con vinilo reforzado, llave de control angular compacta sin contratuerca 4015 y asiento solido completo.</t>
  </si>
  <si>
    <t>Suministro y colocación de vertedero de pvc de 40 x 40 cm, fijada a muro con marco y fijada a piso con taquetes expansivos. incluye: cespol de bronce con tubo latón cromado modelo 206l y llave de cerrado rápido de 1/2".</t>
  </si>
  <si>
    <t>Suministro y colocación de mingitorio ecológico reef sello sanitario para 20,000 usos, incluye: bioliquid 1.5 litros, trampas intercambiables, colocación y pruebas.</t>
  </si>
  <si>
    <t>Coladera para piso con rejilla redonda marca helvex modelo #24 o similar en calidad,  incluye; material, mano de obra y herramienta</t>
  </si>
  <si>
    <t>Suministro, colocación y acarreo de tinaco de plástico capacidad 1,100 litros, marca fortoplas, rotoplas o similar en calidad y precio, incluye: elevación 1 ó 2 niveles, maniobras, conexiones, pruebas, mano de obra, herramienta y equipo.</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</si>
  <si>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</si>
  <si>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</si>
  <si>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Preparación para conexión de equipo de aire acondicionado minisplit en azotea con tubo galvanizado pared delgada de 21 mm (3/4") desde el desconectador de navaja hasta la unidad evaporadora, tubo p.v.c. 3" para paso en losa, incluye codos, tapones, materiales necesarios y mano de obra.(ver plano correspondiente), cable desde el desconectador de navajas hasta la unidad evaporadora colocado en falso plafón con calibres 2-10 para fases 1-12 de tierra física, pruebas, conexiones e identificación.</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</si>
  <si>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2-6 para fases 1-10 de tierra física, pruebas, conexiones e identificación.</t>
  </si>
  <si>
    <t>Colocación de drenes para desagüe de equipo minisplit en muros y trabes con tubo pvc hidráulico de 21 mm cedula 40, desde muro hasta el exterior del edificio incluye: materiales, mano de obra y herramienta.</t>
  </si>
  <si>
    <t>Suministro e instalación de equipo de aire acondicionado inverter tipo mini-split marca: midea, lennox, trane, carrier o similar en calidad y especificaciones técnicas, con capacidad nominal de 12000 btu (1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</si>
  <si>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Suministro e instalación de equipo de aire acondicionado inverter tipo piso-techo marca: midea, lennox, trane, carrier o similar en calidad y especificaciones técnicas, con capacidad nominal de 48000 btu (4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</si>
  <si>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Suministro e instalación de equipo de aire acondicionado inverter tipo piso-techo marca: midea, lennox, trane, carrier o similar en calidad y especificaciones técnicas, con capacidad nominal de 60000 btu (5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</si>
  <si>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</si>
  <si>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Suministro, colocación y conexión de interruptor de seguridad (navajas) 2 polos 60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</si>
  <si>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</si>
  <si>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 (enchufable) de 2 polos 40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</si>
  <si>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interruptor termomagnético tipo qo (enchufable) de 2 polos 50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</si>
  <si>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y colocación de cajillo perimetral a base de canal de amarre, forrado con tablaroca de 1/2" de 50 cm, fijado a losa con canal, ancla y fulminante, incluye: prefacinta, redimix y lijado para recibir pintura.</t>
  </si>
  <si>
    <t>Suministro y tendido de tubo conduit pvc c-40 de 63 mm (2 1/2") diámetro, incluye: coples, conectores, curvas, contratuercas, monitores, trazo y soporteria con perfil unicanal de fibra de vidrio U-30 y abrazadera unicanal del mismo diámetro a cada 90 cm antes de cada caja registro o centro de carga, cada soporte deberá de estar fijado con dos taquetes de 1/4" de diametro x 2" de largo y dos tornillos de acero inoxidable (no pijas).</t>
  </si>
  <si>
    <t>Suministro, colocación y conexión de interruptor termomagnético tipo qo-b (atornillable) de 3 polos 100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</si>
  <si>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y colocación de centro de carga qo 30 circuitos 3f-4h 220/127 v con zapatas principales de 200 amperes, en gabinete nema 3r modelo qo330l200grb marca square d o similar en cálidad y precio, incluye: fijación conexiones, identificación y pruebas.</t>
  </si>
  <si>
    <t>Suministro, colocación y conexión de cable de cobre con aislamiento thw-ls o thhw-ls a 75 grados calibre # 1/0, incluye: cinta aislante, vulcanizada, barniz y perno de conexión, cocas y desperdicios.</t>
  </si>
  <si>
    <t>Suministro, colocación y conexión de cable de cobre con aislamiento thw-ls o thhw-ls a 75 grados calibre # 2, incluye: cinta aislante, vulcanizada, barniz y perno de conexión, cocas y desperdicios.</t>
  </si>
  <si>
    <t>Suministro, colocación y conexión de cable de cobre con aislamiento thw-ls o thw-ls a 75 grados calibre # 8, incluye: cinta aislante, vulcanizada, barniz y perno de conexión, cocas y desperdicios.</t>
  </si>
  <si>
    <t>Desmonte de lugar consistente en poda de árboles y arbustos que existen de manera abundante en el terreno, incluye: retiro de árboles y arbustos fuera de la obra, maquinaria, equipo y mano de obra.</t>
  </si>
  <si>
    <t>Suministro, habilitado y colocación de pasa junta entre juntas de piso  de concreto, a base de varilla redondo liso de 3/8" de 0.45 m. de longitud a cada 0.80 m. incluye: acarreo dentro y fuera de la obra, corte habilitado, mano de obra, herramienta y equipo, acopio y retiro de desperdicio a tiro autorizado y limpieza del área de trabajo.</t>
  </si>
  <si>
    <t>Piso de concreto f'c=200 kg/cm2 de 10 cm. de espesor, acabado pulido con helicóptero,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</si>
  <si>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Suministro y colocación de panel convitec de 3" de espesor (1.22 m2) fijada a muro de asta bandera incluye: aplanado con mortero cemento arena proporción 1 :3, acabado con pintura acrílica (1.55 m2 )  en escuelas primarias y jardín de niños</t>
  </si>
  <si>
    <t>Suministro, habilitado y colocación de anclas en diferentes diámetros con 4 redondos con rosca o varilla cold rolled de 1.00 metro de longitud, tuerca y contratuerca de sujeción, rondanas de presión, biela plana, incluye: placa base (ver plano).</t>
  </si>
  <si>
    <t>jgo</t>
  </si>
  <si>
    <t>Suministro, habilitado y colocación de columnas, trabes con viga diferentes pesos (ipr) a-36, incluye; soldadura, flete, maniobras, plomeo, una mano de primario epóxico anticorrosivo ea p-10 color blanco con catalizador disolución a base de solvente y 2 manos de pintura esmalte en acabado final, color definido por la residencia (ver plano).</t>
  </si>
  <si>
    <t>Suministro, habilitado y colocación de perfil rectangular (PTR) de diferentes secciones y pesos para estructuras, incluye: corte, soldadura, nivelación, una mano de primario epóxico anticorrosivo ea p-10 color blanco con catalizador disolución a base de solvente y 2 manos de pintura esmalte en acabado final, color definido por la residencia</t>
  </si>
  <si>
    <t>Suministro, habilitado y armado de trabes y columnas a base de monten de 0,00 hasta 10.00 m. de altura en diferentes medidas, incluye: fletes, maniobras, una mano de primario epóxico anticorrosivo ea p-10 color blanco con catalizador disolución a base de solvente y 2 manos de pintura esmalte en acabado final, color definido por la residencia.</t>
  </si>
  <si>
    <t>Suministro, habilitado y colocación de placa de diferentes medidas; incluye: soldadura 70-11, una mano de primario epóxico anticorrosivo ea p-10 color blanco con catalizador disolución a base de solvente y 2 manos de pintura esmalte en acabado final, color definido por la residencia, incluye: fletes, maniobras, mano de obra, herramienta y equipo.</t>
  </si>
  <si>
    <t>Suministro, habilitación y colocación a una altura máxima de 8.00 m. de perfil c-150 calibre 14 como arriostres entre largueros acero tipo a-36 (resistencia a fluencia mínimo de 2530kg/cm2) con una longitud de hasta1.50 m de desarrollo, incluye: soldadura, nivelación, una mano de primario epóxico anticorrosivo ea p-10 color blanco con catalizador disolución a base de solvente y 2 manos de pintura esmalte en acabado final, color definido por la residencia.</t>
  </si>
  <si>
    <t>Suministro y colocación de ángulo en diferentes medidas, incluye: soldadura, una mano de primario epóxico anticorrosivo ea p-10 color blanco con catalizador disolución a base de solvente y 2 manos de pintura esmalte en acabado final, color definido por la residencia, fletes, acarreo, maniobras, mano de obra, herramienta y equipo.</t>
  </si>
  <si>
    <t>Suministro, habilitado, roscado y colocación de varilla lisa de 5/8" redondo estructural en contravientos con acero tipo a-36 (resistencia a fluencia mínimo de 2530kg/cm2) con una longitud de hasta 10.00 m y placa de conexión de 10x10cm x1/4" y dos atiesadores triangulares de 10x10cm x 1/4" para recibir tensores, incluye: suministro y colocación de caja de tensión rectangular de 0.15x0.75x0.75 cm. con placa de 1/4" rosca, perforaciones de 11/16", soldadura, nivelación una mano de primario epóxico anticorrosivo ea p-10 color blanco con catalizador disolución a base de solvente y 2 manos de pintura esmalte en acabado final, color definido por la residencia.</t>
  </si>
  <si>
    <t>Suministro y colocación de lámina zintro r72 calibre 26, incluye: pijas autotaladrante tipo 12-14x1" largo ancladas a marcos y largueros con 5 pijas para polín en perímetro del edificio hasta un ancho de 1/3 y 4 pijas en el centro con una separación máxima de 60 cm. (paravientos de 200 km/hora), elevación de material, maniobras, fletes equipo individual de protección, material, mano de obra, medido por área de contacto.</t>
  </si>
  <si>
    <t>Suministro y colocación de caballete dentado zintro aluminio calibre 26 r-72, incluye: anclajes a marco y largueros con pijas tipo lap auto taladrantes a cada 50 cm. de largo, sellado del caballete con sika flex.</t>
  </si>
  <si>
    <t>Suministro, habilitado y colocación de postes de tubo negro cedula 40 de 3" de diámetro para porteria, clavacote de madera, tornillos con cabeza de gota de 2 1/2", tuerca exagonal, aro, soporte de fierro redondo liso de 3/4", una mano de primario epóxico anticorrosivo ea p-10 color blanco con catalizador disolución a base de solvente y 2 manos de pintura esmalte en acabado final, color definido por la residencia y red de hilo blanco de 40 cm longitud. (ver plano correspondiente) tablero de madera de triplay filipino 3/4" de espesor con marco de acero perfil comercial de 2" x 2" x 1/8". placa a-36 3/8" de espesor, aro de fierro redondo liso de 3/4" d= 0.45 mts sujeta con placa de solera de 1/4", red de hilo blanco de 0.40 m de longitud, incluye: andamios, traslados dentro de la obra, gastos de taller, (ver plano oex-064 detalles de tablero)</t>
  </si>
  <si>
    <t>Suministro, habilitado y colocación de postes en cancha de voleibol con tubo negro ced 30 de 2 1/2" 2.55 m.. de altura color blanco, incluye: gancho de metal de 1/4" con rondana y tuerca hexagonal, casquillo con tubo negro 3" cedula 30 de 70 cm. una mano de primario epóxico anticorrosivo ea p-10 color blanco con catalizador disolución a base de solvente y 2 manos de pintura esmalte en acabado final, color definido por la residencia, dado de concreto 40x40x60 cm.(ver plano correspondiente).</t>
  </si>
  <si>
    <t>Suministro y aplicación de pintura tipo epoxico con endurecedor poliamidico acabado brillante con uno de base / uno de catalizador prometal e-1500 de prisa, previa limpieza de la superficie con dos partes de agua por una de ácido muriático, incluye: trazo, empapelado y limpieza,  en línea de cancha de basquetbol y voleibol. (garantía 3 años por escrito)</t>
  </si>
  <si>
    <t>Suministro y aplicación de pintura tipo epoxico con endurecedor poliamidico acabado brillante con uno de base / uno de catalizador prometal e-1500 de prisa, previa limpieza de la superficie con dos partes de agua por una de ácido muriático en áreas restringidas, y círculo central de canasta de básquet-bol, incluye: trazo, empapelado y limpieza. (Garantía 3 años).</t>
  </si>
  <si>
    <t>Suministro, colocación y conexión de lámpara LED marca MAGG modelo HIGHBAY B 100W temperatura de color 6000°, rango de voltaje  100-305v. - 50/60 hz, F.P. 0.9, flujo luminoso de 11000 lumenes, vida util de 50000 horas, incluye: colocación en estructura metálica, conexiones y pruebas, puesta en operacion, herramienta y mano de obra especializada.</t>
  </si>
  <si>
    <t>Suministro e instalacion de protección metalica para luminaria en techumbre de usos multiples fabricada con varilla solida de metal de 1/2” dimensiones de 50x50 cm con varilla a cada 12 cm en ambos sentidos, asi como anclaje por medio de varilla de 1/2” y solera de 1”x3/16” de 65 cm de largo, fijada a estrctura metalica por medio de tornillo autoroscable, primer y pintura acrílica gris maquina, incluye maniobra de montaje con andamios a una altura de hasta 7 metros, mano de obra y herramienta especializada.</t>
  </si>
  <si>
    <t>Suministro y colocación de salida eléctrica para lámpara en estructura metálica en techumbre, incluye; tubo conduit fierro galvanizado pared delgada 21 mm (3/4") de diámetro, coples y conectores para intemperie, curvas, conectores, soporteria con perfil unicanal y abrazadera unicanal del mismo diámetro, cable aislamiento thw-ls calibres 2-10 fases, 1-12 tierra física, caja f'c para conexiones, identificación y pruebas.</t>
  </si>
  <si>
    <t>Suministro, colocación y conexión de centro de carga tipo qo 12 circuitos 2f-3h 220/127 v con zapatas principales de 100 amperes, en gabinete nema 3r modelo qo212l100grb, marca square d o similar en calidad y precio, incluye: fijación conexiones, identificación y pruebas.</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</si>
  <si>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</si>
  <si>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y colocación de salida de contacto con caja 2x4 f'c (para intemperie) con terminal de ojo calibre 12 awg color verde, en  galvanizado pared delgada de 21 mm (3/4"), incluye; cableado con cable calibre 12 (fase, neutro y tierra física) aislamiento tipo thw-ls o thw-ls 75 c y contacto doble levitón color marfil, tapa para intemperie, conexiones y pruebas.</t>
  </si>
  <si>
    <t>Suministro, colocación y conexión de cable de aluminio para distribución subterránea vulcanel xlp-drs 90°c 600v  y aislamiento xlp con 2 conductores #6 para fases + 1 conductor #6 para neutro marca condumex o similar en calidad y precio, incluye: cinta aislante, vulcanizada, barniz y perno de conexión, cocas y desperdicios.</t>
  </si>
  <si>
    <t>Suministro, colocación y conexión de cable de aluminio desnudo calibre # 6, incluye: cinta aislante, vulcanizada, barniz y perno de conexión, cocas y desperdicios</t>
  </si>
  <si>
    <t>Suministro y tendido de tubo conduit pvc c-40 de 53 mm (2") diámetro, incluye: tendido, conexiones, pegamento, trazos, excavación, relleno, material, mano de obra, herramienta, equipo de protección personal y limpieza del área de trabajo.</t>
  </si>
  <si>
    <t>Suministro y tendido de tubo conduit fierro galvanizado pared delgada de 53 mm (2") diámetro, incluye: coples y conectores para intemperie, curvas, conectores, trazo, excavación y relleno o soporteria con perfil unicanal y abrazadera unicanal del mismo diámetro a cada 1.50 m o 90 cm antes de cada caja registro o centro de carga, cada soporte deberá de estar fijado con dos taquetes y dos tornillos de 2" de largo (no pijas)</t>
  </si>
  <si>
    <t>Construcción de registro eléctrico de 60 x 60 x 80 cm. con block 15 x 20 x 40 cm. y cadena de remate con armex 15x15, aplanado interior y exterior, fabricación y suministro de marco con ángulo de 2-1/2" x 3/16" y tapa con ángulo de 2" x 3/16" acero no.3.concreto f"c= 150 kg/cm2, asa con redondo liso de 3/8" como jaladera inc. una mano de primario af-62 ty dos manos de esmalte alquidalico industrial, grava en el fondo y pintura vinílica.</t>
  </si>
  <si>
    <t>Muro de piedra de la región (braza) acabado común a plomo y nivel (según indique el proyecto), a cualquier altura y grado de dificultad,  asentado  con mortero cemento-arena 1:6, se deberá de considerar para este trabajo: mano de obra, herramienta, equipo, suministro, elevación, movimientos horizontales, cargas, descargas y acarreos del material hasta el lugar de su utilización, herramienta, saturación de agua del material, preparación de la superficie de desplante, trazo y desplante de acuerdo a proyecto, cuatrapeo y remates, cortes, desperdicios, acopio, remoción y retiro de material sobrante y limpieza del área de trabajo.</t>
  </si>
  <si>
    <t>Piso de concreto f'c=200 kg/cm2 de 10 cm. de espesor en rampas para personas con capacidades diferentes, acabado uniforme con escoba de ixtle (acabado antiderrapante), acabado con volteador, realización del trabajo por módulos no mayores a 3.00 x 3.00 m. incluye: aplicación de pintura esmalte para piso (color definido por supervisión),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</si>
  <si>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Fabricación de asiento y moldura tipo pecho de paloma en perímetro de jardineras de 40 cm. de ancho forjada con tubo de pvc 4", concreto f'c=150 kg/cm2 armado con 3 varillas de 3/8 en sentido horizontal y grapas de 3/8 a.c. 25 cm, incluye: cimbrado armado colado acabado pulido con brocha de pelo y limpieza.</t>
  </si>
  <si>
    <t>Excavación a mano en terreno tipo "A" investigado en obra por el contratista, a cualquier profundidad, incluye: afine de taludes, sobre excavación por ángulo de reposo de material, compactación de fondo de cepas.</t>
  </si>
  <si>
    <t>Anclaje de castillos de 15x20 cm. en zapatas y enrases 0.00 a 1.20 m. altura con 4 varillas no. 3/8" y estribos # 2 @ 20 cm, con impermeabilizante integral en polvo sikalite graltex o/ similar en calidad y precio, concreto f'c=250 kg/cm2; incluye: cimbra común, colado, cruces de varillas, vibrado, curado y descimbrado.</t>
  </si>
  <si>
    <t>Anclaje de castillos de 15x30 cm. en zapatas y enrases 0.00 a 1.20 m. de altura con 4 varillas de 3/8" y estribos #2 @ 20 cm. incluye: cimbra común, colado, cruces de varillas, vibrado, curado y descimbrado.</t>
  </si>
  <si>
    <t>Cadena de concreto f'c=150 kg/cm2 sección de 15x20 cm. armada con armex, incluye: cimbra común, colado, vibrado, descimbrado y curado.</t>
  </si>
  <si>
    <t>Murete de enrase acabado común en cimentación a base de block de cemento de 20x20x40 cm. (60 kg/cm2), asentado con mortero cemento-arena en proporción de 1:3 y con celdas rellenas de concreto f'c= 150 kg/cm2. incluye: desfondar block y varilla del # 3 @ 20 cm.</t>
  </si>
  <si>
    <t>Construcción de muro de block hueco de cemento 20x20x40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</si>
  <si>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Cadena o castillo 15 x 30 cm, acabado común, concreto h. en o., f'c= 250 kg/cm2, armada con 4 varillas del no.4 (1/2") y estribos del no. 2 (1/4")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</si>
  <si>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Cadena o castillo 20 x 30 cm, acabado común, concreto h. en o., f'c= 250 kg/cm2, armada con 4 varillas # 3 f'y=4200 kg/cm2 estribos # 2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</si>
  <si>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Repison de 20x10 cm., armado con 2 varillas no.3 y grapa de alambrón a cada 15 cm, concreto f´c=150 kg/cm2, acabado con brocha de pelo incluye: cimbra, armado, colado y descimbrado.</t>
  </si>
  <si>
    <t>Fabricación, habilitado y colocación de portón de acceso de 3.00x2.00 a base de tubo negro cedula 30 de 2 1/2" según diseño a cada 16 cm con travesaño superior e inferior del mismo calibre incluye: tapa de lámina cal. 22, suministro de materiales cortes, soldadura 60-11, una mano de primario epóxico anticorrosivo ea p-10 color blanco con catalizador disolución a base de solvente y 2 manos de pintura esmalte en acabado final, color definido por la residencia, con bisagra tipo bivel placa 3/8", tejuelo en parte inferior con placa 3/8 15x15 cm. y taquete expansivo de 21/4 x 3/8,  placa de pasador de 1/4", jaladera de pasador con placa de 3/16" con argolla para candado de 1/4" de diámetro, pasador redondo de 1" de diámetro( ver plano)</t>
  </si>
  <si>
    <t>Suministro y colocación de tubo mecánico 2 1/2" cedula 30 para cerco, incluye :solera de 4 x3/16", taquete expansivo de 3/8 x 2 1/4", soldadura, una mano de primario epóxico anticorrosivo ea p-10 color blanco con catalizador disolución a base de solvente y 2 manos de pintura esmalte en acabado final, color definido por la residencia, limpieza a exceso de soldadura, lijado, plomeo, alineación, corte de extremos a 60 grados tapas con lamina calibre 22, separación de eje a eje del tubo es de 18 cm. (en acceso nuevas creaciones)</t>
  </si>
  <si>
    <t>Suministro y colocación de malla tipo ciclónica de 10.5 mm y 2.00 m. de altura incluye: postes, tubos esquineros de 3", de línea 2", barra superior, retenida, alambre galvanizado tapa capucha, abrazaderas, coples, conector, cercha, capuchones y muertos de concreto de f´c= 150 kg/cm2 (ver plano-oex-055).</t>
  </si>
  <si>
    <t>Suministro y colocación de reja-acero formada a base de paneles de 1.50 m. altura x 2.50 m. de largo con varilla calibre #6, postes 2 1/4 x 2 1/4 calibre 16 ahogados 0.50 cm en castillos,  incluye: tapón, poste, tornillo galvanizado de 1/4 x 1 1/4, nivelación y plomeo.</t>
  </si>
  <si>
    <t>Verificación de instalación de subestaciones eléctricas en transformadores de 300 kva, por parte de la unidad verificadora de instalaciones eléctricas (uvie), revisión y firma por perito responsable de proyecto eléctrico, visitas a obra, reporte de anomalías y carta de verificación.</t>
  </si>
  <si>
    <t>Verificación de instalación eléctrica por parte de la unidad verificadora de instalaciones eléctricas (uvie), visitas a obra, reporte de anomalías y carta de verificación por una carga en baja tensión de 31 kw hasta 45 kw.</t>
  </si>
  <si>
    <t>Construcción de murete M-10 según especificación de isife en medidas 2.10x1.00x2.30 m. a base de zapata corrida de concreto f'c 250 kg/cm2 armada con varilla de 3/8" a cada 20 cm. murete de enrase con block 15x20x40 cm.(60 kg/cm2) muros cadenas y castillos losa de concreto armado f'c=250 kg/cms2 con varilla de 3/8" a cada 20 cm. de 1.10x2.60x0.13 m. incluye: excavación, plantilla, relleno, compactaciones necesarias, cimbrado, descimbrado, aplanados, pintura, puertas de protección en ambos lados tipo louver en medidas 2.10x2.15 m. con duela 170, malla ciclónica calibre 10.5 con solera de 1x3/1/16" marco y contramarco con r225, pasador, candado y llave y todo lo necesario para obra terminada.</t>
  </si>
  <si>
    <t>Suministro y colocación de acometida en baja tensión con cable 3-4/0 + 1-3/0, desde el secundario del transformador sin corte hasta el interruptor principal del tablero de distribución principal tipo i-line, incluye; conexiones, pruebas e identificación, mano de obra, herramienta, equipo de protección personal y limpieza del área de trabajo, (distancia aproximada desde el secundario del transformador a la conexión en el tablero i-line de 20 m)</t>
  </si>
  <si>
    <t>Suministro, colocación y conexión de tablero de control y distribución de cargas, tipo i-line con interruptor principal de 3x800 amperes (en gabinete tamaño "tipo 3") de 14 espacios marca square d, incluye flete a la obra, fijación a muro por medio de varilla roscada y tuercas, incluye remate de tuberías, conexiones y pruebas.</t>
  </si>
  <si>
    <t>Construcción de registro eléctrico y base para transformador (ver dimensiones en plano) media tensión según normatividad CFE-BTMRB4 de 1,50x1,50x1,50 m (dimensiones interiores del registro),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</si>
  <si>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Suministro, colocación e instalación de transformador trifásico tipo pedestal marca prolec, general electric o similar en calidad y precio de 300 kva con voltaje 13200-220/127 volts, conexión delta-estrella, incluye flete, maniobras de montaje con grúa, deberá de contar en sus datos de placa con la aprobación de la nmx-j-169 y/o nom-002-sede o la norma oficial (nom)  o norma mexicana (nmx) que aplique para dicho transformador vigente a la fecha de su colocación, así como todas las conexiones, y pruebas, y todo lo necesario para su buen funcionamiento.</t>
  </si>
  <si>
    <t>Suministro e instalación de sistema de tierras en el perímetro de la base del transformador (ver plano correspondiente) con cable de cobre desnudo calibre 1/0, 5 varillas de cobre cooperweld de 3/8x3.00 m, conexiones y unión del sistema con soldadura cadweld únicamente, deberá llevar un reporte fotográfico de pruebas de resistencia que no sea mayor a 10 omhs, mano de obra, herramienta, equipo de protección personal y limpieza del área de trabajo.</t>
  </si>
  <si>
    <t>Construcción de registro eléctrico de paso en media tensión según normatividad CFE-RMTA 3 de 1,00x1,00x1,00 metros,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</si>
  <si>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Construcción de registro eléctrico de paso en media tensión según normatividad CFE-RMTA4 de 1,50x1,50x1,00 metros, incluye;plantilla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</si>
  <si>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Suministro y colocación de banco de ductos de 3 vías con tubo pad (poliducto de alta densidad) de 78 mm de diámetro, a una profundidad constante (según terreno) de 1,00 m, incluye; excavación, tendido de tubo, cama de arena, relleno y compactación con material sobrante de la excavación así como el esparcimiento del material sobrante, debiendo quedar el terreno plano y limpio.</t>
  </si>
  <si>
    <t>Suministro e instalación de conector tipo codo y boquilla de descanso para media tensión de xlp 15 kv calibre 1/0 para conectarse en transformador tipo pedestal y/o derivadores j3 o j4, incluye pruebas, mano de obra, herramienta, equipo de protección personal y limpieza del área de trabajo.</t>
  </si>
  <si>
    <t>Suministro e instalación de conector tipo codo y boquilla de descanso para media tensión de xlp 15 kv  cal. 1/0  con porta fusible para conectarse en transformador tipo pedestal y/o derivadores j3 o j4 , incluye: pruebas, mano de obra, herramienta, equipo de protección personal y limpieza del área de trabajo.</t>
  </si>
  <si>
    <t>Suministro, colocación y conexión de cable xlp (de potencia) calibre 1/0 awg 15 kv de aluminio marca viakon o similar en calidad y precio, incluye su colocación sin corte en la canalización desde terminales termocontractiles en poste de transición (punto de conexión con CFE) hasta la conexión en el primario del transformador donde se vayan a realizar las conexiones, mano de obra, herramienta, equipo de protección personal y limpieza del área de trabajo.</t>
  </si>
  <si>
    <t>Soporteria en registro de media tensión (de paso y conexión) soporte prefabricados de correderas y ménsulas de fierro galvanizado, fijado a muros internos con taquete expansivos, soportes, jaboneras, cinchos mano de obra, herramienta, equipo de protección personal, limpieza del área de trabajo y todo lo necesario para soportar el cable de potencia y que en ningún registro quede en el piso.</t>
  </si>
  <si>
    <t>Suministro, colocación y conexión de derivador en media tensión J-4 en 15 kv, incluye su fijación en registro de media tensión de CFE.</t>
  </si>
  <si>
    <t>Suministro y colocación de varillas de tierra cooper weld de 3 m. por 19 mm diámetro, incluye: conector y conductor desnudo # 2 como tierra física a gabinete u otra varilla.</t>
  </si>
  <si>
    <t>Suministro y colocación de cable de cobre desnudo calibre 1/0 para sistema de tierra desde transición incluye conexiones con soldadura cadweld únicamente, pruebas, mano de obra, herramienta, equipo de protección personal y limpieza del área de trabajo.</t>
  </si>
  <si>
    <t>Suministro, colocación y conexión de interruptor termomagnético tipo i-line de 3x150 amperes, capacidad interruptiva de 35 ka, incluye montaje, conexión, pruebas, identificación con etiqueta adhesiva.</t>
  </si>
  <si>
    <t>Suministro, colocación y conexión de interruptor termomagnético tipo i-line de 3x175 amperes, incluye montaje, conexión, pruebas, identificación con etiqueta adhesiva.</t>
  </si>
  <si>
    <t>Suministro, colocación y conexión de cable de aluminio para distribución subterránea vulcanel xlp-drs 90°c 600v  y aislamiento xlp con 3 conductores #4/0 para fases + 1 conductor #4/0 para neutro marca condumex o similar en calidad y precio, incluye: cinta aislante, vulcanizada, barniz y perno de conexión, cocas y desperdicios</t>
  </si>
  <si>
    <t>Suministro, colocación y conexión de cable de aluminio para distribución subterránea vulcanel s8000 tipo xhhw-2, ls ct-cs rohs 90° 600v  y aislamiento xlp calibre #4 condumex o similar en calidad y precio, incluye: cinta aislante, vulcanizada, barniz y perno de conexión, cocas y desperdicios.</t>
  </si>
  <si>
    <t>Suministro, instalación y conexión de lámpara para alumbrado público con energía solar autónoma all in one marca Forlighting modelo Forled, 80 watts de potencia, ópticas T2, TCC 6000K, IRC 70, eficiencia luminosa promedio 130 lm/w, garantía de 5 años por escrito, cumple con las NOM-003, NOM- 0032, IP-65. Incluye: lámpara, brazo metálico de 2.00 metros, poste metálico galvanizado de 6 metros, base de concreto, anclas para fijación de poste metálico, bastidores roscados así como material de tornillería inoxidable, instalación, programación, pruebas y puesta en marcha del equipo.)</t>
  </si>
  <si>
    <t>Concreto f'c= 200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 y aditivos especificados según proyecto.</t>
  </si>
  <si>
    <t>Castillo ahogado en hueco de muro de block con concreto hecho en obra f'c=150 kg/cm2 con 1 varilla #3 f'y=4200 kg/cm2, se deberá considerar para este trabajo: materiales, mano de obra, herramienta, equipo, andamios, acarreos, cargas, elevación de materiales, habilitado, armado, colado,  acopio y retiro de desperdicios a tiro autorizado y limpieza del área de trabajo.</t>
  </si>
  <si>
    <t>Cimbra para losas sin recuperación acabado común a base de triplay de pino 19mm como cimbra de contacto, incluye: cimbrado, descimbrado, habilitado y chaflanes u ochavos.</t>
  </si>
  <si>
    <t>Cadena o castillo 15 x 20 cm, acabado aparente, concreto h. en o. f'c= 250 kg/cm2, armada con armex de alta resistencia 15 x 20 - 4.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</si>
  <si>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Registro de 70 x 70 cm. para cisterna o fosa a base de guarnición de 0.10 x 0.30 m. armada con varilla 3/8" @ 35 cm ambos sentidos, concreto f´c= 150 kg/cm2, incluye: tapa de lámina antiderrapante diamantada calibre # 10 marco y contramarco de ángulo 1 1/4" x 1/8", jaladera con solera de 1" x 3/16", una mano de primario epóxico anticorrosivo ea p-10 color blanco con catalizador disolución a base de solvente y 2 manos de pintura esmalte en acabado final, color definido por la residencia y candado.</t>
  </si>
  <si>
    <t>Fabricación de base de concreto h.o. de 150 kg/cm2 con dimensiones de 0.80x0.50x0.08 m., para asentar bomba, incluye: muro de block 15 x 20 x 40 cm (60 kg/cm2), 2 hiladas, acabado floteado con mortero cemento-arena en proporción de 1:3.</t>
  </si>
  <si>
    <t>Suministro y aplicación de impermeabilizante a base de pintura elastomerica color blanco, incluye: membrana de refuerzo, sellador de superficie con el mismo material diluido según especificación del fabricante y dos capas de material sin diluir, aplicación con cepillo, escoba.</t>
  </si>
  <si>
    <t>Suministro, habilitado y colocación de ventana y/ o puerta tipo louver a base de perfil r 225 calibre 20 duela 170 calibre 20 incluye: una mano de primario epóxico anticorrosivo ea p-10 color blanco con catalizador disolución a base de solvente y 2 manos de pintura esmalte en acabado final, color definido por la residencia, fijado a muro con taquete y pija.</t>
  </si>
  <si>
    <t>Suministro y colocación de cisterna prefabricada de 10,000 litros rotoplas para abastecimiento, incluye: maniobras, mano de obra, herramientas y equipo.</t>
  </si>
  <si>
    <t>Succión de motobomba en cisterna con tubo de pvc hidráulico cedula 40 de 1 1/4" incluye: válvula de check de pie tradicional (pichancha) coples exteriores de 1 1/4", codo de 1 1/4" x 90°, tuerca unión de 1 1/4", arroje o descarga con cople exterior de 1 1/4", reducción bushing de 1 x 1/4", tee de 1 1/4", válvula esfera o válvula de compuerta de 1 1/4", tuerca unión y cople exterior de 1 1/4", incluye: teflón, pegamento, lija., mano de obra, herramienta, equipo de protección personal y limpieza del área de trabajo.</t>
  </si>
  <si>
    <t>Suministro y colocación de Motobomba periférica marca Evans modelo BP1ME100 1 h.p. 3450 rpm, monofásico, 115 volt o similar en calidad y precio, incluye: tubo flexible licuatite (21 mm) cable calibre #12 incluye: conexiones, fijación, materiales, mano de obra y pruebas.</t>
  </si>
  <si>
    <t>Suministro y colocación de Motobomba centrifuga marca Evans modelo 2HME075 3/4 h.p. 3450 rpm, monofásico, 127 volt o similar en calidad y precio, incluye: tubo flexible licuatite (21 mm) cable calibre #12 incluye: conexiones, fijación, materiales, mano de obra y pruebas.</t>
  </si>
  <si>
    <t>Suministro, instalación y colocación de electroniveles en tinacos y cisterna para control de llenado, con canalización tubo pvc de 21 mm (3/4") cedula 40 caja registro condulet y tubo licuatite, cable hasta pie del edificio.</t>
  </si>
  <si>
    <t>Suministro y colocación de caja serie f'c de 4 x 4" con tapa de neopreno para registro en cisternas</t>
  </si>
  <si>
    <t>Suministro, colocación y conexión de centro de carga q04, marca square "d", incluye: fijación a muro, materiales, mano de obra, herramienta y pruebas. gabinete nema 3r</t>
  </si>
  <si>
    <t>Suministro, y colocación de electronivel de 5 metros de largo en cisterna para control de llenado, incluye: material, mano de obra y herramienta.</t>
  </si>
  <si>
    <t>Suministro y tendido de tubo pvc hidráulico de 21 mm (3/4") de diámetro, incluye: tendido, conexiones, pegamento, trazos, excavación, relleno, material, mano de obra, herramienta, equipo de protección personal y limpieza del área de trabajo.</t>
  </si>
  <si>
    <t>Suministro y tendido de tubo conduit pvc c-40 de 21 mm (3/4") diámetro, incluye: tendido, conexiones, pegamento, trazos, excavación, relleno, material, mano de obra, herramienta, equipo de protección personal y limpieza del área de trabajo.</t>
  </si>
  <si>
    <t>Suministro, colocación y conexión de cable de cobre con aislamiento thw-ls o thw-ls a 75 grados calibre # 12, incluye: cinta aislante, vulcanizada, barniz y perno de conexión, cocas y desperdicios.</t>
  </si>
  <si>
    <t>Suministro, colocación y conexión de cable de cobre con aislamiento thw-ls o thw-ls a 75 grados calibre # 10, incluye: cinta aislante, vulcanizada, barniz y perno de conexión, cocas y desperdicios.</t>
  </si>
  <si>
    <t>Suministro y colocación de llave de bola para jardín de 3/4" cuerpo de latón cierre de vástago, incluye: ranurado, colocación y resanes.</t>
  </si>
  <si>
    <t>Registro hidráulico 60x40x40 cm. con block 10x20x40 cm. (60 kg/cm2), aplanado, interior pulido, exterior floteado marco y contramarco con ángulo 1 1/4x3/16", acero # 3, concreto f'c = 150 kg/cm2, cadena remate con armex 15-20-4, fondo grava y pintura.</t>
  </si>
  <si>
    <t>Suministro y colocación de válvula de bola de plástico compacta de 3/4", incluye: pegamento, lija (en registro hidráulico)</t>
  </si>
  <si>
    <t>Registro hidráulico de 50 x 45 cm de pvc y perforaciones para paso de tubería, incluye: base de mortero, nivelación y fijación, todos los elementos necesarios para su instalación.</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</si>
  <si>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</si>
  <si>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Suministro y tendido de tubo pvc sanitario duralon de 155 mm (6") de diámetro, incluye: tendido, conexiones, pegamento, trazos, excavación, relleno, material, mano de obra, herramienta, equipo de protección personal y limpieza del área de trabajo.</t>
  </si>
  <si>
    <t>Suministro y tendido de tubo pvc duralón de 103 mm (4") de diámetro, incluye: tendido, conexiones, pegamento, trazos, excavación, relleno, material, mano de obra, herramienta, equipo de protección personal y limpieza del área de trabajo.</t>
  </si>
  <si>
    <t>55828/04</t>
  </si>
  <si>
    <t>Plantel:</t>
  </si>
  <si>
    <t>Localidad:</t>
  </si>
  <si>
    <t>Cabo San Lucas</t>
  </si>
  <si>
    <t>Municipio:</t>
  </si>
  <si>
    <t>Los Cabos, B.C.S.</t>
  </si>
  <si>
    <t>Clave</t>
  </si>
  <si>
    <t>Descripcion</t>
  </si>
  <si>
    <t>unidad</t>
  </si>
  <si>
    <t>Cantidad</t>
  </si>
  <si>
    <t>Importe</t>
  </si>
  <si>
    <t>construcción de escuela secundaria nueva creación colonia Lomas del Valle 1° etapa: construcción de 6 aulas didácticas de 2 1/2 e/e en estructura u3-c, construcción de dirección provisional de 3 e/e en estructura u3-c, construcción de cubo de escaleras, construcción de núcleo de servicios sanitarios, obra exterior: construcción de plaza cívica, construcción de cancha de usos múltiples con techumbre metálica, andadores de conexión, construcción de muros de contención perimetrales, construcción de acceso principal, construcción de muros perimetrales, red eléctrica exterior, alumbrado exterior, construcción de cisterna prefabricada de 10'000 litros y red hidrosanitaria.</t>
  </si>
  <si>
    <t>Escuela Secundaria Nueva Creación Colonia Lomas del Valle</t>
  </si>
  <si>
    <t>Descripcion:</t>
  </si>
  <si>
    <t>i. construccion de 6 aulas didacticas de 2 1/2 e/e en estructura u3-c, construccion de direccion provisional de 3 e/e en estructura u3-c, construccion de cubo de escaleras, construccion de nucleo de servicios sanitarios</t>
  </si>
  <si>
    <t>01. preliminares</t>
  </si>
  <si>
    <t>02. cimentacion</t>
  </si>
  <si>
    <t>03. estructura</t>
  </si>
  <si>
    <t>04. albañileria y acabados</t>
  </si>
  <si>
    <t>05. herreria y canceleria</t>
  </si>
  <si>
    <t>06. instalaciones</t>
  </si>
  <si>
    <t>01. construccion de plaza civica</t>
  </si>
  <si>
    <t>01.1 preliminares</t>
  </si>
  <si>
    <t>01.2 cimentacion</t>
  </si>
  <si>
    <t>01.3 albañileria y acabados</t>
  </si>
  <si>
    <t>01.4 asta bandera</t>
  </si>
  <si>
    <t>02. construccion de cancha de usos multiples con techumbre metalica</t>
  </si>
  <si>
    <t>02.1 preliminares</t>
  </si>
  <si>
    <t>02.2 cimentacion</t>
  </si>
  <si>
    <t>02.3 estructura</t>
  </si>
  <si>
    <t>02.4 albañileria y acabados</t>
  </si>
  <si>
    <t>02.5 alumbrado techumbre</t>
  </si>
  <si>
    <t>03. andadores, escaleras y rampas de conexión</t>
  </si>
  <si>
    <t>04. construccion de muros de contencion</t>
  </si>
  <si>
    <t>04.1 preliminares</t>
  </si>
  <si>
    <t>04.2 muro de contencion</t>
  </si>
  <si>
    <t>05. construccion de acceso principal y muros perimetrales</t>
  </si>
  <si>
    <t>05.1 preliminares</t>
  </si>
  <si>
    <t>05.2 cimentacion</t>
  </si>
  <si>
    <t>05.3 albañileria y acabados</t>
  </si>
  <si>
    <t>05.4 herreria</t>
  </si>
  <si>
    <t>06. red electrica exterior y alumbrado exterior</t>
  </si>
  <si>
    <t>07. construccion de cisterna prefabricada de 10,000 lts</t>
  </si>
  <si>
    <t>07.1 preliminares</t>
  </si>
  <si>
    <t>07.2 cisterna prefabricada de 10,000 lts</t>
  </si>
  <si>
    <t>07.3 instalaciones</t>
  </si>
  <si>
    <t>08. red hidro - sanitaria</t>
  </si>
  <si>
    <t>I.- Construccion de 6 aulas didacticas de 2 1/2 e/e en estructura u3-c, construccion de direccion provisional de 3 e/e en estructura u3-c, construccion de cubo de escaleras, construccion de nucleo de servicios sanitarios</t>
  </si>
  <si>
    <t>II.- Obra Exterior</t>
  </si>
  <si>
    <t>Subtotal I</t>
  </si>
  <si>
    <t>Subtotal II</t>
  </si>
  <si>
    <t>Subtotal de Obra</t>
  </si>
  <si>
    <t>Total</t>
  </si>
  <si>
    <t>Subtotal 01. preliminares</t>
  </si>
  <si>
    <t>Subtotal 02. cimentacion</t>
  </si>
  <si>
    <t>Subtotal 03. estructura</t>
  </si>
  <si>
    <t>Subtotal 04. albañileria y acabados</t>
  </si>
  <si>
    <t>Subtotal 05. herreria y canceleria</t>
  </si>
  <si>
    <t>Subtotal 06. instalaciones</t>
  </si>
  <si>
    <t>Subtotal 01.1 preliminares</t>
  </si>
  <si>
    <t>Subtotal 01.2 cimentacion</t>
  </si>
  <si>
    <t>Subtotal 01.3 albañileria y acabados</t>
  </si>
  <si>
    <t>subtotal 01.4 asta bandera</t>
  </si>
  <si>
    <t>02. construcción de cancha de usos múltiples con techumbre metálica</t>
  </si>
  <si>
    <t>subtotal 02.1 preliminares</t>
  </si>
  <si>
    <t>02.2 cimentación</t>
  </si>
  <si>
    <t>subtotal 02.2 cimentación</t>
  </si>
  <si>
    <t>subtotal 02.3 estructura</t>
  </si>
  <si>
    <t>02.4 albañilería y acabados</t>
  </si>
  <si>
    <t>subtotal 02.4 albañilería y acabados</t>
  </si>
  <si>
    <t>subtotal 02.5 alumbrado techumbre</t>
  </si>
  <si>
    <t>subtotal 03. andadores, escaleras y rampas de conexión</t>
  </si>
  <si>
    <t>04. construcción de muros de contención</t>
  </si>
  <si>
    <t>subtotal 04.1 preliminares</t>
  </si>
  <si>
    <t>04.2 muro de contención</t>
  </si>
  <si>
    <t>subtotal 04.2 muro de contención</t>
  </si>
  <si>
    <t>05. construcción de acceso principal y muros perimetrales</t>
  </si>
  <si>
    <t>subtotal 05.1 preliminares</t>
  </si>
  <si>
    <t>05.2 cimentación</t>
  </si>
  <si>
    <t>subtotal 05.2 cimentación</t>
  </si>
  <si>
    <t>05.3 albañilería y acabados</t>
  </si>
  <si>
    <t>subtotal 05.3 albañilería y acabados</t>
  </si>
  <si>
    <t>05.4 herrería</t>
  </si>
  <si>
    <t>subtotal 05.4 herrería</t>
  </si>
  <si>
    <t>06. red eléctrica exterior y alumbrado exterior</t>
  </si>
  <si>
    <t>subtotal 06. red eléctrica exterior y alumbrado exterior</t>
  </si>
  <si>
    <t>07. construcción de cisterna prefabricada de 10,000 lts</t>
  </si>
  <si>
    <t>subtotal 07.1 preliminares</t>
  </si>
  <si>
    <t>subtotal 07.2 cisterna prefabricada de 10,000 lts</t>
  </si>
  <si>
    <t>subtotal 07.3 instalaciones</t>
  </si>
  <si>
    <t>08. red hidrosanitaria</t>
  </si>
  <si>
    <t>subtotal 08. red hidrosanitaria</t>
  </si>
  <si>
    <t>02.1. preliminares</t>
  </si>
  <si>
    <t>LPO-000000009-013-2023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</si>
</sst>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00000"/>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0"/>
      <name val="Courier"/>
      <family val="3"/>
    </font>
    <font>
      <sz val="11"/>
      <name val="Arial"/>
      <family val="2"/>
    </font>
    <font>
      <sz val="11"/>
      <color theme="1"/>
      <name val="Arial"/>
      <family val="2"/>
    </font>
    <font>
      <sz val="12"/>
      <color theme="1"/>
      <name val="Arial"/>
      <family val="2"/>
    </font>
    <font>
      <b/>
      <sz val="12"/>
      <color theme="1"/>
      <name val="Arial"/>
      <family val="2"/>
    </font>
    <font>
      <b/>
      <sz val="11"/>
      <color theme="1"/>
      <name val="Arial"/>
      <family val="2"/>
    </font>
    <font>
      <sz val="10"/>
      <color theme="1"/>
      <name val="Century Gothic"/>
      <family val="2"/>
    </font>
    <font>
      <b/>
      <sz val="18"/>
      <name val="Arial"/>
      <family val="2"/>
    </font>
    <font>
      <b/>
      <sz val="12"/>
      <color theme="0"/>
      <name val="Arial"/>
      <family val="2"/>
    </font>
    <font>
      <b/>
      <sz val="11"/>
      <color theme="0"/>
      <name val="Arial"/>
      <family val="2"/>
    </font>
  </fonts>
  <fills count="8">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BE9655"/>
        <bgColor indexed="64"/>
      </patternFill>
    </fill>
    <fill>
      <patternFill patternType="solid">
        <fgColor rgb="FF9F2241"/>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s>
  <cellStyleXfs count="9">
    <xf numFmtId="0" fontId="0" fillId="0" borderId="0"/>
    <xf numFmtId="0" fontId="2" fillId="0" borderId="0"/>
    <xf numFmtId="39" fontId="5" fillId="0" borderId="0"/>
    <xf numFmtId="0" fontId="2" fillId="0" borderId="0"/>
    <xf numFmtId="0" fontId="1" fillId="0" borderId="0"/>
    <xf numFmtId="39" fontId="5" fillId="0" borderId="0"/>
    <xf numFmtId="44" fontId="2" fillId="0" borderId="0" applyFont="0" applyFill="0" applyBorder="0" applyAlignment="0" applyProtection="0"/>
    <xf numFmtId="43" fontId="2" fillId="0" borderId="0" applyFont="0" applyFill="0" applyBorder="0" applyAlignment="0" applyProtection="0"/>
    <xf numFmtId="0" fontId="2" fillId="0" borderId="0"/>
  </cellStyleXfs>
  <cellXfs count="82">
    <xf numFmtId="0" fontId="0" fillId="0" borderId="0" xfId="0"/>
    <xf numFmtId="0" fontId="4" fillId="0" borderId="0" xfId="1" applyFont="1" applyAlignment="1">
      <alignment vertical="center"/>
    </xf>
    <xf numFmtId="49" fontId="3" fillId="0" borderId="0" xfId="1" applyNumberFormat="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44" fontId="4" fillId="0" borderId="0" xfId="1" applyNumberFormat="1" applyFont="1" applyFill="1" applyBorder="1" applyAlignment="1">
      <alignment horizontal="center" vertical="center" wrapText="1"/>
    </xf>
    <xf numFmtId="0" fontId="3" fillId="0" borderId="0" xfId="1" applyFont="1" applyFill="1" applyBorder="1" applyAlignment="1">
      <alignment horizontal="right" vertical="center" wrapText="1"/>
    </xf>
    <xf numFmtId="44" fontId="3" fillId="0" borderId="6" xfId="1" applyNumberFormat="1" applyFont="1" applyFill="1" applyBorder="1" applyAlignment="1">
      <alignment horizontal="center" vertical="center" wrapText="1"/>
    </xf>
    <xf numFmtId="44" fontId="3" fillId="0" borderId="0" xfId="1" applyNumberFormat="1" applyFont="1" applyFill="1" applyBorder="1" applyAlignment="1">
      <alignment horizontal="center" vertical="center" wrapText="1"/>
    </xf>
    <xf numFmtId="0" fontId="3" fillId="0" borderId="7" xfId="1" applyFont="1" applyFill="1" applyBorder="1" applyAlignment="1">
      <alignment horizontal="left" vertical="center" wrapText="1"/>
    </xf>
    <xf numFmtId="0" fontId="6" fillId="0" borderId="0" xfId="1" applyFont="1" applyAlignment="1">
      <alignment vertical="center"/>
    </xf>
    <xf numFmtId="44" fontId="4" fillId="0" borderId="0" xfId="1" applyNumberFormat="1" applyFont="1" applyAlignment="1">
      <alignment vertical="center"/>
    </xf>
    <xf numFmtId="49" fontId="3" fillId="0" borderId="0" xfId="1" applyNumberFormat="1" applyFont="1" applyBorder="1" applyAlignment="1">
      <alignment horizontal="center" vertical="center" wrapText="1"/>
    </xf>
    <xf numFmtId="0" fontId="4" fillId="0" borderId="0" xfId="1" applyFont="1" applyBorder="1" applyAlignment="1">
      <alignment vertical="center"/>
    </xf>
    <xf numFmtId="39" fontId="3" fillId="0" borderId="0" xfId="5" applyFont="1" applyBorder="1" applyAlignment="1" applyProtection="1">
      <alignment horizontal="right" vertical="center" wrapText="1"/>
      <protection locked="0"/>
    </xf>
    <xf numFmtId="0" fontId="4" fillId="0" borderId="7" xfId="4" applyFont="1" applyBorder="1" applyAlignment="1" applyProtection="1">
      <alignment vertical="center" wrapText="1"/>
      <protection locked="0"/>
    </xf>
    <xf numFmtId="44" fontId="3" fillId="0" borderId="0" xfId="6" applyFont="1" applyBorder="1" applyAlignment="1">
      <alignment vertical="center" wrapText="1"/>
    </xf>
    <xf numFmtId="0" fontId="4" fillId="0" borderId="8" xfId="4" applyFont="1" applyBorder="1" applyAlignment="1" applyProtection="1">
      <alignment vertical="center" wrapText="1"/>
      <protection locked="0"/>
    </xf>
    <xf numFmtId="44" fontId="3" fillId="0" borderId="0" xfId="6" applyFont="1" applyFill="1" applyBorder="1" applyAlignment="1">
      <alignment vertical="center" wrapText="1"/>
    </xf>
    <xf numFmtId="49" fontId="4" fillId="0" borderId="0" xfId="1" applyNumberFormat="1" applyFont="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3" fillId="3" borderId="10" xfId="1" applyFont="1" applyFill="1" applyBorder="1" applyAlignment="1">
      <alignment vertical="center" wrapText="1"/>
    </xf>
    <xf numFmtId="0" fontId="3" fillId="3" borderId="11" xfId="1" applyFont="1" applyFill="1" applyBorder="1" applyAlignment="1">
      <alignment vertical="center"/>
    </xf>
    <xf numFmtId="0" fontId="3" fillId="3" borderId="12" xfId="1" applyFont="1" applyFill="1" applyBorder="1" applyAlignment="1">
      <alignment vertical="center" wrapText="1"/>
    </xf>
    <xf numFmtId="0" fontId="3" fillId="4" borderId="10" xfId="1" applyFont="1" applyFill="1" applyBorder="1" applyAlignment="1">
      <alignment vertical="center" wrapText="1"/>
    </xf>
    <xf numFmtId="0" fontId="3" fillId="4" borderId="11" xfId="1" applyFont="1" applyFill="1" applyBorder="1" applyAlignment="1">
      <alignment vertical="center" wrapText="1"/>
    </xf>
    <xf numFmtId="0" fontId="3" fillId="4" borderId="12" xfId="1" applyFont="1" applyFill="1" applyBorder="1" applyAlignment="1">
      <alignment vertical="center" wrapText="1"/>
    </xf>
    <xf numFmtId="164" fontId="7" fillId="0" borderId="13" xfId="1" applyNumberFormat="1" applyFont="1" applyBorder="1" applyAlignment="1">
      <alignment horizontal="center" vertical="center" wrapText="1"/>
    </xf>
    <xf numFmtId="0" fontId="8" fillId="0" borderId="13" xfId="1" applyFont="1" applyBorder="1" applyAlignment="1">
      <alignment horizontal="center" vertical="center" wrapText="1"/>
    </xf>
    <xf numFmtId="2" fontId="4" fillId="0" borderId="13" xfId="7" applyNumberFormat="1" applyFont="1" applyFill="1" applyBorder="1" applyAlignment="1">
      <alignment horizontal="center" vertical="center" wrapText="1"/>
    </xf>
    <xf numFmtId="44" fontId="4" fillId="0" borderId="13" xfId="7" applyNumberFormat="1" applyFont="1" applyFill="1" applyBorder="1" applyAlignment="1">
      <alignment horizontal="justify" vertical="center" wrapText="1"/>
    </xf>
    <xf numFmtId="0" fontId="9" fillId="0" borderId="13" xfId="1" applyFont="1" applyBorder="1" applyAlignment="1">
      <alignment horizontal="right" vertical="center"/>
    </xf>
    <xf numFmtId="44" fontId="3" fillId="0" borderId="13" xfId="7" applyNumberFormat="1" applyFont="1" applyFill="1" applyBorder="1" applyAlignment="1">
      <alignment horizontal="justify" vertical="center" wrapText="1"/>
    </xf>
    <xf numFmtId="0" fontId="7" fillId="0" borderId="13" xfId="1" applyFont="1" applyBorder="1" applyAlignment="1">
      <alignment horizontal="center" vertical="center" wrapText="1"/>
    </xf>
    <xf numFmtId="2" fontId="6" fillId="0" borderId="13" xfId="7" applyNumberFormat="1" applyFont="1" applyFill="1" applyBorder="1" applyAlignment="1">
      <alignment horizontal="center" vertical="center" wrapText="1"/>
    </xf>
    <xf numFmtId="0" fontId="10" fillId="0" borderId="13" xfId="1" applyFont="1" applyBorder="1" applyAlignment="1">
      <alignment horizontal="right" vertical="center"/>
    </xf>
    <xf numFmtId="164" fontId="7" fillId="0" borderId="13" xfId="1" applyNumberFormat="1" applyFont="1" applyFill="1" applyBorder="1" applyAlignment="1">
      <alignment horizontal="center" vertical="center" wrapText="1"/>
    </xf>
    <xf numFmtId="0" fontId="7" fillId="0" borderId="13" xfId="1" applyFont="1" applyBorder="1" applyAlignment="1">
      <alignment horizontal="justify" vertical="center"/>
    </xf>
    <xf numFmtId="7" fontId="4" fillId="5" borderId="13" xfId="2" applyNumberFormat="1" applyFont="1" applyFill="1" applyBorder="1" applyAlignment="1" applyProtection="1">
      <alignment horizontal="center" vertical="center"/>
    </xf>
    <xf numFmtId="44" fontId="4" fillId="0" borderId="13" xfId="2" applyNumberFormat="1" applyFont="1" applyBorder="1" applyAlignment="1" applyProtection="1">
      <alignment horizontal="center" vertical="center"/>
    </xf>
    <xf numFmtId="39" fontId="4" fillId="5" borderId="13" xfId="2" applyFont="1" applyFill="1" applyBorder="1" applyAlignment="1" applyProtection="1">
      <alignment horizontal="center" vertical="center"/>
      <protection locked="0"/>
    </xf>
    <xf numFmtId="49" fontId="7" fillId="0" borderId="13" xfId="1" applyNumberFormat="1" applyFont="1" applyBorder="1" applyAlignment="1">
      <alignment horizontal="center" vertical="center" wrapText="1"/>
    </xf>
    <xf numFmtId="49" fontId="7" fillId="0" borderId="13" xfId="1" applyNumberFormat="1" applyFont="1" applyFill="1" applyBorder="1" applyAlignment="1">
      <alignment horizontal="center" vertical="center" wrapText="1"/>
    </xf>
    <xf numFmtId="0" fontId="4" fillId="0" borderId="13" xfId="1" applyFont="1" applyBorder="1" applyAlignment="1" applyProtection="1">
      <alignment horizontal="justify" vertical="center"/>
    </xf>
    <xf numFmtId="49" fontId="4" fillId="0" borderId="0" xfId="8" applyNumberFormat="1" applyFont="1" applyAlignment="1">
      <alignment horizontal="center" vertical="center"/>
    </xf>
    <xf numFmtId="0" fontId="4" fillId="0" borderId="0" xfId="8" applyFont="1" applyAlignment="1">
      <alignment vertical="center"/>
    </xf>
    <xf numFmtId="0" fontId="0" fillId="0" borderId="4" xfId="0" applyBorder="1"/>
    <xf numFmtId="39" fontId="4" fillId="0" borderId="0" xfId="2" applyFont="1" applyFill="1" applyBorder="1" applyAlignment="1" applyProtection="1">
      <alignment vertical="top"/>
      <protection locked="0"/>
    </xf>
    <xf numFmtId="39" fontId="4" fillId="0" borderId="0" xfId="2" applyFont="1" applyFill="1" applyBorder="1" applyAlignment="1" applyProtection="1">
      <alignment horizontal="center" vertical="top"/>
      <protection locked="0"/>
    </xf>
    <xf numFmtId="0" fontId="0" fillId="0" borderId="0" xfId="0" applyBorder="1"/>
    <xf numFmtId="39" fontId="4" fillId="0" borderId="5" xfId="2" applyFont="1" applyFill="1" applyBorder="1" applyAlignment="1" applyProtection="1">
      <alignment vertical="top"/>
      <protection locked="0"/>
    </xf>
    <xf numFmtId="39" fontId="3" fillId="0" borderId="4" xfId="2" applyFont="1" applyFill="1" applyBorder="1" applyAlignment="1" applyProtection="1">
      <alignment vertical="top"/>
      <protection locked="0"/>
    </xf>
    <xf numFmtId="0" fontId="11" fillId="0" borderId="0" xfId="0" applyFont="1" applyBorder="1" applyAlignment="1">
      <alignment vertical="center"/>
    </xf>
    <xf numFmtId="0" fontId="11" fillId="0" borderId="5" xfId="0" applyFont="1" applyBorder="1" applyAlignment="1">
      <alignment vertical="center"/>
    </xf>
    <xf numFmtId="39" fontId="13" fillId="7" borderId="14" xfId="2" applyFont="1" applyFill="1" applyBorder="1" applyAlignment="1" applyProtection="1">
      <alignment horizontal="left" vertical="center"/>
      <protection locked="0"/>
    </xf>
    <xf numFmtId="39" fontId="13" fillId="7" borderId="17" xfId="2" applyFont="1" applyFill="1" applyBorder="1" applyAlignment="1" applyProtection="1">
      <alignment horizontal="left" vertical="center"/>
      <protection locked="0"/>
    </xf>
    <xf numFmtId="39" fontId="13" fillId="7" borderId="21" xfId="2" applyFont="1" applyFill="1" applyBorder="1" applyAlignment="1" applyProtection="1">
      <alignment vertical="center"/>
      <protection locked="0"/>
    </xf>
    <xf numFmtId="49" fontId="3" fillId="0" borderId="9" xfId="8" applyNumberFormat="1" applyFont="1" applyFill="1" applyBorder="1" applyAlignment="1">
      <alignment horizontal="center" vertical="center" wrapText="1"/>
    </xf>
    <xf numFmtId="0" fontId="3" fillId="0" borderId="9" xfId="8" applyFont="1" applyFill="1" applyBorder="1" applyAlignment="1">
      <alignment horizontal="center" vertical="center" wrapText="1"/>
    </xf>
    <xf numFmtId="0" fontId="4" fillId="0" borderId="0" xfId="1" applyFont="1" applyFill="1" applyBorder="1" applyAlignment="1">
      <alignment horizontal="left" vertical="center" wrapText="1"/>
    </xf>
    <xf numFmtId="0" fontId="6" fillId="0" borderId="7" xfId="1" applyFont="1" applyFill="1" applyBorder="1" applyAlignment="1">
      <alignment horizontal="left" vertical="center" wrapText="1"/>
    </xf>
    <xf numFmtId="0" fontId="3" fillId="2" borderId="0" xfId="1" applyFont="1" applyFill="1" applyBorder="1" applyAlignment="1">
      <alignment vertical="center"/>
    </xf>
    <xf numFmtId="0" fontId="3" fillId="0" borderId="8" xfId="1" applyFont="1" applyFill="1" applyBorder="1" applyAlignment="1">
      <alignment vertical="center" wrapText="1"/>
    </xf>
    <xf numFmtId="0" fontId="4" fillId="0" borderId="0" xfId="4" applyFont="1" applyBorder="1" applyAlignment="1" applyProtection="1">
      <alignment horizontal="right" vertical="center" wrapText="1"/>
      <protection locked="0"/>
    </xf>
    <xf numFmtId="0" fontId="4" fillId="0" borderId="0" xfId="4" applyFont="1" applyBorder="1" applyAlignment="1" applyProtection="1">
      <alignment vertical="center" wrapText="1"/>
      <protection locked="0"/>
    </xf>
    <xf numFmtId="0" fontId="4" fillId="0" borderId="7" xfId="1" applyFont="1" applyFill="1" applyBorder="1" applyAlignment="1">
      <alignment horizontal="left" vertical="center" wrapText="1"/>
    </xf>
    <xf numFmtId="0" fontId="3" fillId="0" borderId="0" xfId="1" applyFont="1" applyBorder="1" applyAlignment="1">
      <alignment horizontal="right" vertical="center"/>
    </xf>
    <xf numFmtId="0" fontId="3" fillId="3" borderId="11" xfId="1" applyFont="1" applyFill="1" applyBorder="1" applyAlignment="1">
      <alignment horizontal="justify" vertical="center" wrapText="1"/>
    </xf>
    <xf numFmtId="0" fontId="3" fillId="3" borderId="12" xfId="1" applyFont="1" applyFill="1" applyBorder="1" applyAlignment="1">
      <alignment horizontal="justify" vertical="center" wrapText="1"/>
    </xf>
    <xf numFmtId="39" fontId="13" fillId="7" borderId="18" xfId="2" applyFont="1" applyFill="1" applyBorder="1" applyAlignment="1" applyProtection="1">
      <alignment horizontal="left" vertical="center"/>
      <protection locked="0"/>
    </xf>
    <xf numFmtId="39" fontId="13" fillId="7" borderId="19" xfId="2" applyFont="1" applyFill="1" applyBorder="1" applyAlignment="1" applyProtection="1">
      <alignment horizontal="left" vertical="center"/>
      <protection locked="0"/>
    </xf>
    <xf numFmtId="39" fontId="13" fillId="7" borderId="20" xfId="2" applyFont="1" applyFill="1" applyBorder="1" applyAlignment="1" applyProtection="1">
      <alignment horizontal="left" vertical="center"/>
      <protection locked="0"/>
    </xf>
    <xf numFmtId="0" fontId="3" fillId="2" borderId="0" xfId="1" applyFont="1" applyFill="1" applyBorder="1" applyAlignment="1">
      <alignment horizontal="justify" vertical="center"/>
    </xf>
    <xf numFmtId="49" fontId="3" fillId="6" borderId="1" xfId="8" applyNumberFormat="1" applyFont="1" applyFill="1" applyBorder="1" applyAlignment="1">
      <alignment horizontal="center"/>
    </xf>
    <xf numFmtId="49" fontId="3" fillId="6" borderId="2" xfId="8" applyNumberFormat="1" applyFont="1" applyFill="1" applyBorder="1" applyAlignment="1">
      <alignment horizontal="center"/>
    </xf>
    <xf numFmtId="49" fontId="3" fillId="6" borderId="3" xfId="8" applyNumberFormat="1" applyFont="1" applyFill="1" applyBorder="1" applyAlignment="1">
      <alignment horizontal="center"/>
    </xf>
    <xf numFmtId="39" fontId="12" fillId="0" borderId="4" xfId="2" applyFont="1" applyFill="1" applyBorder="1" applyAlignment="1" applyProtection="1">
      <alignment horizontal="center" vertical="center"/>
      <protection locked="0"/>
    </xf>
    <xf numFmtId="39" fontId="12" fillId="0" borderId="0" xfId="2" applyFont="1" applyFill="1" applyBorder="1" applyAlignment="1" applyProtection="1">
      <alignment horizontal="center" vertical="center"/>
      <protection locked="0"/>
    </xf>
    <xf numFmtId="39" fontId="12" fillId="0" borderId="5" xfId="2" applyFont="1" applyFill="1" applyBorder="1" applyAlignment="1" applyProtection="1">
      <alignment horizontal="center" vertical="center"/>
      <protection locked="0"/>
    </xf>
    <xf numFmtId="39" fontId="14" fillId="7" borderId="15" xfId="2" applyFont="1" applyFill="1" applyBorder="1" applyAlignment="1" applyProtection="1">
      <alignment horizontal="justify" vertical="center" wrapText="1"/>
      <protection locked="0"/>
    </xf>
    <xf numFmtId="39" fontId="14" fillId="7" borderId="16" xfId="2" applyFont="1" applyFill="1" applyBorder="1" applyAlignment="1" applyProtection="1">
      <alignment horizontal="justify" vertical="center" wrapText="1"/>
      <protection locked="0"/>
    </xf>
  </cellXfs>
  <cellStyles count="9">
    <cellStyle name="Millares 2 3" xfId="7"/>
    <cellStyle name="Moneda 2 2" xfId="6"/>
    <cellStyle name="Normal" xfId="0" builtinId="0"/>
    <cellStyle name="Normal 2" xfId="1"/>
    <cellStyle name="Normal 2 2" xfId="3"/>
    <cellStyle name="Normal 2 2 2 2" xfId="8"/>
    <cellStyle name="Normal 9" xfId="4"/>
    <cellStyle name="Normal_CBTIS-256-SIN PRECIOS" xfId="2"/>
    <cellStyle name="Normal_E.P. Vicente Guerrero(La Paz)"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134257</xdr:colOff>
      <xdr:row>1</xdr:row>
      <xdr:rowOff>87993</xdr:rowOff>
    </xdr:from>
    <xdr:to>
      <xdr:col>2</xdr:col>
      <xdr:colOff>2405744</xdr:colOff>
      <xdr:row>4</xdr:row>
      <xdr:rowOff>76200</xdr:rowOff>
    </xdr:to>
    <xdr:pic>
      <xdr:nvPicPr>
        <xdr:cNvPr id="4"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928914" y="294822"/>
          <a:ext cx="3305630" cy="728435"/>
        </a:xfrm>
        <a:prstGeom prst="rect">
          <a:avLst/>
        </a:prstGeom>
      </xdr:spPr>
    </xdr:pic>
    <xdr:clientData/>
  </xdr:twoCellAnchor>
  <xdr:twoCellAnchor editAs="oneCell">
    <xdr:from>
      <xdr:col>4</xdr:col>
      <xdr:colOff>783772</xdr:colOff>
      <xdr:row>1</xdr:row>
      <xdr:rowOff>87738</xdr:rowOff>
    </xdr:from>
    <xdr:to>
      <xdr:col>6</xdr:col>
      <xdr:colOff>1184826</xdr:colOff>
      <xdr:row>4</xdr:row>
      <xdr:rowOff>76200</xdr:rowOff>
    </xdr:to>
    <xdr:pic>
      <xdr:nvPicPr>
        <xdr:cNvPr id="5"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8512629" y="294567"/>
          <a:ext cx="2926540" cy="7286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ise2/documentos%20c/Mis%20documentos/TEC%20DEPARTAMENTAL/E.P.%20AMELIA%20WILKES%20CESE&#209;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DEOBRA"/>
    </sheetNames>
    <sheetDataSet>
      <sheetData sheetId="0" refreshError="1"/>
    </sheetDataSet>
  </externalBook>
</externalLink>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444"/>
  <sheetViews>
    <sheetView tabSelected="1" view="pageBreakPreview" zoomScale="70" zoomScaleNormal="70" zoomScaleSheetLayoutView="70" workbookViewId="0">
      <selection activeCell="E72" sqref="E72"/>
    </sheetView>
  </sheetViews>
  <sheetFormatPr baseColWidth="10" defaultRowHeight="15" x14ac:dyDescent="0.25"/>
  <cols>
    <col min="1" max="1" width="11.5703125" style="1"/>
    <col min="2" max="2" width="15.140625" style="19" customWidth="1"/>
    <col min="3" max="3" width="76.5703125" style="20" customWidth="1"/>
    <col min="4" max="4" width="9.5703125" style="21" customWidth="1"/>
    <col min="5" max="6" width="18.42578125" style="21" customWidth="1"/>
    <col min="7" max="7" width="18.42578125" style="20" customWidth="1"/>
    <col min="8" max="8" width="5.42578125" style="1" customWidth="1"/>
    <col min="9" max="9" width="11.42578125" style="1"/>
    <col min="10" max="10" width="15.5703125" style="1" customWidth="1"/>
    <col min="11" max="243" width="11.42578125" style="1"/>
    <col min="244" max="244" width="2.85546875" style="1" customWidth="1"/>
    <col min="245" max="246" width="12.85546875" style="1" customWidth="1"/>
    <col min="247" max="248" width="8.85546875" style="1" customWidth="1"/>
    <col min="249" max="249" width="17" style="1" customWidth="1"/>
    <col min="250" max="256" width="8.85546875" style="1" customWidth="1"/>
    <col min="257" max="257" width="15.140625" style="1" customWidth="1"/>
    <col min="258" max="258" width="12.140625" style="1" customWidth="1"/>
    <col min="259" max="259" width="16.85546875" style="1" customWidth="1"/>
    <col min="260" max="260" width="14.85546875" style="1" customWidth="1"/>
    <col min="261" max="261" width="25.140625" style="1" customWidth="1"/>
    <col min="262" max="499" width="11.42578125" style="1"/>
    <col min="500" max="500" width="2.85546875" style="1" customWidth="1"/>
    <col min="501" max="502" width="12.85546875" style="1" customWidth="1"/>
    <col min="503" max="504" width="8.85546875" style="1" customWidth="1"/>
    <col min="505" max="505" width="17" style="1" customWidth="1"/>
    <col min="506" max="512" width="8.85546875" style="1" customWidth="1"/>
    <col min="513" max="513" width="15.140625" style="1" customWidth="1"/>
    <col min="514" max="514" width="12.140625" style="1" customWidth="1"/>
    <col min="515" max="515" width="16.85546875" style="1" customWidth="1"/>
    <col min="516" max="516" width="14.85546875" style="1" customWidth="1"/>
    <col min="517" max="517" width="25.140625" style="1" customWidth="1"/>
    <col min="518" max="755" width="11.42578125" style="1"/>
    <col min="756" max="756" width="2.85546875" style="1" customWidth="1"/>
    <col min="757" max="758" width="12.85546875" style="1" customWidth="1"/>
    <col min="759" max="760" width="8.85546875" style="1" customWidth="1"/>
    <col min="761" max="761" width="17" style="1" customWidth="1"/>
    <col min="762" max="768" width="8.85546875" style="1" customWidth="1"/>
    <col min="769" max="769" width="15.140625" style="1" customWidth="1"/>
    <col min="770" max="770" width="12.140625" style="1" customWidth="1"/>
    <col min="771" max="771" width="16.85546875" style="1" customWidth="1"/>
    <col min="772" max="772" width="14.85546875" style="1" customWidth="1"/>
    <col min="773" max="773" width="25.140625" style="1" customWidth="1"/>
    <col min="774" max="1011" width="11.42578125" style="1"/>
    <col min="1012" max="1012" width="2.85546875" style="1" customWidth="1"/>
    <col min="1013" max="1014" width="12.85546875" style="1" customWidth="1"/>
    <col min="1015" max="1016" width="8.85546875" style="1" customWidth="1"/>
    <col min="1017" max="1017" width="17" style="1" customWidth="1"/>
    <col min="1018" max="1024" width="8.85546875" style="1" customWidth="1"/>
    <col min="1025" max="1025" width="15.140625" style="1" customWidth="1"/>
    <col min="1026" max="1026" width="12.140625" style="1" customWidth="1"/>
    <col min="1027" max="1027" width="16.85546875" style="1" customWidth="1"/>
    <col min="1028" max="1028" width="14.85546875" style="1" customWidth="1"/>
    <col min="1029" max="1029" width="25.140625" style="1" customWidth="1"/>
    <col min="1030" max="1267" width="11.42578125" style="1"/>
    <col min="1268" max="1268" width="2.85546875" style="1" customWidth="1"/>
    <col min="1269" max="1270" width="12.85546875" style="1" customWidth="1"/>
    <col min="1271" max="1272" width="8.85546875" style="1" customWidth="1"/>
    <col min="1273" max="1273" width="17" style="1" customWidth="1"/>
    <col min="1274" max="1280" width="8.85546875" style="1" customWidth="1"/>
    <col min="1281" max="1281" width="15.140625" style="1" customWidth="1"/>
    <col min="1282" max="1282" width="12.140625" style="1" customWidth="1"/>
    <col min="1283" max="1283" width="16.85546875" style="1" customWidth="1"/>
    <col min="1284" max="1284" width="14.85546875" style="1" customWidth="1"/>
    <col min="1285" max="1285" width="25.140625" style="1" customWidth="1"/>
    <col min="1286" max="1523" width="11.42578125" style="1"/>
    <col min="1524" max="1524" width="2.85546875" style="1" customWidth="1"/>
    <col min="1525" max="1526" width="12.85546875" style="1" customWidth="1"/>
    <col min="1527" max="1528" width="8.85546875" style="1" customWidth="1"/>
    <col min="1529" max="1529" width="17" style="1" customWidth="1"/>
    <col min="1530" max="1536" width="8.85546875" style="1" customWidth="1"/>
    <col min="1537" max="1537" width="15.140625" style="1" customWidth="1"/>
    <col min="1538" max="1538" width="12.140625" style="1" customWidth="1"/>
    <col min="1539" max="1539" width="16.85546875" style="1" customWidth="1"/>
    <col min="1540" max="1540" width="14.85546875" style="1" customWidth="1"/>
    <col min="1541" max="1541" width="25.140625" style="1" customWidth="1"/>
    <col min="1542" max="1779" width="11.42578125" style="1"/>
    <col min="1780" max="1780" width="2.85546875" style="1" customWidth="1"/>
    <col min="1781" max="1782" width="12.85546875" style="1" customWidth="1"/>
    <col min="1783" max="1784" width="8.85546875" style="1" customWidth="1"/>
    <col min="1785" max="1785" width="17" style="1" customWidth="1"/>
    <col min="1786" max="1792" width="8.85546875" style="1" customWidth="1"/>
    <col min="1793" max="1793" width="15.140625" style="1" customWidth="1"/>
    <col min="1794" max="1794" width="12.140625" style="1" customWidth="1"/>
    <col min="1795" max="1795" width="16.85546875" style="1" customWidth="1"/>
    <col min="1796" max="1796" width="14.85546875" style="1" customWidth="1"/>
    <col min="1797" max="1797" width="25.140625" style="1" customWidth="1"/>
    <col min="1798" max="2035" width="11.42578125" style="1"/>
    <col min="2036" max="2036" width="2.85546875" style="1" customWidth="1"/>
    <col min="2037" max="2038" width="12.85546875" style="1" customWidth="1"/>
    <col min="2039" max="2040" width="8.85546875" style="1" customWidth="1"/>
    <col min="2041" max="2041" width="17" style="1" customWidth="1"/>
    <col min="2042" max="2048" width="8.85546875" style="1" customWidth="1"/>
    <col min="2049" max="2049" width="15.140625" style="1" customWidth="1"/>
    <col min="2050" max="2050" width="12.140625" style="1" customWidth="1"/>
    <col min="2051" max="2051" width="16.85546875" style="1" customWidth="1"/>
    <col min="2052" max="2052" width="14.85546875" style="1" customWidth="1"/>
    <col min="2053" max="2053" width="25.140625" style="1" customWidth="1"/>
    <col min="2054" max="2291" width="11.42578125" style="1"/>
    <col min="2292" max="2292" width="2.85546875" style="1" customWidth="1"/>
    <col min="2293" max="2294" width="12.85546875" style="1" customWidth="1"/>
    <col min="2295" max="2296" width="8.85546875" style="1" customWidth="1"/>
    <col min="2297" max="2297" width="17" style="1" customWidth="1"/>
    <col min="2298" max="2304" width="8.85546875" style="1" customWidth="1"/>
    <col min="2305" max="2305" width="15.140625" style="1" customWidth="1"/>
    <col min="2306" max="2306" width="12.140625" style="1" customWidth="1"/>
    <col min="2307" max="2307" width="16.85546875" style="1" customWidth="1"/>
    <col min="2308" max="2308" width="14.85546875" style="1" customWidth="1"/>
    <col min="2309" max="2309" width="25.140625" style="1" customWidth="1"/>
    <col min="2310" max="2547" width="11.42578125" style="1"/>
    <col min="2548" max="2548" width="2.85546875" style="1" customWidth="1"/>
    <col min="2549" max="2550" width="12.85546875" style="1" customWidth="1"/>
    <col min="2551" max="2552" width="8.85546875" style="1" customWidth="1"/>
    <col min="2553" max="2553" width="17" style="1" customWidth="1"/>
    <col min="2554" max="2560" width="8.85546875" style="1" customWidth="1"/>
    <col min="2561" max="2561" width="15.140625" style="1" customWidth="1"/>
    <col min="2562" max="2562" width="12.140625" style="1" customWidth="1"/>
    <col min="2563" max="2563" width="16.85546875" style="1" customWidth="1"/>
    <col min="2564" max="2564" width="14.85546875" style="1" customWidth="1"/>
    <col min="2565" max="2565" width="25.140625" style="1" customWidth="1"/>
    <col min="2566" max="2803" width="11.42578125" style="1"/>
    <col min="2804" max="2804" width="2.85546875" style="1" customWidth="1"/>
    <col min="2805" max="2806" width="12.85546875" style="1" customWidth="1"/>
    <col min="2807" max="2808" width="8.85546875" style="1" customWidth="1"/>
    <col min="2809" max="2809" width="17" style="1" customWidth="1"/>
    <col min="2810" max="2816" width="8.85546875" style="1" customWidth="1"/>
    <col min="2817" max="2817" width="15.140625" style="1" customWidth="1"/>
    <col min="2818" max="2818" width="12.140625" style="1" customWidth="1"/>
    <col min="2819" max="2819" width="16.85546875" style="1" customWidth="1"/>
    <col min="2820" max="2820" width="14.85546875" style="1" customWidth="1"/>
    <col min="2821" max="2821" width="25.140625" style="1" customWidth="1"/>
    <col min="2822" max="3059" width="11.42578125" style="1"/>
    <col min="3060" max="3060" width="2.85546875" style="1" customWidth="1"/>
    <col min="3061" max="3062" width="12.85546875" style="1" customWidth="1"/>
    <col min="3063" max="3064" width="8.85546875" style="1" customWidth="1"/>
    <col min="3065" max="3065" width="17" style="1" customWidth="1"/>
    <col min="3066" max="3072" width="8.85546875" style="1" customWidth="1"/>
    <col min="3073" max="3073" width="15.140625" style="1" customWidth="1"/>
    <col min="3074" max="3074" width="12.140625" style="1" customWidth="1"/>
    <col min="3075" max="3075" width="16.85546875" style="1" customWidth="1"/>
    <col min="3076" max="3076" width="14.85546875" style="1" customWidth="1"/>
    <col min="3077" max="3077" width="25.140625" style="1" customWidth="1"/>
    <col min="3078" max="3315" width="11.42578125" style="1"/>
    <col min="3316" max="3316" width="2.85546875" style="1" customWidth="1"/>
    <col min="3317" max="3318" width="12.85546875" style="1" customWidth="1"/>
    <col min="3319" max="3320" width="8.85546875" style="1" customWidth="1"/>
    <col min="3321" max="3321" width="17" style="1" customWidth="1"/>
    <col min="3322" max="3328" width="8.85546875" style="1" customWidth="1"/>
    <col min="3329" max="3329" width="15.140625" style="1" customWidth="1"/>
    <col min="3330" max="3330" width="12.140625" style="1" customWidth="1"/>
    <col min="3331" max="3331" width="16.85546875" style="1" customWidth="1"/>
    <col min="3332" max="3332" width="14.85546875" style="1" customWidth="1"/>
    <col min="3333" max="3333" width="25.140625" style="1" customWidth="1"/>
    <col min="3334" max="3571" width="11.42578125" style="1"/>
    <col min="3572" max="3572" width="2.85546875" style="1" customWidth="1"/>
    <col min="3573" max="3574" width="12.85546875" style="1" customWidth="1"/>
    <col min="3575" max="3576" width="8.85546875" style="1" customWidth="1"/>
    <col min="3577" max="3577" width="17" style="1" customWidth="1"/>
    <col min="3578" max="3584" width="8.85546875" style="1" customWidth="1"/>
    <col min="3585" max="3585" width="15.140625" style="1" customWidth="1"/>
    <col min="3586" max="3586" width="12.140625" style="1" customWidth="1"/>
    <col min="3587" max="3587" width="16.85546875" style="1" customWidth="1"/>
    <col min="3588" max="3588" width="14.85546875" style="1" customWidth="1"/>
    <col min="3589" max="3589" width="25.140625" style="1" customWidth="1"/>
    <col min="3590" max="3827" width="11.42578125" style="1"/>
    <col min="3828" max="3828" width="2.85546875" style="1" customWidth="1"/>
    <col min="3829" max="3830" width="12.85546875" style="1" customWidth="1"/>
    <col min="3831" max="3832" width="8.85546875" style="1" customWidth="1"/>
    <col min="3833" max="3833" width="17" style="1" customWidth="1"/>
    <col min="3834" max="3840" width="8.85546875" style="1" customWidth="1"/>
    <col min="3841" max="3841" width="15.140625" style="1" customWidth="1"/>
    <col min="3842" max="3842" width="12.140625" style="1" customWidth="1"/>
    <col min="3843" max="3843" width="16.85546875" style="1" customWidth="1"/>
    <col min="3844" max="3844" width="14.85546875" style="1" customWidth="1"/>
    <col min="3845" max="3845" width="25.140625" style="1" customWidth="1"/>
    <col min="3846" max="4083" width="11.42578125" style="1"/>
    <col min="4084" max="4084" width="2.85546875" style="1" customWidth="1"/>
    <col min="4085" max="4086" width="12.85546875" style="1" customWidth="1"/>
    <col min="4087" max="4088" width="8.85546875" style="1" customWidth="1"/>
    <col min="4089" max="4089" width="17" style="1" customWidth="1"/>
    <col min="4090" max="4096" width="8.85546875" style="1" customWidth="1"/>
    <col min="4097" max="4097" width="15.140625" style="1" customWidth="1"/>
    <col min="4098" max="4098" width="12.140625" style="1" customWidth="1"/>
    <col min="4099" max="4099" width="16.85546875" style="1" customWidth="1"/>
    <col min="4100" max="4100" width="14.85546875" style="1" customWidth="1"/>
    <col min="4101" max="4101" width="25.140625" style="1" customWidth="1"/>
    <col min="4102" max="4339" width="11.42578125" style="1"/>
    <col min="4340" max="4340" width="2.85546875" style="1" customWidth="1"/>
    <col min="4341" max="4342" width="12.85546875" style="1" customWidth="1"/>
    <col min="4343" max="4344" width="8.85546875" style="1" customWidth="1"/>
    <col min="4345" max="4345" width="17" style="1" customWidth="1"/>
    <col min="4346" max="4352" width="8.85546875" style="1" customWidth="1"/>
    <col min="4353" max="4353" width="15.140625" style="1" customWidth="1"/>
    <col min="4354" max="4354" width="12.140625" style="1" customWidth="1"/>
    <col min="4355" max="4355" width="16.85546875" style="1" customWidth="1"/>
    <col min="4356" max="4356" width="14.85546875" style="1" customWidth="1"/>
    <col min="4357" max="4357" width="25.140625" style="1" customWidth="1"/>
    <col min="4358" max="4595" width="11.42578125" style="1"/>
    <col min="4596" max="4596" width="2.85546875" style="1" customWidth="1"/>
    <col min="4597" max="4598" width="12.85546875" style="1" customWidth="1"/>
    <col min="4599" max="4600" width="8.85546875" style="1" customWidth="1"/>
    <col min="4601" max="4601" width="17" style="1" customWidth="1"/>
    <col min="4602" max="4608" width="8.85546875" style="1" customWidth="1"/>
    <col min="4609" max="4609" width="15.140625" style="1" customWidth="1"/>
    <col min="4610" max="4610" width="12.140625" style="1" customWidth="1"/>
    <col min="4611" max="4611" width="16.85546875" style="1" customWidth="1"/>
    <col min="4612" max="4612" width="14.85546875" style="1" customWidth="1"/>
    <col min="4613" max="4613" width="25.140625" style="1" customWidth="1"/>
    <col min="4614" max="4851" width="11.42578125" style="1"/>
    <col min="4852" max="4852" width="2.85546875" style="1" customWidth="1"/>
    <col min="4853" max="4854" width="12.85546875" style="1" customWidth="1"/>
    <col min="4855" max="4856" width="8.85546875" style="1" customWidth="1"/>
    <col min="4857" max="4857" width="17" style="1" customWidth="1"/>
    <col min="4858" max="4864" width="8.85546875" style="1" customWidth="1"/>
    <col min="4865" max="4865" width="15.140625" style="1" customWidth="1"/>
    <col min="4866" max="4866" width="12.140625" style="1" customWidth="1"/>
    <col min="4867" max="4867" width="16.85546875" style="1" customWidth="1"/>
    <col min="4868" max="4868" width="14.85546875" style="1" customWidth="1"/>
    <col min="4869" max="4869" width="25.140625" style="1" customWidth="1"/>
    <col min="4870" max="5107" width="11.42578125" style="1"/>
    <col min="5108" max="5108" width="2.85546875" style="1" customWidth="1"/>
    <col min="5109" max="5110" width="12.85546875" style="1" customWidth="1"/>
    <col min="5111" max="5112" width="8.85546875" style="1" customWidth="1"/>
    <col min="5113" max="5113" width="17" style="1" customWidth="1"/>
    <col min="5114" max="5120" width="8.85546875" style="1" customWidth="1"/>
    <col min="5121" max="5121" width="15.140625" style="1" customWidth="1"/>
    <col min="5122" max="5122" width="12.140625" style="1" customWidth="1"/>
    <col min="5123" max="5123" width="16.85546875" style="1" customWidth="1"/>
    <col min="5124" max="5124" width="14.85546875" style="1" customWidth="1"/>
    <col min="5125" max="5125" width="25.140625" style="1" customWidth="1"/>
    <col min="5126" max="5363" width="11.42578125" style="1"/>
    <col min="5364" max="5364" width="2.85546875" style="1" customWidth="1"/>
    <col min="5365" max="5366" width="12.85546875" style="1" customWidth="1"/>
    <col min="5367" max="5368" width="8.85546875" style="1" customWidth="1"/>
    <col min="5369" max="5369" width="17" style="1" customWidth="1"/>
    <col min="5370" max="5376" width="8.85546875" style="1" customWidth="1"/>
    <col min="5377" max="5377" width="15.140625" style="1" customWidth="1"/>
    <col min="5378" max="5378" width="12.140625" style="1" customWidth="1"/>
    <col min="5379" max="5379" width="16.85546875" style="1" customWidth="1"/>
    <col min="5380" max="5380" width="14.85546875" style="1" customWidth="1"/>
    <col min="5381" max="5381" width="25.140625" style="1" customWidth="1"/>
    <col min="5382" max="5619" width="11.42578125" style="1"/>
    <col min="5620" max="5620" width="2.85546875" style="1" customWidth="1"/>
    <col min="5621" max="5622" width="12.85546875" style="1" customWidth="1"/>
    <col min="5623" max="5624" width="8.85546875" style="1" customWidth="1"/>
    <col min="5625" max="5625" width="17" style="1" customWidth="1"/>
    <col min="5626" max="5632" width="8.85546875" style="1" customWidth="1"/>
    <col min="5633" max="5633" width="15.140625" style="1" customWidth="1"/>
    <col min="5634" max="5634" width="12.140625" style="1" customWidth="1"/>
    <col min="5635" max="5635" width="16.85546875" style="1" customWidth="1"/>
    <col min="5636" max="5636" width="14.85546875" style="1" customWidth="1"/>
    <col min="5637" max="5637" width="25.140625" style="1" customWidth="1"/>
    <col min="5638" max="5875" width="11.42578125" style="1"/>
    <col min="5876" max="5876" width="2.85546875" style="1" customWidth="1"/>
    <col min="5877" max="5878" width="12.85546875" style="1" customWidth="1"/>
    <col min="5879" max="5880" width="8.85546875" style="1" customWidth="1"/>
    <col min="5881" max="5881" width="17" style="1" customWidth="1"/>
    <col min="5882" max="5888" width="8.85546875" style="1" customWidth="1"/>
    <col min="5889" max="5889" width="15.140625" style="1" customWidth="1"/>
    <col min="5890" max="5890" width="12.140625" style="1" customWidth="1"/>
    <col min="5891" max="5891" width="16.85546875" style="1" customWidth="1"/>
    <col min="5892" max="5892" width="14.85546875" style="1" customWidth="1"/>
    <col min="5893" max="5893" width="25.140625" style="1" customWidth="1"/>
    <col min="5894" max="6131" width="11.42578125" style="1"/>
    <col min="6132" max="6132" width="2.85546875" style="1" customWidth="1"/>
    <col min="6133" max="6134" width="12.85546875" style="1" customWidth="1"/>
    <col min="6135" max="6136" width="8.85546875" style="1" customWidth="1"/>
    <col min="6137" max="6137" width="17" style="1" customWidth="1"/>
    <col min="6138" max="6144" width="8.85546875" style="1" customWidth="1"/>
    <col min="6145" max="6145" width="15.140625" style="1" customWidth="1"/>
    <col min="6146" max="6146" width="12.140625" style="1" customWidth="1"/>
    <col min="6147" max="6147" width="16.85546875" style="1" customWidth="1"/>
    <col min="6148" max="6148" width="14.85546875" style="1" customWidth="1"/>
    <col min="6149" max="6149" width="25.140625" style="1" customWidth="1"/>
    <col min="6150" max="6387" width="11.42578125" style="1"/>
    <col min="6388" max="6388" width="2.85546875" style="1" customWidth="1"/>
    <col min="6389" max="6390" width="12.85546875" style="1" customWidth="1"/>
    <col min="6391" max="6392" width="8.85546875" style="1" customWidth="1"/>
    <col min="6393" max="6393" width="17" style="1" customWidth="1"/>
    <col min="6394" max="6400" width="8.85546875" style="1" customWidth="1"/>
    <col min="6401" max="6401" width="15.140625" style="1" customWidth="1"/>
    <col min="6402" max="6402" width="12.140625" style="1" customWidth="1"/>
    <col min="6403" max="6403" width="16.85546875" style="1" customWidth="1"/>
    <col min="6404" max="6404" width="14.85546875" style="1" customWidth="1"/>
    <col min="6405" max="6405" width="25.140625" style="1" customWidth="1"/>
    <col min="6406" max="6643" width="11.42578125" style="1"/>
    <col min="6644" max="6644" width="2.85546875" style="1" customWidth="1"/>
    <col min="6645" max="6646" width="12.85546875" style="1" customWidth="1"/>
    <col min="6647" max="6648" width="8.85546875" style="1" customWidth="1"/>
    <col min="6649" max="6649" width="17" style="1" customWidth="1"/>
    <col min="6650" max="6656" width="8.85546875" style="1" customWidth="1"/>
    <col min="6657" max="6657" width="15.140625" style="1" customWidth="1"/>
    <col min="6658" max="6658" width="12.140625" style="1" customWidth="1"/>
    <col min="6659" max="6659" width="16.85546875" style="1" customWidth="1"/>
    <col min="6660" max="6660" width="14.85546875" style="1" customWidth="1"/>
    <col min="6661" max="6661" width="25.140625" style="1" customWidth="1"/>
    <col min="6662" max="6899" width="11.42578125" style="1"/>
    <col min="6900" max="6900" width="2.85546875" style="1" customWidth="1"/>
    <col min="6901" max="6902" width="12.85546875" style="1" customWidth="1"/>
    <col min="6903" max="6904" width="8.85546875" style="1" customWidth="1"/>
    <col min="6905" max="6905" width="17" style="1" customWidth="1"/>
    <col min="6906" max="6912" width="8.85546875" style="1" customWidth="1"/>
    <col min="6913" max="6913" width="15.140625" style="1" customWidth="1"/>
    <col min="6914" max="6914" width="12.140625" style="1" customWidth="1"/>
    <col min="6915" max="6915" width="16.85546875" style="1" customWidth="1"/>
    <col min="6916" max="6916" width="14.85546875" style="1" customWidth="1"/>
    <col min="6917" max="6917" width="25.140625" style="1" customWidth="1"/>
    <col min="6918" max="7155" width="11.42578125" style="1"/>
    <col min="7156" max="7156" width="2.85546875" style="1" customWidth="1"/>
    <col min="7157" max="7158" width="12.85546875" style="1" customWidth="1"/>
    <col min="7159" max="7160" width="8.85546875" style="1" customWidth="1"/>
    <col min="7161" max="7161" width="17" style="1" customWidth="1"/>
    <col min="7162" max="7168" width="8.85546875" style="1" customWidth="1"/>
    <col min="7169" max="7169" width="15.140625" style="1" customWidth="1"/>
    <col min="7170" max="7170" width="12.140625" style="1" customWidth="1"/>
    <col min="7171" max="7171" width="16.85546875" style="1" customWidth="1"/>
    <col min="7172" max="7172" width="14.85546875" style="1" customWidth="1"/>
    <col min="7173" max="7173" width="25.140625" style="1" customWidth="1"/>
    <col min="7174" max="7411" width="11.42578125" style="1"/>
    <col min="7412" max="7412" width="2.85546875" style="1" customWidth="1"/>
    <col min="7413" max="7414" width="12.85546875" style="1" customWidth="1"/>
    <col min="7415" max="7416" width="8.85546875" style="1" customWidth="1"/>
    <col min="7417" max="7417" width="17" style="1" customWidth="1"/>
    <col min="7418" max="7424" width="8.85546875" style="1" customWidth="1"/>
    <col min="7425" max="7425" width="15.140625" style="1" customWidth="1"/>
    <col min="7426" max="7426" width="12.140625" style="1" customWidth="1"/>
    <col min="7427" max="7427" width="16.85546875" style="1" customWidth="1"/>
    <col min="7428" max="7428" width="14.85546875" style="1" customWidth="1"/>
    <col min="7429" max="7429" width="25.140625" style="1" customWidth="1"/>
    <col min="7430" max="7667" width="11.42578125" style="1"/>
    <col min="7668" max="7668" width="2.85546875" style="1" customWidth="1"/>
    <col min="7669" max="7670" width="12.85546875" style="1" customWidth="1"/>
    <col min="7671" max="7672" width="8.85546875" style="1" customWidth="1"/>
    <col min="7673" max="7673" width="17" style="1" customWidth="1"/>
    <col min="7674" max="7680" width="8.85546875" style="1" customWidth="1"/>
    <col min="7681" max="7681" width="15.140625" style="1" customWidth="1"/>
    <col min="7682" max="7682" width="12.140625" style="1" customWidth="1"/>
    <col min="7683" max="7683" width="16.85546875" style="1" customWidth="1"/>
    <col min="7684" max="7684" width="14.85546875" style="1" customWidth="1"/>
    <col min="7685" max="7685" width="25.140625" style="1" customWidth="1"/>
    <col min="7686" max="7923" width="11.42578125" style="1"/>
    <col min="7924" max="7924" width="2.85546875" style="1" customWidth="1"/>
    <col min="7925" max="7926" width="12.85546875" style="1" customWidth="1"/>
    <col min="7927" max="7928" width="8.85546875" style="1" customWidth="1"/>
    <col min="7929" max="7929" width="17" style="1" customWidth="1"/>
    <col min="7930" max="7936" width="8.85546875" style="1" customWidth="1"/>
    <col min="7937" max="7937" width="15.140625" style="1" customWidth="1"/>
    <col min="7938" max="7938" width="12.140625" style="1" customWidth="1"/>
    <col min="7939" max="7939" width="16.85546875" style="1" customWidth="1"/>
    <col min="7940" max="7940" width="14.85546875" style="1" customWidth="1"/>
    <col min="7941" max="7941" width="25.140625" style="1" customWidth="1"/>
    <col min="7942" max="8179" width="11.42578125" style="1"/>
    <col min="8180" max="8180" width="2.85546875" style="1" customWidth="1"/>
    <col min="8181" max="8182" width="12.85546875" style="1" customWidth="1"/>
    <col min="8183" max="8184" width="8.85546875" style="1" customWidth="1"/>
    <col min="8185" max="8185" width="17" style="1" customWidth="1"/>
    <col min="8186" max="8192" width="8.85546875" style="1" customWidth="1"/>
    <col min="8193" max="8193" width="15.140625" style="1" customWidth="1"/>
    <col min="8194" max="8194" width="12.140625" style="1" customWidth="1"/>
    <col min="8195" max="8195" width="16.85546875" style="1" customWidth="1"/>
    <col min="8196" max="8196" width="14.85546875" style="1" customWidth="1"/>
    <col min="8197" max="8197" width="25.140625" style="1" customWidth="1"/>
    <col min="8198" max="8435" width="11.42578125" style="1"/>
    <col min="8436" max="8436" width="2.85546875" style="1" customWidth="1"/>
    <col min="8437" max="8438" width="12.85546875" style="1" customWidth="1"/>
    <col min="8439" max="8440" width="8.85546875" style="1" customWidth="1"/>
    <col min="8441" max="8441" width="17" style="1" customWidth="1"/>
    <col min="8442" max="8448" width="8.85546875" style="1" customWidth="1"/>
    <col min="8449" max="8449" width="15.140625" style="1" customWidth="1"/>
    <col min="8450" max="8450" width="12.140625" style="1" customWidth="1"/>
    <col min="8451" max="8451" width="16.85546875" style="1" customWidth="1"/>
    <col min="8452" max="8452" width="14.85546875" style="1" customWidth="1"/>
    <col min="8453" max="8453" width="25.140625" style="1" customWidth="1"/>
    <col min="8454" max="8691" width="11.42578125" style="1"/>
    <col min="8692" max="8692" width="2.85546875" style="1" customWidth="1"/>
    <col min="8693" max="8694" width="12.85546875" style="1" customWidth="1"/>
    <col min="8695" max="8696" width="8.85546875" style="1" customWidth="1"/>
    <col min="8697" max="8697" width="17" style="1" customWidth="1"/>
    <col min="8698" max="8704" width="8.85546875" style="1" customWidth="1"/>
    <col min="8705" max="8705" width="15.140625" style="1" customWidth="1"/>
    <col min="8706" max="8706" width="12.140625" style="1" customWidth="1"/>
    <col min="8707" max="8707" width="16.85546875" style="1" customWidth="1"/>
    <col min="8708" max="8708" width="14.85546875" style="1" customWidth="1"/>
    <col min="8709" max="8709" width="25.140625" style="1" customWidth="1"/>
    <col min="8710" max="8947" width="11.42578125" style="1"/>
    <col min="8948" max="8948" width="2.85546875" style="1" customWidth="1"/>
    <col min="8949" max="8950" width="12.85546875" style="1" customWidth="1"/>
    <col min="8951" max="8952" width="8.85546875" style="1" customWidth="1"/>
    <col min="8953" max="8953" width="17" style="1" customWidth="1"/>
    <col min="8954" max="8960" width="8.85546875" style="1" customWidth="1"/>
    <col min="8961" max="8961" width="15.140625" style="1" customWidth="1"/>
    <col min="8962" max="8962" width="12.140625" style="1" customWidth="1"/>
    <col min="8963" max="8963" width="16.85546875" style="1" customWidth="1"/>
    <col min="8964" max="8964" width="14.85546875" style="1" customWidth="1"/>
    <col min="8965" max="8965" width="25.140625" style="1" customWidth="1"/>
    <col min="8966" max="9203" width="11.42578125" style="1"/>
    <col min="9204" max="9204" width="2.85546875" style="1" customWidth="1"/>
    <col min="9205" max="9206" width="12.85546875" style="1" customWidth="1"/>
    <col min="9207" max="9208" width="8.85546875" style="1" customWidth="1"/>
    <col min="9209" max="9209" width="17" style="1" customWidth="1"/>
    <col min="9210" max="9216" width="8.85546875" style="1" customWidth="1"/>
    <col min="9217" max="9217" width="15.140625" style="1" customWidth="1"/>
    <col min="9218" max="9218" width="12.140625" style="1" customWidth="1"/>
    <col min="9219" max="9219" width="16.85546875" style="1" customWidth="1"/>
    <col min="9220" max="9220" width="14.85546875" style="1" customWidth="1"/>
    <col min="9221" max="9221" width="25.140625" style="1" customWidth="1"/>
    <col min="9222" max="9459" width="11.42578125" style="1"/>
    <col min="9460" max="9460" width="2.85546875" style="1" customWidth="1"/>
    <col min="9461" max="9462" width="12.85546875" style="1" customWidth="1"/>
    <col min="9463" max="9464" width="8.85546875" style="1" customWidth="1"/>
    <col min="9465" max="9465" width="17" style="1" customWidth="1"/>
    <col min="9466" max="9472" width="8.85546875" style="1" customWidth="1"/>
    <col min="9473" max="9473" width="15.140625" style="1" customWidth="1"/>
    <col min="9474" max="9474" width="12.140625" style="1" customWidth="1"/>
    <col min="9475" max="9475" width="16.85546875" style="1" customWidth="1"/>
    <col min="9476" max="9476" width="14.85546875" style="1" customWidth="1"/>
    <col min="9477" max="9477" width="25.140625" style="1" customWidth="1"/>
    <col min="9478" max="9715" width="11.42578125" style="1"/>
    <col min="9716" max="9716" width="2.85546875" style="1" customWidth="1"/>
    <col min="9717" max="9718" width="12.85546875" style="1" customWidth="1"/>
    <col min="9719" max="9720" width="8.85546875" style="1" customWidth="1"/>
    <col min="9721" max="9721" width="17" style="1" customWidth="1"/>
    <col min="9722" max="9728" width="8.85546875" style="1" customWidth="1"/>
    <col min="9729" max="9729" width="15.140625" style="1" customWidth="1"/>
    <col min="9730" max="9730" width="12.140625" style="1" customWidth="1"/>
    <col min="9731" max="9731" width="16.85546875" style="1" customWidth="1"/>
    <col min="9732" max="9732" width="14.85546875" style="1" customWidth="1"/>
    <col min="9733" max="9733" width="25.140625" style="1" customWidth="1"/>
    <col min="9734" max="9971" width="11.42578125" style="1"/>
    <col min="9972" max="9972" width="2.85546875" style="1" customWidth="1"/>
    <col min="9973" max="9974" width="12.85546875" style="1" customWidth="1"/>
    <col min="9975" max="9976" width="8.85546875" style="1" customWidth="1"/>
    <col min="9977" max="9977" width="17" style="1" customWidth="1"/>
    <col min="9978" max="9984" width="8.85546875" style="1" customWidth="1"/>
    <col min="9985" max="9985" width="15.140625" style="1" customWidth="1"/>
    <col min="9986" max="9986" width="12.140625" style="1" customWidth="1"/>
    <col min="9987" max="9987" width="16.85546875" style="1" customWidth="1"/>
    <col min="9988" max="9988" width="14.85546875" style="1" customWidth="1"/>
    <col min="9989" max="9989" width="25.140625" style="1" customWidth="1"/>
    <col min="9990" max="10227" width="11.42578125" style="1"/>
    <col min="10228" max="10228" width="2.85546875" style="1" customWidth="1"/>
    <col min="10229" max="10230" width="12.85546875" style="1" customWidth="1"/>
    <col min="10231" max="10232" width="8.85546875" style="1" customWidth="1"/>
    <col min="10233" max="10233" width="17" style="1" customWidth="1"/>
    <col min="10234" max="10240" width="8.85546875" style="1" customWidth="1"/>
    <col min="10241" max="10241" width="15.140625" style="1" customWidth="1"/>
    <col min="10242" max="10242" width="12.140625" style="1" customWidth="1"/>
    <col min="10243" max="10243" width="16.85546875" style="1" customWidth="1"/>
    <col min="10244" max="10244" width="14.85546875" style="1" customWidth="1"/>
    <col min="10245" max="10245" width="25.140625" style="1" customWidth="1"/>
    <col min="10246" max="10483" width="11.42578125" style="1"/>
    <col min="10484" max="10484" width="2.85546875" style="1" customWidth="1"/>
    <col min="10485" max="10486" width="12.85546875" style="1" customWidth="1"/>
    <col min="10487" max="10488" width="8.85546875" style="1" customWidth="1"/>
    <col min="10489" max="10489" width="17" style="1" customWidth="1"/>
    <col min="10490" max="10496" width="8.85546875" style="1" customWidth="1"/>
    <col min="10497" max="10497" width="15.140625" style="1" customWidth="1"/>
    <col min="10498" max="10498" width="12.140625" style="1" customWidth="1"/>
    <col min="10499" max="10499" width="16.85546875" style="1" customWidth="1"/>
    <col min="10500" max="10500" width="14.85546875" style="1" customWidth="1"/>
    <col min="10501" max="10501" width="25.140625" style="1" customWidth="1"/>
    <col min="10502" max="10739" width="11.42578125" style="1"/>
    <col min="10740" max="10740" width="2.85546875" style="1" customWidth="1"/>
    <col min="10741" max="10742" width="12.85546875" style="1" customWidth="1"/>
    <col min="10743" max="10744" width="8.85546875" style="1" customWidth="1"/>
    <col min="10745" max="10745" width="17" style="1" customWidth="1"/>
    <col min="10746" max="10752" width="8.85546875" style="1" customWidth="1"/>
    <col min="10753" max="10753" width="15.140625" style="1" customWidth="1"/>
    <col min="10754" max="10754" width="12.140625" style="1" customWidth="1"/>
    <col min="10755" max="10755" width="16.85546875" style="1" customWidth="1"/>
    <col min="10756" max="10756" width="14.85546875" style="1" customWidth="1"/>
    <col min="10757" max="10757" width="25.140625" style="1" customWidth="1"/>
    <col min="10758" max="10995" width="11.42578125" style="1"/>
    <col min="10996" max="10996" width="2.85546875" style="1" customWidth="1"/>
    <col min="10997" max="10998" width="12.85546875" style="1" customWidth="1"/>
    <col min="10999" max="11000" width="8.85546875" style="1" customWidth="1"/>
    <col min="11001" max="11001" width="17" style="1" customWidth="1"/>
    <col min="11002" max="11008" width="8.85546875" style="1" customWidth="1"/>
    <col min="11009" max="11009" width="15.140625" style="1" customWidth="1"/>
    <col min="11010" max="11010" width="12.140625" style="1" customWidth="1"/>
    <col min="11011" max="11011" width="16.85546875" style="1" customWidth="1"/>
    <col min="11012" max="11012" width="14.85546875" style="1" customWidth="1"/>
    <col min="11013" max="11013" width="25.140625" style="1" customWidth="1"/>
    <col min="11014" max="11251" width="11.42578125" style="1"/>
    <col min="11252" max="11252" width="2.85546875" style="1" customWidth="1"/>
    <col min="11253" max="11254" width="12.85546875" style="1" customWidth="1"/>
    <col min="11255" max="11256" width="8.85546875" style="1" customWidth="1"/>
    <col min="11257" max="11257" width="17" style="1" customWidth="1"/>
    <col min="11258" max="11264" width="8.85546875" style="1" customWidth="1"/>
    <col min="11265" max="11265" width="15.140625" style="1" customWidth="1"/>
    <col min="11266" max="11266" width="12.140625" style="1" customWidth="1"/>
    <col min="11267" max="11267" width="16.85546875" style="1" customWidth="1"/>
    <col min="11268" max="11268" width="14.85546875" style="1" customWidth="1"/>
    <col min="11269" max="11269" width="25.140625" style="1" customWidth="1"/>
    <col min="11270" max="11507" width="11.42578125" style="1"/>
    <col min="11508" max="11508" width="2.85546875" style="1" customWidth="1"/>
    <col min="11509" max="11510" width="12.85546875" style="1" customWidth="1"/>
    <col min="11511" max="11512" width="8.85546875" style="1" customWidth="1"/>
    <col min="11513" max="11513" width="17" style="1" customWidth="1"/>
    <col min="11514" max="11520" width="8.85546875" style="1" customWidth="1"/>
    <col min="11521" max="11521" width="15.140625" style="1" customWidth="1"/>
    <col min="11522" max="11522" width="12.140625" style="1" customWidth="1"/>
    <col min="11523" max="11523" width="16.85546875" style="1" customWidth="1"/>
    <col min="11524" max="11524" width="14.85546875" style="1" customWidth="1"/>
    <col min="11525" max="11525" width="25.140625" style="1" customWidth="1"/>
    <col min="11526" max="11763" width="11.42578125" style="1"/>
    <col min="11764" max="11764" width="2.85546875" style="1" customWidth="1"/>
    <col min="11765" max="11766" width="12.85546875" style="1" customWidth="1"/>
    <col min="11767" max="11768" width="8.85546875" style="1" customWidth="1"/>
    <col min="11769" max="11769" width="17" style="1" customWidth="1"/>
    <col min="11770" max="11776" width="8.85546875" style="1" customWidth="1"/>
    <col min="11777" max="11777" width="15.140625" style="1" customWidth="1"/>
    <col min="11778" max="11778" width="12.140625" style="1" customWidth="1"/>
    <col min="11779" max="11779" width="16.85546875" style="1" customWidth="1"/>
    <col min="11780" max="11780" width="14.85546875" style="1" customWidth="1"/>
    <col min="11781" max="11781" width="25.140625" style="1" customWidth="1"/>
    <col min="11782" max="12019" width="11.42578125" style="1"/>
    <col min="12020" max="12020" width="2.85546875" style="1" customWidth="1"/>
    <col min="12021" max="12022" width="12.85546875" style="1" customWidth="1"/>
    <col min="12023" max="12024" width="8.85546875" style="1" customWidth="1"/>
    <col min="12025" max="12025" width="17" style="1" customWidth="1"/>
    <col min="12026" max="12032" width="8.85546875" style="1" customWidth="1"/>
    <col min="12033" max="12033" width="15.140625" style="1" customWidth="1"/>
    <col min="12034" max="12034" width="12.140625" style="1" customWidth="1"/>
    <col min="12035" max="12035" width="16.85546875" style="1" customWidth="1"/>
    <col min="12036" max="12036" width="14.85546875" style="1" customWidth="1"/>
    <col min="12037" max="12037" width="25.140625" style="1" customWidth="1"/>
    <col min="12038" max="12275" width="11.42578125" style="1"/>
    <col min="12276" max="12276" width="2.85546875" style="1" customWidth="1"/>
    <col min="12277" max="12278" width="12.85546875" style="1" customWidth="1"/>
    <col min="12279" max="12280" width="8.85546875" style="1" customWidth="1"/>
    <col min="12281" max="12281" width="17" style="1" customWidth="1"/>
    <col min="12282" max="12288" width="8.85546875" style="1" customWidth="1"/>
    <col min="12289" max="12289" width="15.140625" style="1" customWidth="1"/>
    <col min="12290" max="12290" width="12.140625" style="1" customWidth="1"/>
    <col min="12291" max="12291" width="16.85546875" style="1" customWidth="1"/>
    <col min="12292" max="12292" width="14.85546875" style="1" customWidth="1"/>
    <col min="12293" max="12293" width="25.140625" style="1" customWidth="1"/>
    <col min="12294" max="12531" width="11.42578125" style="1"/>
    <col min="12532" max="12532" width="2.85546875" style="1" customWidth="1"/>
    <col min="12533" max="12534" width="12.85546875" style="1" customWidth="1"/>
    <col min="12535" max="12536" width="8.85546875" style="1" customWidth="1"/>
    <col min="12537" max="12537" width="17" style="1" customWidth="1"/>
    <col min="12538" max="12544" width="8.85546875" style="1" customWidth="1"/>
    <col min="12545" max="12545" width="15.140625" style="1" customWidth="1"/>
    <col min="12546" max="12546" width="12.140625" style="1" customWidth="1"/>
    <col min="12547" max="12547" width="16.85546875" style="1" customWidth="1"/>
    <col min="12548" max="12548" width="14.85546875" style="1" customWidth="1"/>
    <col min="12549" max="12549" width="25.140625" style="1" customWidth="1"/>
    <col min="12550" max="12787" width="11.42578125" style="1"/>
    <col min="12788" max="12788" width="2.85546875" style="1" customWidth="1"/>
    <col min="12789" max="12790" width="12.85546875" style="1" customWidth="1"/>
    <col min="12791" max="12792" width="8.85546875" style="1" customWidth="1"/>
    <col min="12793" max="12793" width="17" style="1" customWidth="1"/>
    <col min="12794" max="12800" width="8.85546875" style="1" customWidth="1"/>
    <col min="12801" max="12801" width="15.140625" style="1" customWidth="1"/>
    <col min="12802" max="12802" width="12.140625" style="1" customWidth="1"/>
    <col min="12803" max="12803" width="16.85546875" style="1" customWidth="1"/>
    <col min="12804" max="12804" width="14.85546875" style="1" customWidth="1"/>
    <col min="12805" max="12805" width="25.140625" style="1" customWidth="1"/>
    <col min="12806" max="13043" width="11.42578125" style="1"/>
    <col min="13044" max="13044" width="2.85546875" style="1" customWidth="1"/>
    <col min="13045" max="13046" width="12.85546875" style="1" customWidth="1"/>
    <col min="13047" max="13048" width="8.85546875" style="1" customWidth="1"/>
    <col min="13049" max="13049" width="17" style="1" customWidth="1"/>
    <col min="13050" max="13056" width="8.85546875" style="1" customWidth="1"/>
    <col min="13057" max="13057" width="15.140625" style="1" customWidth="1"/>
    <col min="13058" max="13058" width="12.140625" style="1" customWidth="1"/>
    <col min="13059" max="13059" width="16.85546875" style="1" customWidth="1"/>
    <col min="13060" max="13060" width="14.85546875" style="1" customWidth="1"/>
    <col min="13061" max="13061" width="25.140625" style="1" customWidth="1"/>
    <col min="13062" max="13299" width="11.42578125" style="1"/>
    <col min="13300" max="13300" width="2.85546875" style="1" customWidth="1"/>
    <col min="13301" max="13302" width="12.85546875" style="1" customWidth="1"/>
    <col min="13303" max="13304" width="8.85546875" style="1" customWidth="1"/>
    <col min="13305" max="13305" width="17" style="1" customWidth="1"/>
    <col min="13306" max="13312" width="8.85546875" style="1" customWidth="1"/>
    <col min="13313" max="13313" width="15.140625" style="1" customWidth="1"/>
    <col min="13314" max="13314" width="12.140625" style="1" customWidth="1"/>
    <col min="13315" max="13315" width="16.85546875" style="1" customWidth="1"/>
    <col min="13316" max="13316" width="14.85546875" style="1" customWidth="1"/>
    <col min="13317" max="13317" width="25.140625" style="1" customWidth="1"/>
    <col min="13318" max="13555" width="11.42578125" style="1"/>
    <col min="13556" max="13556" width="2.85546875" style="1" customWidth="1"/>
    <col min="13557" max="13558" width="12.85546875" style="1" customWidth="1"/>
    <col min="13559" max="13560" width="8.85546875" style="1" customWidth="1"/>
    <col min="13561" max="13561" width="17" style="1" customWidth="1"/>
    <col min="13562" max="13568" width="8.85546875" style="1" customWidth="1"/>
    <col min="13569" max="13569" width="15.140625" style="1" customWidth="1"/>
    <col min="13570" max="13570" width="12.140625" style="1" customWidth="1"/>
    <col min="13571" max="13571" width="16.85546875" style="1" customWidth="1"/>
    <col min="13572" max="13572" width="14.85546875" style="1" customWidth="1"/>
    <col min="13573" max="13573" width="25.140625" style="1" customWidth="1"/>
    <col min="13574" max="13811" width="11.42578125" style="1"/>
    <col min="13812" max="13812" width="2.85546875" style="1" customWidth="1"/>
    <col min="13813" max="13814" width="12.85546875" style="1" customWidth="1"/>
    <col min="13815" max="13816" width="8.85546875" style="1" customWidth="1"/>
    <col min="13817" max="13817" width="17" style="1" customWidth="1"/>
    <col min="13818" max="13824" width="8.85546875" style="1" customWidth="1"/>
    <col min="13825" max="13825" width="15.140625" style="1" customWidth="1"/>
    <col min="13826" max="13826" width="12.140625" style="1" customWidth="1"/>
    <col min="13827" max="13827" width="16.85546875" style="1" customWidth="1"/>
    <col min="13828" max="13828" width="14.85546875" style="1" customWidth="1"/>
    <col min="13829" max="13829" width="25.140625" style="1" customWidth="1"/>
    <col min="13830" max="14067" width="11.42578125" style="1"/>
    <col min="14068" max="14068" width="2.85546875" style="1" customWidth="1"/>
    <col min="14069" max="14070" width="12.85546875" style="1" customWidth="1"/>
    <col min="14071" max="14072" width="8.85546875" style="1" customWidth="1"/>
    <col min="14073" max="14073" width="17" style="1" customWidth="1"/>
    <col min="14074" max="14080" width="8.85546875" style="1" customWidth="1"/>
    <col min="14081" max="14081" width="15.140625" style="1" customWidth="1"/>
    <col min="14082" max="14082" width="12.140625" style="1" customWidth="1"/>
    <col min="14083" max="14083" width="16.85546875" style="1" customWidth="1"/>
    <col min="14084" max="14084" width="14.85546875" style="1" customWidth="1"/>
    <col min="14085" max="14085" width="25.140625" style="1" customWidth="1"/>
    <col min="14086" max="14323" width="11.42578125" style="1"/>
    <col min="14324" max="14324" width="2.85546875" style="1" customWidth="1"/>
    <col min="14325" max="14326" width="12.85546875" style="1" customWidth="1"/>
    <col min="14327" max="14328" width="8.85546875" style="1" customWidth="1"/>
    <col min="14329" max="14329" width="17" style="1" customWidth="1"/>
    <col min="14330" max="14336" width="8.85546875" style="1" customWidth="1"/>
    <col min="14337" max="14337" width="15.140625" style="1" customWidth="1"/>
    <col min="14338" max="14338" width="12.140625" style="1" customWidth="1"/>
    <col min="14339" max="14339" width="16.85546875" style="1" customWidth="1"/>
    <col min="14340" max="14340" width="14.85546875" style="1" customWidth="1"/>
    <col min="14341" max="14341" width="25.140625" style="1" customWidth="1"/>
    <col min="14342" max="14579" width="11.42578125" style="1"/>
    <col min="14580" max="14580" width="2.85546875" style="1" customWidth="1"/>
    <col min="14581" max="14582" width="12.85546875" style="1" customWidth="1"/>
    <col min="14583" max="14584" width="8.85546875" style="1" customWidth="1"/>
    <col min="14585" max="14585" width="17" style="1" customWidth="1"/>
    <col min="14586" max="14592" width="8.85546875" style="1" customWidth="1"/>
    <col min="14593" max="14593" width="15.140625" style="1" customWidth="1"/>
    <col min="14594" max="14594" width="12.140625" style="1" customWidth="1"/>
    <col min="14595" max="14595" width="16.85546875" style="1" customWidth="1"/>
    <col min="14596" max="14596" width="14.85546875" style="1" customWidth="1"/>
    <col min="14597" max="14597" width="25.140625" style="1" customWidth="1"/>
    <col min="14598" max="14835" width="11.42578125" style="1"/>
    <col min="14836" max="14836" width="2.85546875" style="1" customWidth="1"/>
    <col min="14837" max="14838" width="12.85546875" style="1" customWidth="1"/>
    <col min="14839" max="14840" width="8.85546875" style="1" customWidth="1"/>
    <col min="14841" max="14841" width="17" style="1" customWidth="1"/>
    <col min="14842" max="14848" width="8.85546875" style="1" customWidth="1"/>
    <col min="14849" max="14849" width="15.140625" style="1" customWidth="1"/>
    <col min="14850" max="14850" width="12.140625" style="1" customWidth="1"/>
    <col min="14851" max="14851" width="16.85546875" style="1" customWidth="1"/>
    <col min="14852" max="14852" width="14.85546875" style="1" customWidth="1"/>
    <col min="14853" max="14853" width="25.140625" style="1" customWidth="1"/>
    <col min="14854" max="15091" width="11.42578125" style="1"/>
    <col min="15092" max="15092" width="2.85546875" style="1" customWidth="1"/>
    <col min="15093" max="15094" width="12.85546875" style="1" customWidth="1"/>
    <col min="15095" max="15096" width="8.85546875" style="1" customWidth="1"/>
    <col min="15097" max="15097" width="17" style="1" customWidth="1"/>
    <col min="15098" max="15104" width="8.85546875" style="1" customWidth="1"/>
    <col min="15105" max="15105" width="15.140625" style="1" customWidth="1"/>
    <col min="15106" max="15106" width="12.140625" style="1" customWidth="1"/>
    <col min="15107" max="15107" width="16.85546875" style="1" customWidth="1"/>
    <col min="15108" max="15108" width="14.85546875" style="1" customWidth="1"/>
    <col min="15109" max="15109" width="25.140625" style="1" customWidth="1"/>
    <col min="15110" max="15347" width="11.42578125" style="1"/>
    <col min="15348" max="15348" width="2.85546875" style="1" customWidth="1"/>
    <col min="15349" max="15350" width="12.85546875" style="1" customWidth="1"/>
    <col min="15351" max="15352" width="8.85546875" style="1" customWidth="1"/>
    <col min="15353" max="15353" width="17" style="1" customWidth="1"/>
    <col min="15354" max="15360" width="8.85546875" style="1" customWidth="1"/>
    <col min="15361" max="15361" width="15.140625" style="1" customWidth="1"/>
    <col min="15362" max="15362" width="12.140625" style="1" customWidth="1"/>
    <col min="15363" max="15363" width="16.85546875" style="1" customWidth="1"/>
    <col min="15364" max="15364" width="14.85546875" style="1" customWidth="1"/>
    <col min="15365" max="15365" width="25.140625" style="1" customWidth="1"/>
    <col min="15366" max="15603" width="11.42578125" style="1"/>
    <col min="15604" max="15604" width="2.85546875" style="1" customWidth="1"/>
    <col min="15605" max="15606" width="12.85546875" style="1" customWidth="1"/>
    <col min="15607" max="15608" width="8.85546875" style="1" customWidth="1"/>
    <col min="15609" max="15609" width="17" style="1" customWidth="1"/>
    <col min="15610" max="15616" width="8.85546875" style="1" customWidth="1"/>
    <col min="15617" max="15617" width="15.140625" style="1" customWidth="1"/>
    <col min="15618" max="15618" width="12.140625" style="1" customWidth="1"/>
    <col min="15619" max="15619" width="16.85546875" style="1" customWidth="1"/>
    <col min="15620" max="15620" width="14.85546875" style="1" customWidth="1"/>
    <col min="15621" max="15621" width="25.140625" style="1" customWidth="1"/>
    <col min="15622" max="15859" width="11.42578125" style="1"/>
    <col min="15860" max="15860" width="2.85546875" style="1" customWidth="1"/>
    <col min="15861" max="15862" width="12.85546875" style="1" customWidth="1"/>
    <col min="15863" max="15864" width="8.85546875" style="1" customWidth="1"/>
    <col min="15865" max="15865" width="17" style="1" customWidth="1"/>
    <col min="15866" max="15872" width="8.85546875" style="1" customWidth="1"/>
    <col min="15873" max="15873" width="15.140625" style="1" customWidth="1"/>
    <col min="15874" max="15874" width="12.140625" style="1" customWidth="1"/>
    <col min="15875" max="15875" width="16.85546875" style="1" customWidth="1"/>
    <col min="15876" max="15876" width="14.85546875" style="1" customWidth="1"/>
    <col min="15877" max="15877" width="25.140625" style="1" customWidth="1"/>
    <col min="15878" max="16115" width="11.42578125" style="1"/>
    <col min="16116" max="16116" width="2.85546875" style="1" customWidth="1"/>
    <col min="16117" max="16118" width="12.85546875" style="1" customWidth="1"/>
    <col min="16119" max="16120" width="8.85546875" style="1" customWidth="1"/>
    <col min="16121" max="16121" width="17" style="1" customWidth="1"/>
    <col min="16122" max="16128" width="8.85546875" style="1" customWidth="1"/>
    <col min="16129" max="16129" width="15.140625" style="1" customWidth="1"/>
    <col min="16130" max="16130" width="12.140625" style="1" customWidth="1"/>
    <col min="16131" max="16131" width="16.85546875" style="1" customWidth="1"/>
    <col min="16132" max="16132" width="14.85546875" style="1" customWidth="1"/>
    <col min="16133" max="16133" width="25.140625" style="1" customWidth="1"/>
    <col min="16134" max="16372" width="11.42578125" style="1"/>
    <col min="16373" max="16384" width="11.42578125" style="1" customWidth="1"/>
  </cols>
  <sheetData>
    <row r="1" spans="1:7" s="46" customFormat="1" ht="16.5" thickTop="1" x14ac:dyDescent="0.25">
      <c r="A1" s="45"/>
      <c r="B1" s="74" t="s">
        <v>512</v>
      </c>
      <c r="C1" s="75"/>
      <c r="D1" s="75"/>
      <c r="E1" s="75"/>
      <c r="F1" s="75"/>
      <c r="G1" s="76"/>
    </row>
    <row r="2" spans="1:7" s="46" customFormat="1" x14ac:dyDescent="0.25">
      <c r="B2" s="47"/>
      <c r="C2" s="48"/>
      <c r="D2" s="49"/>
      <c r="E2" s="49"/>
      <c r="F2" s="50"/>
      <c r="G2" s="51"/>
    </row>
    <row r="3" spans="1:7" s="46" customFormat="1" ht="27" customHeight="1" x14ac:dyDescent="0.25">
      <c r="B3" s="52"/>
      <c r="C3" s="48"/>
      <c r="D3" s="49"/>
      <c r="E3" s="49"/>
      <c r="F3" s="48"/>
      <c r="G3" s="51"/>
    </row>
    <row r="4" spans="1:7" s="46" customFormat="1" ht="15.75" x14ac:dyDescent="0.25">
      <c r="B4" s="52"/>
      <c r="C4" s="48"/>
      <c r="D4" s="49"/>
      <c r="E4" s="49"/>
      <c r="F4" s="48"/>
      <c r="G4" s="51"/>
    </row>
    <row r="5" spans="1:7" s="46" customFormat="1" ht="9" customHeight="1" x14ac:dyDescent="0.25">
      <c r="B5" s="52"/>
      <c r="C5" s="48"/>
      <c r="D5" s="53"/>
      <c r="E5" s="53"/>
      <c r="F5" s="53"/>
      <c r="G5" s="54"/>
    </row>
    <row r="6" spans="1:7" s="46" customFormat="1" ht="9.6" customHeight="1" thickBot="1" x14ac:dyDescent="0.3">
      <c r="B6" s="77"/>
      <c r="C6" s="78"/>
      <c r="D6" s="78"/>
      <c r="E6" s="78"/>
      <c r="F6" s="78"/>
      <c r="G6" s="79"/>
    </row>
    <row r="7" spans="1:7" s="46" customFormat="1" ht="13.9" customHeight="1" thickBot="1" x14ac:dyDescent="0.3">
      <c r="B7" s="77"/>
      <c r="C7" s="78"/>
      <c r="D7" s="78"/>
      <c r="E7" s="78"/>
      <c r="F7" s="78"/>
      <c r="G7" s="79"/>
    </row>
    <row r="8" spans="1:7" s="46" customFormat="1" ht="98.25" customHeight="1" thickTop="1" x14ac:dyDescent="0.25">
      <c r="B8" s="55" t="s">
        <v>432</v>
      </c>
      <c r="C8" s="80" t="s">
        <v>430</v>
      </c>
      <c r="D8" s="80"/>
      <c r="E8" s="80"/>
      <c r="F8" s="80"/>
      <c r="G8" s="81"/>
    </row>
    <row r="9" spans="1:7" s="46" customFormat="1" ht="27.95" customHeight="1" x14ac:dyDescent="0.25">
      <c r="B9" s="56" t="s">
        <v>420</v>
      </c>
      <c r="C9" s="70" t="s">
        <v>431</v>
      </c>
      <c r="D9" s="71"/>
      <c r="E9" s="71"/>
      <c r="F9" s="71"/>
      <c r="G9" s="72"/>
    </row>
    <row r="10" spans="1:7" s="46" customFormat="1" ht="27.95" customHeight="1" x14ac:dyDescent="0.25">
      <c r="B10" s="56" t="s">
        <v>421</v>
      </c>
      <c r="C10" s="70" t="s">
        <v>422</v>
      </c>
      <c r="D10" s="71"/>
      <c r="E10" s="71"/>
      <c r="F10" s="71"/>
      <c r="G10" s="72"/>
    </row>
    <row r="11" spans="1:7" s="46" customFormat="1" ht="22.9" customHeight="1" thickBot="1" x14ac:dyDescent="0.3">
      <c r="B11" s="57" t="s">
        <v>423</v>
      </c>
      <c r="C11" s="70" t="s">
        <v>424</v>
      </c>
      <c r="D11" s="71"/>
      <c r="E11" s="71"/>
      <c r="F11" s="71"/>
      <c r="G11" s="72"/>
    </row>
    <row r="12" spans="1:7" s="46" customFormat="1" ht="22.9" customHeight="1" thickTop="1" thickBot="1" x14ac:dyDescent="0.3">
      <c r="B12" s="58" t="s">
        <v>425</v>
      </c>
      <c r="C12" s="59" t="s">
        <v>426</v>
      </c>
      <c r="D12" s="59" t="s">
        <v>427</v>
      </c>
      <c r="E12" s="59" t="s">
        <v>428</v>
      </c>
      <c r="F12" s="59" t="s">
        <v>2</v>
      </c>
      <c r="G12" s="59" t="s">
        <v>429</v>
      </c>
    </row>
    <row r="13" spans="1:7" ht="9.6" customHeight="1" thickTop="1" x14ac:dyDescent="0.25">
      <c r="B13" s="2"/>
      <c r="C13" s="4"/>
      <c r="D13" s="4"/>
      <c r="E13" s="4"/>
      <c r="F13" s="4"/>
      <c r="G13" s="4"/>
    </row>
    <row r="14" spans="1:7" ht="15.75" x14ac:dyDescent="0.25">
      <c r="B14" s="2"/>
      <c r="C14" s="3" t="s">
        <v>0</v>
      </c>
      <c r="D14" s="4"/>
      <c r="E14" s="4"/>
      <c r="F14" s="4"/>
      <c r="G14" s="4"/>
    </row>
    <row r="15" spans="1:7" ht="10.15" customHeight="1" x14ac:dyDescent="0.25">
      <c r="B15" s="2"/>
      <c r="C15" s="4"/>
      <c r="D15" s="4"/>
      <c r="E15" s="4"/>
      <c r="F15" s="4"/>
      <c r="G15" s="4"/>
    </row>
    <row r="16" spans="1:7" ht="31.15" customHeight="1" x14ac:dyDescent="0.25">
      <c r="B16" s="2"/>
      <c r="C16" s="73" t="s">
        <v>466</v>
      </c>
      <c r="D16" s="73" t="s">
        <v>433</v>
      </c>
      <c r="E16" s="73" t="s">
        <v>433</v>
      </c>
      <c r="F16" s="73" t="s">
        <v>433</v>
      </c>
      <c r="G16" s="73" t="s">
        <v>433</v>
      </c>
    </row>
    <row r="17" spans="2:15" ht="15.75" customHeight="1" x14ac:dyDescent="0.25">
      <c r="B17" s="2"/>
      <c r="C17" s="66" t="s">
        <v>434</v>
      </c>
      <c r="D17" s="9"/>
      <c r="E17" s="9"/>
      <c r="F17" s="9"/>
      <c r="G17" s="5">
        <f>G75</f>
        <v>0</v>
      </c>
    </row>
    <row r="18" spans="2:15" ht="15.75" customHeight="1" x14ac:dyDescent="0.25">
      <c r="B18" s="2"/>
      <c r="C18" s="66" t="s">
        <v>435</v>
      </c>
      <c r="D18" s="9"/>
      <c r="E18" s="9"/>
      <c r="F18" s="9"/>
      <c r="G18" s="5">
        <f>G97</f>
        <v>0</v>
      </c>
    </row>
    <row r="19" spans="2:15" ht="15.75" customHeight="1" x14ac:dyDescent="0.25">
      <c r="B19" s="2"/>
      <c r="C19" s="66" t="s">
        <v>436</v>
      </c>
      <c r="D19" s="9"/>
      <c r="E19" s="9"/>
      <c r="F19" s="9"/>
      <c r="G19" s="5">
        <f>G108</f>
        <v>0</v>
      </c>
    </row>
    <row r="20" spans="2:15" ht="15.75" customHeight="1" x14ac:dyDescent="0.25">
      <c r="B20" s="2"/>
      <c r="C20" s="66" t="s">
        <v>437</v>
      </c>
      <c r="D20" s="9"/>
      <c r="E20" s="9"/>
      <c r="F20" s="9"/>
      <c r="G20" s="5">
        <f>G132</f>
        <v>0</v>
      </c>
    </row>
    <row r="21" spans="2:15" ht="15.75" customHeight="1" x14ac:dyDescent="0.25">
      <c r="B21" s="2"/>
      <c r="C21" s="66" t="s">
        <v>438</v>
      </c>
      <c r="D21" s="9"/>
      <c r="E21" s="9"/>
      <c r="F21" s="9"/>
      <c r="G21" s="5">
        <f>G145</f>
        <v>0</v>
      </c>
    </row>
    <row r="22" spans="2:15" ht="15.75" customHeight="1" x14ac:dyDescent="0.25">
      <c r="B22" s="2"/>
      <c r="C22" s="66" t="s">
        <v>439</v>
      </c>
      <c r="D22" s="9"/>
      <c r="E22" s="9"/>
      <c r="F22" s="9"/>
      <c r="G22" s="5">
        <f>G186</f>
        <v>0</v>
      </c>
    </row>
    <row r="23" spans="2:15" ht="15.75" customHeight="1" x14ac:dyDescent="0.25">
      <c r="B23" s="2"/>
      <c r="C23" s="60"/>
      <c r="D23" s="3"/>
      <c r="E23" s="3"/>
      <c r="F23" s="6" t="s">
        <v>468</v>
      </c>
      <c r="G23" s="7">
        <f>SUM(G17:G22)</f>
        <v>0</v>
      </c>
    </row>
    <row r="24" spans="2:15" ht="15.75" customHeight="1" x14ac:dyDescent="0.25">
      <c r="B24" s="2"/>
      <c r="C24" s="60"/>
      <c r="D24" s="3"/>
      <c r="E24" s="3"/>
      <c r="F24" s="3"/>
      <c r="G24" s="8"/>
    </row>
    <row r="25" spans="2:15" ht="15.75" customHeight="1" x14ac:dyDescent="0.25">
      <c r="B25" s="2"/>
      <c r="C25" s="62" t="s">
        <v>467</v>
      </c>
      <c r="D25" s="62"/>
      <c r="E25" s="62"/>
      <c r="F25" s="62"/>
      <c r="G25" s="62"/>
    </row>
    <row r="26" spans="2:15" ht="15.75" customHeight="1" x14ac:dyDescent="0.25">
      <c r="B26" s="2"/>
      <c r="C26" s="9" t="s">
        <v>440</v>
      </c>
      <c r="D26" s="9"/>
      <c r="E26" s="9"/>
      <c r="F26" s="9"/>
      <c r="G26" s="5"/>
    </row>
    <row r="27" spans="2:15" ht="15.75" customHeight="1" x14ac:dyDescent="0.25">
      <c r="B27" s="2"/>
      <c r="C27" s="61" t="s">
        <v>441</v>
      </c>
      <c r="D27" s="9"/>
      <c r="E27" s="9"/>
      <c r="F27" s="9"/>
      <c r="G27" s="5">
        <f>G195</f>
        <v>0</v>
      </c>
    </row>
    <row r="28" spans="2:15" ht="15.75" customHeight="1" x14ac:dyDescent="0.25">
      <c r="B28" s="2"/>
      <c r="C28" s="61" t="s">
        <v>442</v>
      </c>
      <c r="D28" s="9"/>
      <c r="E28" s="9"/>
      <c r="F28" s="9"/>
      <c r="G28" s="5">
        <f>G206</f>
        <v>0</v>
      </c>
      <c r="J28" s="10"/>
      <c r="K28" s="10"/>
      <c r="L28" s="10"/>
      <c r="M28" s="10"/>
      <c r="N28" s="10"/>
      <c r="O28" s="10"/>
    </row>
    <row r="29" spans="2:15" ht="15.75" customHeight="1" x14ac:dyDescent="0.25">
      <c r="B29" s="2"/>
      <c r="C29" s="61" t="s">
        <v>443</v>
      </c>
      <c r="D29" s="9"/>
      <c r="E29" s="9"/>
      <c r="F29" s="9"/>
      <c r="G29" s="5">
        <f>G213</f>
        <v>0</v>
      </c>
      <c r="J29" s="10"/>
      <c r="K29" s="10"/>
      <c r="L29" s="10"/>
      <c r="M29" s="10"/>
      <c r="N29" s="10"/>
      <c r="O29" s="10"/>
    </row>
    <row r="30" spans="2:15" ht="15.75" customHeight="1" x14ac:dyDescent="0.25">
      <c r="B30" s="2"/>
      <c r="C30" s="61" t="s">
        <v>444</v>
      </c>
      <c r="D30" s="9"/>
      <c r="E30" s="9"/>
      <c r="F30" s="9"/>
      <c r="G30" s="5">
        <f>G229</f>
        <v>0</v>
      </c>
      <c r="J30" s="10"/>
      <c r="K30" s="10"/>
      <c r="L30" s="10"/>
      <c r="M30" s="10"/>
      <c r="N30" s="10"/>
      <c r="O30" s="10"/>
    </row>
    <row r="31" spans="2:15" ht="15.75" customHeight="1" x14ac:dyDescent="0.25">
      <c r="B31" s="2"/>
      <c r="C31" s="63" t="s">
        <v>445</v>
      </c>
      <c r="D31" s="63"/>
      <c r="E31" s="63"/>
      <c r="F31" s="9"/>
      <c r="G31" s="5"/>
      <c r="J31" s="10"/>
      <c r="K31" s="10"/>
      <c r="L31" s="10"/>
      <c r="M31" s="10"/>
      <c r="N31" s="10"/>
      <c r="O31" s="10"/>
    </row>
    <row r="32" spans="2:15" ht="15.75" customHeight="1" x14ac:dyDescent="0.25">
      <c r="B32" s="2"/>
      <c r="C32" s="61" t="s">
        <v>446</v>
      </c>
      <c r="D32" s="9"/>
      <c r="E32" s="9"/>
      <c r="F32" s="9"/>
      <c r="G32" s="5">
        <f>G237</f>
        <v>0</v>
      </c>
      <c r="J32" s="10"/>
      <c r="K32" s="10"/>
      <c r="L32" s="10"/>
      <c r="M32" s="10"/>
      <c r="N32" s="10"/>
      <c r="O32" s="10"/>
    </row>
    <row r="33" spans="2:15" ht="15.75" customHeight="1" x14ac:dyDescent="0.25">
      <c r="B33" s="2"/>
      <c r="C33" s="61" t="s">
        <v>447</v>
      </c>
      <c r="D33" s="9"/>
      <c r="E33" s="9"/>
      <c r="F33" s="9"/>
      <c r="G33" s="5">
        <f>G253</f>
        <v>0</v>
      </c>
      <c r="J33" s="10"/>
      <c r="K33" s="10"/>
      <c r="L33" s="10"/>
      <c r="M33" s="10"/>
      <c r="N33" s="10"/>
      <c r="O33" s="10"/>
    </row>
    <row r="34" spans="2:15" ht="15.75" customHeight="1" x14ac:dyDescent="0.25">
      <c r="B34" s="2"/>
      <c r="C34" s="61" t="s">
        <v>448</v>
      </c>
      <c r="D34" s="9"/>
      <c r="E34" s="9"/>
      <c r="F34" s="9"/>
      <c r="G34" s="5">
        <f>G266</f>
        <v>0</v>
      </c>
      <c r="J34" s="10"/>
      <c r="K34" s="10"/>
      <c r="L34" s="10"/>
      <c r="M34" s="10"/>
      <c r="N34" s="10"/>
      <c r="O34" s="10"/>
    </row>
    <row r="35" spans="2:15" ht="15.75" customHeight="1" x14ac:dyDescent="0.25">
      <c r="B35" s="2"/>
      <c r="C35" s="61" t="s">
        <v>449</v>
      </c>
      <c r="D35" s="9"/>
      <c r="E35" s="9"/>
      <c r="F35" s="9"/>
      <c r="G35" s="5">
        <f>G275</f>
        <v>0</v>
      </c>
      <c r="J35" s="10"/>
      <c r="K35" s="10"/>
      <c r="L35" s="10"/>
      <c r="M35" s="10"/>
      <c r="N35" s="10"/>
      <c r="O35" s="10"/>
    </row>
    <row r="36" spans="2:15" ht="15.75" customHeight="1" x14ac:dyDescent="0.25">
      <c r="B36" s="2"/>
      <c r="C36" s="61" t="s">
        <v>450</v>
      </c>
      <c r="D36" s="9"/>
      <c r="E36" s="9"/>
      <c r="F36" s="9"/>
      <c r="G36" s="5">
        <f>G289</f>
        <v>0</v>
      </c>
      <c r="J36" s="10"/>
      <c r="K36" s="10"/>
      <c r="L36" s="10"/>
      <c r="M36" s="10"/>
      <c r="N36" s="10"/>
      <c r="O36" s="10"/>
    </row>
    <row r="37" spans="2:15" ht="15.75" customHeight="1" x14ac:dyDescent="0.25">
      <c r="B37" s="2"/>
      <c r="C37" s="9" t="s">
        <v>451</v>
      </c>
      <c r="D37" s="9"/>
      <c r="E37" s="9"/>
      <c r="F37" s="9"/>
      <c r="G37" s="5">
        <f>G308</f>
        <v>0</v>
      </c>
      <c r="J37" s="10"/>
      <c r="K37" s="10"/>
      <c r="L37" s="10"/>
      <c r="M37" s="10"/>
      <c r="N37" s="10"/>
      <c r="O37" s="10"/>
    </row>
    <row r="38" spans="2:15" ht="15.75" customHeight="1" x14ac:dyDescent="0.25">
      <c r="B38" s="2"/>
      <c r="C38" s="9" t="s">
        <v>452</v>
      </c>
      <c r="D38" s="9"/>
      <c r="E38" s="9"/>
      <c r="F38" s="9"/>
      <c r="G38" s="5"/>
    </row>
    <row r="39" spans="2:15" ht="15.75" customHeight="1" x14ac:dyDescent="0.25">
      <c r="B39" s="2"/>
      <c r="C39" s="61" t="s">
        <v>453</v>
      </c>
      <c r="D39" s="9"/>
      <c r="E39" s="9"/>
      <c r="F39" s="9"/>
      <c r="G39" s="5">
        <f>G313</f>
        <v>0</v>
      </c>
    </row>
    <row r="40" spans="2:15" ht="15.75" customHeight="1" x14ac:dyDescent="0.25">
      <c r="B40" s="2"/>
      <c r="C40" s="61" t="s">
        <v>454</v>
      </c>
      <c r="D40" s="9"/>
      <c r="E40" s="9"/>
      <c r="F40" s="9"/>
      <c r="G40" s="5">
        <f>G324</f>
        <v>0</v>
      </c>
    </row>
    <row r="41" spans="2:15" ht="15.75" customHeight="1" x14ac:dyDescent="0.25">
      <c r="B41" s="2"/>
      <c r="C41" s="63" t="s">
        <v>455</v>
      </c>
      <c r="D41" s="63"/>
      <c r="E41" s="63"/>
      <c r="F41" s="9"/>
      <c r="G41" s="5"/>
    </row>
    <row r="42" spans="2:15" ht="15.75" customHeight="1" x14ac:dyDescent="0.25">
      <c r="B42" s="2"/>
      <c r="C42" s="61" t="s">
        <v>456</v>
      </c>
      <c r="D42" s="9"/>
      <c r="E42" s="9"/>
      <c r="F42" s="9"/>
      <c r="G42" s="5">
        <f>G329</f>
        <v>0</v>
      </c>
    </row>
    <row r="43" spans="2:15" ht="15.75" customHeight="1" x14ac:dyDescent="0.25">
      <c r="B43" s="2"/>
      <c r="C43" s="61" t="s">
        <v>457</v>
      </c>
      <c r="D43" s="9"/>
      <c r="E43" s="9"/>
      <c r="F43" s="9"/>
      <c r="G43" s="5">
        <f>G345</f>
        <v>0</v>
      </c>
    </row>
    <row r="44" spans="2:15" ht="15.75" customHeight="1" x14ac:dyDescent="0.25">
      <c r="B44" s="2"/>
      <c r="C44" s="61" t="s">
        <v>458</v>
      </c>
      <c r="D44" s="9"/>
      <c r="E44" s="9"/>
      <c r="F44" s="9"/>
      <c r="G44" s="5">
        <f>G357</f>
        <v>0</v>
      </c>
      <c r="H44" s="11"/>
    </row>
    <row r="45" spans="2:15" ht="15.75" customHeight="1" x14ac:dyDescent="0.25">
      <c r="B45" s="2"/>
      <c r="C45" s="61" t="s">
        <v>459</v>
      </c>
      <c r="D45" s="9"/>
      <c r="E45" s="9"/>
      <c r="F45" s="9"/>
      <c r="G45" s="5">
        <f>G363</f>
        <v>0</v>
      </c>
    </row>
    <row r="46" spans="2:15" ht="15.75" customHeight="1" x14ac:dyDescent="0.25">
      <c r="B46" s="12"/>
      <c r="C46" s="9" t="s">
        <v>460</v>
      </c>
      <c r="D46" s="9"/>
      <c r="E46" s="9"/>
      <c r="F46" s="9"/>
      <c r="G46" s="5">
        <f>G393</f>
        <v>0</v>
      </c>
    </row>
    <row r="47" spans="2:15" ht="15.75" customHeight="1" x14ac:dyDescent="0.25">
      <c r="B47" s="2"/>
      <c r="C47" s="9" t="s">
        <v>461</v>
      </c>
      <c r="D47" s="9"/>
      <c r="E47" s="9"/>
      <c r="F47" s="9"/>
      <c r="G47" s="5"/>
    </row>
    <row r="48" spans="2:15" ht="15.75" customHeight="1" x14ac:dyDescent="0.25">
      <c r="B48" s="2"/>
      <c r="C48" s="61" t="s">
        <v>462</v>
      </c>
      <c r="D48" s="9"/>
      <c r="E48" s="9"/>
      <c r="F48" s="9"/>
      <c r="G48" s="5">
        <f>G398</f>
        <v>0</v>
      </c>
    </row>
    <row r="49" spans="2:7" ht="15.75" customHeight="1" x14ac:dyDescent="0.25">
      <c r="B49" s="2"/>
      <c r="C49" s="61" t="s">
        <v>463</v>
      </c>
      <c r="D49" s="9"/>
      <c r="E49" s="9"/>
      <c r="F49" s="9"/>
      <c r="G49" s="5">
        <f>G419</f>
        <v>0</v>
      </c>
    </row>
    <row r="50" spans="2:7" ht="15.75" customHeight="1" x14ac:dyDescent="0.25">
      <c r="B50" s="2"/>
      <c r="C50" s="61" t="s">
        <v>464</v>
      </c>
      <c r="D50" s="9"/>
      <c r="E50" s="9"/>
      <c r="F50" s="9"/>
      <c r="G50" s="5">
        <f>G435</f>
        <v>0</v>
      </c>
    </row>
    <row r="51" spans="2:7" ht="15.75" customHeight="1" x14ac:dyDescent="0.25">
      <c r="B51" s="12"/>
      <c r="C51" s="9" t="s">
        <v>465</v>
      </c>
      <c r="D51" s="9"/>
      <c r="E51" s="9"/>
      <c r="F51" s="9"/>
      <c r="G51" s="5">
        <f>G444</f>
        <v>0</v>
      </c>
    </row>
    <row r="52" spans="2:7" ht="15.75" customHeight="1" x14ac:dyDescent="0.25">
      <c r="B52" s="12"/>
      <c r="C52" s="13"/>
      <c r="D52" s="13"/>
      <c r="E52" s="13"/>
      <c r="F52" s="6" t="s">
        <v>469</v>
      </c>
      <c r="G52" s="7">
        <f>SUM(G26:G51)</f>
        <v>0</v>
      </c>
    </row>
    <row r="53" spans="2:7" s="13" customFormat="1" ht="9.6" customHeight="1" x14ac:dyDescent="0.25">
      <c r="B53" s="2"/>
    </row>
    <row r="54" spans="2:7" s="13" customFormat="1" ht="9.6" customHeight="1" x14ac:dyDescent="0.25">
      <c r="B54" s="2"/>
    </row>
    <row r="55" spans="2:7" s="13" customFormat="1" ht="15.75" customHeight="1" x14ac:dyDescent="0.25">
      <c r="B55" s="2"/>
      <c r="C55" s="14"/>
      <c r="E55" s="67" t="s">
        <v>470</v>
      </c>
      <c r="F55" s="15"/>
      <c r="G55" s="16">
        <f>G52+G23</f>
        <v>0</v>
      </c>
    </row>
    <row r="56" spans="2:7" s="13" customFormat="1" ht="15.75" customHeight="1" x14ac:dyDescent="0.25">
      <c r="B56" s="2"/>
      <c r="C56" s="14"/>
      <c r="E56" s="67" t="s">
        <v>1</v>
      </c>
      <c r="F56" s="17"/>
      <c r="G56" s="16">
        <f>ROUND(G55*0.16,2)</f>
        <v>0</v>
      </c>
    </row>
    <row r="57" spans="2:7" s="13" customFormat="1" ht="15.75" customHeight="1" x14ac:dyDescent="0.25">
      <c r="B57" s="2"/>
      <c r="C57" s="14"/>
      <c r="E57" s="67" t="s">
        <v>471</v>
      </c>
      <c r="F57" s="17"/>
      <c r="G57" s="18">
        <f>SUM(G55:G56)</f>
        <v>0</v>
      </c>
    </row>
    <row r="58" spans="2:7" s="13" customFormat="1" ht="15.75" customHeight="1" x14ac:dyDescent="0.25">
      <c r="B58" s="2"/>
      <c r="C58" s="14"/>
      <c r="D58" s="64"/>
      <c r="E58" s="65"/>
      <c r="F58" s="65"/>
      <c r="G58" s="18"/>
    </row>
    <row r="59" spans="2:7" s="13" customFormat="1" ht="15.75" customHeight="1" x14ac:dyDescent="0.25">
      <c r="B59" s="2"/>
      <c r="C59" s="14"/>
      <c r="D59" s="64"/>
      <c r="E59" s="65"/>
      <c r="F59" s="65"/>
      <c r="G59" s="18"/>
    </row>
    <row r="60" spans="2:7" s="13" customFormat="1" ht="15.75" customHeight="1" x14ac:dyDescent="0.25">
      <c r="B60" s="2"/>
      <c r="C60" s="14"/>
      <c r="D60" s="64"/>
      <c r="E60" s="65"/>
      <c r="F60" s="65"/>
      <c r="G60" s="18"/>
    </row>
    <row r="61" spans="2:7" s="13" customFormat="1" ht="15.75" customHeight="1" x14ac:dyDescent="0.25">
      <c r="B61" s="2"/>
      <c r="C61" s="14"/>
      <c r="D61" s="64"/>
      <c r="E61" s="65"/>
      <c r="F61" s="65"/>
      <c r="G61" s="18"/>
    </row>
    <row r="62" spans="2:7" s="13" customFormat="1" ht="15.75" customHeight="1" x14ac:dyDescent="0.25">
      <c r="B62" s="2"/>
      <c r="C62" s="14"/>
      <c r="D62" s="64"/>
      <c r="E62" s="65"/>
      <c r="F62" s="65"/>
      <c r="G62" s="18"/>
    </row>
    <row r="63" spans="2:7" s="13" customFormat="1" ht="15.75" customHeight="1" x14ac:dyDescent="0.25">
      <c r="B63" s="2"/>
      <c r="C63" s="14"/>
      <c r="D63" s="64"/>
      <c r="E63" s="65"/>
      <c r="F63" s="65"/>
      <c r="G63" s="18"/>
    </row>
    <row r="64" spans="2:7" s="13" customFormat="1" ht="15.75" customHeight="1" x14ac:dyDescent="0.25">
      <c r="B64" s="2"/>
      <c r="C64" s="14"/>
      <c r="D64" s="64"/>
      <c r="E64" s="65"/>
      <c r="F64" s="65"/>
      <c r="G64" s="18"/>
    </row>
    <row r="65" spans="2:7" s="13" customFormat="1" ht="15.75" customHeight="1" x14ac:dyDescent="0.25">
      <c r="B65" s="2"/>
      <c r="C65" s="14"/>
      <c r="D65" s="64"/>
      <c r="E65" s="65"/>
      <c r="F65" s="65"/>
      <c r="G65" s="18"/>
    </row>
    <row r="66" spans="2:7" s="13" customFormat="1" ht="15.75" customHeight="1" x14ac:dyDescent="0.25">
      <c r="B66" s="2"/>
      <c r="C66" s="14"/>
      <c r="D66" s="64"/>
      <c r="E66" s="65"/>
      <c r="F66" s="65"/>
      <c r="G66" s="18"/>
    </row>
    <row r="67" spans="2:7" s="13" customFormat="1" ht="15.75" customHeight="1" x14ac:dyDescent="0.25">
      <c r="B67" s="2"/>
      <c r="C67" s="14"/>
      <c r="D67" s="64"/>
      <c r="E67" s="65"/>
      <c r="F67" s="65"/>
      <c r="G67" s="18"/>
    </row>
    <row r="68" spans="2:7" s="13" customFormat="1" ht="15.75" customHeight="1" x14ac:dyDescent="0.25">
      <c r="B68" s="2"/>
    </row>
    <row r="69" spans="2:7" ht="42.6" customHeight="1" x14ac:dyDescent="0.25">
      <c r="B69" s="22"/>
      <c r="C69" s="68" t="str">
        <f>C16</f>
        <v>I.- Construccion de 6 aulas didacticas de 2 1/2 e/e en estructura u3-c, construccion de direccion provisional de 3 e/e en estructura u3-c, construccion de cubo de escaleras, construccion de nucleo de servicios sanitarios</v>
      </c>
      <c r="D69" s="68"/>
      <c r="E69" s="68"/>
      <c r="F69" s="68"/>
      <c r="G69" s="69"/>
    </row>
    <row r="70" spans="2:7" ht="15.75" x14ac:dyDescent="0.25">
      <c r="B70" s="25"/>
      <c r="C70" s="26" t="s">
        <v>434</v>
      </c>
      <c r="D70" s="26"/>
      <c r="E70" s="26"/>
      <c r="F70" s="26"/>
      <c r="G70" s="27"/>
    </row>
    <row r="71" spans="2:7" ht="45" x14ac:dyDescent="0.25">
      <c r="B71" s="28" t="s">
        <v>3</v>
      </c>
      <c r="C71" s="44" t="s">
        <v>214</v>
      </c>
      <c r="D71" s="41" t="s">
        <v>215</v>
      </c>
      <c r="E71" s="30">
        <v>421.12</v>
      </c>
      <c r="F71" s="39"/>
      <c r="G71" s="40">
        <f t="shared" ref="G71:G74" si="0">ROUND(E71*F71,2)</f>
        <v>0</v>
      </c>
    </row>
    <row r="72" spans="2:7" ht="60" x14ac:dyDescent="0.25">
      <c r="B72" s="28" t="s">
        <v>4</v>
      </c>
      <c r="C72" s="44" t="s">
        <v>216</v>
      </c>
      <c r="D72" s="41" t="s">
        <v>5</v>
      </c>
      <c r="E72" s="30">
        <v>2</v>
      </c>
      <c r="F72" s="39"/>
      <c r="G72" s="40">
        <f t="shared" si="0"/>
        <v>0</v>
      </c>
    </row>
    <row r="73" spans="2:7" ht="60" x14ac:dyDescent="0.25">
      <c r="B73" s="28" t="s">
        <v>6</v>
      </c>
      <c r="C73" s="44" t="s">
        <v>217</v>
      </c>
      <c r="D73" s="41" t="s">
        <v>5</v>
      </c>
      <c r="E73" s="30">
        <v>2</v>
      </c>
      <c r="F73" s="39"/>
      <c r="G73" s="40">
        <f t="shared" si="0"/>
        <v>0</v>
      </c>
    </row>
    <row r="74" spans="2:7" ht="105" x14ac:dyDescent="0.25">
      <c r="B74" s="28" t="s">
        <v>7</v>
      </c>
      <c r="C74" s="44" t="s">
        <v>218</v>
      </c>
      <c r="D74" s="41" t="s">
        <v>219</v>
      </c>
      <c r="E74" s="30">
        <v>29.85</v>
      </c>
      <c r="F74" s="39"/>
      <c r="G74" s="40">
        <f t="shared" si="0"/>
        <v>0</v>
      </c>
    </row>
    <row r="75" spans="2:7" ht="15.75" x14ac:dyDescent="0.25">
      <c r="B75" s="28"/>
      <c r="C75" s="32" t="s">
        <v>472</v>
      </c>
      <c r="D75" s="29"/>
      <c r="E75" s="30"/>
      <c r="F75" s="30"/>
      <c r="G75" s="33">
        <f>SUM(G71:G74)</f>
        <v>0</v>
      </c>
    </row>
    <row r="76" spans="2:7" ht="15.75" x14ac:dyDescent="0.25">
      <c r="B76" s="25"/>
      <c r="C76" s="26" t="s">
        <v>435</v>
      </c>
      <c r="D76" s="26"/>
      <c r="E76" s="26"/>
      <c r="F76" s="26"/>
      <c r="G76" s="27"/>
    </row>
    <row r="77" spans="2:7" ht="45" x14ac:dyDescent="0.25">
      <c r="B77" s="28" t="s">
        <v>8</v>
      </c>
      <c r="C77" s="44" t="s">
        <v>220</v>
      </c>
      <c r="D77" s="41" t="s">
        <v>215</v>
      </c>
      <c r="E77" s="30">
        <v>421.12</v>
      </c>
      <c r="F77" s="39"/>
      <c r="G77" s="40">
        <f t="shared" ref="G77:G96" si="1">ROUND(E77*F77,2)</f>
        <v>0</v>
      </c>
    </row>
    <row r="78" spans="2:7" ht="60" x14ac:dyDescent="0.25">
      <c r="B78" s="28" t="s">
        <v>9</v>
      </c>
      <c r="C78" s="44" t="s">
        <v>221</v>
      </c>
      <c r="D78" s="41" t="s">
        <v>219</v>
      </c>
      <c r="E78" s="30">
        <v>557.41999999999996</v>
      </c>
      <c r="F78" s="39"/>
      <c r="G78" s="40">
        <f t="shared" si="1"/>
        <v>0</v>
      </c>
    </row>
    <row r="79" spans="2:7" ht="75" x14ac:dyDescent="0.25">
      <c r="B79" s="28" t="s">
        <v>10</v>
      </c>
      <c r="C79" s="44" t="s">
        <v>222</v>
      </c>
      <c r="D79" s="41" t="s">
        <v>215</v>
      </c>
      <c r="E79" s="30">
        <v>349.18</v>
      </c>
      <c r="F79" s="39"/>
      <c r="G79" s="40">
        <f t="shared" si="1"/>
        <v>0</v>
      </c>
    </row>
    <row r="80" spans="2:7" ht="60" x14ac:dyDescent="0.25">
      <c r="B80" s="28" t="s">
        <v>11</v>
      </c>
      <c r="C80" s="44" t="s">
        <v>223</v>
      </c>
      <c r="D80" s="41" t="s">
        <v>224</v>
      </c>
      <c r="E80" s="30">
        <v>3515.64</v>
      </c>
      <c r="F80" s="39"/>
      <c r="G80" s="40">
        <f t="shared" si="1"/>
        <v>0</v>
      </c>
    </row>
    <row r="81" spans="2:7" ht="60" x14ac:dyDescent="0.25">
      <c r="B81" s="28" t="s">
        <v>12</v>
      </c>
      <c r="C81" s="44" t="s">
        <v>225</v>
      </c>
      <c r="D81" s="41" t="s">
        <v>224</v>
      </c>
      <c r="E81" s="30">
        <v>2398.8200000000002</v>
      </c>
      <c r="F81" s="39"/>
      <c r="G81" s="40">
        <f t="shared" si="1"/>
        <v>0</v>
      </c>
    </row>
    <row r="82" spans="2:7" ht="60" x14ac:dyDescent="0.25">
      <c r="B82" s="28" t="s">
        <v>13</v>
      </c>
      <c r="C82" s="44" t="s">
        <v>226</v>
      </c>
      <c r="D82" s="41" t="s">
        <v>224</v>
      </c>
      <c r="E82" s="30">
        <v>24.96</v>
      </c>
      <c r="F82" s="39"/>
      <c r="G82" s="40">
        <f t="shared" si="1"/>
        <v>0</v>
      </c>
    </row>
    <row r="83" spans="2:7" ht="75" x14ac:dyDescent="0.25">
      <c r="B83" s="28" t="s">
        <v>14</v>
      </c>
      <c r="C83" s="44" t="s">
        <v>227</v>
      </c>
      <c r="D83" s="41" t="s">
        <v>224</v>
      </c>
      <c r="E83" s="30">
        <v>8424.3700000000008</v>
      </c>
      <c r="F83" s="39"/>
      <c r="G83" s="40">
        <f t="shared" si="1"/>
        <v>0</v>
      </c>
    </row>
    <row r="84" spans="2:7" ht="75" x14ac:dyDescent="0.25">
      <c r="B84" s="28" t="s">
        <v>15</v>
      </c>
      <c r="C84" s="44" t="s">
        <v>228</v>
      </c>
      <c r="D84" s="41" t="s">
        <v>215</v>
      </c>
      <c r="E84" s="30">
        <v>510.43</v>
      </c>
      <c r="F84" s="39"/>
      <c r="G84" s="40">
        <f t="shared" si="1"/>
        <v>0</v>
      </c>
    </row>
    <row r="85" spans="2:7" ht="45" x14ac:dyDescent="0.25">
      <c r="B85" s="28" t="s">
        <v>16</v>
      </c>
      <c r="C85" s="44" t="s">
        <v>229</v>
      </c>
      <c r="D85" s="41" t="s">
        <v>17</v>
      </c>
      <c r="E85" s="30">
        <v>36.4</v>
      </c>
      <c r="F85" s="39"/>
      <c r="G85" s="40">
        <f t="shared" si="1"/>
        <v>0</v>
      </c>
    </row>
    <row r="86" spans="2:7" ht="60" x14ac:dyDescent="0.25">
      <c r="B86" s="28" t="s">
        <v>18</v>
      </c>
      <c r="C86" s="44" t="s">
        <v>230</v>
      </c>
      <c r="D86" s="41" t="s">
        <v>17</v>
      </c>
      <c r="E86" s="30">
        <v>26</v>
      </c>
      <c r="F86" s="39"/>
      <c r="G86" s="40">
        <f t="shared" si="1"/>
        <v>0</v>
      </c>
    </row>
    <row r="87" spans="2:7" ht="90" x14ac:dyDescent="0.25">
      <c r="B87" s="28" t="s">
        <v>19</v>
      </c>
      <c r="C87" s="44" t="s">
        <v>231</v>
      </c>
      <c r="D87" s="41" t="s">
        <v>219</v>
      </c>
      <c r="E87" s="30">
        <v>162.36000000000001</v>
      </c>
      <c r="F87" s="39"/>
      <c r="G87" s="40">
        <f t="shared" si="1"/>
        <v>0</v>
      </c>
    </row>
    <row r="88" spans="2:7" ht="60" x14ac:dyDescent="0.25">
      <c r="B88" s="28" t="s">
        <v>20</v>
      </c>
      <c r="C88" s="44" t="s">
        <v>232</v>
      </c>
      <c r="D88" s="41" t="s">
        <v>215</v>
      </c>
      <c r="E88" s="30">
        <v>48.8</v>
      </c>
      <c r="F88" s="39"/>
      <c r="G88" s="40">
        <f t="shared" si="1"/>
        <v>0</v>
      </c>
    </row>
    <row r="89" spans="2:7" ht="60" x14ac:dyDescent="0.25">
      <c r="B89" s="28" t="s">
        <v>21</v>
      </c>
      <c r="C89" s="44" t="s">
        <v>233</v>
      </c>
      <c r="D89" s="41" t="s">
        <v>215</v>
      </c>
      <c r="E89" s="30">
        <v>16.440000000000001</v>
      </c>
      <c r="F89" s="39"/>
      <c r="G89" s="40">
        <f t="shared" si="1"/>
        <v>0</v>
      </c>
    </row>
    <row r="90" spans="2:7" ht="45" x14ac:dyDescent="0.25">
      <c r="B90" s="28" t="s">
        <v>22</v>
      </c>
      <c r="C90" s="44" t="s">
        <v>234</v>
      </c>
      <c r="D90" s="41" t="s">
        <v>17</v>
      </c>
      <c r="E90" s="30">
        <v>31.06</v>
      </c>
      <c r="F90" s="39"/>
      <c r="G90" s="40">
        <f t="shared" si="1"/>
        <v>0</v>
      </c>
    </row>
    <row r="91" spans="2:7" ht="45" x14ac:dyDescent="0.25">
      <c r="B91" s="28" t="s">
        <v>23</v>
      </c>
      <c r="C91" s="44" t="s">
        <v>235</v>
      </c>
      <c r="D91" s="41" t="s">
        <v>17</v>
      </c>
      <c r="E91" s="30">
        <v>54.44</v>
      </c>
      <c r="F91" s="39"/>
      <c r="G91" s="40">
        <f t="shared" si="1"/>
        <v>0</v>
      </c>
    </row>
    <row r="92" spans="2:7" ht="75" x14ac:dyDescent="0.25">
      <c r="B92" s="28" t="s">
        <v>24</v>
      </c>
      <c r="C92" s="44" t="s">
        <v>236</v>
      </c>
      <c r="D92" s="41" t="s">
        <v>17</v>
      </c>
      <c r="E92" s="30">
        <v>41.1</v>
      </c>
      <c r="F92" s="39"/>
      <c r="G92" s="40">
        <f t="shared" si="1"/>
        <v>0</v>
      </c>
    </row>
    <row r="93" spans="2:7" ht="45" x14ac:dyDescent="0.25">
      <c r="B93" s="42" t="s">
        <v>205</v>
      </c>
      <c r="C93" s="44" t="s">
        <v>237</v>
      </c>
      <c r="D93" s="41" t="s">
        <v>215</v>
      </c>
      <c r="E93" s="30">
        <v>1183.19</v>
      </c>
      <c r="F93" s="39"/>
      <c r="G93" s="40">
        <f t="shared" si="1"/>
        <v>0</v>
      </c>
    </row>
    <row r="94" spans="2:7" ht="75" x14ac:dyDescent="0.25">
      <c r="B94" s="28" t="s">
        <v>25</v>
      </c>
      <c r="C94" s="44" t="s">
        <v>238</v>
      </c>
      <c r="D94" s="41" t="s">
        <v>219</v>
      </c>
      <c r="E94" s="30">
        <v>366.79</v>
      </c>
      <c r="F94" s="39"/>
      <c r="G94" s="40">
        <f t="shared" si="1"/>
        <v>0</v>
      </c>
    </row>
    <row r="95" spans="2:7" ht="45" x14ac:dyDescent="0.25">
      <c r="B95" s="28" t="s">
        <v>26</v>
      </c>
      <c r="C95" s="44" t="s">
        <v>239</v>
      </c>
      <c r="D95" s="41" t="s">
        <v>219</v>
      </c>
      <c r="E95" s="30">
        <v>190.64</v>
      </c>
      <c r="F95" s="39"/>
      <c r="G95" s="40">
        <f t="shared" si="1"/>
        <v>0</v>
      </c>
    </row>
    <row r="96" spans="2:7" ht="90" x14ac:dyDescent="0.25">
      <c r="B96" s="28" t="s">
        <v>27</v>
      </c>
      <c r="C96" s="44" t="s">
        <v>240</v>
      </c>
      <c r="D96" s="41" t="s">
        <v>219</v>
      </c>
      <c r="E96" s="30">
        <v>42.51</v>
      </c>
      <c r="F96" s="39"/>
      <c r="G96" s="40">
        <f t="shared" si="1"/>
        <v>0</v>
      </c>
    </row>
    <row r="97" spans="2:7" ht="15.75" x14ac:dyDescent="0.25">
      <c r="B97" s="28"/>
      <c r="C97" s="32" t="s">
        <v>473</v>
      </c>
      <c r="D97" s="29"/>
      <c r="E97" s="30"/>
      <c r="F97" s="30"/>
      <c r="G97" s="33">
        <f>SUM(G77:G96)</f>
        <v>0</v>
      </c>
    </row>
    <row r="98" spans="2:7" ht="15.75" x14ac:dyDescent="0.25">
      <c r="B98" s="25"/>
      <c r="C98" s="26" t="s">
        <v>436</v>
      </c>
      <c r="D98" s="26"/>
      <c r="E98" s="26"/>
      <c r="F98" s="26"/>
      <c r="G98" s="27"/>
    </row>
    <row r="99" spans="2:7" ht="60" x14ac:dyDescent="0.25">
      <c r="B99" s="28" t="s">
        <v>28</v>
      </c>
      <c r="C99" s="44" t="s">
        <v>241</v>
      </c>
      <c r="D99" s="41" t="s">
        <v>224</v>
      </c>
      <c r="E99" s="35">
        <v>41.8</v>
      </c>
      <c r="F99" s="39"/>
      <c r="G99" s="40">
        <f t="shared" ref="G99:G107" si="2">ROUND(E99*F99,2)</f>
        <v>0</v>
      </c>
    </row>
    <row r="100" spans="2:7" ht="60" x14ac:dyDescent="0.25">
      <c r="B100" s="28" t="s">
        <v>29</v>
      </c>
      <c r="C100" s="44" t="s">
        <v>242</v>
      </c>
      <c r="D100" s="41" t="s">
        <v>224</v>
      </c>
      <c r="E100" s="35">
        <v>12936.54</v>
      </c>
      <c r="F100" s="39"/>
      <c r="G100" s="40">
        <f t="shared" si="2"/>
        <v>0</v>
      </c>
    </row>
    <row r="101" spans="2:7" ht="60" x14ac:dyDescent="0.25">
      <c r="B101" s="28" t="s">
        <v>30</v>
      </c>
      <c r="C101" s="44" t="s">
        <v>243</v>
      </c>
      <c r="D101" s="41" t="s">
        <v>224</v>
      </c>
      <c r="E101" s="35">
        <v>349.75</v>
      </c>
      <c r="F101" s="39"/>
      <c r="G101" s="40">
        <f t="shared" si="2"/>
        <v>0</v>
      </c>
    </row>
    <row r="102" spans="2:7" ht="60" x14ac:dyDescent="0.25">
      <c r="B102" s="28" t="s">
        <v>31</v>
      </c>
      <c r="C102" s="44" t="s">
        <v>244</v>
      </c>
      <c r="D102" s="41" t="s">
        <v>224</v>
      </c>
      <c r="E102" s="35">
        <v>37.44</v>
      </c>
      <c r="F102" s="39"/>
      <c r="G102" s="40">
        <f t="shared" si="2"/>
        <v>0</v>
      </c>
    </row>
    <row r="103" spans="2:7" ht="75" x14ac:dyDescent="0.25">
      <c r="B103" s="28" t="s">
        <v>32</v>
      </c>
      <c r="C103" s="44" t="s">
        <v>245</v>
      </c>
      <c r="D103" s="41" t="s">
        <v>224</v>
      </c>
      <c r="E103" s="35">
        <v>12095.1</v>
      </c>
      <c r="F103" s="39"/>
      <c r="G103" s="40">
        <f t="shared" si="2"/>
        <v>0</v>
      </c>
    </row>
    <row r="104" spans="2:7" ht="45" x14ac:dyDescent="0.25">
      <c r="B104" s="28" t="s">
        <v>33</v>
      </c>
      <c r="C104" s="44" t="s">
        <v>246</v>
      </c>
      <c r="D104" s="41" t="s">
        <v>215</v>
      </c>
      <c r="E104" s="35">
        <v>619.4</v>
      </c>
      <c r="F104" s="39"/>
      <c r="G104" s="40">
        <f t="shared" si="2"/>
        <v>0</v>
      </c>
    </row>
    <row r="105" spans="2:7" ht="45" x14ac:dyDescent="0.25">
      <c r="B105" s="28" t="s">
        <v>34</v>
      </c>
      <c r="C105" s="44" t="s">
        <v>247</v>
      </c>
      <c r="D105" s="41" t="s">
        <v>215</v>
      </c>
      <c r="E105" s="35">
        <v>500.63</v>
      </c>
      <c r="F105" s="39"/>
      <c r="G105" s="40">
        <f t="shared" si="2"/>
        <v>0</v>
      </c>
    </row>
    <row r="106" spans="2:7" ht="45" x14ac:dyDescent="0.25">
      <c r="B106" s="28" t="s">
        <v>35</v>
      </c>
      <c r="C106" s="44" t="s">
        <v>248</v>
      </c>
      <c r="D106" s="41" t="s">
        <v>215</v>
      </c>
      <c r="E106" s="35">
        <v>750.9</v>
      </c>
      <c r="F106" s="39"/>
      <c r="G106" s="40">
        <f t="shared" si="2"/>
        <v>0</v>
      </c>
    </row>
    <row r="107" spans="2:7" ht="105" x14ac:dyDescent="0.25">
      <c r="B107" s="28" t="s">
        <v>36</v>
      </c>
      <c r="C107" s="44" t="s">
        <v>249</v>
      </c>
      <c r="D107" s="41" t="s">
        <v>219</v>
      </c>
      <c r="E107" s="35">
        <v>182.28</v>
      </c>
      <c r="F107" s="39"/>
      <c r="G107" s="40">
        <f t="shared" si="2"/>
        <v>0</v>
      </c>
    </row>
    <row r="108" spans="2:7" ht="15.75" x14ac:dyDescent="0.25">
      <c r="B108" s="28"/>
      <c r="C108" s="32" t="s">
        <v>474</v>
      </c>
      <c r="D108" s="29"/>
      <c r="E108" s="30"/>
      <c r="F108" s="30"/>
      <c r="G108" s="33">
        <f>SUM(G99:G107)</f>
        <v>0</v>
      </c>
    </row>
    <row r="109" spans="2:7" ht="15.75" x14ac:dyDescent="0.25">
      <c r="B109" s="25"/>
      <c r="C109" s="26" t="s">
        <v>437</v>
      </c>
      <c r="D109" s="26"/>
      <c r="E109" s="26"/>
      <c r="F109" s="26"/>
      <c r="G109" s="27"/>
    </row>
    <row r="110" spans="2:7" ht="45" x14ac:dyDescent="0.25">
      <c r="B110" s="28" t="s">
        <v>37</v>
      </c>
      <c r="C110" s="44" t="s">
        <v>250</v>
      </c>
      <c r="D110" s="41" t="s">
        <v>17</v>
      </c>
      <c r="E110" s="35">
        <v>79.8</v>
      </c>
      <c r="F110" s="39"/>
      <c r="G110" s="40">
        <f t="shared" ref="G110:G131" si="3">ROUND(E110*F110,2)</f>
        <v>0</v>
      </c>
    </row>
    <row r="111" spans="2:7" ht="120" x14ac:dyDescent="0.25">
      <c r="B111" s="28" t="s">
        <v>38</v>
      </c>
      <c r="C111" s="44" t="s">
        <v>251</v>
      </c>
      <c r="D111" s="41" t="s">
        <v>17</v>
      </c>
      <c r="E111" s="35">
        <v>322.95999999999998</v>
      </c>
      <c r="F111" s="39"/>
      <c r="G111" s="40">
        <f t="shared" si="3"/>
        <v>0</v>
      </c>
    </row>
    <row r="112" spans="2:7" ht="195" x14ac:dyDescent="0.25">
      <c r="B112" s="28" t="s">
        <v>39</v>
      </c>
      <c r="C112" s="44" t="s">
        <v>252</v>
      </c>
      <c r="D112" s="41" t="s">
        <v>215</v>
      </c>
      <c r="E112" s="35">
        <v>252.39</v>
      </c>
      <c r="F112" s="39"/>
      <c r="G112" s="40">
        <f t="shared" si="3"/>
        <v>0</v>
      </c>
    </row>
    <row r="113" spans="2:7" ht="195" x14ac:dyDescent="0.25">
      <c r="B113" s="28" t="s">
        <v>40</v>
      </c>
      <c r="C113" s="44" t="s">
        <v>253</v>
      </c>
      <c r="D113" s="41" t="s">
        <v>215</v>
      </c>
      <c r="E113" s="35">
        <v>20.16</v>
      </c>
      <c r="F113" s="39"/>
      <c r="G113" s="40">
        <f t="shared" si="3"/>
        <v>0</v>
      </c>
    </row>
    <row r="114" spans="2:7" ht="120" x14ac:dyDescent="0.25">
      <c r="B114" s="28" t="s">
        <v>41</v>
      </c>
      <c r="C114" s="44" t="s">
        <v>254</v>
      </c>
      <c r="D114" s="41" t="s">
        <v>17</v>
      </c>
      <c r="E114" s="35">
        <v>24.4</v>
      </c>
      <c r="F114" s="39"/>
      <c r="G114" s="40">
        <f t="shared" si="3"/>
        <v>0</v>
      </c>
    </row>
    <row r="115" spans="2:7" ht="120" x14ac:dyDescent="0.25">
      <c r="B115" s="28" t="s">
        <v>42</v>
      </c>
      <c r="C115" s="44" t="s">
        <v>255</v>
      </c>
      <c r="D115" s="41" t="s">
        <v>215</v>
      </c>
      <c r="E115" s="35">
        <v>26.87</v>
      </c>
      <c r="F115" s="39"/>
      <c r="G115" s="40">
        <f t="shared" si="3"/>
        <v>0</v>
      </c>
    </row>
    <row r="116" spans="2:7" ht="60" x14ac:dyDescent="0.25">
      <c r="B116" s="28" t="s">
        <v>43</v>
      </c>
      <c r="C116" s="44" t="s">
        <v>256</v>
      </c>
      <c r="D116" s="41" t="s">
        <v>215</v>
      </c>
      <c r="E116" s="35">
        <v>369.32</v>
      </c>
      <c r="F116" s="39"/>
      <c r="G116" s="40">
        <f t="shared" si="3"/>
        <v>0</v>
      </c>
    </row>
    <row r="117" spans="2:7" ht="135" x14ac:dyDescent="0.25">
      <c r="B117" s="28" t="s">
        <v>44</v>
      </c>
      <c r="C117" s="44" t="s">
        <v>257</v>
      </c>
      <c r="D117" s="41" t="s">
        <v>215</v>
      </c>
      <c r="E117" s="35">
        <v>259.2</v>
      </c>
      <c r="F117" s="39"/>
      <c r="G117" s="40">
        <f t="shared" si="3"/>
        <v>0</v>
      </c>
    </row>
    <row r="118" spans="2:7" ht="135" x14ac:dyDescent="0.25">
      <c r="B118" s="28" t="s">
        <v>45</v>
      </c>
      <c r="C118" s="44" t="s">
        <v>258</v>
      </c>
      <c r="D118" s="41" t="s">
        <v>215</v>
      </c>
      <c r="E118" s="35">
        <v>110.12</v>
      </c>
      <c r="F118" s="39"/>
      <c r="G118" s="40">
        <f t="shared" si="3"/>
        <v>0</v>
      </c>
    </row>
    <row r="119" spans="2:7" ht="45" x14ac:dyDescent="0.25">
      <c r="B119" s="28" t="s">
        <v>46</v>
      </c>
      <c r="C119" s="44" t="s">
        <v>259</v>
      </c>
      <c r="D119" s="41" t="s">
        <v>215</v>
      </c>
      <c r="E119" s="35">
        <v>3.48</v>
      </c>
      <c r="F119" s="39"/>
      <c r="G119" s="40">
        <f t="shared" si="3"/>
        <v>0</v>
      </c>
    </row>
    <row r="120" spans="2:7" ht="45" x14ac:dyDescent="0.25">
      <c r="B120" s="28" t="s">
        <v>47</v>
      </c>
      <c r="C120" s="44" t="s">
        <v>260</v>
      </c>
      <c r="D120" s="41" t="s">
        <v>17</v>
      </c>
      <c r="E120" s="35">
        <v>57.6</v>
      </c>
      <c r="F120" s="39"/>
      <c r="G120" s="40">
        <f t="shared" si="3"/>
        <v>0</v>
      </c>
    </row>
    <row r="121" spans="2:7" ht="180" x14ac:dyDescent="0.25">
      <c r="B121" s="28" t="s">
        <v>48</v>
      </c>
      <c r="C121" s="44" t="s">
        <v>261</v>
      </c>
      <c r="D121" s="41" t="s">
        <v>215</v>
      </c>
      <c r="E121" s="35">
        <v>466.11</v>
      </c>
      <c r="F121" s="39"/>
      <c r="G121" s="40">
        <f t="shared" si="3"/>
        <v>0</v>
      </c>
    </row>
    <row r="122" spans="2:7" ht="105" x14ac:dyDescent="0.25">
      <c r="B122" s="28" t="s">
        <v>49</v>
      </c>
      <c r="C122" s="44" t="s">
        <v>262</v>
      </c>
      <c r="D122" s="41" t="s">
        <v>215</v>
      </c>
      <c r="E122" s="35">
        <v>1870.93</v>
      </c>
      <c r="F122" s="39"/>
      <c r="G122" s="40">
        <f t="shared" si="3"/>
        <v>0</v>
      </c>
    </row>
    <row r="123" spans="2:7" ht="150" x14ac:dyDescent="0.25">
      <c r="B123" s="28" t="s">
        <v>50</v>
      </c>
      <c r="C123" s="44" t="s">
        <v>263</v>
      </c>
      <c r="D123" s="41" t="s">
        <v>215</v>
      </c>
      <c r="E123" s="35">
        <v>131.66999999999999</v>
      </c>
      <c r="F123" s="39"/>
      <c r="G123" s="40">
        <f t="shared" si="3"/>
        <v>0</v>
      </c>
    </row>
    <row r="124" spans="2:7" ht="180" x14ac:dyDescent="0.25">
      <c r="B124" s="28" t="s">
        <v>51</v>
      </c>
      <c r="C124" s="44" t="s">
        <v>264</v>
      </c>
      <c r="D124" s="41" t="s">
        <v>215</v>
      </c>
      <c r="E124" s="35">
        <v>131.66999999999999</v>
      </c>
      <c r="F124" s="39"/>
      <c r="G124" s="40">
        <f t="shared" si="3"/>
        <v>0</v>
      </c>
    </row>
    <row r="125" spans="2:7" ht="195" x14ac:dyDescent="0.25">
      <c r="B125" s="28" t="s">
        <v>52</v>
      </c>
      <c r="C125" s="44" t="s">
        <v>265</v>
      </c>
      <c r="D125" s="41" t="s">
        <v>215</v>
      </c>
      <c r="E125" s="35">
        <v>659.12</v>
      </c>
      <c r="F125" s="39"/>
      <c r="G125" s="40">
        <f t="shared" si="3"/>
        <v>0</v>
      </c>
    </row>
    <row r="126" spans="2:7" ht="180" x14ac:dyDescent="0.25">
      <c r="B126" s="28" t="s">
        <v>53</v>
      </c>
      <c r="C126" s="44" t="s">
        <v>266</v>
      </c>
      <c r="D126" s="41" t="s">
        <v>17</v>
      </c>
      <c r="E126" s="35">
        <v>290.38</v>
      </c>
      <c r="F126" s="39"/>
      <c r="G126" s="40">
        <f t="shared" si="3"/>
        <v>0</v>
      </c>
    </row>
    <row r="127" spans="2:7" ht="195" x14ac:dyDescent="0.25">
      <c r="B127" s="28" t="s">
        <v>54</v>
      </c>
      <c r="C127" s="44" t="s">
        <v>267</v>
      </c>
      <c r="D127" s="41" t="s">
        <v>215</v>
      </c>
      <c r="E127" s="35">
        <v>2337.04</v>
      </c>
      <c r="F127" s="39"/>
      <c r="G127" s="40">
        <f t="shared" si="3"/>
        <v>0</v>
      </c>
    </row>
    <row r="128" spans="2:7" ht="150" x14ac:dyDescent="0.25">
      <c r="B128" s="28" t="s">
        <v>55</v>
      </c>
      <c r="C128" s="44" t="s">
        <v>268</v>
      </c>
      <c r="D128" s="41" t="s">
        <v>215</v>
      </c>
      <c r="E128" s="35">
        <v>391.78</v>
      </c>
      <c r="F128" s="39"/>
      <c r="G128" s="40">
        <f t="shared" si="3"/>
        <v>0</v>
      </c>
    </row>
    <row r="129" spans="2:7" ht="120" x14ac:dyDescent="0.25">
      <c r="B129" s="28" t="s">
        <v>56</v>
      </c>
      <c r="C129" s="44" t="s">
        <v>269</v>
      </c>
      <c r="D129" s="41" t="s">
        <v>215</v>
      </c>
      <c r="E129" s="35">
        <v>335.58</v>
      </c>
      <c r="F129" s="39"/>
      <c r="G129" s="40">
        <f t="shared" si="3"/>
        <v>0</v>
      </c>
    </row>
    <row r="130" spans="2:7" ht="120" x14ac:dyDescent="0.25">
      <c r="B130" s="28" t="s">
        <v>57</v>
      </c>
      <c r="C130" s="44" t="s">
        <v>270</v>
      </c>
      <c r="D130" s="41" t="s">
        <v>5</v>
      </c>
      <c r="E130" s="35">
        <v>9</v>
      </c>
      <c r="F130" s="39"/>
      <c r="G130" s="40">
        <f t="shared" si="3"/>
        <v>0</v>
      </c>
    </row>
    <row r="131" spans="2:7" ht="150" x14ac:dyDescent="0.25">
      <c r="B131" s="28" t="s">
        <v>58</v>
      </c>
      <c r="C131" s="44" t="s">
        <v>271</v>
      </c>
      <c r="D131" s="41" t="s">
        <v>215</v>
      </c>
      <c r="E131" s="35">
        <v>352.38</v>
      </c>
      <c r="F131" s="39"/>
      <c r="G131" s="40">
        <f t="shared" si="3"/>
        <v>0</v>
      </c>
    </row>
    <row r="132" spans="2:7" ht="15.75" x14ac:dyDescent="0.25">
      <c r="B132" s="28"/>
      <c r="C132" s="32" t="s">
        <v>475</v>
      </c>
      <c r="D132" s="29"/>
      <c r="E132" s="30"/>
      <c r="F132" s="30"/>
      <c r="G132" s="33">
        <f>SUM(G110:G131)</f>
        <v>0</v>
      </c>
    </row>
    <row r="133" spans="2:7" ht="15.75" x14ac:dyDescent="0.25">
      <c r="B133" s="25"/>
      <c r="C133" s="26" t="s">
        <v>438</v>
      </c>
      <c r="D133" s="26"/>
      <c r="E133" s="26"/>
      <c r="F133" s="26"/>
      <c r="G133" s="27"/>
    </row>
    <row r="134" spans="2:7" ht="60" x14ac:dyDescent="0.25">
      <c r="B134" s="28" t="s">
        <v>59</v>
      </c>
      <c r="C134" s="44" t="s">
        <v>272</v>
      </c>
      <c r="D134" s="41" t="s">
        <v>215</v>
      </c>
      <c r="E134" s="35">
        <v>85.34</v>
      </c>
      <c r="F134" s="39"/>
      <c r="G134" s="31">
        <f t="shared" ref="G134:G135" si="4">ROUND(E134*F134,2)</f>
        <v>0</v>
      </c>
    </row>
    <row r="135" spans="2:7" ht="120" x14ac:dyDescent="0.25">
      <c r="B135" s="28" t="s">
        <v>60</v>
      </c>
      <c r="C135" s="44" t="s">
        <v>273</v>
      </c>
      <c r="D135" s="41" t="s">
        <v>215</v>
      </c>
      <c r="E135" s="35">
        <v>85.34</v>
      </c>
      <c r="F135" s="39"/>
      <c r="G135" s="31">
        <f t="shared" si="4"/>
        <v>0</v>
      </c>
    </row>
    <row r="136" spans="2:7" ht="120" x14ac:dyDescent="0.25">
      <c r="B136" s="28" t="s">
        <v>61</v>
      </c>
      <c r="C136" s="44" t="s">
        <v>274</v>
      </c>
      <c r="D136" s="41" t="s">
        <v>5</v>
      </c>
      <c r="E136" s="35">
        <v>7</v>
      </c>
      <c r="F136" s="39"/>
      <c r="G136" s="31">
        <f t="shared" ref="G136:G144" si="5">ROUND(E136*F136,2)</f>
        <v>0</v>
      </c>
    </row>
    <row r="137" spans="2:7" ht="105" x14ac:dyDescent="0.25">
      <c r="B137" s="28" t="s">
        <v>62</v>
      </c>
      <c r="C137" s="44" t="s">
        <v>275</v>
      </c>
      <c r="D137" s="41" t="s">
        <v>5</v>
      </c>
      <c r="E137" s="35">
        <v>3</v>
      </c>
      <c r="F137" s="39"/>
      <c r="G137" s="31">
        <f t="shared" si="5"/>
        <v>0</v>
      </c>
    </row>
    <row r="138" spans="2:7" ht="75" x14ac:dyDescent="0.25">
      <c r="B138" s="28" t="s">
        <v>63</v>
      </c>
      <c r="C138" s="44" t="s">
        <v>276</v>
      </c>
      <c r="D138" s="41" t="s">
        <v>215</v>
      </c>
      <c r="E138" s="35">
        <v>4.2</v>
      </c>
      <c r="F138" s="39"/>
      <c r="G138" s="31">
        <f t="shared" si="5"/>
        <v>0</v>
      </c>
    </row>
    <row r="139" spans="2:7" ht="45" x14ac:dyDescent="0.25">
      <c r="B139" s="28" t="s">
        <v>64</v>
      </c>
      <c r="C139" s="44" t="s">
        <v>277</v>
      </c>
      <c r="D139" s="41" t="s">
        <v>5</v>
      </c>
      <c r="E139" s="35">
        <v>24</v>
      </c>
      <c r="F139" s="39"/>
      <c r="G139" s="31">
        <f t="shared" si="5"/>
        <v>0</v>
      </c>
    </row>
    <row r="140" spans="2:7" ht="225" x14ac:dyDescent="0.25">
      <c r="B140" s="28" t="s">
        <v>65</v>
      </c>
      <c r="C140" s="44" t="s">
        <v>278</v>
      </c>
      <c r="D140" s="41" t="s">
        <v>17</v>
      </c>
      <c r="E140" s="35">
        <v>54.8</v>
      </c>
      <c r="F140" s="39"/>
      <c r="G140" s="31">
        <f t="shared" si="5"/>
        <v>0</v>
      </c>
    </row>
    <row r="141" spans="2:7" ht="60" x14ac:dyDescent="0.25">
      <c r="B141" s="28" t="s">
        <v>66</v>
      </c>
      <c r="C141" s="44" t="s">
        <v>279</v>
      </c>
      <c r="D141" s="41" t="s">
        <v>5</v>
      </c>
      <c r="E141" s="35">
        <v>2</v>
      </c>
      <c r="F141" s="39"/>
      <c r="G141" s="31">
        <f t="shared" si="5"/>
        <v>0</v>
      </c>
    </row>
    <row r="142" spans="2:7" ht="60" x14ac:dyDescent="0.25">
      <c r="B142" s="28" t="s">
        <v>67</v>
      </c>
      <c r="C142" s="44" t="s">
        <v>280</v>
      </c>
      <c r="D142" s="41" t="s">
        <v>5</v>
      </c>
      <c r="E142" s="35">
        <v>1</v>
      </c>
      <c r="F142" s="39"/>
      <c r="G142" s="31">
        <f t="shared" si="5"/>
        <v>0</v>
      </c>
    </row>
    <row r="143" spans="2:7" ht="45" x14ac:dyDescent="0.25">
      <c r="B143" s="28" t="s">
        <v>68</v>
      </c>
      <c r="C143" s="44" t="s">
        <v>281</v>
      </c>
      <c r="D143" s="41" t="s">
        <v>215</v>
      </c>
      <c r="E143" s="35">
        <v>3.77</v>
      </c>
      <c r="F143" s="39"/>
      <c r="G143" s="31">
        <f t="shared" si="5"/>
        <v>0</v>
      </c>
    </row>
    <row r="144" spans="2:7" ht="105" x14ac:dyDescent="0.25">
      <c r="B144" s="28" t="s">
        <v>69</v>
      </c>
      <c r="C144" s="44" t="s">
        <v>282</v>
      </c>
      <c r="D144" s="41" t="s">
        <v>215</v>
      </c>
      <c r="E144" s="35">
        <v>14.4</v>
      </c>
      <c r="F144" s="39"/>
      <c r="G144" s="31">
        <f t="shared" si="5"/>
        <v>0</v>
      </c>
    </row>
    <row r="145" spans="2:7" ht="15.75" x14ac:dyDescent="0.25">
      <c r="B145" s="28"/>
      <c r="C145" s="32" t="s">
        <v>476</v>
      </c>
      <c r="D145" s="29"/>
      <c r="E145" s="30"/>
      <c r="F145" s="30"/>
      <c r="G145" s="33">
        <f>SUM(G134:G144)</f>
        <v>0</v>
      </c>
    </row>
    <row r="146" spans="2:7" ht="15.75" x14ac:dyDescent="0.25">
      <c r="B146" s="25"/>
      <c r="C146" s="26" t="s">
        <v>439</v>
      </c>
      <c r="D146" s="26"/>
      <c r="E146" s="26"/>
      <c r="F146" s="26"/>
      <c r="G146" s="27"/>
    </row>
    <row r="147" spans="2:7" ht="105" x14ac:dyDescent="0.25">
      <c r="B147" s="28" t="s">
        <v>70</v>
      </c>
      <c r="C147" s="44" t="s">
        <v>283</v>
      </c>
      <c r="D147" s="41" t="s">
        <v>284</v>
      </c>
      <c r="E147" s="35">
        <v>48</v>
      </c>
      <c r="F147" s="39"/>
      <c r="G147" s="31">
        <f t="shared" ref="G147:G185" si="6">ROUND(E147*F147,2)</f>
        <v>0</v>
      </c>
    </row>
    <row r="148" spans="2:7" ht="45" x14ac:dyDescent="0.25">
      <c r="B148" s="28" t="s">
        <v>71</v>
      </c>
      <c r="C148" s="44" t="s">
        <v>285</v>
      </c>
      <c r="D148" s="41" t="s">
        <v>284</v>
      </c>
      <c r="E148" s="35">
        <v>65</v>
      </c>
      <c r="F148" s="39"/>
      <c r="G148" s="31">
        <f t="shared" si="6"/>
        <v>0</v>
      </c>
    </row>
    <row r="149" spans="2:7" ht="120" x14ac:dyDescent="0.25">
      <c r="B149" s="28" t="s">
        <v>72</v>
      </c>
      <c r="C149" s="44" t="s">
        <v>286</v>
      </c>
      <c r="D149" s="41" t="s">
        <v>5</v>
      </c>
      <c r="E149" s="35">
        <v>30</v>
      </c>
      <c r="F149" s="39"/>
      <c r="G149" s="31">
        <f t="shared" si="6"/>
        <v>0</v>
      </c>
    </row>
    <row r="150" spans="2:7" ht="90" x14ac:dyDescent="0.25">
      <c r="B150" s="28" t="s">
        <v>73</v>
      </c>
      <c r="C150" s="44" t="s">
        <v>287</v>
      </c>
      <c r="D150" s="41" t="s">
        <v>5</v>
      </c>
      <c r="E150" s="35">
        <v>33</v>
      </c>
      <c r="F150" s="39"/>
      <c r="G150" s="31">
        <f t="shared" si="6"/>
        <v>0</v>
      </c>
    </row>
    <row r="151" spans="2:7" ht="120" x14ac:dyDescent="0.25">
      <c r="B151" s="28" t="s">
        <v>74</v>
      </c>
      <c r="C151" s="44" t="s">
        <v>288</v>
      </c>
      <c r="D151" s="41" t="s">
        <v>5</v>
      </c>
      <c r="E151" s="35">
        <v>2</v>
      </c>
      <c r="F151" s="39"/>
      <c r="G151" s="31">
        <f t="shared" si="6"/>
        <v>0</v>
      </c>
    </row>
    <row r="152" spans="2:7" ht="60" x14ac:dyDescent="0.25">
      <c r="B152" s="28" t="s">
        <v>75</v>
      </c>
      <c r="C152" s="44" t="s">
        <v>289</v>
      </c>
      <c r="D152" s="41" t="s">
        <v>284</v>
      </c>
      <c r="E152" s="35">
        <v>28</v>
      </c>
      <c r="F152" s="39"/>
      <c r="G152" s="31">
        <f t="shared" si="6"/>
        <v>0</v>
      </c>
    </row>
    <row r="153" spans="2:7" ht="45" x14ac:dyDescent="0.25">
      <c r="B153" s="28" t="s">
        <v>76</v>
      </c>
      <c r="C153" s="44" t="s">
        <v>290</v>
      </c>
      <c r="D153" s="41" t="s">
        <v>5</v>
      </c>
      <c r="E153" s="35">
        <v>28</v>
      </c>
      <c r="F153" s="39"/>
      <c r="G153" s="31">
        <f t="shared" si="6"/>
        <v>0</v>
      </c>
    </row>
    <row r="154" spans="2:7" ht="135" x14ac:dyDescent="0.25">
      <c r="B154" s="28" t="s">
        <v>77</v>
      </c>
      <c r="C154" s="44" t="s">
        <v>291</v>
      </c>
      <c r="D154" s="41" t="s">
        <v>5</v>
      </c>
      <c r="E154" s="35">
        <v>7</v>
      </c>
      <c r="F154" s="39"/>
      <c r="G154" s="31">
        <f t="shared" si="6"/>
        <v>0</v>
      </c>
    </row>
    <row r="155" spans="2:7" ht="45" x14ac:dyDescent="0.25">
      <c r="B155" s="28" t="s">
        <v>78</v>
      </c>
      <c r="C155" s="44" t="s">
        <v>292</v>
      </c>
      <c r="D155" s="41" t="s">
        <v>284</v>
      </c>
      <c r="E155" s="35">
        <v>9</v>
      </c>
      <c r="F155" s="39"/>
      <c r="G155" s="31">
        <f t="shared" si="6"/>
        <v>0</v>
      </c>
    </row>
    <row r="156" spans="2:7" ht="45" x14ac:dyDescent="0.25">
      <c r="B156" s="28" t="s">
        <v>79</v>
      </c>
      <c r="C156" s="44" t="s">
        <v>293</v>
      </c>
      <c r="D156" s="41" t="s">
        <v>284</v>
      </c>
      <c r="E156" s="35">
        <v>10</v>
      </c>
      <c r="F156" s="39"/>
      <c r="G156" s="31">
        <f t="shared" si="6"/>
        <v>0</v>
      </c>
    </row>
    <row r="157" spans="2:7" ht="45" x14ac:dyDescent="0.25">
      <c r="B157" s="28" t="s">
        <v>80</v>
      </c>
      <c r="C157" s="44" t="s">
        <v>294</v>
      </c>
      <c r="D157" s="41" t="s">
        <v>284</v>
      </c>
      <c r="E157" s="35">
        <v>4</v>
      </c>
      <c r="F157" s="39"/>
      <c r="G157" s="31">
        <f t="shared" si="6"/>
        <v>0</v>
      </c>
    </row>
    <row r="158" spans="2:7" ht="30" x14ac:dyDescent="0.25">
      <c r="B158" s="28" t="s">
        <v>81</v>
      </c>
      <c r="C158" s="44" t="s">
        <v>295</v>
      </c>
      <c r="D158" s="41" t="s">
        <v>284</v>
      </c>
      <c r="E158" s="35">
        <v>5</v>
      </c>
      <c r="F158" s="39"/>
      <c r="G158" s="31">
        <f t="shared" si="6"/>
        <v>0</v>
      </c>
    </row>
    <row r="159" spans="2:7" ht="90" x14ac:dyDescent="0.25">
      <c r="B159" s="28" t="s">
        <v>82</v>
      </c>
      <c r="C159" s="44" t="s">
        <v>296</v>
      </c>
      <c r="D159" s="41" t="s">
        <v>5</v>
      </c>
      <c r="E159" s="35">
        <v>7</v>
      </c>
      <c r="F159" s="39"/>
      <c r="G159" s="31">
        <f t="shared" si="6"/>
        <v>0</v>
      </c>
    </row>
    <row r="160" spans="2:7" ht="90" x14ac:dyDescent="0.25">
      <c r="B160" s="28" t="s">
        <v>83</v>
      </c>
      <c r="C160" s="44" t="s">
        <v>297</v>
      </c>
      <c r="D160" s="41" t="s">
        <v>5</v>
      </c>
      <c r="E160" s="35">
        <v>1</v>
      </c>
      <c r="F160" s="39"/>
      <c r="G160" s="31">
        <f t="shared" si="6"/>
        <v>0</v>
      </c>
    </row>
    <row r="161" spans="2:7" ht="90" x14ac:dyDescent="0.25">
      <c r="B161" s="28" t="s">
        <v>84</v>
      </c>
      <c r="C161" s="44" t="s">
        <v>298</v>
      </c>
      <c r="D161" s="41" t="s">
        <v>5</v>
      </c>
      <c r="E161" s="35">
        <v>9</v>
      </c>
      <c r="F161" s="39"/>
      <c r="G161" s="31">
        <f t="shared" si="6"/>
        <v>0</v>
      </c>
    </row>
    <row r="162" spans="2:7" ht="60" x14ac:dyDescent="0.25">
      <c r="B162" s="28" t="s">
        <v>85</v>
      </c>
      <c r="C162" s="44" t="s">
        <v>299</v>
      </c>
      <c r="D162" s="41" t="s">
        <v>5</v>
      </c>
      <c r="E162" s="35">
        <v>2</v>
      </c>
      <c r="F162" s="39"/>
      <c r="G162" s="31">
        <f t="shared" si="6"/>
        <v>0</v>
      </c>
    </row>
    <row r="163" spans="2:7" ht="45" x14ac:dyDescent="0.25">
      <c r="B163" s="28" t="s">
        <v>86</v>
      </c>
      <c r="C163" s="44" t="s">
        <v>300</v>
      </c>
      <c r="D163" s="41" t="s">
        <v>5</v>
      </c>
      <c r="E163" s="35">
        <v>4</v>
      </c>
      <c r="F163" s="39"/>
      <c r="G163" s="31">
        <f t="shared" si="6"/>
        <v>0</v>
      </c>
    </row>
    <row r="164" spans="2:7" ht="30" x14ac:dyDescent="0.25">
      <c r="B164" s="28" t="s">
        <v>87</v>
      </c>
      <c r="C164" s="44" t="s">
        <v>301</v>
      </c>
      <c r="D164" s="41" t="s">
        <v>5</v>
      </c>
      <c r="E164" s="35">
        <v>5</v>
      </c>
      <c r="F164" s="39"/>
      <c r="G164" s="31">
        <f t="shared" si="6"/>
        <v>0</v>
      </c>
    </row>
    <row r="165" spans="2:7" ht="60" x14ac:dyDescent="0.25">
      <c r="B165" s="28" t="s">
        <v>88</v>
      </c>
      <c r="C165" s="44" t="s">
        <v>302</v>
      </c>
      <c r="D165" s="41" t="s">
        <v>5</v>
      </c>
      <c r="E165" s="35">
        <v>2</v>
      </c>
      <c r="F165" s="39"/>
      <c r="G165" s="31">
        <f t="shared" si="6"/>
        <v>0</v>
      </c>
    </row>
    <row r="166" spans="2:7" ht="45" x14ac:dyDescent="0.25">
      <c r="B166" s="28" t="s">
        <v>89</v>
      </c>
      <c r="C166" s="44" t="s">
        <v>303</v>
      </c>
      <c r="D166" s="41" t="s">
        <v>5</v>
      </c>
      <c r="E166" s="35">
        <v>1</v>
      </c>
      <c r="F166" s="39"/>
      <c r="G166" s="31">
        <f t="shared" si="6"/>
        <v>0</v>
      </c>
    </row>
    <row r="167" spans="2:7" ht="60" x14ac:dyDescent="0.25">
      <c r="B167" s="28" t="s">
        <v>90</v>
      </c>
      <c r="C167" s="44" t="s">
        <v>304</v>
      </c>
      <c r="D167" s="41" t="s">
        <v>5</v>
      </c>
      <c r="E167" s="35">
        <v>1</v>
      </c>
      <c r="F167" s="39"/>
      <c r="G167" s="31">
        <f t="shared" si="6"/>
        <v>0</v>
      </c>
    </row>
    <row r="168" spans="2:7" ht="105" x14ac:dyDescent="0.25">
      <c r="B168" s="28" t="s">
        <v>91</v>
      </c>
      <c r="C168" s="44" t="s">
        <v>305</v>
      </c>
      <c r="D168" s="41" t="s">
        <v>284</v>
      </c>
      <c r="E168" s="35">
        <v>2</v>
      </c>
      <c r="F168" s="39"/>
      <c r="G168" s="31">
        <f t="shared" si="6"/>
        <v>0</v>
      </c>
    </row>
    <row r="169" spans="2:7" ht="120" x14ac:dyDescent="0.25">
      <c r="B169" s="28" t="s">
        <v>92</v>
      </c>
      <c r="C169" s="44" t="s">
        <v>306</v>
      </c>
      <c r="D169" s="41" t="s">
        <v>284</v>
      </c>
      <c r="E169" s="35">
        <v>7</v>
      </c>
      <c r="F169" s="39"/>
      <c r="G169" s="31">
        <f t="shared" si="6"/>
        <v>0</v>
      </c>
    </row>
    <row r="170" spans="2:7" ht="45" x14ac:dyDescent="0.25">
      <c r="B170" s="28" t="s">
        <v>93</v>
      </c>
      <c r="C170" s="44" t="s">
        <v>307</v>
      </c>
      <c r="D170" s="41" t="s">
        <v>284</v>
      </c>
      <c r="E170" s="35">
        <v>9</v>
      </c>
      <c r="F170" s="39"/>
      <c r="G170" s="31">
        <f t="shared" si="6"/>
        <v>0</v>
      </c>
    </row>
    <row r="171" spans="2:7" ht="180" x14ac:dyDescent="0.25">
      <c r="B171" s="28" t="s">
        <v>94</v>
      </c>
      <c r="C171" s="44" t="s">
        <v>308</v>
      </c>
      <c r="D171" s="41" t="s">
        <v>5</v>
      </c>
      <c r="E171" s="35">
        <v>2</v>
      </c>
      <c r="F171" s="39"/>
      <c r="G171" s="31">
        <f t="shared" si="6"/>
        <v>0</v>
      </c>
    </row>
    <row r="172" spans="2:7" ht="180" x14ac:dyDescent="0.25">
      <c r="B172" s="28" t="s">
        <v>95</v>
      </c>
      <c r="C172" s="44" t="s">
        <v>309</v>
      </c>
      <c r="D172" s="41" t="s">
        <v>5</v>
      </c>
      <c r="E172" s="35">
        <v>1</v>
      </c>
      <c r="F172" s="39"/>
      <c r="G172" s="31">
        <f t="shared" si="6"/>
        <v>0</v>
      </c>
    </row>
    <row r="173" spans="2:7" ht="180" x14ac:dyDescent="0.25">
      <c r="B173" s="28" t="s">
        <v>96</v>
      </c>
      <c r="C173" s="44" t="s">
        <v>310</v>
      </c>
      <c r="D173" s="41" t="s">
        <v>5</v>
      </c>
      <c r="E173" s="35">
        <v>6</v>
      </c>
      <c r="F173" s="39"/>
      <c r="G173" s="31">
        <f t="shared" si="6"/>
        <v>0</v>
      </c>
    </row>
    <row r="174" spans="2:7" ht="90" x14ac:dyDescent="0.25">
      <c r="B174" s="28" t="s">
        <v>97</v>
      </c>
      <c r="C174" s="44" t="s">
        <v>311</v>
      </c>
      <c r="D174" s="41" t="s">
        <v>5</v>
      </c>
      <c r="E174" s="35">
        <v>2</v>
      </c>
      <c r="F174" s="39"/>
      <c r="G174" s="31">
        <f t="shared" si="6"/>
        <v>0</v>
      </c>
    </row>
    <row r="175" spans="2:7" ht="90" x14ac:dyDescent="0.25">
      <c r="B175" s="28" t="s">
        <v>98</v>
      </c>
      <c r="C175" s="44" t="s">
        <v>312</v>
      </c>
      <c r="D175" s="41" t="s">
        <v>5</v>
      </c>
      <c r="E175" s="35">
        <v>7</v>
      </c>
      <c r="F175" s="39"/>
      <c r="G175" s="31">
        <f t="shared" si="6"/>
        <v>0</v>
      </c>
    </row>
    <row r="176" spans="2:7" ht="90" x14ac:dyDescent="0.25">
      <c r="B176" s="28" t="s">
        <v>99</v>
      </c>
      <c r="C176" s="44" t="s">
        <v>313</v>
      </c>
      <c r="D176" s="41" t="s">
        <v>5</v>
      </c>
      <c r="E176" s="35">
        <v>30</v>
      </c>
      <c r="F176" s="39"/>
      <c r="G176" s="31">
        <f t="shared" si="6"/>
        <v>0</v>
      </c>
    </row>
    <row r="177" spans="2:7" ht="90" x14ac:dyDescent="0.25">
      <c r="B177" s="28" t="s">
        <v>100</v>
      </c>
      <c r="C177" s="44" t="s">
        <v>314</v>
      </c>
      <c r="D177" s="41" t="s">
        <v>5</v>
      </c>
      <c r="E177" s="35">
        <v>1</v>
      </c>
      <c r="F177" s="39"/>
      <c r="G177" s="31">
        <f t="shared" si="6"/>
        <v>0</v>
      </c>
    </row>
    <row r="178" spans="2:7" ht="90" x14ac:dyDescent="0.25">
      <c r="B178" s="28" t="s">
        <v>101</v>
      </c>
      <c r="C178" s="44" t="s">
        <v>315</v>
      </c>
      <c r="D178" s="41" t="s">
        <v>5</v>
      </c>
      <c r="E178" s="35">
        <v>6</v>
      </c>
      <c r="F178" s="39"/>
      <c r="G178" s="31">
        <f t="shared" si="6"/>
        <v>0</v>
      </c>
    </row>
    <row r="179" spans="2:7" ht="45" x14ac:dyDescent="0.25">
      <c r="B179" s="28" t="s">
        <v>102</v>
      </c>
      <c r="C179" s="44" t="s">
        <v>316</v>
      </c>
      <c r="D179" s="41" t="s">
        <v>17</v>
      </c>
      <c r="E179" s="35">
        <v>11.76</v>
      </c>
      <c r="F179" s="39"/>
      <c r="G179" s="31">
        <f t="shared" si="6"/>
        <v>0</v>
      </c>
    </row>
    <row r="180" spans="2:7" ht="90" x14ac:dyDescent="0.25">
      <c r="B180" s="28" t="s">
        <v>103</v>
      </c>
      <c r="C180" s="44" t="s">
        <v>317</v>
      </c>
      <c r="D180" s="41" t="s">
        <v>17</v>
      </c>
      <c r="E180" s="35">
        <v>12</v>
      </c>
      <c r="F180" s="39"/>
      <c r="G180" s="31">
        <f t="shared" si="6"/>
        <v>0</v>
      </c>
    </row>
    <row r="181" spans="2:7" ht="90" x14ac:dyDescent="0.25">
      <c r="B181" s="28" t="s">
        <v>104</v>
      </c>
      <c r="C181" s="44" t="s">
        <v>318</v>
      </c>
      <c r="D181" s="41" t="s">
        <v>5</v>
      </c>
      <c r="E181" s="35">
        <v>2</v>
      </c>
      <c r="F181" s="39"/>
      <c r="G181" s="31">
        <f t="shared" si="6"/>
        <v>0</v>
      </c>
    </row>
    <row r="182" spans="2:7" ht="60" x14ac:dyDescent="0.25">
      <c r="B182" s="28" t="s">
        <v>105</v>
      </c>
      <c r="C182" s="44" t="s">
        <v>319</v>
      </c>
      <c r="D182" s="41" t="s">
        <v>5</v>
      </c>
      <c r="E182" s="35">
        <v>2</v>
      </c>
      <c r="F182" s="39"/>
      <c r="G182" s="31">
        <f t="shared" si="6"/>
        <v>0</v>
      </c>
    </row>
    <row r="183" spans="2:7" ht="45" x14ac:dyDescent="0.25">
      <c r="B183" s="28" t="s">
        <v>106</v>
      </c>
      <c r="C183" s="44" t="s">
        <v>320</v>
      </c>
      <c r="D183" s="41" t="s">
        <v>17</v>
      </c>
      <c r="E183" s="35">
        <v>36</v>
      </c>
      <c r="F183" s="39"/>
      <c r="G183" s="31">
        <f t="shared" si="6"/>
        <v>0</v>
      </c>
    </row>
    <row r="184" spans="2:7" ht="45" x14ac:dyDescent="0.25">
      <c r="B184" s="28" t="s">
        <v>107</v>
      </c>
      <c r="C184" s="44" t="s">
        <v>321</v>
      </c>
      <c r="D184" s="41" t="s">
        <v>17</v>
      </c>
      <c r="E184" s="35">
        <v>12</v>
      </c>
      <c r="F184" s="39"/>
      <c r="G184" s="31">
        <f t="shared" si="6"/>
        <v>0</v>
      </c>
    </row>
    <row r="185" spans="2:7" ht="45" x14ac:dyDescent="0.25">
      <c r="B185" s="28" t="s">
        <v>108</v>
      </c>
      <c r="C185" s="44" t="s">
        <v>322</v>
      </c>
      <c r="D185" s="41" t="s">
        <v>17</v>
      </c>
      <c r="E185" s="35">
        <v>12</v>
      </c>
      <c r="F185" s="39"/>
      <c r="G185" s="31">
        <f t="shared" si="6"/>
        <v>0</v>
      </c>
    </row>
    <row r="186" spans="2:7" ht="15.75" x14ac:dyDescent="0.25">
      <c r="B186" s="28"/>
      <c r="C186" s="32" t="s">
        <v>477</v>
      </c>
      <c r="D186" s="34"/>
      <c r="E186" s="30"/>
      <c r="F186" s="30"/>
      <c r="G186" s="33">
        <f>SUM(G147:G185)</f>
        <v>0</v>
      </c>
    </row>
    <row r="187" spans="2:7" ht="15.75" x14ac:dyDescent="0.25">
      <c r="B187" s="22"/>
      <c r="C187" s="23" t="str">
        <f>C25</f>
        <v>II.- Obra Exterior</v>
      </c>
      <c r="D187" s="23"/>
      <c r="E187" s="23"/>
      <c r="F187" s="23"/>
      <c r="G187" s="24"/>
    </row>
    <row r="188" spans="2:7" ht="15.75" x14ac:dyDescent="0.25">
      <c r="B188" s="25"/>
      <c r="C188" s="26" t="str">
        <f>C26</f>
        <v>01. construccion de plaza civica</v>
      </c>
      <c r="D188" s="26"/>
      <c r="E188" s="26"/>
      <c r="F188" s="26"/>
      <c r="G188" s="27"/>
    </row>
    <row r="189" spans="2:7" ht="15.75" x14ac:dyDescent="0.25">
      <c r="B189" s="25"/>
      <c r="C189" s="26" t="s">
        <v>441</v>
      </c>
      <c r="D189" s="26"/>
      <c r="E189" s="26"/>
      <c r="F189" s="26"/>
      <c r="G189" s="27"/>
    </row>
    <row r="190" spans="2:7" ht="45" x14ac:dyDescent="0.25">
      <c r="B190" s="28" t="s">
        <v>3</v>
      </c>
      <c r="C190" s="44" t="s">
        <v>214</v>
      </c>
      <c r="D190" s="41" t="s">
        <v>215</v>
      </c>
      <c r="E190" s="35">
        <v>864</v>
      </c>
      <c r="F190" s="39"/>
      <c r="G190" s="31">
        <f t="shared" ref="G190:G252" si="7">ROUND(E190*F190,2)</f>
        <v>0</v>
      </c>
    </row>
    <row r="191" spans="2:7" ht="45" x14ac:dyDescent="0.25">
      <c r="B191" s="28" t="s">
        <v>109</v>
      </c>
      <c r="C191" s="44" t="s">
        <v>323</v>
      </c>
      <c r="D191" s="41" t="s">
        <v>215</v>
      </c>
      <c r="E191" s="35">
        <v>540</v>
      </c>
      <c r="F191" s="39"/>
      <c r="G191" s="31">
        <f t="shared" si="7"/>
        <v>0</v>
      </c>
    </row>
    <row r="192" spans="2:7" ht="60" x14ac:dyDescent="0.25">
      <c r="B192" s="28" t="s">
        <v>4</v>
      </c>
      <c r="C192" s="44" t="s">
        <v>216</v>
      </c>
      <c r="D192" s="41" t="s">
        <v>5</v>
      </c>
      <c r="E192" s="35">
        <v>2</v>
      </c>
      <c r="F192" s="39"/>
      <c r="G192" s="31">
        <f t="shared" si="7"/>
        <v>0</v>
      </c>
    </row>
    <row r="193" spans="2:7" ht="60" x14ac:dyDescent="0.25">
      <c r="B193" s="28" t="s">
        <v>6</v>
      </c>
      <c r="C193" s="44" t="s">
        <v>217</v>
      </c>
      <c r="D193" s="41" t="s">
        <v>5</v>
      </c>
      <c r="E193" s="35">
        <v>2</v>
      </c>
      <c r="F193" s="39"/>
      <c r="G193" s="31">
        <f t="shared" si="7"/>
        <v>0</v>
      </c>
    </row>
    <row r="194" spans="2:7" ht="105" x14ac:dyDescent="0.25">
      <c r="B194" s="28" t="s">
        <v>7</v>
      </c>
      <c r="C194" s="44" t="s">
        <v>218</v>
      </c>
      <c r="D194" s="41" t="s">
        <v>219</v>
      </c>
      <c r="E194" s="35">
        <v>691.2</v>
      </c>
      <c r="F194" s="39"/>
      <c r="G194" s="31">
        <f t="shared" si="7"/>
        <v>0</v>
      </c>
    </row>
    <row r="195" spans="2:7" ht="15.75" x14ac:dyDescent="0.25">
      <c r="B195" s="28"/>
      <c r="C195" s="32" t="s">
        <v>478</v>
      </c>
      <c r="D195" s="34"/>
      <c r="E195" s="30"/>
      <c r="F195" s="30"/>
      <c r="G195" s="33">
        <f>SUM(G190:G194)</f>
        <v>0</v>
      </c>
    </row>
    <row r="196" spans="2:7" ht="15.75" x14ac:dyDescent="0.25">
      <c r="B196" s="25"/>
      <c r="C196" s="26" t="s">
        <v>442</v>
      </c>
      <c r="D196" s="26"/>
      <c r="E196" s="26"/>
      <c r="F196" s="26"/>
      <c r="G196" s="27"/>
    </row>
    <row r="197" spans="2:7" ht="45" x14ac:dyDescent="0.25">
      <c r="B197" s="28" t="s">
        <v>8</v>
      </c>
      <c r="C197" s="44" t="s">
        <v>220</v>
      </c>
      <c r="D197" s="41" t="s">
        <v>215</v>
      </c>
      <c r="E197" s="35">
        <v>540</v>
      </c>
      <c r="F197" s="39"/>
      <c r="G197" s="31">
        <f t="shared" si="7"/>
        <v>0</v>
      </c>
    </row>
    <row r="198" spans="2:7" ht="60" x14ac:dyDescent="0.25">
      <c r="B198" s="28" t="s">
        <v>9</v>
      </c>
      <c r="C198" s="44" t="s">
        <v>221</v>
      </c>
      <c r="D198" s="41" t="s">
        <v>219</v>
      </c>
      <c r="E198" s="35">
        <v>33.6</v>
      </c>
      <c r="F198" s="39"/>
      <c r="G198" s="31">
        <f t="shared" si="7"/>
        <v>0</v>
      </c>
    </row>
    <row r="199" spans="2:7" ht="75" x14ac:dyDescent="0.25">
      <c r="B199" s="28" t="s">
        <v>10</v>
      </c>
      <c r="C199" s="44" t="s">
        <v>222</v>
      </c>
      <c r="D199" s="41" t="s">
        <v>215</v>
      </c>
      <c r="E199" s="35">
        <v>48</v>
      </c>
      <c r="F199" s="39"/>
      <c r="G199" s="31">
        <f t="shared" si="7"/>
        <v>0</v>
      </c>
    </row>
    <row r="200" spans="2:7" ht="60" x14ac:dyDescent="0.25">
      <c r="B200" s="28" t="s">
        <v>11</v>
      </c>
      <c r="C200" s="44" t="s">
        <v>223</v>
      </c>
      <c r="D200" s="41" t="s">
        <v>224</v>
      </c>
      <c r="E200" s="35">
        <v>107.52</v>
      </c>
      <c r="F200" s="39"/>
      <c r="G200" s="31">
        <f t="shared" si="7"/>
        <v>0</v>
      </c>
    </row>
    <row r="201" spans="2:7" ht="60" x14ac:dyDescent="0.25">
      <c r="B201" s="28" t="s">
        <v>21</v>
      </c>
      <c r="C201" s="44" t="s">
        <v>233</v>
      </c>
      <c r="D201" s="41" t="s">
        <v>215</v>
      </c>
      <c r="E201" s="35">
        <v>63.36</v>
      </c>
      <c r="F201" s="39"/>
      <c r="G201" s="31">
        <f t="shared" si="7"/>
        <v>0</v>
      </c>
    </row>
    <row r="202" spans="2:7" ht="45" x14ac:dyDescent="0.25">
      <c r="B202" s="42" t="s">
        <v>205</v>
      </c>
      <c r="C202" s="44" t="s">
        <v>237</v>
      </c>
      <c r="D202" s="41" t="s">
        <v>215</v>
      </c>
      <c r="E202" s="35">
        <v>126.72</v>
      </c>
      <c r="F202" s="39"/>
      <c r="G202" s="31">
        <f t="shared" si="7"/>
        <v>0</v>
      </c>
    </row>
    <row r="203" spans="2:7" ht="90" x14ac:dyDescent="0.25">
      <c r="B203" s="28" t="s">
        <v>27</v>
      </c>
      <c r="C203" s="44" t="s">
        <v>240</v>
      </c>
      <c r="D203" s="41" t="s">
        <v>219</v>
      </c>
      <c r="E203" s="35">
        <v>106.75</v>
      </c>
      <c r="F203" s="39"/>
      <c r="G203" s="31">
        <f t="shared" si="7"/>
        <v>0</v>
      </c>
    </row>
    <row r="204" spans="2:7" ht="75" x14ac:dyDescent="0.25">
      <c r="B204" s="28" t="s">
        <v>25</v>
      </c>
      <c r="C204" s="44" t="s">
        <v>238</v>
      </c>
      <c r="D204" s="41" t="s">
        <v>219</v>
      </c>
      <c r="E204" s="35">
        <v>24.38</v>
      </c>
      <c r="F204" s="39"/>
      <c r="G204" s="31">
        <f t="shared" si="7"/>
        <v>0</v>
      </c>
    </row>
    <row r="205" spans="2:7" ht="45" x14ac:dyDescent="0.25">
      <c r="B205" s="28" t="s">
        <v>26</v>
      </c>
      <c r="C205" s="44" t="s">
        <v>239</v>
      </c>
      <c r="D205" s="41" t="s">
        <v>219</v>
      </c>
      <c r="E205" s="35">
        <v>9.2200000000000006</v>
      </c>
      <c r="F205" s="39"/>
      <c r="G205" s="31">
        <f t="shared" si="7"/>
        <v>0</v>
      </c>
    </row>
    <row r="206" spans="2:7" ht="15.75" x14ac:dyDescent="0.25">
      <c r="B206" s="28"/>
      <c r="C206" s="32" t="s">
        <v>479</v>
      </c>
      <c r="D206" s="34"/>
      <c r="E206" s="30"/>
      <c r="F206" s="30"/>
      <c r="G206" s="33">
        <f>SUM(G197:G205)</f>
        <v>0</v>
      </c>
    </row>
    <row r="207" spans="2:7" ht="15.75" x14ac:dyDescent="0.25">
      <c r="B207" s="25"/>
      <c r="C207" s="26" t="s">
        <v>443</v>
      </c>
      <c r="D207" s="26"/>
      <c r="E207" s="26"/>
      <c r="F207" s="26"/>
      <c r="G207" s="27"/>
    </row>
    <row r="208" spans="2:7" ht="75" x14ac:dyDescent="0.25">
      <c r="B208" s="28" t="s">
        <v>110</v>
      </c>
      <c r="C208" s="44" t="s">
        <v>324</v>
      </c>
      <c r="D208" s="41" t="s">
        <v>224</v>
      </c>
      <c r="E208" s="35">
        <v>60.48</v>
      </c>
      <c r="F208" s="39"/>
      <c r="G208" s="31">
        <f t="shared" si="7"/>
        <v>0</v>
      </c>
    </row>
    <row r="209" spans="2:7" ht="60" x14ac:dyDescent="0.25">
      <c r="B209" s="28" t="s">
        <v>43</v>
      </c>
      <c r="C209" s="44" t="s">
        <v>256</v>
      </c>
      <c r="D209" s="41" t="s">
        <v>215</v>
      </c>
      <c r="E209" s="35">
        <v>540</v>
      </c>
      <c r="F209" s="39"/>
      <c r="G209" s="31">
        <f t="shared" si="7"/>
        <v>0</v>
      </c>
    </row>
    <row r="210" spans="2:7" ht="165" x14ac:dyDescent="0.25">
      <c r="B210" s="28" t="s">
        <v>111</v>
      </c>
      <c r="C210" s="44" t="s">
        <v>325</v>
      </c>
      <c r="D210" s="41" t="s">
        <v>215</v>
      </c>
      <c r="E210" s="35">
        <v>540</v>
      </c>
      <c r="F210" s="39"/>
      <c r="G210" s="31">
        <f t="shared" si="7"/>
        <v>0</v>
      </c>
    </row>
    <row r="211" spans="2:7" ht="180" x14ac:dyDescent="0.25">
      <c r="B211" s="28" t="s">
        <v>48</v>
      </c>
      <c r="C211" s="44" t="s">
        <v>261</v>
      </c>
      <c r="D211" s="41" t="s">
        <v>215</v>
      </c>
      <c r="E211" s="35">
        <v>28.8</v>
      </c>
      <c r="F211" s="39"/>
      <c r="G211" s="31">
        <f t="shared" si="7"/>
        <v>0</v>
      </c>
    </row>
    <row r="212" spans="2:7" ht="195" x14ac:dyDescent="0.25">
      <c r="B212" s="28" t="s">
        <v>54</v>
      </c>
      <c r="C212" s="44" t="s">
        <v>267</v>
      </c>
      <c r="D212" s="41" t="s">
        <v>215</v>
      </c>
      <c r="E212" s="35">
        <v>28.8</v>
      </c>
      <c r="F212" s="39"/>
      <c r="G212" s="31">
        <f t="shared" si="7"/>
        <v>0</v>
      </c>
    </row>
    <row r="213" spans="2:7" ht="15.75" x14ac:dyDescent="0.25">
      <c r="B213" s="28"/>
      <c r="C213" s="32" t="s">
        <v>480</v>
      </c>
      <c r="D213" s="34"/>
      <c r="E213" s="30"/>
      <c r="F213" s="30"/>
      <c r="G213" s="33">
        <f>SUM(G208:G212)</f>
        <v>0</v>
      </c>
    </row>
    <row r="214" spans="2:7" ht="15.75" x14ac:dyDescent="0.25">
      <c r="B214" s="25"/>
      <c r="C214" s="26" t="s">
        <v>444</v>
      </c>
      <c r="D214" s="26"/>
      <c r="E214" s="26"/>
      <c r="F214" s="26"/>
      <c r="G214" s="27"/>
    </row>
    <row r="215" spans="2:7" ht="45" x14ac:dyDescent="0.25">
      <c r="B215" s="28" t="s">
        <v>8</v>
      </c>
      <c r="C215" s="44" t="s">
        <v>220</v>
      </c>
      <c r="D215" s="41" t="s">
        <v>215</v>
      </c>
      <c r="E215" s="35">
        <v>7.26</v>
      </c>
      <c r="F215" s="39"/>
      <c r="G215" s="31">
        <f t="shared" ref="G215:G228" si="8">ROUND(E215*F215,2)</f>
        <v>0</v>
      </c>
    </row>
    <row r="216" spans="2:7" ht="60" x14ac:dyDescent="0.25">
      <c r="B216" s="28" t="s">
        <v>9</v>
      </c>
      <c r="C216" s="44" t="s">
        <v>221</v>
      </c>
      <c r="D216" s="41" t="s">
        <v>219</v>
      </c>
      <c r="E216" s="35">
        <v>3.3</v>
      </c>
      <c r="F216" s="39"/>
      <c r="G216" s="31">
        <f t="shared" si="8"/>
        <v>0</v>
      </c>
    </row>
    <row r="217" spans="2:7" ht="75" x14ac:dyDescent="0.25">
      <c r="B217" s="28" t="s">
        <v>10</v>
      </c>
      <c r="C217" s="44" t="s">
        <v>222</v>
      </c>
      <c r="D217" s="41" t="s">
        <v>215</v>
      </c>
      <c r="E217" s="35">
        <v>6</v>
      </c>
      <c r="F217" s="39"/>
      <c r="G217" s="31">
        <f t="shared" si="8"/>
        <v>0</v>
      </c>
    </row>
    <row r="218" spans="2:7" ht="60" x14ac:dyDescent="0.25">
      <c r="B218" s="28" t="s">
        <v>11</v>
      </c>
      <c r="C218" s="44" t="s">
        <v>223</v>
      </c>
      <c r="D218" s="41" t="s">
        <v>224</v>
      </c>
      <c r="E218" s="35">
        <v>6.16</v>
      </c>
      <c r="F218" s="39"/>
      <c r="G218" s="31">
        <f t="shared" si="8"/>
        <v>0</v>
      </c>
    </row>
    <row r="219" spans="2:7" ht="60" x14ac:dyDescent="0.25">
      <c r="B219" s="28" t="s">
        <v>21</v>
      </c>
      <c r="C219" s="44" t="s">
        <v>233</v>
      </c>
      <c r="D219" s="41" t="s">
        <v>215</v>
      </c>
      <c r="E219" s="35">
        <v>8.25</v>
      </c>
      <c r="F219" s="39"/>
      <c r="G219" s="31">
        <f t="shared" si="8"/>
        <v>0</v>
      </c>
    </row>
    <row r="220" spans="2:7" ht="90" x14ac:dyDescent="0.25">
      <c r="B220" s="28" t="s">
        <v>27</v>
      </c>
      <c r="C220" s="44" t="s">
        <v>240</v>
      </c>
      <c r="D220" s="41" t="s">
        <v>219</v>
      </c>
      <c r="E220" s="35">
        <v>1.0900000000000001</v>
      </c>
      <c r="F220" s="39"/>
      <c r="G220" s="31">
        <f t="shared" si="8"/>
        <v>0</v>
      </c>
    </row>
    <row r="221" spans="2:7" ht="60" x14ac:dyDescent="0.25">
      <c r="B221" s="28" t="s">
        <v>43</v>
      </c>
      <c r="C221" s="44" t="s">
        <v>256</v>
      </c>
      <c r="D221" s="41" t="s">
        <v>215</v>
      </c>
      <c r="E221" s="35">
        <v>7.26</v>
      </c>
      <c r="F221" s="39"/>
      <c r="G221" s="31">
        <f t="shared" si="8"/>
        <v>0</v>
      </c>
    </row>
    <row r="222" spans="2:7" ht="135" x14ac:dyDescent="0.25">
      <c r="B222" s="28" t="s">
        <v>45</v>
      </c>
      <c r="C222" s="44" t="s">
        <v>258</v>
      </c>
      <c r="D222" s="41" t="s">
        <v>215</v>
      </c>
      <c r="E222" s="35">
        <v>7.26</v>
      </c>
      <c r="F222" s="39"/>
      <c r="G222" s="31">
        <f t="shared" si="8"/>
        <v>0</v>
      </c>
    </row>
    <row r="223" spans="2:7" ht="120" x14ac:dyDescent="0.25">
      <c r="B223" s="28" t="s">
        <v>38</v>
      </c>
      <c r="C223" s="44" t="s">
        <v>251</v>
      </c>
      <c r="D223" s="41" t="s">
        <v>17</v>
      </c>
      <c r="E223" s="35">
        <v>7</v>
      </c>
      <c r="F223" s="39"/>
      <c r="G223" s="31">
        <f t="shared" si="8"/>
        <v>0</v>
      </c>
    </row>
    <row r="224" spans="2:7" ht="195" x14ac:dyDescent="0.25">
      <c r="B224" s="28" t="s">
        <v>39</v>
      </c>
      <c r="C224" s="44" t="s">
        <v>252</v>
      </c>
      <c r="D224" s="41" t="s">
        <v>215</v>
      </c>
      <c r="E224" s="35">
        <v>2.67</v>
      </c>
      <c r="F224" s="39"/>
      <c r="G224" s="31">
        <f t="shared" si="8"/>
        <v>0</v>
      </c>
    </row>
    <row r="225" spans="2:7" ht="180" x14ac:dyDescent="0.25">
      <c r="B225" s="28" t="s">
        <v>48</v>
      </c>
      <c r="C225" s="44" t="s">
        <v>261</v>
      </c>
      <c r="D225" s="41" t="s">
        <v>215</v>
      </c>
      <c r="E225" s="35">
        <v>8.49</v>
      </c>
      <c r="F225" s="39"/>
      <c r="G225" s="31">
        <f t="shared" si="8"/>
        <v>0</v>
      </c>
    </row>
    <row r="226" spans="2:7" ht="195" x14ac:dyDescent="0.25">
      <c r="B226" s="28" t="s">
        <v>54</v>
      </c>
      <c r="C226" s="44" t="s">
        <v>267</v>
      </c>
      <c r="D226" s="41" t="s">
        <v>215</v>
      </c>
      <c r="E226" s="35">
        <v>8.49</v>
      </c>
      <c r="F226" s="39"/>
      <c r="G226" s="31">
        <f t="shared" si="8"/>
        <v>0</v>
      </c>
    </row>
    <row r="227" spans="2:7" ht="71.25" x14ac:dyDescent="0.25">
      <c r="B227" s="43" t="s">
        <v>208</v>
      </c>
      <c r="C227" s="38" t="s">
        <v>209</v>
      </c>
      <c r="D227" s="34" t="s">
        <v>5</v>
      </c>
      <c r="E227" s="35">
        <v>1</v>
      </c>
      <c r="F227" s="39"/>
      <c r="G227" s="31">
        <f t="shared" si="8"/>
        <v>0</v>
      </c>
    </row>
    <row r="228" spans="2:7" ht="60" x14ac:dyDescent="0.25">
      <c r="B228" s="28" t="s">
        <v>112</v>
      </c>
      <c r="C228" s="44" t="s">
        <v>326</v>
      </c>
      <c r="D228" s="41" t="s">
        <v>5</v>
      </c>
      <c r="E228" s="35">
        <v>2</v>
      </c>
      <c r="F228" s="39"/>
      <c r="G228" s="31">
        <f t="shared" si="8"/>
        <v>0</v>
      </c>
    </row>
    <row r="229" spans="2:7" ht="15.75" x14ac:dyDescent="0.25">
      <c r="B229" s="28"/>
      <c r="C229" s="36" t="s">
        <v>481</v>
      </c>
      <c r="D229" s="34"/>
      <c r="E229" s="30"/>
      <c r="F229" s="30"/>
      <c r="G229" s="33">
        <f>SUM(G215:G228)</f>
        <v>0</v>
      </c>
    </row>
    <row r="230" spans="2:7" ht="31.5" x14ac:dyDescent="0.25">
      <c r="B230" s="25"/>
      <c r="C230" s="26" t="s">
        <v>482</v>
      </c>
      <c r="D230" s="26"/>
      <c r="E230" s="26"/>
      <c r="F230" s="26"/>
      <c r="G230" s="27"/>
    </row>
    <row r="231" spans="2:7" ht="15.75" x14ac:dyDescent="0.25">
      <c r="B231" s="25"/>
      <c r="C231" s="26" t="s">
        <v>511</v>
      </c>
      <c r="D231" s="26"/>
      <c r="E231" s="26"/>
      <c r="F231" s="26"/>
      <c r="G231" s="27"/>
    </row>
    <row r="232" spans="2:7" ht="45" x14ac:dyDescent="0.25">
      <c r="B232" s="28" t="s">
        <v>3</v>
      </c>
      <c r="C232" s="44" t="s">
        <v>214</v>
      </c>
      <c r="D232" s="41" t="s">
        <v>215</v>
      </c>
      <c r="E232" s="35">
        <v>1368</v>
      </c>
      <c r="F232" s="39"/>
      <c r="G232" s="31">
        <f t="shared" si="7"/>
        <v>0</v>
      </c>
    </row>
    <row r="233" spans="2:7" ht="45" x14ac:dyDescent="0.25">
      <c r="B233" s="28" t="s">
        <v>109</v>
      </c>
      <c r="C233" s="44" t="s">
        <v>323</v>
      </c>
      <c r="D233" s="41" t="s">
        <v>215</v>
      </c>
      <c r="E233" s="35">
        <v>1368</v>
      </c>
      <c r="F233" s="39"/>
      <c r="G233" s="31">
        <f t="shared" si="7"/>
        <v>0</v>
      </c>
    </row>
    <row r="234" spans="2:7" ht="60" x14ac:dyDescent="0.25">
      <c r="B234" s="28" t="s">
        <v>4</v>
      </c>
      <c r="C234" s="44" t="s">
        <v>216</v>
      </c>
      <c r="D234" s="41" t="s">
        <v>5</v>
      </c>
      <c r="E234" s="35">
        <v>2</v>
      </c>
      <c r="F234" s="39"/>
      <c r="G234" s="31">
        <f t="shared" si="7"/>
        <v>0</v>
      </c>
    </row>
    <row r="235" spans="2:7" ht="60" x14ac:dyDescent="0.25">
      <c r="B235" s="28" t="s">
        <v>6</v>
      </c>
      <c r="C235" s="44" t="s">
        <v>217</v>
      </c>
      <c r="D235" s="41" t="s">
        <v>5</v>
      </c>
      <c r="E235" s="35">
        <v>2</v>
      </c>
      <c r="F235" s="39"/>
      <c r="G235" s="31">
        <f t="shared" si="7"/>
        <v>0</v>
      </c>
    </row>
    <row r="236" spans="2:7" ht="105" x14ac:dyDescent="0.25">
      <c r="B236" s="28" t="s">
        <v>7</v>
      </c>
      <c r="C236" s="44" t="s">
        <v>218</v>
      </c>
      <c r="D236" s="41" t="s">
        <v>219</v>
      </c>
      <c r="E236" s="35">
        <v>1504.8</v>
      </c>
      <c r="F236" s="39"/>
      <c r="G236" s="31">
        <f t="shared" si="7"/>
        <v>0</v>
      </c>
    </row>
    <row r="237" spans="2:7" ht="15.75" x14ac:dyDescent="0.25">
      <c r="B237" s="28"/>
      <c r="C237" s="36" t="s">
        <v>483</v>
      </c>
      <c r="D237" s="34"/>
      <c r="E237" s="30"/>
      <c r="F237" s="30"/>
      <c r="G237" s="33">
        <f>SUM(G232:G236)</f>
        <v>0</v>
      </c>
    </row>
    <row r="238" spans="2:7" ht="15.75" x14ac:dyDescent="0.25">
      <c r="B238" s="25"/>
      <c r="C238" s="26" t="s">
        <v>484</v>
      </c>
      <c r="D238" s="26"/>
      <c r="E238" s="26"/>
      <c r="F238" s="26"/>
      <c r="G238" s="27"/>
    </row>
    <row r="239" spans="2:7" ht="45" x14ac:dyDescent="0.25">
      <c r="B239" s="28" t="s">
        <v>8</v>
      </c>
      <c r="C239" s="44" t="s">
        <v>220</v>
      </c>
      <c r="D239" s="41" t="s">
        <v>215</v>
      </c>
      <c r="E239" s="35">
        <v>634</v>
      </c>
      <c r="F239" s="39"/>
      <c r="G239" s="31">
        <f t="shared" si="7"/>
        <v>0</v>
      </c>
    </row>
    <row r="240" spans="2:7" ht="60" x14ac:dyDescent="0.25">
      <c r="B240" s="28" t="s">
        <v>9</v>
      </c>
      <c r="C240" s="44" t="s">
        <v>221</v>
      </c>
      <c r="D240" s="41" t="s">
        <v>219</v>
      </c>
      <c r="E240" s="35">
        <v>86.32</v>
      </c>
      <c r="F240" s="39"/>
      <c r="G240" s="31">
        <f t="shared" si="7"/>
        <v>0</v>
      </c>
    </row>
    <row r="241" spans="2:7" ht="75" x14ac:dyDescent="0.25">
      <c r="B241" s="28" t="s">
        <v>10</v>
      </c>
      <c r="C241" s="44" t="s">
        <v>222</v>
      </c>
      <c r="D241" s="41" t="s">
        <v>215</v>
      </c>
      <c r="E241" s="35">
        <v>77.3</v>
      </c>
      <c r="F241" s="39"/>
      <c r="G241" s="31">
        <f t="shared" si="7"/>
        <v>0</v>
      </c>
    </row>
    <row r="242" spans="2:7" ht="60" x14ac:dyDescent="0.25">
      <c r="B242" s="28" t="s">
        <v>11</v>
      </c>
      <c r="C242" s="44" t="s">
        <v>223</v>
      </c>
      <c r="D242" s="41" t="s">
        <v>224</v>
      </c>
      <c r="E242" s="35">
        <v>377.78</v>
      </c>
      <c r="F242" s="39"/>
      <c r="G242" s="31">
        <f t="shared" si="7"/>
        <v>0</v>
      </c>
    </row>
    <row r="243" spans="2:7" ht="60" x14ac:dyDescent="0.25">
      <c r="B243" s="28" t="s">
        <v>13</v>
      </c>
      <c r="C243" s="44" t="s">
        <v>226</v>
      </c>
      <c r="D243" s="41" t="s">
        <v>224</v>
      </c>
      <c r="E243" s="35">
        <v>248.04</v>
      </c>
      <c r="F243" s="39"/>
      <c r="G243" s="31">
        <f>ROUND(E243*F243,2)</f>
        <v>0</v>
      </c>
    </row>
    <row r="244" spans="2:7" ht="71.25" x14ac:dyDescent="0.25">
      <c r="B244" s="43" t="s">
        <v>206</v>
      </c>
      <c r="C244" s="38" t="s">
        <v>207</v>
      </c>
      <c r="D244" s="34" t="s">
        <v>17</v>
      </c>
      <c r="E244" s="35">
        <v>28.26</v>
      </c>
      <c r="F244" s="39"/>
      <c r="G244" s="31">
        <f>ROUND(E244*F244,2)</f>
        <v>0</v>
      </c>
    </row>
    <row r="245" spans="2:7" ht="75" x14ac:dyDescent="0.25">
      <c r="B245" s="28" t="s">
        <v>15</v>
      </c>
      <c r="C245" s="44" t="s">
        <v>228</v>
      </c>
      <c r="D245" s="41" t="s">
        <v>215</v>
      </c>
      <c r="E245" s="35">
        <v>11.2</v>
      </c>
      <c r="F245" s="39"/>
      <c r="G245" s="31">
        <f>ROUND(E245*F245,2)</f>
        <v>0</v>
      </c>
    </row>
    <row r="246" spans="2:7" ht="60" x14ac:dyDescent="0.25">
      <c r="B246" s="28" t="s">
        <v>113</v>
      </c>
      <c r="C246" s="44" t="s">
        <v>327</v>
      </c>
      <c r="D246" s="41" t="s">
        <v>328</v>
      </c>
      <c r="E246" s="35">
        <v>10</v>
      </c>
      <c r="F246" s="39"/>
      <c r="G246" s="31">
        <f>ROUND(E246*F246,2)</f>
        <v>0</v>
      </c>
    </row>
    <row r="247" spans="2:7" ht="90" x14ac:dyDescent="0.25">
      <c r="B247" s="28" t="s">
        <v>19</v>
      </c>
      <c r="C247" s="44" t="s">
        <v>231</v>
      </c>
      <c r="D247" s="41" t="s">
        <v>219</v>
      </c>
      <c r="E247" s="35">
        <v>7.34</v>
      </c>
      <c r="F247" s="39"/>
      <c r="G247" s="31">
        <f>ROUND(E247*F247,2)</f>
        <v>0</v>
      </c>
    </row>
    <row r="248" spans="2:7" ht="45" x14ac:dyDescent="0.25">
      <c r="B248" s="42" t="s">
        <v>205</v>
      </c>
      <c r="C248" s="44" t="s">
        <v>237</v>
      </c>
      <c r="D248" s="41" t="s">
        <v>215</v>
      </c>
      <c r="E248" s="35">
        <v>149.16999999999999</v>
      </c>
      <c r="F248" s="39"/>
      <c r="G248" s="31">
        <f t="shared" ref="G248" si="9">ROUND(E248*F248,2)</f>
        <v>0</v>
      </c>
    </row>
    <row r="249" spans="2:7" ht="60" x14ac:dyDescent="0.25">
      <c r="B249" s="28" t="s">
        <v>21</v>
      </c>
      <c r="C249" s="44" t="s">
        <v>233</v>
      </c>
      <c r="D249" s="41" t="s">
        <v>215</v>
      </c>
      <c r="E249" s="35">
        <v>90.11</v>
      </c>
      <c r="F249" s="39"/>
      <c r="G249" s="31">
        <f t="shared" si="7"/>
        <v>0</v>
      </c>
    </row>
    <row r="250" spans="2:7" ht="90" x14ac:dyDescent="0.25">
      <c r="B250" s="28" t="s">
        <v>27</v>
      </c>
      <c r="C250" s="44" t="s">
        <v>240</v>
      </c>
      <c r="D250" s="41" t="s">
        <v>219</v>
      </c>
      <c r="E250" s="35">
        <v>184.32</v>
      </c>
      <c r="F250" s="39"/>
      <c r="G250" s="31">
        <f t="shared" si="7"/>
        <v>0</v>
      </c>
    </row>
    <row r="251" spans="2:7" ht="75" x14ac:dyDescent="0.25">
      <c r="B251" s="28" t="s">
        <v>25</v>
      </c>
      <c r="C251" s="44" t="s">
        <v>238</v>
      </c>
      <c r="D251" s="41" t="s">
        <v>219</v>
      </c>
      <c r="E251" s="35">
        <v>74.34</v>
      </c>
      <c r="F251" s="39"/>
      <c r="G251" s="31">
        <f t="shared" si="7"/>
        <v>0</v>
      </c>
    </row>
    <row r="252" spans="2:7" ht="45" x14ac:dyDescent="0.25">
      <c r="B252" s="28" t="s">
        <v>26</v>
      </c>
      <c r="C252" s="44" t="s">
        <v>239</v>
      </c>
      <c r="D252" s="41" t="s">
        <v>219</v>
      </c>
      <c r="E252" s="35">
        <v>11.98</v>
      </c>
      <c r="F252" s="39"/>
      <c r="G252" s="31">
        <f t="shared" si="7"/>
        <v>0</v>
      </c>
    </row>
    <row r="253" spans="2:7" ht="15.75" x14ac:dyDescent="0.25">
      <c r="B253" s="28"/>
      <c r="C253" s="36" t="s">
        <v>485</v>
      </c>
      <c r="D253" s="34"/>
      <c r="E253" s="30"/>
      <c r="F253" s="30"/>
      <c r="G253" s="33">
        <f>SUM(G239:G252)</f>
        <v>0</v>
      </c>
    </row>
    <row r="254" spans="2:7" ht="15.75" x14ac:dyDescent="0.25">
      <c r="B254" s="25"/>
      <c r="C254" s="26" t="s">
        <v>448</v>
      </c>
      <c r="D254" s="26"/>
      <c r="E254" s="26"/>
      <c r="F254" s="26"/>
      <c r="G254" s="27"/>
    </row>
    <row r="255" spans="2:7" ht="75" x14ac:dyDescent="0.25">
      <c r="B255" s="28" t="s">
        <v>114</v>
      </c>
      <c r="C255" s="44" t="s">
        <v>329</v>
      </c>
      <c r="D255" s="41" t="s">
        <v>224</v>
      </c>
      <c r="E255" s="35">
        <v>1780</v>
      </c>
      <c r="F255" s="39"/>
      <c r="G255" s="31">
        <f t="shared" ref="G255:G323" si="10">ROUND(E255*F255,2)</f>
        <v>0</v>
      </c>
    </row>
    <row r="256" spans="2:7" ht="75" x14ac:dyDescent="0.25">
      <c r="B256" s="28" t="s">
        <v>115</v>
      </c>
      <c r="C256" s="44" t="s">
        <v>330</v>
      </c>
      <c r="D256" s="41" t="s">
        <v>224</v>
      </c>
      <c r="E256" s="35">
        <v>5826.11</v>
      </c>
      <c r="F256" s="39"/>
      <c r="G256" s="31">
        <f t="shared" si="10"/>
        <v>0</v>
      </c>
    </row>
    <row r="257" spans="2:7" ht="75" x14ac:dyDescent="0.25">
      <c r="B257" s="28" t="s">
        <v>116</v>
      </c>
      <c r="C257" s="44" t="s">
        <v>331</v>
      </c>
      <c r="D257" s="41" t="s">
        <v>224</v>
      </c>
      <c r="E257" s="35">
        <v>5547.72</v>
      </c>
      <c r="F257" s="39"/>
      <c r="G257" s="31">
        <f t="shared" si="10"/>
        <v>0</v>
      </c>
    </row>
    <row r="258" spans="2:7" ht="75" x14ac:dyDescent="0.25">
      <c r="B258" s="28" t="s">
        <v>117</v>
      </c>
      <c r="C258" s="44" t="s">
        <v>332</v>
      </c>
      <c r="D258" s="41" t="s">
        <v>224</v>
      </c>
      <c r="E258" s="35">
        <v>410.42</v>
      </c>
      <c r="F258" s="39"/>
      <c r="G258" s="31">
        <f>ROUND(E258*F258,2)</f>
        <v>0</v>
      </c>
    </row>
    <row r="259" spans="2:7" ht="105" x14ac:dyDescent="0.25">
      <c r="B259" s="28" t="s">
        <v>118</v>
      </c>
      <c r="C259" s="44" t="s">
        <v>333</v>
      </c>
      <c r="D259" s="41" t="s">
        <v>5</v>
      </c>
      <c r="E259" s="35">
        <v>88</v>
      </c>
      <c r="F259" s="39"/>
      <c r="G259" s="31">
        <f t="shared" si="10"/>
        <v>0</v>
      </c>
    </row>
    <row r="260" spans="2:7" ht="75" x14ac:dyDescent="0.25">
      <c r="B260" s="28" t="s">
        <v>119</v>
      </c>
      <c r="C260" s="44" t="s">
        <v>334</v>
      </c>
      <c r="D260" s="41" t="s">
        <v>224</v>
      </c>
      <c r="E260" s="35">
        <v>117.59</v>
      </c>
      <c r="F260" s="39"/>
      <c r="G260" s="31">
        <f t="shared" si="10"/>
        <v>0</v>
      </c>
    </row>
    <row r="261" spans="2:7" ht="150" x14ac:dyDescent="0.25">
      <c r="B261" s="28" t="s">
        <v>120</v>
      </c>
      <c r="C261" s="44" t="s">
        <v>335</v>
      </c>
      <c r="D261" s="41" t="s">
        <v>5</v>
      </c>
      <c r="E261" s="35">
        <v>16</v>
      </c>
      <c r="F261" s="39"/>
      <c r="G261" s="31">
        <f t="shared" si="10"/>
        <v>0</v>
      </c>
    </row>
    <row r="262" spans="2:7" ht="90" x14ac:dyDescent="0.25">
      <c r="B262" s="28" t="s">
        <v>121</v>
      </c>
      <c r="C262" s="44" t="s">
        <v>336</v>
      </c>
      <c r="D262" s="41" t="s">
        <v>215</v>
      </c>
      <c r="E262" s="35">
        <v>726.4</v>
      </c>
      <c r="F262" s="39"/>
      <c r="G262" s="31">
        <f t="shared" si="10"/>
        <v>0</v>
      </c>
    </row>
    <row r="263" spans="2:7" ht="45" x14ac:dyDescent="0.25">
      <c r="B263" s="28" t="s">
        <v>122</v>
      </c>
      <c r="C263" s="44" t="s">
        <v>337</v>
      </c>
      <c r="D263" s="41" t="s">
        <v>17</v>
      </c>
      <c r="E263" s="35">
        <v>32</v>
      </c>
      <c r="F263" s="39"/>
      <c r="G263" s="31">
        <f t="shared" si="10"/>
        <v>0</v>
      </c>
    </row>
    <row r="264" spans="2:7" ht="180" x14ac:dyDescent="0.25">
      <c r="B264" s="28" t="s">
        <v>123</v>
      </c>
      <c r="C264" s="44" t="s">
        <v>338</v>
      </c>
      <c r="D264" s="41" t="s">
        <v>5</v>
      </c>
      <c r="E264" s="35">
        <v>2</v>
      </c>
      <c r="F264" s="39"/>
      <c r="G264" s="31">
        <f t="shared" si="10"/>
        <v>0</v>
      </c>
    </row>
    <row r="265" spans="2:7" ht="105" x14ac:dyDescent="0.25">
      <c r="B265" s="28" t="s">
        <v>124</v>
      </c>
      <c r="C265" s="44" t="s">
        <v>339</v>
      </c>
      <c r="D265" s="41" t="s">
        <v>5</v>
      </c>
      <c r="E265" s="35">
        <v>2</v>
      </c>
      <c r="F265" s="39"/>
      <c r="G265" s="31">
        <f t="shared" si="10"/>
        <v>0</v>
      </c>
    </row>
    <row r="266" spans="2:7" ht="15.75" x14ac:dyDescent="0.25">
      <c r="B266" s="28"/>
      <c r="C266" s="36" t="s">
        <v>486</v>
      </c>
      <c r="D266" s="34"/>
      <c r="E266" s="30"/>
      <c r="F266" s="30"/>
      <c r="G266" s="33">
        <f>SUM(G255:G265)</f>
        <v>0</v>
      </c>
    </row>
    <row r="267" spans="2:7" ht="15.75" x14ac:dyDescent="0.25">
      <c r="B267" s="25"/>
      <c r="C267" s="26" t="s">
        <v>487</v>
      </c>
      <c r="D267" s="26"/>
      <c r="E267" s="26"/>
      <c r="F267" s="26"/>
      <c r="G267" s="27"/>
    </row>
    <row r="268" spans="2:7" ht="75" x14ac:dyDescent="0.25">
      <c r="B268" s="28" t="s">
        <v>110</v>
      </c>
      <c r="C268" s="44" t="s">
        <v>324</v>
      </c>
      <c r="D268" s="41" t="s">
        <v>224</v>
      </c>
      <c r="E268" s="35">
        <v>72.58</v>
      </c>
      <c r="F268" s="39"/>
      <c r="G268" s="31">
        <f t="shared" si="10"/>
        <v>0</v>
      </c>
    </row>
    <row r="269" spans="2:7" ht="60" x14ac:dyDescent="0.25">
      <c r="B269" s="28" t="s">
        <v>43</v>
      </c>
      <c r="C269" s="44" t="s">
        <v>256</v>
      </c>
      <c r="D269" s="41" t="s">
        <v>215</v>
      </c>
      <c r="E269" s="35">
        <v>618.24</v>
      </c>
      <c r="F269" s="39"/>
      <c r="G269" s="31">
        <f t="shared" si="10"/>
        <v>0</v>
      </c>
    </row>
    <row r="270" spans="2:7" ht="165" x14ac:dyDescent="0.25">
      <c r="B270" s="28" t="s">
        <v>111</v>
      </c>
      <c r="C270" s="44" t="s">
        <v>325</v>
      </c>
      <c r="D270" s="41" t="s">
        <v>215</v>
      </c>
      <c r="E270" s="35">
        <v>618.24</v>
      </c>
      <c r="F270" s="39"/>
      <c r="G270" s="31">
        <f t="shared" si="10"/>
        <v>0</v>
      </c>
    </row>
    <row r="271" spans="2:7" ht="180" x14ac:dyDescent="0.25">
      <c r="B271" s="28" t="s">
        <v>48</v>
      </c>
      <c r="C271" s="44" t="s">
        <v>261</v>
      </c>
      <c r="D271" s="41" t="s">
        <v>215</v>
      </c>
      <c r="E271" s="35">
        <v>72.8</v>
      </c>
      <c r="F271" s="39"/>
      <c r="G271" s="31">
        <f t="shared" si="10"/>
        <v>0</v>
      </c>
    </row>
    <row r="272" spans="2:7" ht="195" x14ac:dyDescent="0.25">
      <c r="B272" s="28" t="s">
        <v>54</v>
      </c>
      <c r="C272" s="44" t="s">
        <v>267</v>
      </c>
      <c r="D272" s="41" t="s">
        <v>215</v>
      </c>
      <c r="E272" s="35">
        <v>72.8</v>
      </c>
      <c r="F272" s="39"/>
      <c r="G272" s="31">
        <f t="shared" si="10"/>
        <v>0</v>
      </c>
    </row>
    <row r="273" spans="2:7" ht="90" x14ac:dyDescent="0.25">
      <c r="B273" s="28" t="s">
        <v>125</v>
      </c>
      <c r="C273" s="44" t="s">
        <v>340</v>
      </c>
      <c r="D273" s="41" t="s">
        <v>17</v>
      </c>
      <c r="E273" s="35">
        <v>319.18</v>
      </c>
      <c r="F273" s="39"/>
      <c r="G273" s="31">
        <f t="shared" si="10"/>
        <v>0</v>
      </c>
    </row>
    <row r="274" spans="2:7" ht="90" x14ac:dyDescent="0.25">
      <c r="B274" s="28" t="s">
        <v>126</v>
      </c>
      <c r="C274" s="44" t="s">
        <v>341</v>
      </c>
      <c r="D274" s="41" t="s">
        <v>215</v>
      </c>
      <c r="E274" s="35">
        <v>249.46</v>
      </c>
      <c r="F274" s="39"/>
      <c r="G274" s="31">
        <f t="shared" si="10"/>
        <v>0</v>
      </c>
    </row>
    <row r="275" spans="2:7" ht="15.75" x14ac:dyDescent="0.25">
      <c r="B275" s="28"/>
      <c r="C275" s="36" t="s">
        <v>488</v>
      </c>
      <c r="D275" s="34"/>
      <c r="E275" s="30"/>
      <c r="F275" s="30"/>
      <c r="G275" s="33">
        <f>SUM(G268:G274)</f>
        <v>0</v>
      </c>
    </row>
    <row r="276" spans="2:7" ht="15.75" x14ac:dyDescent="0.25">
      <c r="B276" s="25"/>
      <c r="C276" s="26" t="s">
        <v>450</v>
      </c>
      <c r="D276" s="26"/>
      <c r="E276" s="26"/>
      <c r="F276" s="26"/>
      <c r="G276" s="27"/>
    </row>
    <row r="277" spans="2:7" ht="75" x14ac:dyDescent="0.25">
      <c r="B277" s="28" t="s">
        <v>127</v>
      </c>
      <c r="C277" s="44" t="s">
        <v>342</v>
      </c>
      <c r="D277" s="41" t="s">
        <v>5</v>
      </c>
      <c r="E277" s="35">
        <v>12</v>
      </c>
      <c r="F277" s="39"/>
      <c r="G277" s="31">
        <f t="shared" ref="G277:G288" si="11">ROUND(E277*F277,2)</f>
        <v>0</v>
      </c>
    </row>
    <row r="278" spans="2:7" ht="120" x14ac:dyDescent="0.25">
      <c r="B278" s="28" t="s">
        <v>128</v>
      </c>
      <c r="C278" s="44" t="s">
        <v>343</v>
      </c>
      <c r="D278" s="41" t="s">
        <v>5</v>
      </c>
      <c r="E278" s="35">
        <v>12</v>
      </c>
      <c r="F278" s="39"/>
      <c r="G278" s="31">
        <f t="shared" si="11"/>
        <v>0</v>
      </c>
    </row>
    <row r="279" spans="2:7" ht="90" x14ac:dyDescent="0.25">
      <c r="B279" s="28" t="s">
        <v>129</v>
      </c>
      <c r="C279" s="44" t="s">
        <v>344</v>
      </c>
      <c r="D279" s="41" t="s">
        <v>284</v>
      </c>
      <c r="E279" s="35">
        <v>12</v>
      </c>
      <c r="F279" s="39"/>
      <c r="G279" s="31">
        <f t="shared" si="11"/>
        <v>0</v>
      </c>
    </row>
    <row r="280" spans="2:7" ht="60" x14ac:dyDescent="0.25">
      <c r="B280" s="28" t="s">
        <v>130</v>
      </c>
      <c r="C280" s="44" t="s">
        <v>345</v>
      </c>
      <c r="D280" s="41" t="s">
        <v>5</v>
      </c>
      <c r="E280" s="35">
        <v>1</v>
      </c>
      <c r="F280" s="39"/>
      <c r="G280" s="31">
        <f t="shared" si="11"/>
        <v>0</v>
      </c>
    </row>
    <row r="281" spans="2:7" ht="90" x14ac:dyDescent="0.25">
      <c r="B281" s="28" t="s">
        <v>131</v>
      </c>
      <c r="C281" s="44" t="s">
        <v>346</v>
      </c>
      <c r="D281" s="41" t="s">
        <v>5</v>
      </c>
      <c r="E281" s="35">
        <v>2</v>
      </c>
      <c r="F281" s="39"/>
      <c r="G281" s="31">
        <f t="shared" si="11"/>
        <v>0</v>
      </c>
    </row>
    <row r="282" spans="2:7" ht="90" x14ac:dyDescent="0.25">
      <c r="B282" s="28" t="s">
        <v>99</v>
      </c>
      <c r="C282" s="44" t="s">
        <v>313</v>
      </c>
      <c r="D282" s="41" t="s">
        <v>5</v>
      </c>
      <c r="E282" s="35">
        <v>2</v>
      </c>
      <c r="F282" s="39"/>
      <c r="G282" s="31">
        <f t="shared" si="11"/>
        <v>0</v>
      </c>
    </row>
    <row r="283" spans="2:7" ht="90" x14ac:dyDescent="0.25">
      <c r="B283" s="28" t="s">
        <v>132</v>
      </c>
      <c r="C283" s="44" t="s">
        <v>347</v>
      </c>
      <c r="D283" s="41" t="s">
        <v>284</v>
      </c>
      <c r="E283" s="35">
        <v>2</v>
      </c>
      <c r="F283" s="39"/>
      <c r="G283" s="31">
        <f t="shared" si="11"/>
        <v>0</v>
      </c>
    </row>
    <row r="284" spans="2:7" ht="75" x14ac:dyDescent="0.25">
      <c r="B284" s="28" t="s">
        <v>133</v>
      </c>
      <c r="C284" s="44" t="s">
        <v>348</v>
      </c>
      <c r="D284" s="41" t="s">
        <v>17</v>
      </c>
      <c r="E284" s="35">
        <v>28.3</v>
      </c>
      <c r="F284" s="39"/>
      <c r="G284" s="31">
        <f t="shared" si="11"/>
        <v>0</v>
      </c>
    </row>
    <row r="285" spans="2:7" ht="45" x14ac:dyDescent="0.25">
      <c r="B285" s="28" t="s">
        <v>134</v>
      </c>
      <c r="C285" s="44" t="s">
        <v>349</v>
      </c>
      <c r="D285" s="41" t="s">
        <v>17</v>
      </c>
      <c r="E285" s="35">
        <v>28.3</v>
      </c>
      <c r="F285" s="39"/>
      <c r="G285" s="31">
        <f t="shared" si="11"/>
        <v>0</v>
      </c>
    </row>
    <row r="286" spans="2:7" ht="60" x14ac:dyDescent="0.25">
      <c r="B286" s="28" t="s">
        <v>135</v>
      </c>
      <c r="C286" s="44" t="s">
        <v>350</v>
      </c>
      <c r="D286" s="41" t="s">
        <v>17</v>
      </c>
      <c r="E286" s="35">
        <v>27</v>
      </c>
      <c r="F286" s="39"/>
      <c r="G286" s="31">
        <f t="shared" si="11"/>
        <v>0</v>
      </c>
    </row>
    <row r="287" spans="2:7" ht="90" x14ac:dyDescent="0.25">
      <c r="B287" s="28" t="s">
        <v>136</v>
      </c>
      <c r="C287" s="44" t="s">
        <v>351</v>
      </c>
      <c r="D287" s="41" t="s">
        <v>17</v>
      </c>
      <c r="E287" s="35">
        <v>1.3</v>
      </c>
      <c r="F287" s="39"/>
      <c r="G287" s="31">
        <f t="shared" si="11"/>
        <v>0</v>
      </c>
    </row>
    <row r="288" spans="2:7" ht="105" x14ac:dyDescent="0.25">
      <c r="B288" s="28" t="s">
        <v>137</v>
      </c>
      <c r="C288" s="44" t="s">
        <v>352</v>
      </c>
      <c r="D288" s="41" t="s">
        <v>5</v>
      </c>
      <c r="E288" s="35">
        <v>2</v>
      </c>
      <c r="F288" s="39"/>
      <c r="G288" s="31">
        <f t="shared" si="11"/>
        <v>0</v>
      </c>
    </row>
    <row r="289" spans="2:7" ht="15.75" x14ac:dyDescent="0.25">
      <c r="B289" s="28"/>
      <c r="C289" s="36" t="s">
        <v>489</v>
      </c>
      <c r="D289" s="34"/>
      <c r="E289" s="30"/>
      <c r="F289" s="30"/>
      <c r="G289" s="33">
        <f>SUM(G277:G288)</f>
        <v>0</v>
      </c>
    </row>
    <row r="290" spans="2:7" ht="15.75" x14ac:dyDescent="0.25">
      <c r="B290" s="25"/>
      <c r="C290" s="26" t="s">
        <v>451</v>
      </c>
      <c r="D290" s="26"/>
      <c r="E290" s="26"/>
      <c r="F290" s="26"/>
      <c r="G290" s="27"/>
    </row>
    <row r="291" spans="2:7" ht="45" x14ac:dyDescent="0.25">
      <c r="B291" s="28" t="s">
        <v>8</v>
      </c>
      <c r="C291" s="44" t="s">
        <v>220</v>
      </c>
      <c r="D291" s="41" t="s">
        <v>215</v>
      </c>
      <c r="E291" s="35">
        <v>627.67999999999995</v>
      </c>
      <c r="F291" s="39"/>
      <c r="G291" s="31">
        <f t="shared" si="10"/>
        <v>0</v>
      </c>
    </row>
    <row r="292" spans="2:7" ht="60" x14ac:dyDescent="0.25">
      <c r="B292" s="28" t="s">
        <v>9</v>
      </c>
      <c r="C292" s="44" t="s">
        <v>221</v>
      </c>
      <c r="D292" s="41" t="s">
        <v>219</v>
      </c>
      <c r="E292" s="35">
        <v>110.75</v>
      </c>
      <c r="F292" s="39"/>
      <c r="G292" s="31">
        <f t="shared" si="10"/>
        <v>0</v>
      </c>
    </row>
    <row r="293" spans="2:7" ht="75" x14ac:dyDescent="0.25">
      <c r="B293" s="28" t="s">
        <v>10</v>
      </c>
      <c r="C293" s="44" t="s">
        <v>222</v>
      </c>
      <c r="D293" s="41" t="s">
        <v>215</v>
      </c>
      <c r="E293" s="35">
        <v>143.72999999999999</v>
      </c>
      <c r="F293" s="39"/>
      <c r="G293" s="31">
        <f t="shared" si="10"/>
        <v>0</v>
      </c>
    </row>
    <row r="294" spans="2:7" ht="45" x14ac:dyDescent="0.25">
      <c r="B294" s="28" t="s">
        <v>23</v>
      </c>
      <c r="C294" s="44" t="s">
        <v>235</v>
      </c>
      <c r="D294" s="41" t="s">
        <v>17</v>
      </c>
      <c r="E294" s="35">
        <v>108.8</v>
      </c>
      <c r="F294" s="39"/>
      <c r="G294" s="31">
        <f t="shared" si="10"/>
        <v>0</v>
      </c>
    </row>
    <row r="295" spans="2:7" ht="60" x14ac:dyDescent="0.25">
      <c r="B295" s="28" t="s">
        <v>18</v>
      </c>
      <c r="C295" s="44" t="s">
        <v>230</v>
      </c>
      <c r="D295" s="41" t="s">
        <v>17</v>
      </c>
      <c r="E295" s="35">
        <v>16</v>
      </c>
      <c r="F295" s="39"/>
      <c r="G295" s="31">
        <f t="shared" si="10"/>
        <v>0</v>
      </c>
    </row>
    <row r="296" spans="2:7" ht="60" x14ac:dyDescent="0.25">
      <c r="B296" s="28" t="s">
        <v>21</v>
      </c>
      <c r="C296" s="44" t="s">
        <v>233</v>
      </c>
      <c r="D296" s="41" t="s">
        <v>215</v>
      </c>
      <c r="E296" s="35">
        <v>157.28</v>
      </c>
      <c r="F296" s="39"/>
      <c r="G296" s="31">
        <f t="shared" si="10"/>
        <v>0</v>
      </c>
    </row>
    <row r="297" spans="2:7" ht="135" x14ac:dyDescent="0.25">
      <c r="B297" s="28" t="s">
        <v>138</v>
      </c>
      <c r="C297" s="44" t="s">
        <v>353</v>
      </c>
      <c r="D297" s="41" t="s">
        <v>219</v>
      </c>
      <c r="E297" s="35">
        <v>103.64</v>
      </c>
      <c r="F297" s="39"/>
      <c r="G297" s="31">
        <f t="shared" si="10"/>
        <v>0</v>
      </c>
    </row>
    <row r="298" spans="2:7" ht="45" x14ac:dyDescent="0.25">
      <c r="B298" s="42" t="s">
        <v>205</v>
      </c>
      <c r="C298" s="44" t="s">
        <v>237</v>
      </c>
      <c r="D298" s="41" t="s">
        <v>215</v>
      </c>
      <c r="E298" s="35">
        <v>173.85</v>
      </c>
      <c r="F298" s="39"/>
      <c r="G298" s="31">
        <f t="shared" si="10"/>
        <v>0</v>
      </c>
    </row>
    <row r="299" spans="2:7" ht="60" x14ac:dyDescent="0.25">
      <c r="B299" s="28" t="s">
        <v>43</v>
      </c>
      <c r="C299" s="44" t="s">
        <v>256</v>
      </c>
      <c r="D299" s="41" t="s">
        <v>215</v>
      </c>
      <c r="E299" s="35">
        <v>515.11</v>
      </c>
      <c r="F299" s="39"/>
      <c r="G299" s="31">
        <f t="shared" si="10"/>
        <v>0</v>
      </c>
    </row>
    <row r="300" spans="2:7" ht="165" x14ac:dyDescent="0.25">
      <c r="B300" s="28" t="s">
        <v>111</v>
      </c>
      <c r="C300" s="44" t="s">
        <v>325</v>
      </c>
      <c r="D300" s="41" t="s">
        <v>215</v>
      </c>
      <c r="E300" s="35">
        <v>368.71</v>
      </c>
      <c r="F300" s="39"/>
      <c r="G300" s="31">
        <f t="shared" si="10"/>
        <v>0</v>
      </c>
    </row>
    <row r="301" spans="2:7" ht="165" x14ac:dyDescent="0.25">
      <c r="B301" s="28" t="s">
        <v>139</v>
      </c>
      <c r="C301" s="44" t="s">
        <v>354</v>
      </c>
      <c r="D301" s="41" t="s">
        <v>215</v>
      </c>
      <c r="E301" s="35">
        <v>146.41</v>
      </c>
      <c r="F301" s="39"/>
      <c r="G301" s="31">
        <f t="shared" si="10"/>
        <v>0</v>
      </c>
    </row>
    <row r="302" spans="2:7" ht="45" x14ac:dyDescent="0.25">
      <c r="B302" s="28" t="s">
        <v>47</v>
      </c>
      <c r="C302" s="44" t="s">
        <v>260</v>
      </c>
      <c r="D302" s="41" t="s">
        <v>17</v>
      </c>
      <c r="E302" s="35">
        <v>141.6</v>
      </c>
      <c r="F302" s="39"/>
      <c r="G302" s="31">
        <f t="shared" si="10"/>
        <v>0</v>
      </c>
    </row>
    <row r="303" spans="2:7" ht="120" x14ac:dyDescent="0.25">
      <c r="B303" s="28" t="s">
        <v>38</v>
      </c>
      <c r="C303" s="44" t="s">
        <v>251</v>
      </c>
      <c r="D303" s="41" t="s">
        <v>17</v>
      </c>
      <c r="E303" s="35">
        <v>73</v>
      </c>
      <c r="F303" s="39"/>
      <c r="G303" s="31">
        <f t="shared" si="10"/>
        <v>0</v>
      </c>
    </row>
    <row r="304" spans="2:7" ht="195" x14ac:dyDescent="0.25">
      <c r="B304" s="28" t="s">
        <v>39</v>
      </c>
      <c r="C304" s="44" t="s">
        <v>252</v>
      </c>
      <c r="D304" s="41" t="s">
        <v>215</v>
      </c>
      <c r="E304" s="35">
        <v>147.84</v>
      </c>
      <c r="F304" s="39"/>
      <c r="G304" s="31">
        <f t="shared" si="10"/>
        <v>0</v>
      </c>
    </row>
    <row r="305" spans="2:7" ht="75" x14ac:dyDescent="0.25">
      <c r="B305" s="28" t="s">
        <v>140</v>
      </c>
      <c r="C305" s="44" t="s">
        <v>355</v>
      </c>
      <c r="D305" s="41" t="s">
        <v>17</v>
      </c>
      <c r="E305" s="35">
        <v>77</v>
      </c>
      <c r="F305" s="39"/>
      <c r="G305" s="31">
        <f t="shared" si="10"/>
        <v>0</v>
      </c>
    </row>
    <row r="306" spans="2:7" ht="180" x14ac:dyDescent="0.25">
      <c r="B306" s="28" t="s">
        <v>48</v>
      </c>
      <c r="C306" s="44" t="s">
        <v>261</v>
      </c>
      <c r="D306" s="41" t="s">
        <v>215</v>
      </c>
      <c r="E306" s="35">
        <v>295.68</v>
      </c>
      <c r="F306" s="39"/>
      <c r="G306" s="31">
        <f t="shared" si="10"/>
        <v>0</v>
      </c>
    </row>
    <row r="307" spans="2:7" ht="195" x14ac:dyDescent="0.25">
      <c r="B307" s="28" t="s">
        <v>54</v>
      </c>
      <c r="C307" s="44" t="s">
        <v>267</v>
      </c>
      <c r="D307" s="41" t="s">
        <v>215</v>
      </c>
      <c r="E307" s="35">
        <v>295.68</v>
      </c>
      <c r="F307" s="39"/>
      <c r="G307" s="31">
        <f t="shared" si="10"/>
        <v>0</v>
      </c>
    </row>
    <row r="308" spans="2:7" ht="15.75" x14ac:dyDescent="0.25">
      <c r="B308" s="28"/>
      <c r="C308" s="36" t="s">
        <v>490</v>
      </c>
      <c r="D308" s="34"/>
      <c r="E308" s="30"/>
      <c r="F308" s="30"/>
      <c r="G308" s="33">
        <f>SUM(G291:G307)</f>
        <v>0</v>
      </c>
    </row>
    <row r="309" spans="2:7" ht="15.75" x14ac:dyDescent="0.25">
      <c r="B309" s="25"/>
      <c r="C309" s="26" t="s">
        <v>491</v>
      </c>
      <c r="D309" s="26"/>
      <c r="E309" s="26"/>
      <c r="F309" s="26"/>
      <c r="G309" s="27"/>
    </row>
    <row r="310" spans="2:7" ht="15.75" x14ac:dyDescent="0.25">
      <c r="B310" s="25"/>
      <c r="C310" s="26" t="s">
        <v>453</v>
      </c>
      <c r="D310" s="26"/>
      <c r="E310" s="26"/>
      <c r="F310" s="26"/>
      <c r="G310" s="27"/>
    </row>
    <row r="311" spans="2:7" ht="45" x14ac:dyDescent="0.25">
      <c r="B311" s="28" t="s">
        <v>3</v>
      </c>
      <c r="C311" s="44" t="s">
        <v>214</v>
      </c>
      <c r="D311" s="41" t="s">
        <v>215</v>
      </c>
      <c r="E311" s="35">
        <v>280.36</v>
      </c>
      <c r="F311" s="39"/>
      <c r="G311" s="31">
        <f t="shared" si="10"/>
        <v>0</v>
      </c>
    </row>
    <row r="312" spans="2:7" ht="45" x14ac:dyDescent="0.25">
      <c r="B312" s="28" t="s">
        <v>8</v>
      </c>
      <c r="C312" s="44" t="s">
        <v>220</v>
      </c>
      <c r="D312" s="41" t="s">
        <v>215</v>
      </c>
      <c r="E312" s="35">
        <v>280.36</v>
      </c>
      <c r="F312" s="39"/>
      <c r="G312" s="31">
        <f t="shared" si="10"/>
        <v>0</v>
      </c>
    </row>
    <row r="313" spans="2:7" ht="15.75" x14ac:dyDescent="0.25">
      <c r="B313" s="28"/>
      <c r="C313" s="36" t="s">
        <v>492</v>
      </c>
      <c r="D313" s="34"/>
      <c r="E313" s="30"/>
      <c r="F313" s="30"/>
      <c r="G313" s="33">
        <f>SUM(G311:G312)</f>
        <v>0</v>
      </c>
    </row>
    <row r="314" spans="2:7" ht="15.75" x14ac:dyDescent="0.25">
      <c r="B314" s="25"/>
      <c r="C314" s="26" t="s">
        <v>493</v>
      </c>
      <c r="D314" s="26"/>
      <c r="E314" s="26"/>
      <c r="F314" s="26"/>
      <c r="G314" s="27"/>
    </row>
    <row r="315" spans="2:7" ht="60" x14ac:dyDescent="0.25">
      <c r="B315" s="28" t="s">
        <v>141</v>
      </c>
      <c r="C315" s="44" t="s">
        <v>356</v>
      </c>
      <c r="D315" s="41" t="s">
        <v>219</v>
      </c>
      <c r="E315" s="35">
        <v>122.43</v>
      </c>
      <c r="F315" s="39"/>
      <c r="G315" s="31">
        <f t="shared" ref="G315" si="12">ROUND(E315*F315,2)</f>
        <v>0</v>
      </c>
    </row>
    <row r="316" spans="2:7" ht="60" x14ac:dyDescent="0.25">
      <c r="B316" s="28" t="s">
        <v>9</v>
      </c>
      <c r="C316" s="44" t="s">
        <v>221</v>
      </c>
      <c r="D316" s="41" t="s">
        <v>219</v>
      </c>
      <c r="E316" s="35">
        <v>247.12</v>
      </c>
      <c r="F316" s="39"/>
      <c r="G316" s="31">
        <f t="shared" si="10"/>
        <v>0</v>
      </c>
    </row>
    <row r="317" spans="2:7" ht="75" x14ac:dyDescent="0.25">
      <c r="B317" s="28" t="s">
        <v>10</v>
      </c>
      <c r="C317" s="44" t="s">
        <v>222</v>
      </c>
      <c r="D317" s="41" t="s">
        <v>215</v>
      </c>
      <c r="E317" s="35">
        <v>280.36</v>
      </c>
      <c r="F317" s="39"/>
      <c r="G317" s="31">
        <f t="shared" si="10"/>
        <v>0</v>
      </c>
    </row>
    <row r="318" spans="2:7" ht="135" x14ac:dyDescent="0.25">
      <c r="B318" s="28" t="s">
        <v>138</v>
      </c>
      <c r="C318" s="44" t="s">
        <v>353</v>
      </c>
      <c r="D318" s="41" t="s">
        <v>219</v>
      </c>
      <c r="E318" s="35">
        <v>671.61</v>
      </c>
      <c r="F318" s="39"/>
      <c r="G318" s="31">
        <f t="shared" si="10"/>
        <v>0</v>
      </c>
    </row>
    <row r="319" spans="2:7" ht="60" x14ac:dyDescent="0.25">
      <c r="B319" s="28" t="s">
        <v>18</v>
      </c>
      <c r="C319" s="44" t="s">
        <v>230</v>
      </c>
      <c r="D319" s="41" t="s">
        <v>17</v>
      </c>
      <c r="E319" s="35">
        <v>9.6</v>
      </c>
      <c r="F319" s="39"/>
      <c r="G319" s="31">
        <f t="shared" si="10"/>
        <v>0</v>
      </c>
    </row>
    <row r="320" spans="2:7" ht="60" x14ac:dyDescent="0.25">
      <c r="B320" s="28" t="s">
        <v>29</v>
      </c>
      <c r="C320" s="44" t="s">
        <v>242</v>
      </c>
      <c r="D320" s="41" t="s">
        <v>224</v>
      </c>
      <c r="E320" s="35">
        <v>103.94</v>
      </c>
      <c r="F320" s="39"/>
      <c r="G320" s="31">
        <f t="shared" si="10"/>
        <v>0</v>
      </c>
    </row>
    <row r="321" spans="2:7" ht="225" x14ac:dyDescent="0.25">
      <c r="B321" s="28" t="s">
        <v>65</v>
      </c>
      <c r="C321" s="44" t="s">
        <v>278</v>
      </c>
      <c r="D321" s="41" t="s">
        <v>17</v>
      </c>
      <c r="E321" s="35">
        <v>96.06</v>
      </c>
      <c r="F321" s="39"/>
      <c r="G321" s="31">
        <f t="shared" si="10"/>
        <v>0</v>
      </c>
    </row>
    <row r="322" spans="2:7" ht="75" x14ac:dyDescent="0.25">
      <c r="B322" s="28" t="s">
        <v>25</v>
      </c>
      <c r="C322" s="44" t="s">
        <v>238</v>
      </c>
      <c r="D322" s="41" t="s">
        <v>219</v>
      </c>
      <c r="E322" s="35">
        <v>210.7</v>
      </c>
      <c r="F322" s="39"/>
      <c r="G322" s="31">
        <f t="shared" si="10"/>
        <v>0</v>
      </c>
    </row>
    <row r="323" spans="2:7" ht="45" x14ac:dyDescent="0.25">
      <c r="B323" s="28" t="s">
        <v>26</v>
      </c>
      <c r="C323" s="44" t="s">
        <v>239</v>
      </c>
      <c r="D323" s="41" t="s">
        <v>219</v>
      </c>
      <c r="E323" s="35">
        <v>142.02000000000001</v>
      </c>
      <c r="F323" s="39"/>
      <c r="G323" s="31">
        <f t="shared" si="10"/>
        <v>0</v>
      </c>
    </row>
    <row r="324" spans="2:7" ht="15.75" x14ac:dyDescent="0.25">
      <c r="B324" s="28"/>
      <c r="C324" s="36" t="s">
        <v>494</v>
      </c>
      <c r="D324" s="34"/>
      <c r="E324" s="30"/>
      <c r="F324" s="30"/>
      <c r="G324" s="33">
        <f>SUM(G315:G323)</f>
        <v>0</v>
      </c>
    </row>
    <row r="325" spans="2:7" ht="15.75" x14ac:dyDescent="0.25">
      <c r="B325" s="25"/>
      <c r="C325" s="26" t="s">
        <v>495</v>
      </c>
      <c r="D325" s="26"/>
      <c r="E325" s="26"/>
      <c r="F325" s="26"/>
      <c r="G325" s="27"/>
    </row>
    <row r="326" spans="2:7" ht="15.75" x14ac:dyDescent="0.25">
      <c r="B326" s="25"/>
      <c r="C326" s="26" t="s">
        <v>456</v>
      </c>
      <c r="D326" s="26"/>
      <c r="E326" s="26"/>
      <c r="F326" s="26"/>
      <c r="G326" s="27"/>
    </row>
    <row r="327" spans="2:7" ht="45" x14ac:dyDescent="0.25">
      <c r="B327" s="28" t="s">
        <v>3</v>
      </c>
      <c r="C327" s="44" t="s">
        <v>214</v>
      </c>
      <c r="D327" s="41" t="s">
        <v>215</v>
      </c>
      <c r="E327" s="35">
        <v>405.88</v>
      </c>
      <c r="F327" s="39"/>
      <c r="G327" s="31">
        <f t="shared" ref="G327:G328" si="13">ROUND(E327*F327,2)</f>
        <v>0</v>
      </c>
    </row>
    <row r="328" spans="2:7" ht="45" x14ac:dyDescent="0.25">
      <c r="B328" s="28" t="s">
        <v>8</v>
      </c>
      <c r="C328" s="44" t="s">
        <v>220</v>
      </c>
      <c r="D328" s="41" t="s">
        <v>215</v>
      </c>
      <c r="E328" s="35">
        <v>405.88</v>
      </c>
      <c r="F328" s="39"/>
      <c r="G328" s="31">
        <f t="shared" si="13"/>
        <v>0</v>
      </c>
    </row>
    <row r="329" spans="2:7" ht="15.75" x14ac:dyDescent="0.25">
      <c r="B329" s="28"/>
      <c r="C329" s="36" t="s">
        <v>496</v>
      </c>
      <c r="D329" s="34"/>
      <c r="E329" s="30"/>
      <c r="F329" s="30"/>
      <c r="G329" s="33">
        <f>SUM(G327:G328)</f>
        <v>0</v>
      </c>
    </row>
    <row r="330" spans="2:7" ht="15.75" x14ac:dyDescent="0.25">
      <c r="B330" s="25"/>
      <c r="C330" s="26" t="s">
        <v>497</v>
      </c>
      <c r="D330" s="26"/>
      <c r="E330" s="26"/>
      <c r="F330" s="26"/>
      <c r="G330" s="27"/>
    </row>
    <row r="331" spans="2:7" ht="60" x14ac:dyDescent="0.25">
      <c r="B331" s="28" t="s">
        <v>9</v>
      </c>
      <c r="C331" s="44" t="s">
        <v>221</v>
      </c>
      <c r="D331" s="41" t="s">
        <v>219</v>
      </c>
      <c r="E331" s="35">
        <v>239.31</v>
      </c>
      <c r="F331" s="39"/>
      <c r="G331" s="31">
        <f t="shared" ref="G331:G344" si="14">ROUND(E331*F331,2)</f>
        <v>0</v>
      </c>
    </row>
    <row r="332" spans="2:7" ht="75" x14ac:dyDescent="0.25">
      <c r="B332" s="28" t="s">
        <v>10</v>
      </c>
      <c r="C332" s="44" t="s">
        <v>222</v>
      </c>
      <c r="D332" s="41" t="s">
        <v>215</v>
      </c>
      <c r="E332" s="35">
        <v>256.55</v>
      </c>
      <c r="F332" s="39"/>
      <c r="G332" s="31">
        <f t="shared" si="14"/>
        <v>0</v>
      </c>
    </row>
    <row r="333" spans="2:7" ht="60" x14ac:dyDescent="0.25">
      <c r="B333" s="28" t="s">
        <v>11</v>
      </c>
      <c r="C333" s="44" t="s">
        <v>223</v>
      </c>
      <c r="D333" s="41" t="s">
        <v>224</v>
      </c>
      <c r="E333" s="35">
        <v>824.92</v>
      </c>
      <c r="F333" s="39"/>
      <c r="G333" s="31">
        <f t="shared" si="14"/>
        <v>0</v>
      </c>
    </row>
    <row r="334" spans="2:7" ht="75" x14ac:dyDescent="0.25">
      <c r="B334" s="28" t="s">
        <v>142</v>
      </c>
      <c r="C334" s="44" t="s">
        <v>357</v>
      </c>
      <c r="D334" s="41" t="s">
        <v>17</v>
      </c>
      <c r="E334" s="35">
        <v>72.8</v>
      </c>
      <c r="F334" s="39"/>
      <c r="G334" s="31">
        <f t="shared" si="14"/>
        <v>0</v>
      </c>
    </row>
    <row r="335" spans="2:7" ht="45" x14ac:dyDescent="0.25">
      <c r="B335" s="28" t="s">
        <v>143</v>
      </c>
      <c r="C335" s="44" t="s">
        <v>358</v>
      </c>
      <c r="D335" s="41" t="s">
        <v>17</v>
      </c>
      <c r="E335" s="35">
        <v>6.4</v>
      </c>
      <c r="F335" s="39"/>
      <c r="G335" s="31">
        <f t="shared" si="14"/>
        <v>0</v>
      </c>
    </row>
    <row r="336" spans="2:7" ht="75" x14ac:dyDescent="0.25">
      <c r="B336" s="28" t="s">
        <v>24</v>
      </c>
      <c r="C336" s="44" t="s">
        <v>236</v>
      </c>
      <c r="D336" s="41" t="s">
        <v>17</v>
      </c>
      <c r="E336" s="35">
        <v>168.54</v>
      </c>
      <c r="F336" s="39"/>
      <c r="G336" s="31">
        <f t="shared" si="14"/>
        <v>0</v>
      </c>
    </row>
    <row r="337" spans="2:7" ht="30" x14ac:dyDescent="0.25">
      <c r="B337" s="28" t="s">
        <v>144</v>
      </c>
      <c r="C337" s="44" t="s">
        <v>359</v>
      </c>
      <c r="D337" s="41" t="s">
        <v>17</v>
      </c>
      <c r="E337" s="35">
        <v>194.81</v>
      </c>
      <c r="F337" s="39"/>
      <c r="G337" s="31">
        <f t="shared" si="14"/>
        <v>0</v>
      </c>
    </row>
    <row r="338" spans="2:7" ht="75" x14ac:dyDescent="0.25">
      <c r="B338" s="28" t="s">
        <v>15</v>
      </c>
      <c r="C338" s="44" t="s">
        <v>228</v>
      </c>
      <c r="D338" s="41" t="s">
        <v>215</v>
      </c>
      <c r="E338" s="35">
        <v>67.84</v>
      </c>
      <c r="F338" s="39"/>
      <c r="G338" s="31">
        <f t="shared" si="14"/>
        <v>0</v>
      </c>
    </row>
    <row r="339" spans="2:7" ht="90" x14ac:dyDescent="0.25">
      <c r="B339" s="28" t="s">
        <v>19</v>
      </c>
      <c r="C339" s="44" t="s">
        <v>231</v>
      </c>
      <c r="D339" s="41" t="s">
        <v>219</v>
      </c>
      <c r="E339" s="35">
        <v>19.41</v>
      </c>
      <c r="F339" s="39"/>
      <c r="G339" s="31">
        <f t="shared" si="14"/>
        <v>0</v>
      </c>
    </row>
    <row r="340" spans="2:7" ht="60" x14ac:dyDescent="0.25">
      <c r="B340" s="28" t="s">
        <v>20</v>
      </c>
      <c r="C340" s="44" t="s">
        <v>232</v>
      </c>
      <c r="D340" s="41" t="s">
        <v>215</v>
      </c>
      <c r="E340" s="35">
        <v>92.94</v>
      </c>
      <c r="F340" s="39"/>
      <c r="G340" s="31">
        <f t="shared" si="14"/>
        <v>0</v>
      </c>
    </row>
    <row r="341" spans="2:7" ht="60" x14ac:dyDescent="0.25">
      <c r="B341" s="28" t="s">
        <v>145</v>
      </c>
      <c r="C341" s="44" t="s">
        <v>360</v>
      </c>
      <c r="D341" s="41" t="s">
        <v>215</v>
      </c>
      <c r="E341" s="35">
        <v>4.55</v>
      </c>
      <c r="F341" s="39"/>
      <c r="G341" s="31">
        <f t="shared" si="14"/>
        <v>0</v>
      </c>
    </row>
    <row r="342" spans="2:7" ht="45" x14ac:dyDescent="0.25">
      <c r="B342" s="42" t="s">
        <v>205</v>
      </c>
      <c r="C342" s="44" t="s">
        <v>237</v>
      </c>
      <c r="D342" s="41" t="s">
        <v>215</v>
      </c>
      <c r="E342" s="35">
        <v>208.05</v>
      </c>
      <c r="F342" s="39"/>
      <c r="G342" s="31">
        <f t="shared" si="14"/>
        <v>0</v>
      </c>
    </row>
    <row r="343" spans="2:7" ht="75" x14ac:dyDescent="0.25">
      <c r="B343" s="28" t="s">
        <v>25</v>
      </c>
      <c r="C343" s="44" t="s">
        <v>238</v>
      </c>
      <c r="D343" s="41" t="s">
        <v>219</v>
      </c>
      <c r="E343" s="35">
        <v>190.57</v>
      </c>
      <c r="F343" s="39"/>
      <c r="G343" s="31">
        <f t="shared" si="14"/>
        <v>0</v>
      </c>
    </row>
    <row r="344" spans="2:7" ht="45" x14ac:dyDescent="0.25">
      <c r="B344" s="28" t="s">
        <v>26</v>
      </c>
      <c r="C344" s="44" t="s">
        <v>239</v>
      </c>
      <c r="D344" s="41" t="s">
        <v>219</v>
      </c>
      <c r="E344" s="35">
        <v>48.75</v>
      </c>
      <c r="F344" s="39"/>
      <c r="G344" s="31">
        <f t="shared" si="14"/>
        <v>0</v>
      </c>
    </row>
    <row r="345" spans="2:7" ht="15.75" x14ac:dyDescent="0.25">
      <c r="B345" s="28"/>
      <c r="C345" s="36" t="s">
        <v>498</v>
      </c>
      <c r="D345" s="34"/>
      <c r="E345" s="30"/>
      <c r="F345" s="30"/>
      <c r="G345" s="33">
        <f>SUM(G331:G344)</f>
        <v>0</v>
      </c>
    </row>
    <row r="346" spans="2:7" ht="15.75" x14ac:dyDescent="0.25">
      <c r="B346" s="25"/>
      <c r="C346" s="26" t="s">
        <v>499</v>
      </c>
      <c r="D346" s="26"/>
      <c r="E346" s="26"/>
      <c r="F346" s="26"/>
      <c r="G346" s="27"/>
    </row>
    <row r="347" spans="2:7" ht="120" x14ac:dyDescent="0.25">
      <c r="B347" s="28" t="s">
        <v>38</v>
      </c>
      <c r="C347" s="44" t="s">
        <v>251</v>
      </c>
      <c r="D347" s="41" t="s">
        <v>17</v>
      </c>
      <c r="E347" s="35">
        <v>428.49</v>
      </c>
      <c r="F347" s="39"/>
      <c r="G347" s="31">
        <f t="shared" ref="G347:G356" si="15">ROUND(E347*F347,2)</f>
        <v>0</v>
      </c>
    </row>
    <row r="348" spans="2:7" ht="195" x14ac:dyDescent="0.25">
      <c r="B348" s="28" t="s">
        <v>39</v>
      </c>
      <c r="C348" s="44" t="s">
        <v>252</v>
      </c>
      <c r="D348" s="41" t="s">
        <v>215</v>
      </c>
      <c r="E348" s="35">
        <v>499.19</v>
      </c>
      <c r="F348" s="39"/>
      <c r="G348" s="31">
        <f t="shared" si="15"/>
        <v>0</v>
      </c>
    </row>
    <row r="349" spans="2:7" ht="195" x14ac:dyDescent="0.25">
      <c r="B349" s="28" t="s">
        <v>146</v>
      </c>
      <c r="C349" s="44" t="s">
        <v>361</v>
      </c>
      <c r="D349" s="41" t="s">
        <v>215</v>
      </c>
      <c r="E349" s="35">
        <v>42.5</v>
      </c>
      <c r="F349" s="39"/>
      <c r="G349" s="31">
        <f t="shared" si="15"/>
        <v>0</v>
      </c>
    </row>
    <row r="350" spans="2:7" ht="120" x14ac:dyDescent="0.25">
      <c r="B350" s="28" t="s">
        <v>147</v>
      </c>
      <c r="C350" s="44" t="s">
        <v>362</v>
      </c>
      <c r="D350" s="41" t="s">
        <v>17</v>
      </c>
      <c r="E350" s="35">
        <v>21.44</v>
      </c>
      <c r="F350" s="39"/>
      <c r="G350" s="31">
        <f t="shared" si="15"/>
        <v>0</v>
      </c>
    </row>
    <row r="351" spans="2:7" ht="120" x14ac:dyDescent="0.25">
      <c r="B351" s="28" t="s">
        <v>148</v>
      </c>
      <c r="C351" s="44" t="s">
        <v>363</v>
      </c>
      <c r="D351" s="41" t="s">
        <v>17</v>
      </c>
      <c r="E351" s="35">
        <v>15.86</v>
      </c>
      <c r="F351" s="39"/>
      <c r="G351" s="31">
        <f t="shared" si="15"/>
        <v>0</v>
      </c>
    </row>
    <row r="352" spans="2:7" ht="45" x14ac:dyDescent="0.25">
      <c r="B352" s="28" t="s">
        <v>149</v>
      </c>
      <c r="C352" s="44" t="s">
        <v>364</v>
      </c>
      <c r="D352" s="41" t="s">
        <v>17</v>
      </c>
      <c r="E352" s="35">
        <v>57.81</v>
      </c>
      <c r="F352" s="39"/>
      <c r="G352" s="31">
        <f t="shared" si="15"/>
        <v>0</v>
      </c>
    </row>
    <row r="353" spans="2:7" ht="60" x14ac:dyDescent="0.25">
      <c r="B353" s="28" t="s">
        <v>43</v>
      </c>
      <c r="C353" s="44" t="s">
        <v>256</v>
      </c>
      <c r="D353" s="41" t="s">
        <v>215</v>
      </c>
      <c r="E353" s="35">
        <v>115.2</v>
      </c>
      <c r="F353" s="39"/>
      <c r="G353" s="31">
        <f t="shared" si="15"/>
        <v>0</v>
      </c>
    </row>
    <row r="354" spans="2:7" ht="165" x14ac:dyDescent="0.25">
      <c r="B354" s="28" t="s">
        <v>111</v>
      </c>
      <c r="C354" s="44" t="s">
        <v>325</v>
      </c>
      <c r="D354" s="41" t="s">
        <v>215</v>
      </c>
      <c r="E354" s="35">
        <v>115.2</v>
      </c>
      <c r="F354" s="39"/>
      <c r="G354" s="31">
        <f t="shared" si="15"/>
        <v>0</v>
      </c>
    </row>
    <row r="355" spans="2:7" ht="180" x14ac:dyDescent="0.25">
      <c r="B355" s="28" t="s">
        <v>48</v>
      </c>
      <c r="C355" s="44" t="s">
        <v>261</v>
      </c>
      <c r="D355" s="41" t="s">
        <v>215</v>
      </c>
      <c r="E355" s="35">
        <v>998.38</v>
      </c>
      <c r="F355" s="39"/>
      <c r="G355" s="31">
        <f t="shared" si="15"/>
        <v>0</v>
      </c>
    </row>
    <row r="356" spans="2:7" ht="195" x14ac:dyDescent="0.25">
      <c r="B356" s="28" t="s">
        <v>54</v>
      </c>
      <c r="C356" s="44" t="s">
        <v>267</v>
      </c>
      <c r="D356" s="41" t="s">
        <v>215</v>
      </c>
      <c r="E356" s="35">
        <v>998.38</v>
      </c>
      <c r="F356" s="39"/>
      <c r="G356" s="31">
        <f t="shared" si="15"/>
        <v>0</v>
      </c>
    </row>
    <row r="357" spans="2:7" ht="15.75" x14ac:dyDescent="0.25">
      <c r="B357" s="25"/>
      <c r="C357" s="26" t="s">
        <v>500</v>
      </c>
      <c r="D357" s="26"/>
      <c r="E357" s="26"/>
      <c r="F357" s="26"/>
      <c r="G357" s="27">
        <f>SUM(G347:G356)</f>
        <v>0</v>
      </c>
    </row>
    <row r="358" spans="2:7" ht="15.75" x14ac:dyDescent="0.25">
      <c r="B358" s="25"/>
      <c r="C358" s="26" t="s">
        <v>501</v>
      </c>
      <c r="D358" s="26"/>
      <c r="E358" s="26"/>
      <c r="F358" s="26"/>
      <c r="G358" s="27"/>
    </row>
    <row r="359" spans="2:7" ht="165" x14ac:dyDescent="0.25">
      <c r="B359" s="28" t="s">
        <v>150</v>
      </c>
      <c r="C359" s="44" t="s">
        <v>365</v>
      </c>
      <c r="D359" s="41" t="s">
        <v>5</v>
      </c>
      <c r="E359" s="35">
        <v>1</v>
      </c>
      <c r="F359" s="39"/>
      <c r="G359" s="31">
        <f t="shared" ref="G359:G362" si="16">ROUND(E359*F359,2)</f>
        <v>0</v>
      </c>
    </row>
    <row r="360" spans="2:7" ht="120" x14ac:dyDescent="0.25">
      <c r="B360" s="28" t="s">
        <v>151</v>
      </c>
      <c r="C360" s="44" t="s">
        <v>366</v>
      </c>
      <c r="D360" s="41" t="s">
        <v>17</v>
      </c>
      <c r="E360" s="35">
        <v>54</v>
      </c>
      <c r="F360" s="39"/>
      <c r="G360" s="31">
        <f t="shared" si="16"/>
        <v>0</v>
      </c>
    </row>
    <row r="361" spans="2:7" ht="75" x14ac:dyDescent="0.25">
      <c r="B361" s="28" t="s">
        <v>152</v>
      </c>
      <c r="C361" s="44" t="s">
        <v>367</v>
      </c>
      <c r="D361" s="41" t="s">
        <v>17</v>
      </c>
      <c r="E361" s="35">
        <v>168.54</v>
      </c>
      <c r="F361" s="39"/>
      <c r="G361" s="31">
        <f t="shared" si="16"/>
        <v>0</v>
      </c>
    </row>
    <row r="362" spans="2:7" ht="60" x14ac:dyDescent="0.25">
      <c r="B362" s="28" t="s">
        <v>153</v>
      </c>
      <c r="C362" s="44" t="s">
        <v>368</v>
      </c>
      <c r="D362" s="41" t="s">
        <v>17</v>
      </c>
      <c r="E362" s="35">
        <v>95.01</v>
      </c>
      <c r="F362" s="39"/>
      <c r="G362" s="31">
        <f t="shared" si="16"/>
        <v>0</v>
      </c>
    </row>
    <row r="363" spans="2:7" ht="15.75" x14ac:dyDescent="0.25">
      <c r="B363" s="28"/>
      <c r="C363" s="36" t="s">
        <v>502</v>
      </c>
      <c r="D363" s="34"/>
      <c r="E363" s="30"/>
      <c r="F363" s="30"/>
      <c r="G363" s="33">
        <f>SUM(G359:G362)</f>
        <v>0</v>
      </c>
    </row>
    <row r="364" spans="2:7" ht="15.75" x14ac:dyDescent="0.25">
      <c r="B364" s="25"/>
      <c r="C364" s="26" t="s">
        <v>503</v>
      </c>
      <c r="D364" s="26"/>
      <c r="E364" s="26"/>
      <c r="F364" s="26"/>
      <c r="G364" s="27"/>
    </row>
    <row r="365" spans="2:7" ht="75" x14ac:dyDescent="0.25">
      <c r="B365" s="37" t="s">
        <v>154</v>
      </c>
      <c r="C365" s="44" t="s">
        <v>369</v>
      </c>
      <c r="D365" s="41" t="s">
        <v>5</v>
      </c>
      <c r="E365" s="35">
        <v>1</v>
      </c>
      <c r="F365" s="39"/>
      <c r="G365" s="31">
        <f t="shared" ref="G365:G392" si="17">ROUND(E365*F365,2)</f>
        <v>0</v>
      </c>
    </row>
    <row r="366" spans="2:7" ht="45" x14ac:dyDescent="0.25">
      <c r="B366" s="37" t="s">
        <v>155</v>
      </c>
      <c r="C366" s="44" t="s">
        <v>370</v>
      </c>
      <c r="D366" s="41" t="s">
        <v>5</v>
      </c>
      <c r="E366" s="35">
        <v>1</v>
      </c>
      <c r="F366" s="39"/>
      <c r="G366" s="31">
        <f t="shared" si="17"/>
        <v>0</v>
      </c>
    </row>
    <row r="367" spans="2:7" ht="165" x14ac:dyDescent="0.25">
      <c r="B367" s="37" t="s">
        <v>156</v>
      </c>
      <c r="C367" s="44" t="s">
        <v>371</v>
      </c>
      <c r="D367" s="41" t="s">
        <v>5</v>
      </c>
      <c r="E367" s="35">
        <v>1</v>
      </c>
      <c r="F367" s="39"/>
      <c r="G367" s="31">
        <f t="shared" si="17"/>
        <v>0</v>
      </c>
    </row>
    <row r="368" spans="2:7" ht="99.75" x14ac:dyDescent="0.25">
      <c r="B368" s="37" t="s">
        <v>419</v>
      </c>
      <c r="C368" s="38" t="s">
        <v>157</v>
      </c>
      <c r="D368" s="34" t="s">
        <v>5</v>
      </c>
      <c r="E368" s="35">
        <v>1</v>
      </c>
      <c r="F368" s="39"/>
      <c r="G368" s="31">
        <f t="shared" si="17"/>
        <v>0</v>
      </c>
    </row>
    <row r="369" spans="2:7" ht="105" x14ac:dyDescent="0.25">
      <c r="B369" s="37" t="s">
        <v>158</v>
      </c>
      <c r="C369" s="44" t="s">
        <v>372</v>
      </c>
      <c r="D369" s="41" t="s">
        <v>5</v>
      </c>
      <c r="E369" s="35">
        <v>1</v>
      </c>
      <c r="F369" s="39"/>
      <c r="G369" s="31">
        <f t="shared" si="17"/>
        <v>0</v>
      </c>
    </row>
    <row r="370" spans="2:7" ht="75" x14ac:dyDescent="0.25">
      <c r="B370" s="37" t="s">
        <v>159</v>
      </c>
      <c r="C370" s="44" t="s">
        <v>373</v>
      </c>
      <c r="D370" s="41" t="s">
        <v>5</v>
      </c>
      <c r="E370" s="35">
        <v>4</v>
      </c>
      <c r="F370" s="39"/>
      <c r="G370" s="31">
        <f t="shared" si="17"/>
        <v>0</v>
      </c>
    </row>
    <row r="371" spans="2:7" ht="165" x14ac:dyDescent="0.25">
      <c r="B371" s="37" t="s">
        <v>160</v>
      </c>
      <c r="C371" s="44" t="s">
        <v>374</v>
      </c>
      <c r="D371" s="41" t="s">
        <v>5</v>
      </c>
      <c r="E371" s="35">
        <v>1</v>
      </c>
      <c r="F371" s="39"/>
      <c r="G371" s="31">
        <f t="shared" si="17"/>
        <v>0</v>
      </c>
    </row>
    <row r="372" spans="2:7" ht="120" x14ac:dyDescent="0.25">
      <c r="B372" s="37" t="s">
        <v>161</v>
      </c>
      <c r="C372" s="44" t="s">
        <v>375</v>
      </c>
      <c r="D372" s="41" t="s">
        <v>5</v>
      </c>
      <c r="E372" s="35">
        <v>1</v>
      </c>
      <c r="F372" s="39"/>
      <c r="G372" s="31">
        <f t="shared" si="17"/>
        <v>0</v>
      </c>
    </row>
    <row r="373" spans="2:7" ht="105" x14ac:dyDescent="0.25">
      <c r="B373" s="37" t="s">
        <v>162</v>
      </c>
      <c r="C373" s="44" t="s">
        <v>376</v>
      </c>
      <c r="D373" s="41" t="s">
        <v>5</v>
      </c>
      <c r="E373" s="35">
        <v>4</v>
      </c>
      <c r="F373" s="39"/>
      <c r="G373" s="31">
        <f t="shared" si="17"/>
        <v>0</v>
      </c>
    </row>
    <row r="374" spans="2:7" ht="150" x14ac:dyDescent="0.25">
      <c r="B374" s="37" t="s">
        <v>163</v>
      </c>
      <c r="C374" s="44" t="s">
        <v>377</v>
      </c>
      <c r="D374" s="41" t="s">
        <v>5</v>
      </c>
      <c r="E374" s="35">
        <v>2</v>
      </c>
      <c r="F374" s="39"/>
      <c r="G374" s="31">
        <f t="shared" si="17"/>
        <v>0</v>
      </c>
    </row>
    <row r="375" spans="2:7" ht="150" x14ac:dyDescent="0.25">
      <c r="B375" s="37" t="s">
        <v>164</v>
      </c>
      <c r="C375" s="44" t="s">
        <v>378</v>
      </c>
      <c r="D375" s="41" t="s">
        <v>5</v>
      </c>
      <c r="E375" s="35">
        <v>1</v>
      </c>
      <c r="F375" s="39"/>
      <c r="G375" s="31">
        <f t="shared" si="17"/>
        <v>0</v>
      </c>
    </row>
    <row r="376" spans="2:7" ht="90" x14ac:dyDescent="0.25">
      <c r="B376" s="37" t="s">
        <v>165</v>
      </c>
      <c r="C376" s="44" t="s">
        <v>379</v>
      </c>
      <c r="D376" s="41" t="s">
        <v>17</v>
      </c>
      <c r="E376" s="35">
        <v>125</v>
      </c>
      <c r="F376" s="39"/>
      <c r="G376" s="31">
        <f t="shared" si="17"/>
        <v>0</v>
      </c>
    </row>
    <row r="377" spans="2:7" ht="73.150000000000006" customHeight="1" x14ac:dyDescent="0.25">
      <c r="B377" s="37" t="s">
        <v>166</v>
      </c>
      <c r="C377" s="44" t="s">
        <v>380</v>
      </c>
      <c r="D377" s="41" t="s">
        <v>5</v>
      </c>
      <c r="E377" s="35">
        <v>3</v>
      </c>
      <c r="F377" s="39"/>
      <c r="G377" s="31">
        <f t="shared" si="17"/>
        <v>0</v>
      </c>
    </row>
    <row r="378" spans="2:7" ht="75" x14ac:dyDescent="0.25">
      <c r="B378" s="37" t="s">
        <v>167</v>
      </c>
      <c r="C378" s="44" t="s">
        <v>381</v>
      </c>
      <c r="D378" s="41" t="s">
        <v>5</v>
      </c>
      <c r="E378" s="35">
        <v>3</v>
      </c>
      <c r="F378" s="39"/>
      <c r="G378" s="31">
        <f t="shared" si="17"/>
        <v>0</v>
      </c>
    </row>
    <row r="379" spans="2:7" ht="105" x14ac:dyDescent="0.25">
      <c r="B379" s="37" t="s">
        <v>168</v>
      </c>
      <c r="C379" s="44" t="s">
        <v>382</v>
      </c>
      <c r="D379" s="41" t="s">
        <v>17</v>
      </c>
      <c r="E379" s="35">
        <v>375</v>
      </c>
      <c r="F379" s="39"/>
      <c r="G379" s="31">
        <f t="shared" si="17"/>
        <v>0</v>
      </c>
    </row>
    <row r="380" spans="2:7" ht="90" x14ac:dyDescent="0.25">
      <c r="B380" s="37" t="s">
        <v>169</v>
      </c>
      <c r="C380" s="44" t="s">
        <v>383</v>
      </c>
      <c r="D380" s="41" t="s">
        <v>5</v>
      </c>
      <c r="E380" s="35">
        <v>12</v>
      </c>
      <c r="F380" s="39"/>
      <c r="G380" s="31">
        <f t="shared" si="17"/>
        <v>0</v>
      </c>
    </row>
    <row r="381" spans="2:7" ht="30" x14ac:dyDescent="0.25">
      <c r="B381" s="37" t="s">
        <v>170</v>
      </c>
      <c r="C381" s="44" t="s">
        <v>384</v>
      </c>
      <c r="D381" s="41" t="s">
        <v>5</v>
      </c>
      <c r="E381" s="35">
        <v>3</v>
      </c>
      <c r="F381" s="39"/>
      <c r="G381" s="31">
        <f t="shared" si="17"/>
        <v>0</v>
      </c>
    </row>
    <row r="382" spans="2:7" ht="45" x14ac:dyDescent="0.25">
      <c r="B382" s="37" t="s">
        <v>171</v>
      </c>
      <c r="C382" s="44" t="s">
        <v>385</v>
      </c>
      <c r="D382" s="41" t="s">
        <v>5</v>
      </c>
      <c r="E382" s="35">
        <v>3</v>
      </c>
      <c r="F382" s="39"/>
      <c r="G382" s="31">
        <f t="shared" si="17"/>
        <v>0</v>
      </c>
    </row>
    <row r="383" spans="2:7" ht="60" x14ac:dyDescent="0.25">
      <c r="B383" s="37" t="s">
        <v>172</v>
      </c>
      <c r="C383" s="44" t="s">
        <v>386</v>
      </c>
      <c r="D383" s="41" t="s">
        <v>17</v>
      </c>
      <c r="E383" s="35">
        <v>125</v>
      </c>
      <c r="F383" s="39"/>
      <c r="G383" s="31">
        <f t="shared" si="17"/>
        <v>0</v>
      </c>
    </row>
    <row r="384" spans="2:7" ht="105" x14ac:dyDescent="0.25">
      <c r="B384" s="37" t="s">
        <v>137</v>
      </c>
      <c r="C384" s="44" t="s">
        <v>352</v>
      </c>
      <c r="D384" s="41" t="s">
        <v>5</v>
      </c>
      <c r="E384" s="35">
        <v>4</v>
      </c>
      <c r="F384" s="39"/>
      <c r="G384" s="31">
        <f t="shared" si="17"/>
        <v>0</v>
      </c>
    </row>
    <row r="385" spans="2:7" ht="45" x14ac:dyDescent="0.25">
      <c r="B385" s="37" t="s">
        <v>173</v>
      </c>
      <c r="C385" s="44" t="s">
        <v>387</v>
      </c>
      <c r="D385" s="41" t="s">
        <v>5</v>
      </c>
      <c r="E385" s="35">
        <v>1</v>
      </c>
      <c r="F385" s="39"/>
      <c r="G385" s="31">
        <f t="shared" si="17"/>
        <v>0</v>
      </c>
    </row>
    <row r="386" spans="2:7" ht="45" x14ac:dyDescent="0.25">
      <c r="B386" s="37" t="s">
        <v>174</v>
      </c>
      <c r="C386" s="44" t="s">
        <v>388</v>
      </c>
      <c r="D386" s="41" t="s">
        <v>5</v>
      </c>
      <c r="E386" s="35">
        <v>1</v>
      </c>
      <c r="F386" s="39"/>
      <c r="G386" s="31">
        <f t="shared" si="17"/>
        <v>0</v>
      </c>
    </row>
    <row r="387" spans="2:7" ht="105" x14ac:dyDescent="0.25">
      <c r="B387" s="43" t="s">
        <v>210</v>
      </c>
      <c r="C387" s="44" t="s">
        <v>212</v>
      </c>
      <c r="D387" s="34" t="s">
        <v>5</v>
      </c>
      <c r="E387" s="35">
        <v>1</v>
      </c>
      <c r="F387" s="39"/>
      <c r="G387" s="31">
        <f t="shared" si="17"/>
        <v>0</v>
      </c>
    </row>
    <row r="388" spans="2:7" ht="105" x14ac:dyDescent="0.25">
      <c r="B388" s="43" t="s">
        <v>211</v>
      </c>
      <c r="C388" s="44" t="s">
        <v>213</v>
      </c>
      <c r="D388" s="34" t="s">
        <v>5</v>
      </c>
      <c r="E388" s="35">
        <v>1</v>
      </c>
      <c r="F388" s="39"/>
      <c r="G388" s="31">
        <f t="shared" si="17"/>
        <v>0</v>
      </c>
    </row>
    <row r="389" spans="2:7" ht="75" x14ac:dyDescent="0.25">
      <c r="B389" s="37" t="s">
        <v>175</v>
      </c>
      <c r="C389" s="44" t="s">
        <v>389</v>
      </c>
      <c r="D389" s="41" t="s">
        <v>17</v>
      </c>
      <c r="E389" s="35">
        <v>200</v>
      </c>
      <c r="F389" s="39"/>
      <c r="G389" s="31">
        <f t="shared" si="17"/>
        <v>0</v>
      </c>
    </row>
    <row r="390" spans="2:7" ht="75" x14ac:dyDescent="0.25">
      <c r="B390" s="37" t="s">
        <v>176</v>
      </c>
      <c r="C390" s="44" t="s">
        <v>390</v>
      </c>
      <c r="D390" s="41" t="s">
        <v>17</v>
      </c>
      <c r="E390" s="35">
        <v>200</v>
      </c>
      <c r="F390" s="39"/>
      <c r="G390" s="31">
        <f t="shared" si="17"/>
        <v>0</v>
      </c>
    </row>
    <row r="391" spans="2:7" ht="90" x14ac:dyDescent="0.25">
      <c r="B391" s="37" t="s">
        <v>103</v>
      </c>
      <c r="C391" s="44" t="s">
        <v>317</v>
      </c>
      <c r="D391" s="41" t="s">
        <v>17</v>
      </c>
      <c r="E391" s="35">
        <v>200</v>
      </c>
      <c r="F391" s="39"/>
      <c r="G391" s="31">
        <f t="shared" si="17"/>
        <v>0</v>
      </c>
    </row>
    <row r="392" spans="2:7" ht="135" x14ac:dyDescent="0.25">
      <c r="B392" s="37" t="s">
        <v>177</v>
      </c>
      <c r="C392" s="44" t="s">
        <v>391</v>
      </c>
      <c r="D392" s="41" t="s">
        <v>5</v>
      </c>
      <c r="E392" s="35">
        <v>10</v>
      </c>
      <c r="F392" s="39"/>
      <c r="G392" s="31">
        <f t="shared" si="17"/>
        <v>0</v>
      </c>
    </row>
    <row r="393" spans="2:7" ht="15.75" x14ac:dyDescent="0.25">
      <c r="B393" s="28"/>
      <c r="C393" s="36" t="s">
        <v>504</v>
      </c>
      <c r="D393" s="34"/>
      <c r="E393" s="30"/>
      <c r="F393" s="30"/>
      <c r="G393" s="33">
        <f>SUM(G365:G392)</f>
        <v>0</v>
      </c>
    </row>
    <row r="394" spans="2:7" ht="15.75" x14ac:dyDescent="0.25">
      <c r="B394" s="25"/>
      <c r="C394" s="26" t="s">
        <v>505</v>
      </c>
      <c r="D394" s="26"/>
      <c r="E394" s="26"/>
      <c r="F394" s="26"/>
      <c r="G394" s="27"/>
    </row>
    <row r="395" spans="2:7" ht="15.75" x14ac:dyDescent="0.25">
      <c r="B395" s="25"/>
      <c r="C395" s="26" t="s">
        <v>462</v>
      </c>
      <c r="D395" s="26"/>
      <c r="E395" s="26"/>
      <c r="F395" s="26"/>
      <c r="G395" s="27"/>
    </row>
    <row r="396" spans="2:7" ht="45" x14ac:dyDescent="0.25">
      <c r="B396" s="28" t="s">
        <v>3</v>
      </c>
      <c r="C396" s="44" t="s">
        <v>214</v>
      </c>
      <c r="D396" s="41" t="s">
        <v>215</v>
      </c>
      <c r="E396" s="35">
        <v>16</v>
      </c>
      <c r="F396" s="39"/>
      <c r="G396" s="31">
        <f>ROUND(E396*F396,2)</f>
        <v>0</v>
      </c>
    </row>
    <row r="397" spans="2:7" ht="45" x14ac:dyDescent="0.25">
      <c r="B397" s="28" t="s">
        <v>8</v>
      </c>
      <c r="C397" s="44" t="s">
        <v>220</v>
      </c>
      <c r="D397" s="41" t="s">
        <v>215</v>
      </c>
      <c r="E397" s="35">
        <v>16</v>
      </c>
      <c r="F397" s="39"/>
      <c r="G397" s="31">
        <f>ROUND(E397*F397,2)</f>
        <v>0</v>
      </c>
    </row>
    <row r="398" spans="2:7" ht="15.75" x14ac:dyDescent="0.25">
      <c r="B398" s="28"/>
      <c r="C398" s="36" t="s">
        <v>506</v>
      </c>
      <c r="D398" s="34"/>
      <c r="E398" s="30"/>
      <c r="F398" s="30"/>
      <c r="G398" s="33">
        <f>SUM(G396:G397)</f>
        <v>0</v>
      </c>
    </row>
    <row r="399" spans="2:7" ht="15.75" x14ac:dyDescent="0.25">
      <c r="B399" s="25"/>
      <c r="C399" s="26" t="s">
        <v>463</v>
      </c>
      <c r="D399" s="26"/>
      <c r="E399" s="26"/>
      <c r="F399" s="26"/>
      <c r="G399" s="27"/>
    </row>
    <row r="400" spans="2:7" ht="60" x14ac:dyDescent="0.25">
      <c r="B400" s="28" t="s">
        <v>9</v>
      </c>
      <c r="C400" s="44" t="s">
        <v>221</v>
      </c>
      <c r="D400" s="41" t="s">
        <v>219</v>
      </c>
      <c r="E400" s="35">
        <v>28.68</v>
      </c>
      <c r="F400" s="39"/>
      <c r="G400" s="31">
        <f>ROUND(E400*F400,2)</f>
        <v>0</v>
      </c>
    </row>
    <row r="401" spans="2:7" ht="75" x14ac:dyDescent="0.25">
      <c r="B401" s="28" t="s">
        <v>25</v>
      </c>
      <c r="C401" s="44" t="s">
        <v>238</v>
      </c>
      <c r="D401" s="41" t="s">
        <v>219</v>
      </c>
      <c r="E401" s="35">
        <v>11.71</v>
      </c>
      <c r="F401" s="39"/>
      <c r="G401" s="31">
        <f t="shared" ref="G401:G418" si="18">ROUND(E401*F401,2)</f>
        <v>0</v>
      </c>
    </row>
    <row r="402" spans="2:7" ht="45" x14ac:dyDescent="0.25">
      <c r="B402" s="28" t="s">
        <v>26</v>
      </c>
      <c r="C402" s="44" t="s">
        <v>239</v>
      </c>
      <c r="D402" s="41" t="s">
        <v>219</v>
      </c>
      <c r="E402" s="35">
        <v>16.97</v>
      </c>
      <c r="F402" s="39"/>
      <c r="G402" s="31">
        <f t="shared" si="18"/>
        <v>0</v>
      </c>
    </row>
    <row r="403" spans="2:7" ht="75" x14ac:dyDescent="0.25">
      <c r="B403" s="28" t="s">
        <v>10</v>
      </c>
      <c r="C403" s="44" t="s">
        <v>222</v>
      </c>
      <c r="D403" s="41" t="s">
        <v>215</v>
      </c>
      <c r="E403" s="35">
        <v>7.07</v>
      </c>
      <c r="F403" s="39"/>
      <c r="G403" s="31">
        <f t="shared" si="18"/>
        <v>0</v>
      </c>
    </row>
    <row r="404" spans="2:7" ht="75" x14ac:dyDescent="0.25">
      <c r="B404" s="28" t="s">
        <v>15</v>
      </c>
      <c r="C404" s="44" t="s">
        <v>228</v>
      </c>
      <c r="D404" s="41" t="s">
        <v>215</v>
      </c>
      <c r="E404" s="35">
        <v>0.94</v>
      </c>
      <c r="F404" s="39"/>
      <c r="G404" s="31">
        <f t="shared" si="18"/>
        <v>0</v>
      </c>
    </row>
    <row r="405" spans="2:7" ht="60" x14ac:dyDescent="0.25">
      <c r="B405" s="28" t="s">
        <v>11</v>
      </c>
      <c r="C405" s="44" t="s">
        <v>223</v>
      </c>
      <c r="D405" s="41" t="s">
        <v>224</v>
      </c>
      <c r="E405" s="35">
        <v>92.01</v>
      </c>
      <c r="F405" s="39"/>
      <c r="G405" s="31">
        <f t="shared" si="18"/>
        <v>0</v>
      </c>
    </row>
    <row r="406" spans="2:7" ht="90" x14ac:dyDescent="0.25">
      <c r="B406" s="28" t="s">
        <v>178</v>
      </c>
      <c r="C406" s="44" t="s">
        <v>392</v>
      </c>
      <c r="D406" s="41" t="s">
        <v>219</v>
      </c>
      <c r="E406" s="35">
        <v>1.66</v>
      </c>
      <c r="F406" s="39"/>
      <c r="G406" s="31">
        <f t="shared" si="18"/>
        <v>0</v>
      </c>
    </row>
    <row r="407" spans="2:7" ht="195" x14ac:dyDescent="0.25">
      <c r="B407" s="28" t="s">
        <v>39</v>
      </c>
      <c r="C407" s="44" t="s">
        <v>252</v>
      </c>
      <c r="D407" s="41" t="s">
        <v>215</v>
      </c>
      <c r="E407" s="35">
        <v>27.42</v>
      </c>
      <c r="F407" s="39"/>
      <c r="G407" s="31">
        <f t="shared" si="18"/>
        <v>0</v>
      </c>
    </row>
    <row r="408" spans="2:7" ht="90" x14ac:dyDescent="0.25">
      <c r="B408" s="28" t="s">
        <v>179</v>
      </c>
      <c r="C408" s="44" t="s">
        <v>393</v>
      </c>
      <c r="D408" s="41" t="s">
        <v>17</v>
      </c>
      <c r="E408" s="35">
        <v>63.36</v>
      </c>
      <c r="F408" s="39"/>
      <c r="G408" s="31">
        <f t="shared" si="18"/>
        <v>0</v>
      </c>
    </row>
    <row r="409" spans="2:7" ht="45" x14ac:dyDescent="0.25">
      <c r="B409" s="28" t="s">
        <v>180</v>
      </c>
      <c r="C409" s="44" t="s">
        <v>394</v>
      </c>
      <c r="D409" s="41" t="s">
        <v>215</v>
      </c>
      <c r="E409" s="35">
        <v>8.01</v>
      </c>
      <c r="F409" s="39"/>
      <c r="G409" s="31">
        <f t="shared" si="18"/>
        <v>0</v>
      </c>
    </row>
    <row r="410" spans="2:7" ht="60" x14ac:dyDescent="0.25">
      <c r="B410" s="28" t="s">
        <v>29</v>
      </c>
      <c r="C410" s="44" t="s">
        <v>242</v>
      </c>
      <c r="D410" s="41" t="s">
        <v>224</v>
      </c>
      <c r="E410" s="35">
        <v>37.5</v>
      </c>
      <c r="F410" s="39"/>
      <c r="G410" s="31">
        <f t="shared" si="18"/>
        <v>0</v>
      </c>
    </row>
    <row r="411" spans="2:7" ht="120" x14ac:dyDescent="0.25">
      <c r="B411" s="28" t="s">
        <v>181</v>
      </c>
      <c r="C411" s="44" t="s">
        <v>395</v>
      </c>
      <c r="D411" s="41" t="s">
        <v>17</v>
      </c>
      <c r="E411" s="35">
        <v>4.4000000000000004</v>
      </c>
      <c r="F411" s="39"/>
      <c r="G411" s="31">
        <f t="shared" si="18"/>
        <v>0</v>
      </c>
    </row>
    <row r="412" spans="2:7" ht="105" x14ac:dyDescent="0.25">
      <c r="B412" s="28" t="s">
        <v>182</v>
      </c>
      <c r="C412" s="44" t="s">
        <v>396</v>
      </c>
      <c r="D412" s="41" t="s">
        <v>5</v>
      </c>
      <c r="E412" s="35">
        <v>1</v>
      </c>
      <c r="F412" s="39"/>
      <c r="G412" s="31">
        <f t="shared" si="18"/>
        <v>0</v>
      </c>
    </row>
    <row r="413" spans="2:7" ht="60" x14ac:dyDescent="0.25">
      <c r="B413" s="28" t="s">
        <v>20</v>
      </c>
      <c r="C413" s="44" t="s">
        <v>232</v>
      </c>
      <c r="D413" s="41" t="s">
        <v>215</v>
      </c>
      <c r="E413" s="35">
        <v>1.35</v>
      </c>
      <c r="F413" s="39"/>
      <c r="G413" s="31">
        <f t="shared" si="18"/>
        <v>0</v>
      </c>
    </row>
    <row r="414" spans="2:7" ht="60" x14ac:dyDescent="0.25">
      <c r="B414" s="28" t="s">
        <v>183</v>
      </c>
      <c r="C414" s="44" t="s">
        <v>397</v>
      </c>
      <c r="D414" s="41" t="s">
        <v>5</v>
      </c>
      <c r="E414" s="35">
        <v>2</v>
      </c>
      <c r="F414" s="39"/>
      <c r="G414" s="31">
        <f t="shared" si="18"/>
        <v>0</v>
      </c>
    </row>
    <row r="415" spans="2:7" ht="180" x14ac:dyDescent="0.25">
      <c r="B415" s="28" t="s">
        <v>48</v>
      </c>
      <c r="C415" s="44" t="s">
        <v>261</v>
      </c>
      <c r="D415" s="41" t="s">
        <v>215</v>
      </c>
      <c r="E415" s="35">
        <v>11.31</v>
      </c>
      <c r="F415" s="39"/>
      <c r="G415" s="31">
        <f t="shared" si="18"/>
        <v>0</v>
      </c>
    </row>
    <row r="416" spans="2:7" ht="195" x14ac:dyDescent="0.25">
      <c r="B416" s="28" t="s">
        <v>54</v>
      </c>
      <c r="C416" s="44" t="s">
        <v>267</v>
      </c>
      <c r="D416" s="41" t="s">
        <v>215</v>
      </c>
      <c r="E416" s="35">
        <v>11.31</v>
      </c>
      <c r="F416" s="39"/>
      <c r="G416" s="31">
        <f t="shared" si="18"/>
        <v>0</v>
      </c>
    </row>
    <row r="417" spans="2:7" ht="75" x14ac:dyDescent="0.25">
      <c r="B417" s="28" t="s">
        <v>184</v>
      </c>
      <c r="C417" s="44" t="s">
        <v>398</v>
      </c>
      <c r="D417" s="41" t="s">
        <v>215</v>
      </c>
      <c r="E417" s="35">
        <v>3.52</v>
      </c>
      <c r="F417" s="39"/>
      <c r="G417" s="31">
        <f t="shared" si="18"/>
        <v>0</v>
      </c>
    </row>
    <row r="418" spans="2:7" ht="75" x14ac:dyDescent="0.25">
      <c r="B418" s="28" t="s">
        <v>185</v>
      </c>
      <c r="C418" s="44" t="s">
        <v>399</v>
      </c>
      <c r="D418" s="41" t="s">
        <v>215</v>
      </c>
      <c r="E418" s="35">
        <v>1.35</v>
      </c>
      <c r="F418" s="39"/>
      <c r="G418" s="31">
        <f t="shared" si="18"/>
        <v>0</v>
      </c>
    </row>
    <row r="419" spans="2:7" ht="15.75" x14ac:dyDescent="0.25">
      <c r="B419" s="28"/>
      <c r="C419" s="36" t="s">
        <v>507</v>
      </c>
      <c r="D419" s="34"/>
      <c r="E419" s="30"/>
      <c r="F419" s="30"/>
      <c r="G419" s="33">
        <f>SUM(G400:G418)</f>
        <v>0</v>
      </c>
    </row>
    <row r="420" spans="2:7" ht="15.75" x14ac:dyDescent="0.25">
      <c r="B420" s="25"/>
      <c r="C420" s="26" t="s">
        <v>464</v>
      </c>
      <c r="D420" s="26"/>
      <c r="E420" s="26"/>
      <c r="F420" s="26"/>
      <c r="G420" s="27"/>
    </row>
    <row r="421" spans="2:7" ht="45" x14ac:dyDescent="0.25">
      <c r="B421" s="28" t="s">
        <v>186</v>
      </c>
      <c r="C421" s="44" t="s">
        <v>400</v>
      </c>
      <c r="D421" s="41" t="s">
        <v>5</v>
      </c>
      <c r="E421" s="35">
        <v>1</v>
      </c>
      <c r="F421" s="39"/>
      <c r="G421" s="31">
        <f>ROUND(E421*F421,2)</f>
        <v>0</v>
      </c>
    </row>
    <row r="422" spans="2:7" ht="105" x14ac:dyDescent="0.25">
      <c r="B422" s="28" t="s">
        <v>187</v>
      </c>
      <c r="C422" s="44" t="s">
        <v>401</v>
      </c>
      <c r="D422" s="41" t="s">
        <v>5</v>
      </c>
      <c r="E422" s="35">
        <v>2</v>
      </c>
      <c r="F422" s="39"/>
      <c r="G422" s="31">
        <f t="shared" ref="G422:G434" si="19">ROUND(E422*F422,2)</f>
        <v>0</v>
      </c>
    </row>
    <row r="423" spans="2:7" ht="60" x14ac:dyDescent="0.25">
      <c r="B423" s="28" t="s">
        <v>188</v>
      </c>
      <c r="C423" s="44" t="s">
        <v>402</v>
      </c>
      <c r="D423" s="41" t="s">
        <v>5</v>
      </c>
      <c r="E423" s="35">
        <v>1</v>
      </c>
      <c r="F423" s="39"/>
      <c r="G423" s="31">
        <f t="shared" si="19"/>
        <v>0</v>
      </c>
    </row>
    <row r="424" spans="2:7" ht="60" x14ac:dyDescent="0.25">
      <c r="B424" s="28" t="s">
        <v>189</v>
      </c>
      <c r="C424" s="44" t="s">
        <v>403</v>
      </c>
      <c r="D424" s="41" t="s">
        <v>5</v>
      </c>
      <c r="E424" s="35">
        <v>1</v>
      </c>
      <c r="F424" s="39"/>
      <c r="G424" s="31">
        <f t="shared" si="19"/>
        <v>0</v>
      </c>
    </row>
    <row r="425" spans="2:7" ht="45" x14ac:dyDescent="0.25">
      <c r="B425" s="28" t="s">
        <v>190</v>
      </c>
      <c r="C425" s="44" t="s">
        <v>404</v>
      </c>
      <c r="D425" s="41" t="s">
        <v>5</v>
      </c>
      <c r="E425" s="35">
        <v>1</v>
      </c>
      <c r="F425" s="39"/>
      <c r="G425" s="31">
        <f t="shared" si="19"/>
        <v>0</v>
      </c>
    </row>
    <row r="426" spans="2:7" ht="30" x14ac:dyDescent="0.25">
      <c r="B426" s="28" t="s">
        <v>191</v>
      </c>
      <c r="C426" s="44" t="s">
        <v>405</v>
      </c>
      <c r="D426" s="41" t="s">
        <v>5</v>
      </c>
      <c r="E426" s="35">
        <v>1</v>
      </c>
      <c r="F426" s="39"/>
      <c r="G426" s="31">
        <f t="shared" si="19"/>
        <v>0</v>
      </c>
    </row>
    <row r="427" spans="2:7" ht="45" x14ac:dyDescent="0.25">
      <c r="B427" s="28" t="s">
        <v>192</v>
      </c>
      <c r="C427" s="44" t="s">
        <v>406</v>
      </c>
      <c r="D427" s="41" t="s">
        <v>5</v>
      </c>
      <c r="E427" s="35">
        <v>1</v>
      </c>
      <c r="F427" s="39"/>
      <c r="G427" s="31">
        <f t="shared" si="19"/>
        <v>0</v>
      </c>
    </row>
    <row r="428" spans="2:7" ht="90" x14ac:dyDescent="0.25">
      <c r="B428" s="28" t="s">
        <v>131</v>
      </c>
      <c r="C428" s="44" t="s">
        <v>346</v>
      </c>
      <c r="D428" s="41" t="s">
        <v>5</v>
      </c>
      <c r="E428" s="35">
        <v>2</v>
      </c>
      <c r="F428" s="39"/>
      <c r="G428" s="31">
        <f t="shared" si="19"/>
        <v>0</v>
      </c>
    </row>
    <row r="429" spans="2:7" ht="30" x14ac:dyDescent="0.25">
      <c r="B429" s="28" t="s">
        <v>193</v>
      </c>
      <c r="C429" s="44" t="s">
        <v>407</v>
      </c>
      <c r="D429" s="41" t="s">
        <v>5</v>
      </c>
      <c r="E429" s="35">
        <v>1</v>
      </c>
      <c r="F429" s="39"/>
      <c r="G429" s="31">
        <f t="shared" si="19"/>
        <v>0</v>
      </c>
    </row>
    <row r="430" spans="2:7" ht="60" x14ac:dyDescent="0.25">
      <c r="B430" s="34" t="s">
        <v>194</v>
      </c>
      <c r="C430" s="44" t="s">
        <v>408</v>
      </c>
      <c r="D430" s="41" t="s">
        <v>17</v>
      </c>
      <c r="E430" s="35">
        <v>30</v>
      </c>
      <c r="F430" s="39"/>
      <c r="G430" s="31">
        <f t="shared" si="19"/>
        <v>0</v>
      </c>
    </row>
    <row r="431" spans="2:7" ht="60" x14ac:dyDescent="0.25">
      <c r="B431" s="28" t="s">
        <v>195</v>
      </c>
      <c r="C431" s="44" t="s">
        <v>409</v>
      </c>
      <c r="D431" s="41" t="s">
        <v>17</v>
      </c>
      <c r="E431" s="35">
        <v>50</v>
      </c>
      <c r="F431" s="39"/>
      <c r="G431" s="31">
        <f t="shared" si="19"/>
        <v>0</v>
      </c>
    </row>
    <row r="432" spans="2:7" ht="45" x14ac:dyDescent="0.25">
      <c r="B432" s="28" t="s">
        <v>196</v>
      </c>
      <c r="C432" s="44" t="s">
        <v>410</v>
      </c>
      <c r="D432" s="41" t="s">
        <v>17</v>
      </c>
      <c r="E432" s="35">
        <v>50</v>
      </c>
      <c r="F432" s="39"/>
      <c r="G432" s="31">
        <f t="shared" si="19"/>
        <v>0</v>
      </c>
    </row>
    <row r="433" spans="2:7" ht="45" x14ac:dyDescent="0.25">
      <c r="B433" s="28" t="s">
        <v>197</v>
      </c>
      <c r="C433" s="44" t="s">
        <v>411</v>
      </c>
      <c r="D433" s="41" t="s">
        <v>17</v>
      </c>
      <c r="E433" s="35">
        <v>100</v>
      </c>
      <c r="F433" s="39"/>
      <c r="G433" s="31">
        <f t="shared" si="19"/>
        <v>0</v>
      </c>
    </row>
    <row r="434" spans="2:7" ht="30" x14ac:dyDescent="0.25">
      <c r="B434" s="28" t="s">
        <v>198</v>
      </c>
      <c r="C434" s="44" t="s">
        <v>412</v>
      </c>
      <c r="D434" s="41" t="s">
        <v>5</v>
      </c>
      <c r="E434" s="35">
        <v>1</v>
      </c>
      <c r="F434" s="39"/>
      <c r="G434" s="31">
        <f t="shared" si="19"/>
        <v>0</v>
      </c>
    </row>
    <row r="435" spans="2:7" ht="15.75" x14ac:dyDescent="0.25">
      <c r="B435" s="28"/>
      <c r="C435" s="36" t="s">
        <v>508</v>
      </c>
      <c r="D435" s="34"/>
      <c r="E435" s="30"/>
      <c r="F435" s="30"/>
      <c r="G435" s="33">
        <f>SUM(G421:G434)</f>
        <v>0</v>
      </c>
    </row>
    <row r="436" spans="2:7" ht="15.75" x14ac:dyDescent="0.25">
      <c r="B436" s="25"/>
      <c r="C436" s="26" t="s">
        <v>509</v>
      </c>
      <c r="D436" s="26"/>
      <c r="E436" s="26"/>
      <c r="F436" s="26"/>
      <c r="G436" s="27"/>
    </row>
    <row r="437" spans="2:7" ht="60" x14ac:dyDescent="0.25">
      <c r="B437" s="34" t="s">
        <v>194</v>
      </c>
      <c r="C437" s="44" t="s">
        <v>408</v>
      </c>
      <c r="D437" s="41" t="s">
        <v>17</v>
      </c>
      <c r="E437" s="35">
        <v>75</v>
      </c>
      <c r="F437" s="39"/>
      <c r="G437" s="31">
        <f t="shared" ref="G437:G443" si="20">ROUND(E437*F437,2)</f>
        <v>0</v>
      </c>
    </row>
    <row r="438" spans="2:7" ht="60" x14ac:dyDescent="0.25">
      <c r="B438" s="28" t="s">
        <v>199</v>
      </c>
      <c r="C438" s="44" t="s">
        <v>413</v>
      </c>
      <c r="D438" s="41" t="s">
        <v>5</v>
      </c>
      <c r="E438" s="35">
        <v>1</v>
      </c>
      <c r="F438" s="39"/>
      <c r="G438" s="31">
        <f t="shared" si="20"/>
        <v>0</v>
      </c>
    </row>
    <row r="439" spans="2:7" ht="30" x14ac:dyDescent="0.25">
      <c r="B439" s="28" t="s">
        <v>200</v>
      </c>
      <c r="C439" s="44" t="s">
        <v>414</v>
      </c>
      <c r="D439" s="41" t="s">
        <v>5</v>
      </c>
      <c r="E439" s="35">
        <v>2</v>
      </c>
      <c r="F439" s="39"/>
      <c r="G439" s="31">
        <f t="shared" si="20"/>
        <v>0</v>
      </c>
    </row>
    <row r="440" spans="2:7" ht="45" x14ac:dyDescent="0.25">
      <c r="B440" s="28" t="s">
        <v>201</v>
      </c>
      <c r="C440" s="44" t="s">
        <v>415</v>
      </c>
      <c r="D440" s="41" t="s">
        <v>5</v>
      </c>
      <c r="E440" s="35">
        <v>1</v>
      </c>
      <c r="F440" s="39"/>
      <c r="G440" s="31">
        <f t="shared" si="20"/>
        <v>0</v>
      </c>
    </row>
    <row r="441" spans="2:7" ht="150" x14ac:dyDescent="0.25">
      <c r="B441" s="28" t="s">
        <v>202</v>
      </c>
      <c r="C441" s="44" t="s">
        <v>416</v>
      </c>
      <c r="D441" s="41" t="s">
        <v>5</v>
      </c>
      <c r="E441" s="35">
        <v>6</v>
      </c>
      <c r="F441" s="39"/>
      <c r="G441" s="31">
        <f t="shared" si="20"/>
        <v>0</v>
      </c>
    </row>
    <row r="442" spans="2:7" ht="60" x14ac:dyDescent="0.25">
      <c r="B442" s="28" t="s">
        <v>203</v>
      </c>
      <c r="C442" s="44" t="s">
        <v>417</v>
      </c>
      <c r="D442" s="41" t="s">
        <v>17</v>
      </c>
      <c r="E442" s="35">
        <v>50</v>
      </c>
      <c r="F442" s="39"/>
      <c r="G442" s="31">
        <f t="shared" si="20"/>
        <v>0</v>
      </c>
    </row>
    <row r="443" spans="2:7" ht="60" x14ac:dyDescent="0.25">
      <c r="B443" s="28" t="s">
        <v>204</v>
      </c>
      <c r="C443" s="44" t="s">
        <v>418</v>
      </c>
      <c r="D443" s="41" t="s">
        <v>17</v>
      </c>
      <c r="E443" s="35">
        <v>80</v>
      </c>
      <c r="F443" s="39"/>
      <c r="G443" s="31">
        <f t="shared" si="20"/>
        <v>0</v>
      </c>
    </row>
    <row r="444" spans="2:7" ht="15.75" x14ac:dyDescent="0.25">
      <c r="B444" s="28"/>
      <c r="C444" s="36" t="s">
        <v>510</v>
      </c>
      <c r="D444" s="34"/>
      <c r="E444" s="30"/>
      <c r="F444" s="30"/>
      <c r="G444" s="33">
        <f>SUM(G437:G443)</f>
        <v>0</v>
      </c>
    </row>
  </sheetData>
  <mergeCells count="8">
    <mergeCell ref="C69:G69"/>
    <mergeCell ref="C10:G10"/>
    <mergeCell ref="C11:G11"/>
    <mergeCell ref="C16:G16"/>
    <mergeCell ref="B1:G1"/>
    <mergeCell ref="B6:G7"/>
    <mergeCell ref="C8:G8"/>
    <mergeCell ref="C9:G9"/>
  </mergeCells>
  <printOptions horizontalCentered="1"/>
  <pageMargins left="0.23622047244094491" right="0.23622047244094491" top="0.15748031496062992" bottom="0.15748031496062992" header="0.11811023622047245" footer="0.31496062992125984"/>
  <pageSetup scale="65" fitToWidth="0" fitToHeight="0" orientation="portrait" horizontalDpi="4294967293" verticalDpi="4294967293" r:id="rId1"/>
  <headerFooter differentFirst="1" alignWithMargins="0">
    <oddFooter>&amp;CPágina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Adrian Peraza Zaldivar</dc:creator>
  <cp:lastModifiedBy>Cynthia Guadalupe Rubio Osuna</cp:lastModifiedBy>
  <cp:lastPrinted>2023-05-04T16:58:11Z</cp:lastPrinted>
  <dcterms:created xsi:type="dcterms:W3CDTF">2023-04-18T23:48:06Z</dcterms:created>
  <dcterms:modified xsi:type="dcterms:W3CDTF">2023-05-04T17:01:27Z</dcterms:modified>
</cp:coreProperties>
</file>