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2023\LINEA CONDUCCIÓN EL TEZAL\"/>
    </mc:Choice>
  </mc:AlternateContent>
  <xr:revisionPtr revIDLastSave="0" documentId="13_ncr:1_{1D74696E-8450-45D7-B097-023E2CE77F4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AT" sheetId="4" r:id="rId1"/>
  </sheets>
  <definedNames>
    <definedName name="_xlnm.Print_Area" localSheetId="0">CAT!$A$11:$G$61</definedName>
    <definedName name="_xlnm.Print_Titles" localSheetId="0">CAT!$1:$10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4" l="1"/>
  <c r="G16" i="4"/>
  <c r="G57" i="4" l="1"/>
  <c r="G56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1" i="4"/>
  <c r="G30" i="4"/>
  <c r="G29" i="4"/>
  <c r="G28" i="4"/>
  <c r="G27" i="4"/>
  <c r="G26" i="4"/>
  <c r="G25" i="4"/>
  <c r="G24" i="4"/>
  <c r="G23" i="4"/>
  <c r="G20" i="4"/>
  <c r="G19" i="4"/>
  <c r="G18" i="4"/>
  <c r="G17" i="4"/>
  <c r="G15" i="4"/>
  <c r="G14" i="4"/>
  <c r="G13" i="4" l="1"/>
  <c r="G22" i="4"/>
  <c r="G55" i="4"/>
  <c r="G32" i="4"/>
  <c r="G58" i="4" l="1"/>
  <c r="G59" i="4" s="1"/>
  <c r="G60" i="4" s="1"/>
  <c r="G61" i="4" s="1"/>
</calcChain>
</file>

<file path=xl/sharedStrings.xml><?xml version="1.0" encoding="utf-8"?>
<sst xmlns="http://schemas.openxmlformats.org/spreadsheetml/2006/main" count="150" uniqueCount="114">
  <si>
    <t>H.  XIV AYUNTAMIENTO DE LOS CABOS B.C.S.</t>
  </si>
  <si>
    <t>DIRECCION GENERAL DE OBRAS PÚBLICAS</t>
  </si>
  <si>
    <t>Y ASENTAMIENTOS HUMANOS</t>
  </si>
  <si>
    <t>UBICACIÓN DE LA OBRA</t>
  </si>
  <si>
    <t>DESCRIPCION DE LA OBRA</t>
  </si>
  <si>
    <t>CLAVE</t>
  </si>
  <si>
    <t>C O N C E P TO</t>
  </si>
  <si>
    <t>UNIDAD</t>
  </si>
  <si>
    <t>CANTIDAD</t>
  </si>
  <si>
    <t>P.U</t>
  </si>
  <si>
    <t>P.U. CON LETRA</t>
  </si>
  <si>
    <t>TOTAL</t>
  </si>
  <si>
    <t>TOTAL=</t>
  </si>
  <si>
    <t>SUB TOTAL</t>
  </si>
  <si>
    <t>IVA (16%)</t>
  </si>
  <si>
    <t>EL TEZAL, CABO SAN LUCAS, MUNICIPIO DE LOS CABOS, B.C.S.</t>
  </si>
  <si>
    <t>TERRACERÍAS LINEA DE CONDUCCIÓN SUBIDA</t>
  </si>
  <si>
    <t>A.- LÍNEA DE CONDUCCIÓN TANQUE 3000 A TANQUE 5000</t>
  </si>
  <si>
    <t>I.1</t>
  </si>
  <si>
    <t>TRAZO Y NIVELACIÓN TOPOGRAFICA PARA LINEA DE CONDUCIÓN DE AGUA POTABLE, ESTABLECIENDO EJES Y NIVELES DE REFERENCIA; INCLUYE: MATERIALES, MANO DE OBRA Y EQUIPO.</t>
  </si>
  <si>
    <t>ML</t>
  </si>
  <si>
    <t>I.2</t>
  </si>
  <si>
    <t>EXCAVACIÓN CON EQUIPO PARA ZANJAS EN CUALQUIER MATERIAL TIPO III, EN SECO,EN ZONA A DE 0 A 3.00 M DE PROFUNDIDAD, EL PRECIO UNITARIO INCLUYE: OBRAS DE PROTECCIÓN DE TALUDES DE ZANJA, TRASPALEO, SEÑALAMIENTO PREVENTIVO, LA MANO DE OBRA PARA EL APOYO EN LAS OPERACIÓNES MECÁNICAS, AFINE DE TALUDES Y FONDO DE ZANJA, LIMPIEZA, LA MAQUINARIA, HERRAMIENTA Y EL EQUIPO NECESARIOS PARA LA CORRECTA EJECUCIÓN DE LOS TRABAJOS. PUOT</t>
  </si>
  <si>
    <t>M3</t>
  </si>
  <si>
    <t>I.3</t>
  </si>
  <si>
    <t>PLANTILLA COMPACTADA CON EQUIPO MECANICO DE 10 CM DE ESPESOR EN ZANJAS, CON MATERIAL DE BANCO LIBRE DE BOLEO MAYOR DE 3". INCLUYE: PAPEO DEL MATERIAL, ACARREOS DENTRO DE LA OBRA, INCORPORACIÓN DE HUMEDAD, COMPACTACIÓN DEL 90% PROCTOR, MANO DE OBRA, HERRAMIENTA Y TODO LO NECESARIO PARA SU CORRECTA EJECUCIÓN.</t>
  </si>
  <si>
    <t>I.4</t>
  </si>
  <si>
    <t>RELLENO ACOSTILLADO COMPACTADO AL 90 % PROCTOR, CON MATERIAL DE BANCO HASTA 30 CM ARRIBA DE LOMO DE TUBO, LIBRE DE BOLEO MAYOR DE 3" CON EQUIPO MECÁNICO; INCLUYE INCORPORACIÓN DE HUMEDAD Y SELECCIÓN DE MATERIAL, HERRAMIENTA,  MANO DE OBRA Y EQUIPO.</t>
  </si>
  <si>
    <t>I.5</t>
  </si>
  <si>
    <t xml:space="preserve">RELLENO COMPACTADO CON EQUIPO MECANICO MANUAL EN CAPAS DE 20 CM EN CEPA CON MATERIAL DE BANCO  LIBRE DE BOLEO MAYOR DE 3" , COMPACTADO AL 95 % PROCTOR. INCLUYE: PAPEO DEL MATERIAL, ACARREOS DENTRO DE LA OBRA, INCORPORACIÓN DE HUMEDAD, MANO DE OBRA, HERRAMIENTA Y EQUIPO NECESARIO. </t>
  </si>
  <si>
    <t>I.6</t>
  </si>
  <si>
    <t>RELLENO A VOLTEO CON MATERIAL COMÚN PRODUCTO DE EXCAVACIÓN LIBRE DE BOLEO MAYOR DE 3" CON EQUIPO MECÁNICO; INCLUYE INCORPORACIÓN DE HUMEDAD Y SELECCIÓN DE MATERIAL, HERRAMIENTA,  MANO DE OBRA Y EQUIPO.</t>
  </si>
  <si>
    <t>I.7</t>
  </si>
  <si>
    <t>I</t>
  </si>
  <si>
    <t>II</t>
  </si>
  <si>
    <t>II.1</t>
  </si>
  <si>
    <t>SUMINISTRO E INSTALACIÓN DE TUBERÍA PEAD TERMOFUSIONABLE PE 4710  DE 14" DE DIÁMETRO, RD 9,  PUESTA EN ALMACÉN DE OBRA. INCLUYE: FLETES, ACARREOS Y MANIOBRAS DENTRO DE LA OBRA, HERRAMIENTA, MANO DE OBRA,EQUIPO DE TERMOFUSIÓN, PRUEBAS HIDROSTÁTICAS Y TODO LO NECESARIO PARA SU CORRECTA COLOCACIÓN.</t>
  </si>
  <si>
    <t>II.2</t>
  </si>
  <si>
    <t>SUMINISTRO E INSTALACIÓN DE TUBERÍA PEAD TERMOFUSIONABLE PE 4710  DE 14" DE DIÁMETRO, RD 11,  PUESTA EN ALMACÉN DE OBRA. INCLUYE: FLETES, ACARREOS Y MANIOBRAS DENTRO DE LA OBRA, HERRAMIENTA, MANO DE OBRA,EQUIPO DE TERMOFUSIÓN, PRUEBAS HIDROSTÁTICAS Y TODO LO NECESARIO PARA SU CORRECTA COLOCACIÓN.</t>
  </si>
  <si>
    <t>II.3</t>
  </si>
  <si>
    <t>SUMINISTRO E INSTALACIÓN DE TUBERÍA PEAD TERMOFUSIONABLE PE 4710  DE 14" DE DIÁMETRO, RD 13.5,  PUESTA EN ALMACÉN DE OBRA. INCLUYE: FLETES, ACARREOS Y MANIOBRAS DENTRO DE LA OBRA, HERRAMIENTA, MANO DE OBRA,EQUIPO DE TERMOFUSIÓN, PRUEBAS HIDROSTÁTICAS Y TODO LO NECESARIO PARA SU CORRECTA COLOCACIÓN.</t>
  </si>
  <si>
    <t>II.4</t>
  </si>
  <si>
    <t>SUMINISTRO E INSTALACIÓN DE TUBERÍA PEAD TERMOFUSIONABLE PE 4710  DE 14" DE DIÁMETRO, RD 17,  PUESTA EN ALMACÉN DE OBRA. INCLUYE: FLETES, ACARREOS Y MANIOBRAS DENTRO DE LA OBRA, HERRAMIENTA, MANO DE OBRA,EQUIPO DE TERMOFUSIÓN, PRUEBAS HIDROSTÁTICAS Y TODO LO NECESARIO PARA SU CORRECTA COLOCACIÓN.</t>
  </si>
  <si>
    <t>II.5</t>
  </si>
  <si>
    <t>SUMINISTRO E INSTALACIÓN DE TUBERÍA PEAD TERMOFUSIONABLE PE 4710  DE 14" DE DIÁMETRO, RD 26,  PUESTA EN ALMACÉN DE OBRA. INCLUYE: FLETES, ACARREOS Y MANIOBRAS DENTRO DE LA OBRA, HERRAMIENTA, MANO DE OBRA,EQUIPO DE TERMOFUSIÓN, PRUEBAS HIDROSTÁTICAS Y TODO LO NECESARIO PARA SU CORRECTA COLOCACIÓN.</t>
  </si>
  <si>
    <t>III.1</t>
  </si>
  <si>
    <t>SUMINISTRO E INSTALACIÓN DE  ARREGLO PARA DESFOGUE DE 3" EN LÍNEA DE CONDUCCIÓN DE 14" PEAD. INCLUYE: 1 SILLETA TERMOFUSIÓNADA DE PEAD 14"X3", 1 STUBEND Y CONTRABRIDA METALICA DE 3", 1 VÁLVULA DE COMPUERTA DE 3" Fo.Fo.,1 EXTREMIDAD ESPIGA DE 3"DE PVC  HIDRÁULICO, 2 EMPAQUES DE NEOPRENO DE 3",5 CODOS HIDRAULICOS DE PVC DE 3"X 90 CED 80 , 3 METROS DE TUBERÍA DE PVC  HIDRÁULICA DE 3" CED 80, TORNILLERÍA, TUERCAS, EQUIPO, HERRAMIENTA, MANO DE OBRA Y TODO LO NECESARIO PARA SU CORRECTA EJECUCIÓN.                                                                                                       (VER PLANO DETALLE 1 )</t>
  </si>
  <si>
    <t>PZA</t>
  </si>
  <si>
    <t>III.2</t>
  </si>
  <si>
    <t>SUMINISTRO E INSTALACIÓN DE  ARREGLO PARA VÁLVULA DE ADMISIÓN, EXPULSIÓN Y ELIMINACIÓN DE AIRE COMBINADA DE 3" INSTALADA EN TUBERÍA  DE 14" DE PEAD. INCLUYE: 1 SILLETA TERMOFUSIÓNADA DE 14" X 3", STUBEND Y CONTRABRIDA METALICA DE 3" RD 13.5,1 BRIDA ROSCABLE DE 3",3 M DE TUBERÍA GALVANIZADA C-40 DE 3" DE DIAMETRO , 1 VÁLVULA GLOBO ROSCADA  DE 3", 1 EMPAQUE DE NEOPRENO DE 3", 1 VÁLVULA DE ADMISIÓN Y EXPULSIÓN DE AIRE DE 3" ROSCADA ,TORNILLOS, TUERCAS, EQUIPO, HERRAMIENTA, MANO DE OBRA Y TODO LO NECESARIO PARA SU CORRECTA EJECUCIÓN.  (VER PLANO DETALLE 2)</t>
  </si>
  <si>
    <t>III.3</t>
  </si>
  <si>
    <t>SUMINISTRO E INSTALACIÓN DE  ARREGLO PARA VÁLVULA COMBINADA DE 3" CON PURGADOR DE 1/16"  INSTALADA EN TUBERÍA PEAD DE 14" DE PEAD. INCLUYE: 1 SILLETA TERMOFUSIÓNADA DE 14" X 3", STUBEND Y CONTRABRIDA METALICA DE 3" RD 13.5,1 BRIDA ROSCABLE DE 3",3 M DE TUBERÍA GALVANIZADA C-40 DE 3" DE DIAMETRO , 1 VÁLVULA GLOBO ROSCADA  DE 3", 1 EMPAQUE DE NEOPRENO DE 3", 1 VÁLVULA COMBINADA DE 3" CON PURGADOR DE 1/16" ROSCADA , 5 CODOS HIDRAULICOS DE PVC DE 3"X 90 CED 80 , 3 METROS DE TUBERÍA DE PVC  HIDRÁULICA DE 3" CED 80, TORNILLOS, TUERCAS, EQUIPO, HERRAMIENTA, MANO DE OBRA Y TODO LO NECESARIO PARA SU CORRECTA EJECUCIÓN. (VER PLANO DETALLE 3)</t>
  </si>
  <si>
    <t>III.4</t>
  </si>
  <si>
    <t>SUMINISTRO E INSTALACIÓN DE  ARREGLO PARA VÁLVULA COMBINADA DE 4" CON PURGADOR DE 1/16"  INSTALADA EN TUBERÍA  DE 14" DE PEAD. INCLUYE: 1 SILLETA TERMOFUSIÓNADA DE 14" X 4", STUBEND Y CONTRABRIDA METALICA DE 3" RD 13.5,1 BRIDA ROSCABLE DE 4",3 M DE TUBERÍA GALVANIZADA C-40 DE 4" DE DIAMETRO , 1 VÁLVULA GLOBO ROSCADA  DE 4", 1 EMPAQUE DE NEOPRENO DE 4", 1 VÁLVULA COMBINADA DE 4" CON PURGADOR DE 1/16" ROSCADA , 5 CODOS HIDRAULICOS DE PVC DE 3"X 90 CED 80 , 3 METROS DE TUBERÍA DE PVC  HIDRÁULICA DE 3" CED 80, TORNILLOS, TUERCAS, EQUIPO, HERRAMIENTA, MANO DE OBRA Y TODO LO NECESARIO PARA SU CORRECTA EJECUCIÓN. (VER PLANO DETALLE 3)</t>
  </si>
  <si>
    <t>III.5</t>
  </si>
  <si>
    <t xml:space="preserve">SUMINISTRO E INSTALACIÓN DE  ARREGLO PARA VÁLVULA CHECK DE 14"  INSTALADA EN TUBERÍA PEAD DE 14" (EN 1.305 KM)  INCLUYE: STUBEND Y CONTRABRIDA METALICA DE 14", 1 EMPAQUE DE NEOPRENO DE 14",TORNILLOS, TUERCAS, EQUIPO, HERRAMIENTA, MANO DE OBRA Y TODO LO NECESARIO PARA SU CORRECTA EJECUCIÓN.  </t>
  </si>
  <si>
    <t>III.6</t>
  </si>
  <si>
    <t>SUMINISTRO E INSTALACIÓN DE COPLE DE TRANSICIÓN  DE PEAD TERMOFUSIONABLE DE 14" RD 9 A RD 11 INCLUYE :  FLETES, ACARREOS Y MANIOBRAS DENTRO DE LA OBRA, HERRAMIENTA, MANO DE OBRA,EQUIPO DE TERMOFUSIÓN, PRUEBAS HIDROSTÁTICAS Y TODO LO NECESARIO PARA SU CORRECTA COLOCACIÓN</t>
  </si>
  <si>
    <t>III.7</t>
  </si>
  <si>
    <t>SUMINISTRO E INSTALACIÓN DE COPLE DE TRANSICIÓN  DE PEAD TERMOFUSIONABLE DE 14" RD 11 A RD 13.5 INCLUYE :  FLETES, ACARREOS Y MANIOBRAS DENTRO DE LA OBRA, HERRAMIENTA, MANO DE OBRA,EQUIPO DE TERMOFUSIÓN, PRUEBAS HIDROSTÁTICAS Y TODO LO NECESARIO PARA SU CORRECTA COLOCACIÓN</t>
  </si>
  <si>
    <t>III.8</t>
  </si>
  <si>
    <t>SUMINISTRO E INSTALACIÓN DE COPLE DE TRANSICIÓN  DE PEAD TERMOFUSIONABLE DE 14" RD 13.5 A RD 17 INCLUYE :  FLETES, ACARREOS Y MANIOBRAS DENTRO DE LA OBRA, HERRAMIENTA, MANO DE OBRA,EQUIPO DE TERMOFUSIÓN, PRUEBAS HIDROSTÁTICAS Y TODO LO NECESARIO PARA SU CORRECTA COLOCACIÓN</t>
  </si>
  <si>
    <t>III.9</t>
  </si>
  <si>
    <t>SUMINISTRO E INSTALACIÓN DE COPLE DE TRANSICIÓN  DE PEAD TERMOFUSIONABLE DE 14" RD 17 A RD 26 INCLUYE :  FLETES, ACARREOS Y MANIOBRAS DENTRO DE LA OBRA, HERRAMIENTA, MANO DE OBRA,EQUIPO DE TERMOFUSIÓN, PRUEBAS HIDROSTÁTICAS Y TODO LO NECESARIO PARA SU CORRECTA COLOCACIÓN</t>
  </si>
  <si>
    <t>III.10</t>
  </si>
  <si>
    <t>SUMINISTRO E INSTALACIÓN DE CODO DE PEAD TERMOFUSIONABLE DE 14" X 90° RD 9 INCLUYE :  FLETES, ACARREOS Y MANIOBRAS DENTRO DE LA OBRA, HERRAMIENTA, MANO DE OBRA,EQUIPO DE TERMOFUSIÓN, PRUEBAS HIDROSTÁTICAS Y TODO LO NECESARIO PARA SU CORRECTA COLOCACIÓN</t>
  </si>
  <si>
    <t>III.11</t>
  </si>
  <si>
    <t>SUMINISTRO E INSTALACIÓN DE CODO DE PEAD TERMOFUSIONABLE DE 14" X 90° RD 13.5 INCLUYE :  FLETES, ACARREOS Y MANIOBRAS DENTRO DE LA OBRA, HERRAMIENTA, MANO DE OBRA,EQUIPO DE TERMOFUSIÓN, PRUEBAS HIDROSTÁTICAS Y TODO LO NECESARIO PARA SU CORRECTA COLOCACIÓN</t>
  </si>
  <si>
    <t>III.12</t>
  </si>
  <si>
    <t>SUMINISTRO E INSTALACIÓN DE CODO DE PEAD TERMOFUSIONABLE DE 14" X 90° RD 17 INCLUYE :  FLETES, ACARREOS Y MANIOBRAS DENTRO DE LA OBRA, HERRAMIENTA, MANO DE OBRA,EQUIPO DE TERMOFUSIÓN, PRUEBAS HIDROSTÁTICAS Y TODO LO NECESARIO PARA SU CORRECTA COLOCACIÓN</t>
  </si>
  <si>
    <t>III.13</t>
  </si>
  <si>
    <t>SUMINISTRO E INSTALACIÓN DE CODO DE PEAD TERMOFUSIONABLE DE 14" X 90° RD 26 INCLUYE :  FLETES, ACARREOS Y MANIOBRAS DENTRO DE LA OBRA, HERRAMIENTA, MANO DE OBRA,EQUIPO DE TERMOFUSIÓN, PRUEBAS HIDROSTÁTICAS Y TODO LO NECESARIO PARA SU CORRECTA COLOCACIÓN</t>
  </si>
  <si>
    <t>III.14</t>
  </si>
  <si>
    <t>SUMINISTRO E INSTALACIÓN DE CODO DE PEAD TERMOFUSIONABLE DE 14" X 45° RD 13.5 INCLUYE :  FLETES, ACARREOS Y MANIOBRAS DENTRO DE LA OBRA, HERRAMIENTA, MANO DE OBRA,EQUIPO DE TERMOFUSIÓN, PRUEBAS HIDROSTÁTICAS Y TODO LO NECESARIO PARA SU CORRECTA COLOCACIÓN</t>
  </si>
  <si>
    <t>III.15</t>
  </si>
  <si>
    <t>SUMINISTRO E INSTALACIÓN DE CODO DE PEAD TERMOFUSIONABLE DE 14" X 45° RD 17 INCLUYE :  FLETES, ACARREOS Y MANIOBRAS DENTRO DE LA OBRA, HERRAMIENTA, MANO DE OBRA,EQUIPO DE TERMOFUSIÓN, PRUEBAS HIDROSTÁTICAS Y TODO LO NECESARIO PARA SU CORRECTA COLOCACIÓN</t>
  </si>
  <si>
    <t>III.16</t>
  </si>
  <si>
    <t>SUMINISTRO E INSTALACIÓN DE CODO DE PEAD TERMOFUSIONABLE DE 14" X 45° RD 26 INCLUYE :  FLETES, ACARREOS Y MANIOBRAS DENTRO DE LA OBRA, HERRAMIENTA, MANO DE OBRA,EQUIPO DE TERMOFUSIÓN, PRUEBAS HIDROSTÁTICAS Y TODO LO NECESARIO PARA SU CORRECTA COLOCACIÓN</t>
  </si>
  <si>
    <t>III.17</t>
  </si>
  <si>
    <t>SUMINISTRO E INSTALACIÓN DE CODO DE PEAD TERMOFUSIONABLE DE 14" X22°30' RD 13.5 INCLUYE :  FLETES, ACARREOS Y MANIOBRAS DENTRO DE LA OBRA, HERRAMIENTA, MANO DE OBRA,EQUIPO DE TERMOFUSIÓN, PRUEBAS HIDROSTÁTICAS Y TODO LO NECESARIO PARA SU CORRECTA COLOCACIÓN</t>
  </si>
  <si>
    <t>III.18</t>
  </si>
  <si>
    <t>SUMINISTRO E INSTALACIÓN DE CODO DE PEAD TERMOFUSIONABLE DE 14" X22°30' RD 17 INCLUYE:  FLETES, ACARREOS Y MANIOBRAS DENTRO DE LA OBRA, HERRAMIENTA, MANO DE OBRA,EQUIPO DE TERMOFUSIÓN, PRUEBAS HIDROSTÁTICAS Y TODO LO NECESARIO PARA SU CORRECTA COLOCACIÓN</t>
  </si>
  <si>
    <t>III.19</t>
  </si>
  <si>
    <t>SUMINISTRO E INSTALACIÓN DE CODO DE PEAD TERMOFUSIONABLE DE 14" X22°30' RD 26 INCLUYE:  FLETES, ACARREOS Y MANIOBRAS DENTRO DE LA OBRA, HERRAMIENTA, MANO DE OBRA,EQUIPO DE TERMOFUSIÓN, PRUEBAS HIDROSTÁTICAS Y TODO LO NECESARIO PARA SU CORRECTA COLOCACIÓN</t>
  </si>
  <si>
    <t>III.20</t>
  </si>
  <si>
    <t>SUMINISTRO E INSTALACIÓN DE CODO DE PEAD TERMOFUSIONABLE DE 14" X 11°15' RD 13.5 INCLUYE:  FLETES, ACARREOS Y MANIOBRAS DENTRO DE LA OBRA, HERRAMIENTA, MANO DE OBRA,EQUIPO DE TERMOFUSIÓN, PRUEBAS HIDROSTÁTICAS Y TODO LO NECESARIO PARA SU CORRECTA COLOCACIÓN</t>
  </si>
  <si>
    <t>III.21</t>
  </si>
  <si>
    <t>SUMINISTRO E INSTALACIÓN DE CODO DE PEAD TERMOFUSIONABLE DE 14" X 11°15' RD 17 INCLUYE :  FLETES, ACARREOS Y MANIOBRAS DENTRO DE LA OBRA, HERRAMIENTA, MANO DE OBRA,EQUIPO DE TERMOFUSIÓN, PRUEBAS HIDROSTÁTICAS Y TODO LO NECESARIO PARA SU CORRECTA COLOCACIÓN</t>
  </si>
  <si>
    <t>III.22</t>
  </si>
  <si>
    <t>SUMINISTRO E INSTALACIÓN DE CODO DE PEAD TERMOFUSIONABLE DE 14" X 11°15' RD 26 INCLUYE :  FLETES, ACARREOS Y MANIOBRAS DENTRO DE LA OBRA, HERRAMIENTA, MANO DE OBRA,EQUIPO DE TERMOFUSIÓN, PRUEBAS HIDROSTÁTICAS Y TODO LO NECESARIO PARA SU CORRECTA COLOCACIÓN</t>
  </si>
  <si>
    <t>CAJA DE VÁLVULAS Y ATRAQUES</t>
  </si>
  <si>
    <t>IV</t>
  </si>
  <si>
    <t>IV.1</t>
  </si>
  <si>
    <t>CONSTRUCCIÓN DE CAJA DE VÁLVULAS PARA ALOJAR INSTALACIÓNES TIPO 3 DE 1.98 X 1.76 X 2.00 INCLUYE: FIRME ARMADO DE CONCRETO DE 10 CM. DE ESPESOR F´C DE 150 KG./CM2 VARS. DE 3/8 @ 20 CM. EN AMBOS SENTIDOS, MURO DE BLOCK DE 15X20X40. ASENTADO CON MORTERO CEM-ARENA EN PROP. 1:3, VARILLAS VERTICALES @ 60 CMS. EN CELDAS COLADAS CON CONCRETO F`c=150 KG/CM2, DALA DE CERRAMIENTO DE 15x 15 CMS. ARMADA CON 4 VARILLAS DE 3/8" Y ESTRIBOS DE 1/4 @ 20 CMS., LOSA TAPA DE 15 CMS. DE ESPESOR DE CONCRETO F`C= 200 KG/CM2, ARMADA CON VARILLA . DE 1/2" @ 20 CMS. EN AMBOS SENTIDOS, APLANADO INTERIOR ACABADO PULIDO CON MORTERO C-A 1:3, CIMBRA, DESCIMBRADO, CONTRAMARCO CON CANAL DE 4", MARCO Y TAPA DE 50 x 50 CMS. DE Fo.Fo. DE 75 KG, EXCAVACIÓNES Y RELLENOS.</t>
  </si>
  <si>
    <t>IV.2</t>
  </si>
  <si>
    <t>CONSTRUCCIÓN DE ATRAQUES DE CONCRETO F´C=200 KG/CM2 T.M.A. 3/4" REV. NORMAL. EN UN VOLUMEN DE 0.105 M3  ELABORADO EN OBRA. INCLUYE: ELABORACIÓN, COLADO Y VIBRADO DE CONCRETO, CIMBRADO Y DESCIMBRADO, MATERIALES, MANO DE OBRA, HERRAMIENTA Y EQUIPO NECESARIO.</t>
  </si>
  <si>
    <t>III</t>
  </si>
  <si>
    <t xml:space="preserve">PIEZAS ESPECIALES </t>
  </si>
  <si>
    <t xml:space="preserve">TUBERÍAS EN LÍNEA DE CONDUCCIÓN DE SUBIDA </t>
  </si>
  <si>
    <t xml:space="preserve"> CATÁLOGO DE CONCEPTOS Y CANTIDADES</t>
  </si>
  <si>
    <t>CONSTRUCCIÓN DE LINIA DE CONDUCCIÓN DE AGUA POTABLE Y REHABILITACIÓN DE TANQUE DE 5000 M3 EN LA SUBDELEGACIÓN EL TEZAL, UBICADA EN LA DELEGACIÓN DE CABO SAN LUCAS, B.C.S.</t>
  </si>
  <si>
    <t>TRABAJOS DE REHABILITACIÓN (BACHEO CON CONCRETO HIDRÁULICO MR-42 RR A 3DIAS DE 15CM DE ESPESOR). El precio incluye: SUMINISTRO Y COLOCACION DE CONCRETO HIDRAULICO MR-42 RR 3 DIAS, corte o perfilado (con cortadora fija y en todo el espesor del concreto existente) del area a rehabilitar, demolicion y retiro del concreto dañado y de materia contaminante (basura, residuos organicos, lodos, etc), suministro, nivelacion y compactacion al 100% de su PVSM del material  para base hidraulica (en base a norma N-CMT--4-05-001 de la S.C.T. materiales para bases y sub bases),   suministro y colocacion de riego de impregnacion con asfalto FM-1( en base a especificaciones y recomendaciones de las normas  N-CMT-4-05-001 Calidad para materiales asfalticos de la S.C.T.) en proporcion de 1.50 litros por m2;  suministro de concreto hidraulico premezclado autocurable MR-42 a 03 dias , tiro directo (revenimiento 8cm +-2cm) agregado maximo de 40mm y con fibra de polipropileno; el espesor sera de 15cm, incluye tambien vibrado del concreto, curado con curacreto marca sika, rayado con peine metalico con cerdas espaciadas @ 3/4" y modulacion en base a losas existentes y/o indicaciones del residente de obra, asi como el sello con cintilla de poliuretano y aplicacion de sellador autonivelante marca sika en las juntas inducidas; transporte del concreto premezclado hasta el sitio de los trabajos y su colocacion ;incluye ademas pruebas de laboratorio (resitencia del concreto) el personal, señalizacion, herramienta, equipo, materiales y todo lo necesario para su correcta ejecucion</t>
  </si>
  <si>
    <t>m2</t>
  </si>
  <si>
    <t xml:space="preserve">      TRABAJOS DE REHABILITACIÓN (BACHEO CON ASFALTO DE 8CM DE ESPESOR) EN VIALIDADES. El precio incluye: SUMINISTRO Y COLOCACIÓN DE CARPETA ASFÁLTICA Y ASFALTO REBAJADO FR-3, corte o perfilado (con cortadora fija y en todo el espesor del concreto existente) del area a rehabilitar, demolicion y retiro de la carpeta asfaltica dañada y de materia contaminante (basura, residuos organicos, lodos, etc), suministro, nivelacion y compactacion al 100% de su PVSM del material  para base hidraulica (en base a norma N-CMT--4-05-001 de la S.C.T. materiales para bases y sub bases),   suministro y colocacion de riego de liga con asfalto rebajado FR-3( en base a especificaciones y recomendaciones de las normas  N-CMT-4-05-001 Calidad para materiales asfalticos de la S.C.T.) en proporcion de 1.50 litros por m2;  suministro de carpeta asfaltica AC-20 en caliente  (Diseñado en base al metodo Marshall y con material petreo de agrgado maximo 3/4" en base a especificaciones y recomendaciones de las normas  N-CMT-4-05-001 Calidad para materiales asfalticos , N-CMT-4-05-002 Calidad para materiales asfalticos modificados, N-CMT-4-05-003 Calidad de mezclas asfalticas para carreteras, N-CMT--4-05-006 Carpetas asfalticas con mezcla en caliente y demas aplicables de la SCT; La temperatura de la mezcla al salir de planta sera de 150°C minimo) , el espesor (compacto) sera de 8cm, incluye tambien diseño y elaboracion de la mezcla asfaltica, transporte hasta el sitio de los trabajos , colocacion y compactacion al 100% (con rodillo manual  liso de doble tambor de peso minimo 750Kg ;incluye ademas el personal, señalizacion, herramienta, equipo, materiales y todo lo necesario para su correcta ejecucion.</t>
  </si>
  <si>
    <t>ACARREO   EN   CAMION   DEL   MATERIAL   PRODUCTO   DEL   CORTE   PARA   M3/KM KILOMETROS SUBSECUENTES. (9 KM). INCLUYE: EL EQUIPO NECESARIO .</t>
  </si>
  <si>
    <t>m3</t>
  </si>
  <si>
    <t>m3/km</t>
  </si>
  <si>
    <t>CARGA Y ACARREO DEL MATERIAL PRODUCTO DE CORTES DE DESPERDICIO    NO  UTILIZABLE  PARA  EL  PRIMER  KILOMETRO  DE  DISTANCIA.  INCLUYE  EL EQUIPO NECESARIO</t>
  </si>
  <si>
    <t>EXCAVACIÓN CON EQUIPO PARA ZANJAS EN CUALQUIER MATERIAL TIPO II, EN SECO,EN ZONA A DE 0 A 3.00 M DE PROFUNDIDAD, EL PRECIO UNITARIO INCLUYE: OBRAS DE PROTECCIÓN DE TALUDES DE ZANJA, TRASPALEO, SEÑALAMIENTO PREVENTIVO, LA MANO DE OBRA PARA EL APOYO EN LAS OPERACIÓNES MECÁNICAS, AFINE DE TALUDES Y FONDO DE ZANJA, LIMPIEZA, LA MAQUINARIA, HERRAMIENTA Y EL EQUIPO NECESARIOS PARA LA CORRECTA EJECUCIÓN DE LOS TRABAJOS. PUOT</t>
  </si>
  <si>
    <t xml:space="preserve">         CARGA Y RETIRO DE MATERIAL MIXTO, SOBRANTE NO UTILIZABLE PRODUCTO DE LA EXCAVACIÓN FUERA DE LA OBRA HASTA EL BASURERO MUNICIPAL O  EL LUGAR INDICADO POR SUPERVISION, INCLUYE: ACARREOS DENTRO DE LA OBRA, MANO DE OBRA, HERRAMIENTA Y EQUIPO NECESARIO.</t>
  </si>
  <si>
    <t>II.6</t>
  </si>
  <si>
    <t>II.7</t>
  </si>
  <si>
    <t>II.8</t>
  </si>
  <si>
    <t>II.9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</si>
</sst>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%&quot;\ ##0.00"/>
    <numFmt numFmtId="165" formatCode="_(&quot;$&quot;* #,##0.00_);_(&quot;$&quot;* \(#,##0.00\);_(&quot;$&quot;* &quot;-&quot;??_);_(@_)"/>
    <numFmt numFmtId="166" formatCode="#,##0.00000"/>
    <numFmt numFmtId="167" formatCode="&quot;$&quot;#,##0.00"/>
  </numFmts>
  <fonts count="19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4"/>
      <name val="Swis721 Ex BT"/>
      <family val="2"/>
    </font>
    <font>
      <sz val="14"/>
      <name val="Arial"/>
      <family val="2"/>
    </font>
    <font>
      <sz val="12"/>
      <name val="Swis721 Ex BT"/>
      <family val="2"/>
    </font>
    <font>
      <b/>
      <sz val="10"/>
      <color theme="0"/>
      <name val="Swis721 Ex BT"/>
      <family val="2"/>
    </font>
    <font>
      <sz val="11"/>
      <name val="Swis721 Ex BT"/>
      <family val="2"/>
    </font>
    <font>
      <sz val="12"/>
      <name val="Arial"/>
      <family val="2"/>
    </font>
    <font>
      <b/>
      <sz val="11"/>
      <name val="Swis721 Ex BT"/>
      <family val="2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BD797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7" fillId="0" borderId="0" xfId="0" applyFont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0" fillId="3" borderId="12" xfId="0" applyNumberFormat="1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7" xfId="0" applyFont="1" applyFill="1" applyBorder="1" applyAlignment="1">
      <alignment horizontal="left" vertical="center" wrapText="1"/>
    </xf>
    <xf numFmtId="0" fontId="13" fillId="6" borderId="19" xfId="0" applyFont="1" applyFill="1" applyBorder="1" applyAlignment="1">
      <alignment vertical="center" wrapText="1"/>
    </xf>
    <xf numFmtId="0" fontId="14" fillId="6" borderId="20" xfId="0" applyFont="1" applyFill="1" applyBorder="1" applyAlignment="1">
      <alignment horizontal="center" vertical="center" wrapText="1"/>
    </xf>
    <xf numFmtId="4" fontId="0" fillId="6" borderId="20" xfId="0" applyNumberFormat="1" applyFill="1" applyBorder="1" applyAlignment="1">
      <alignment horizontal="center" vertical="center" wrapText="1"/>
    </xf>
    <xf numFmtId="165" fontId="0" fillId="6" borderId="21" xfId="1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justify" vertical="top" wrapText="1"/>
    </xf>
    <xf numFmtId="0" fontId="14" fillId="0" borderId="20" xfId="0" applyFont="1" applyBorder="1" applyAlignment="1">
      <alignment horizontal="center" vertical="top" wrapText="1"/>
    </xf>
    <xf numFmtId="4" fontId="0" fillId="0" borderId="20" xfId="0" applyNumberFormat="1" applyBorder="1" applyAlignment="1">
      <alignment horizontal="center" vertical="top" wrapText="1"/>
    </xf>
    <xf numFmtId="165" fontId="0" fillId="0" borderId="20" xfId="1" applyFont="1" applyFill="1" applyBorder="1" applyAlignment="1">
      <alignment horizontal="center" vertical="top" wrapText="1"/>
    </xf>
    <xf numFmtId="165" fontId="0" fillId="0" borderId="21" xfId="1" applyFont="1" applyFill="1" applyBorder="1" applyAlignment="1">
      <alignment horizontal="center" vertical="top" wrapText="1"/>
    </xf>
    <xf numFmtId="165" fontId="0" fillId="0" borderId="22" xfId="1" applyFont="1" applyFill="1" applyBorder="1" applyAlignment="1">
      <alignment horizontal="center" vertical="top" wrapText="1"/>
    </xf>
    <xf numFmtId="44" fontId="0" fillId="0" borderId="0" xfId="0" applyNumberFormat="1" applyAlignment="1">
      <alignment vertical="center"/>
    </xf>
    <xf numFmtId="0" fontId="11" fillId="5" borderId="16" xfId="0" applyFont="1" applyFill="1" applyBorder="1" applyAlignment="1">
      <alignment horizontal="right" vertical="center" wrapText="1"/>
    </xf>
    <xf numFmtId="165" fontId="11" fillId="5" borderId="17" xfId="0" applyNumberFormat="1" applyFont="1" applyFill="1" applyBorder="1" applyAlignment="1">
      <alignment horizontal="left" vertical="center" wrapText="1"/>
    </xf>
    <xf numFmtId="165" fontId="0" fillId="0" borderId="0" xfId="0" applyNumberFormat="1" applyAlignment="1">
      <alignment vertical="center"/>
    </xf>
    <xf numFmtId="0" fontId="16" fillId="0" borderId="3" xfId="0" applyFont="1" applyBorder="1" applyAlignment="1">
      <alignment vertical="center"/>
    </xf>
    <xf numFmtId="0" fontId="16" fillId="4" borderId="24" xfId="0" applyFont="1" applyFill="1" applyBorder="1" applyAlignment="1">
      <alignment vertical="center"/>
    </xf>
    <xf numFmtId="165" fontId="3" fillId="7" borderId="24" xfId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6" fillId="0" borderId="5" xfId="0" applyFont="1" applyBorder="1" applyAlignment="1">
      <alignment vertical="center"/>
    </xf>
    <xf numFmtId="165" fontId="3" fillId="7" borderId="25" xfId="1" applyFont="1" applyFill="1" applyBorder="1" applyAlignment="1">
      <alignment vertical="center"/>
    </xf>
    <xf numFmtId="166" fontId="0" fillId="0" borderId="0" xfId="0" applyNumberFormat="1" applyAlignment="1">
      <alignment vertical="center"/>
    </xf>
    <xf numFmtId="0" fontId="16" fillId="4" borderId="26" xfId="0" applyFont="1" applyFill="1" applyBorder="1" applyAlignment="1">
      <alignment vertical="center"/>
    </xf>
    <xf numFmtId="165" fontId="3" fillId="7" borderId="26" xfId="1" applyFont="1" applyFill="1" applyBorder="1" applyAlignment="1">
      <alignment vertical="center"/>
    </xf>
    <xf numFmtId="167" fontId="0" fillId="0" borderId="0" xfId="0" applyNumberFormat="1" applyAlignment="1">
      <alignment vertical="center"/>
    </xf>
    <xf numFmtId="165" fontId="0" fillId="0" borderId="0" xfId="1" applyFont="1" applyAlignment="1">
      <alignment vertical="center"/>
    </xf>
    <xf numFmtId="0" fontId="14" fillId="0" borderId="27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justify" vertical="top" wrapText="1"/>
    </xf>
    <xf numFmtId="0" fontId="14" fillId="0" borderId="29" xfId="0" applyFont="1" applyBorder="1" applyAlignment="1">
      <alignment horizontal="center" vertical="top" wrapText="1"/>
    </xf>
    <xf numFmtId="4" fontId="0" fillId="0" borderId="29" xfId="0" applyNumberFormat="1" applyBorder="1" applyAlignment="1">
      <alignment horizontal="center" vertical="top" wrapText="1"/>
    </xf>
    <xf numFmtId="165" fontId="0" fillId="0" borderId="29" xfId="1" applyFont="1" applyFill="1" applyBorder="1" applyAlignment="1">
      <alignment horizontal="center" vertical="top" wrapText="1"/>
    </xf>
    <xf numFmtId="165" fontId="0" fillId="0" borderId="30" xfId="1" applyFont="1" applyFill="1" applyBorder="1" applyAlignment="1">
      <alignment horizontal="center" vertical="top" wrapText="1"/>
    </xf>
    <xf numFmtId="165" fontId="0" fillId="0" borderId="31" xfId="1" applyFont="1" applyFill="1" applyBorder="1" applyAlignment="1">
      <alignment horizontal="center" vertical="top" wrapText="1"/>
    </xf>
    <xf numFmtId="0" fontId="13" fillId="6" borderId="20" xfId="0" applyFont="1" applyFill="1" applyBorder="1" applyAlignment="1">
      <alignment vertical="center" wrapText="1"/>
    </xf>
    <xf numFmtId="165" fontId="0" fillId="6" borderId="20" xfId="1" applyFont="1" applyFill="1" applyBorder="1" applyAlignment="1">
      <alignment horizontal="center" vertical="center" wrapText="1"/>
    </xf>
    <xf numFmtId="0" fontId="17" fillId="6" borderId="18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165" fontId="13" fillId="6" borderId="22" xfId="1" applyFont="1" applyFill="1" applyBorder="1" applyAlignment="1">
      <alignment horizontal="center" vertical="center" wrapText="1"/>
    </xf>
    <xf numFmtId="165" fontId="13" fillId="6" borderId="20" xfId="1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left" vertical="center" wrapText="1"/>
    </xf>
    <xf numFmtId="0" fontId="15" fillId="5" borderId="32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right" vertical="center" wrapText="1"/>
    </xf>
    <xf numFmtId="164" fontId="11" fillId="3" borderId="33" xfId="0" applyNumberFormat="1" applyFont="1" applyFill="1" applyBorder="1" applyAlignment="1">
      <alignment horizontal="center" vertical="center"/>
    </xf>
    <xf numFmtId="164" fontId="11" fillId="3" borderId="34" xfId="0" applyNumberFormat="1" applyFont="1" applyFill="1" applyBorder="1" applyAlignment="1">
      <alignment horizontal="center" vertical="center"/>
    </xf>
    <xf numFmtId="44" fontId="11" fillId="3" borderId="34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165" fontId="14" fillId="0" borderId="20" xfId="1" applyFont="1" applyFill="1" applyBorder="1" applyAlignment="1">
      <alignment horizontal="center" vertical="top" wrapText="1"/>
    </xf>
    <xf numFmtId="10" fontId="0" fillId="0" borderId="0" xfId="1" applyNumberFormat="1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164" fontId="12" fillId="4" borderId="4" xfId="0" applyNumberFormat="1" applyFont="1" applyFill="1" applyBorder="1" applyAlignment="1">
      <alignment horizontal="center" vertical="center"/>
    </xf>
    <xf numFmtId="164" fontId="12" fillId="4" borderId="0" xfId="0" applyNumberFormat="1" applyFont="1" applyFill="1" applyAlignment="1">
      <alignment horizontal="center" vertical="center"/>
    </xf>
    <xf numFmtId="164" fontId="12" fillId="4" borderId="5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1" fillId="5" borderId="16" xfId="0" applyFont="1" applyFill="1" applyBorder="1" applyAlignment="1">
      <alignment horizontal="left" vertical="center" wrapText="1"/>
    </xf>
    <xf numFmtId="0" fontId="11" fillId="5" borderId="32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Moneda" xfId="1" builtinId="4"/>
    <cellStyle name="Moneda 2" xfId="2" xr:uid="{202AA613-F247-4F82-918B-248F90BC7D7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123825</xdr:rowOff>
    </xdr:from>
    <xdr:to>
      <xdr:col>6</xdr:col>
      <xdr:colOff>1228725</xdr:colOff>
      <xdr:row>3</xdr:row>
      <xdr:rowOff>561975</xdr:rowOff>
    </xdr:to>
    <xdr:pic>
      <xdr:nvPicPr>
        <xdr:cNvPr id="2" name="Imagen 1" descr="{6933482C-D690-482B-AFCC-139ADEE229B1}">
          <a:extLst>
            <a:ext uri="{FF2B5EF4-FFF2-40B4-BE49-F238E27FC236}">
              <a16:creationId xmlns:a16="http://schemas.microsoft.com/office/drawing/2014/main" id="{1573A0BA-4E13-455E-BE80-EB8C90C5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9525" y="123825"/>
          <a:ext cx="11811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314325</xdr:colOff>
      <xdr:row>3</xdr:row>
      <xdr:rowOff>495301</xdr:rowOff>
    </xdr:to>
    <xdr:pic>
      <xdr:nvPicPr>
        <xdr:cNvPr id="3" name="Imagen 2" descr="D:\1\ADMON 2021-2024\LOGO XIV AYTTO..jpg">
          <a:extLst>
            <a:ext uri="{FF2B5EF4-FFF2-40B4-BE49-F238E27FC236}">
              <a16:creationId xmlns:a16="http://schemas.microsoft.com/office/drawing/2014/main" id="{0BA5FD65-0141-4E35-ABD3-DAF0538B06E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86" t="2098" r="13986" b="2797"/>
        <a:stretch/>
      </xdr:blipFill>
      <xdr:spPr bwMode="auto">
        <a:xfrm>
          <a:off x="95250" y="114300"/>
          <a:ext cx="914400" cy="1190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78D7-01DD-4179-8888-322B39C94DE8}">
  <sheetPr>
    <tabColor theme="9" tint="-0.249977111117893"/>
    <pageSetUpPr fitToPage="1"/>
  </sheetPr>
  <dimension ref="A1:CW95"/>
  <sheetViews>
    <sheetView tabSelected="1" zoomScale="85" zoomScaleNormal="85" zoomScaleSheetLayoutView="85" workbookViewId="0">
      <selection activeCell="K57" sqref="K57"/>
    </sheetView>
  </sheetViews>
  <sheetFormatPr baseColWidth="10" defaultColWidth="11.42578125" defaultRowHeight="12.75" outlineLevelRow="2" x14ac:dyDescent="0.2"/>
  <cols>
    <col min="1" max="1" width="10.42578125" style="2" customWidth="1"/>
    <col min="2" max="2" width="53.28515625" style="2" customWidth="1"/>
    <col min="3" max="3" width="7.42578125" style="24" bestFit="1" customWidth="1"/>
    <col min="4" max="4" width="9.42578125" style="24" bestFit="1" customWidth="1"/>
    <col min="5" max="5" width="13.85546875" style="2" bestFit="1" customWidth="1"/>
    <col min="6" max="6" width="19.28515625" style="2" customWidth="1"/>
    <col min="7" max="7" width="22" style="2" customWidth="1"/>
    <col min="8" max="8" width="19.28515625" style="2" bestFit="1" customWidth="1"/>
    <col min="9" max="9" width="16.5703125" style="2" customWidth="1"/>
    <col min="10" max="10" width="16" style="2" bestFit="1" customWidth="1"/>
    <col min="11" max="11" width="21.42578125" style="2" bestFit="1" customWidth="1"/>
    <col min="12" max="16384" width="11.42578125" style="2"/>
  </cols>
  <sheetData>
    <row r="1" spans="1:101" s="1" customFormat="1" ht="27.75" customHeight="1" x14ac:dyDescent="0.2">
      <c r="A1" s="75" t="s">
        <v>0</v>
      </c>
      <c r="B1" s="76"/>
      <c r="C1" s="76"/>
      <c r="D1" s="76"/>
      <c r="E1" s="76"/>
      <c r="F1" s="76"/>
      <c r="G1" s="77"/>
    </row>
    <row r="2" spans="1:101" s="1" customFormat="1" ht="18" x14ac:dyDescent="0.2">
      <c r="A2" s="78" t="s">
        <v>1</v>
      </c>
      <c r="B2" s="79"/>
      <c r="C2" s="79"/>
      <c r="D2" s="79"/>
      <c r="E2" s="79"/>
      <c r="F2" s="79"/>
      <c r="G2" s="80"/>
    </row>
    <row r="3" spans="1:101" s="1" customFormat="1" ht="18" x14ac:dyDescent="0.2">
      <c r="A3" s="78" t="s">
        <v>2</v>
      </c>
      <c r="B3" s="79"/>
      <c r="C3" s="79"/>
      <c r="D3" s="79"/>
      <c r="E3" s="79"/>
      <c r="F3" s="79"/>
      <c r="G3" s="80"/>
    </row>
    <row r="4" spans="1:101" ht="51.75" customHeight="1" thickBot="1" x14ac:dyDescent="0.25">
      <c r="A4" s="81" t="s">
        <v>99</v>
      </c>
      <c r="B4" s="82"/>
      <c r="C4" s="82"/>
      <c r="D4" s="82"/>
      <c r="E4" s="82"/>
      <c r="F4" s="82"/>
      <c r="G4" s="8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</row>
    <row r="5" spans="1:101" s="3" customFormat="1" ht="16.5" customHeight="1" x14ac:dyDescent="0.2">
      <c r="A5" s="62" t="s">
        <v>3</v>
      </c>
      <c r="B5" s="63"/>
      <c r="C5" s="63"/>
      <c r="D5" s="63"/>
      <c r="E5" s="63"/>
      <c r="F5" s="63"/>
      <c r="G5" s="6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</row>
    <row r="6" spans="1:101" s="3" customFormat="1" ht="32.25" customHeight="1" collapsed="1" x14ac:dyDescent="0.2">
      <c r="A6" s="84" t="s">
        <v>15</v>
      </c>
      <c r="B6" s="85"/>
      <c r="C6" s="85"/>
      <c r="D6" s="85"/>
      <c r="E6" s="85"/>
      <c r="F6" s="85"/>
      <c r="G6" s="8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</row>
    <row r="7" spans="1:101" s="3" customFormat="1" ht="15.75" customHeight="1" x14ac:dyDescent="0.2">
      <c r="A7" s="62" t="s">
        <v>4</v>
      </c>
      <c r="B7" s="63"/>
      <c r="C7" s="63"/>
      <c r="D7" s="63"/>
      <c r="E7" s="63"/>
      <c r="F7" s="63"/>
      <c r="G7" s="6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</row>
    <row r="8" spans="1:101" s="3" customFormat="1" ht="36.75" customHeight="1" thickBot="1" x14ac:dyDescent="0.25">
      <c r="A8" s="65" t="s">
        <v>100</v>
      </c>
      <c r="B8" s="66"/>
      <c r="C8" s="66"/>
      <c r="D8" s="66"/>
      <c r="E8" s="66"/>
      <c r="F8" s="66"/>
      <c r="G8" s="67"/>
      <c r="H8" s="1"/>
      <c r="I8" s="1"/>
      <c r="J8" s="4"/>
      <c r="K8" s="4"/>
      <c r="L8" s="4"/>
      <c r="M8" s="4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</row>
    <row r="9" spans="1:101" s="3" customFormat="1" ht="14.25" customHeight="1" thickBot="1" x14ac:dyDescent="0.25">
      <c r="A9" s="5" t="s">
        <v>5</v>
      </c>
      <c r="B9" s="6" t="s">
        <v>6</v>
      </c>
      <c r="C9" s="7" t="s">
        <v>7</v>
      </c>
      <c r="D9" s="8" t="s">
        <v>8</v>
      </c>
      <c r="E9" s="8" t="s">
        <v>9</v>
      </c>
      <c r="F9" s="8" t="s">
        <v>10</v>
      </c>
      <c r="G9" s="9" t="s">
        <v>11</v>
      </c>
      <c r="H9" s="1"/>
      <c r="I9" s="1"/>
      <c r="J9" s="4"/>
      <c r="K9" s="4"/>
      <c r="L9" s="4"/>
      <c r="M9" s="4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</row>
    <row r="10" spans="1:101" s="3" customFormat="1" ht="5.0999999999999996" customHeight="1" thickBot="1" x14ac:dyDescent="0.25">
      <c r="A10" s="55"/>
      <c r="B10" s="56"/>
      <c r="C10" s="57"/>
      <c r="D10" s="57"/>
      <c r="E10" s="58"/>
      <c r="F10" s="58"/>
      <c r="G10" s="5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</row>
    <row r="11" spans="1:101" s="3" customFormat="1" ht="6.75" customHeight="1" x14ac:dyDescent="0.2">
      <c r="A11" s="68"/>
      <c r="B11" s="69"/>
      <c r="C11" s="69"/>
      <c r="D11" s="69"/>
      <c r="E11" s="69"/>
      <c r="F11" s="69"/>
      <c r="G11" s="7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</row>
    <row r="12" spans="1:101" s="3" customFormat="1" ht="26.25" outlineLevel="1" thickBot="1" x14ac:dyDescent="0.25">
      <c r="A12" s="10"/>
      <c r="B12" s="52" t="s">
        <v>17</v>
      </c>
      <c r="C12" s="71"/>
      <c r="D12" s="72">
        <v>1</v>
      </c>
      <c r="E12" s="73"/>
      <c r="F12" s="11"/>
      <c r="G12" s="1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</row>
    <row r="13" spans="1:101" s="3" customFormat="1" ht="18" outlineLevel="1" x14ac:dyDescent="0.2">
      <c r="A13" s="48" t="s">
        <v>33</v>
      </c>
      <c r="B13" s="13" t="s">
        <v>16</v>
      </c>
      <c r="C13" s="14"/>
      <c r="D13" s="15"/>
      <c r="E13" s="16"/>
      <c r="F13" s="16"/>
      <c r="G13" s="50">
        <f>SUM(G14:G21)</f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</row>
    <row r="14" spans="1:101" s="3" customFormat="1" ht="51" outlineLevel="2" x14ac:dyDescent="0.2">
      <c r="A14" s="17" t="s">
        <v>18</v>
      </c>
      <c r="B14" s="18" t="s">
        <v>19</v>
      </c>
      <c r="C14" s="19" t="s">
        <v>20</v>
      </c>
      <c r="D14" s="20">
        <v>2076.8900000000003</v>
      </c>
      <c r="E14" s="21"/>
      <c r="F14" s="22"/>
      <c r="G14" s="23">
        <f t="shared" ref="G14:G21" si="0">ROUND((D14*E14),2)</f>
        <v>0</v>
      </c>
      <c r="H14" s="24"/>
      <c r="I14" s="24"/>
      <c r="J14" s="2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</row>
    <row r="15" spans="1:101" s="3" customFormat="1" ht="127.5" outlineLevel="2" x14ac:dyDescent="0.2">
      <c r="A15" s="17" t="s">
        <v>21</v>
      </c>
      <c r="B15" s="18" t="s">
        <v>108</v>
      </c>
      <c r="C15" s="19" t="s">
        <v>23</v>
      </c>
      <c r="D15" s="20">
        <v>3588.87</v>
      </c>
      <c r="E15" s="21"/>
      <c r="F15" s="22"/>
      <c r="G15" s="23">
        <f t="shared" si="0"/>
        <v>0</v>
      </c>
      <c r="H15" s="24"/>
      <c r="I15" s="24"/>
      <c r="J15" s="2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</row>
    <row r="16" spans="1:101" s="3" customFormat="1" ht="127.5" outlineLevel="2" x14ac:dyDescent="0.2">
      <c r="A16" s="17" t="s">
        <v>21</v>
      </c>
      <c r="B16" s="18" t="s">
        <v>22</v>
      </c>
      <c r="C16" s="19" t="s">
        <v>23</v>
      </c>
      <c r="D16" s="20">
        <v>1345.82</v>
      </c>
      <c r="E16" s="21"/>
      <c r="F16" s="22"/>
      <c r="G16" s="23">
        <f t="shared" ref="G16" si="1">ROUND((D16*E16),2)</f>
        <v>0</v>
      </c>
      <c r="H16" s="24"/>
      <c r="I16" s="24"/>
      <c r="J16" s="2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</row>
    <row r="17" spans="1:101" s="3" customFormat="1" ht="89.25" outlineLevel="2" x14ac:dyDescent="0.2">
      <c r="A17" s="17" t="s">
        <v>24</v>
      </c>
      <c r="B17" s="18" t="s">
        <v>25</v>
      </c>
      <c r="C17" s="19" t="s">
        <v>23</v>
      </c>
      <c r="D17" s="20">
        <v>186.92</v>
      </c>
      <c r="E17" s="21"/>
      <c r="F17" s="22"/>
      <c r="G17" s="23">
        <f t="shared" si="0"/>
        <v>0</v>
      </c>
      <c r="H17" s="24"/>
      <c r="I17" s="24"/>
      <c r="J17" s="24"/>
      <c r="K17" s="2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</row>
    <row r="18" spans="1:101" s="3" customFormat="1" ht="76.5" outlineLevel="2" x14ac:dyDescent="0.2">
      <c r="A18" s="17" t="s">
        <v>26</v>
      </c>
      <c r="B18" s="18" t="s">
        <v>27</v>
      </c>
      <c r="C18" s="19" t="s">
        <v>23</v>
      </c>
      <c r="D18" s="20">
        <v>1019.18</v>
      </c>
      <c r="E18" s="21"/>
      <c r="F18" s="22"/>
      <c r="G18" s="23">
        <f t="shared" si="0"/>
        <v>0</v>
      </c>
      <c r="H18" s="24"/>
      <c r="I18" s="24"/>
      <c r="J18" s="24"/>
      <c r="K18" s="2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</row>
    <row r="19" spans="1:101" s="3" customFormat="1" ht="89.25" outlineLevel="2" x14ac:dyDescent="0.2">
      <c r="A19" s="17" t="s">
        <v>28</v>
      </c>
      <c r="B19" s="18" t="s">
        <v>29</v>
      </c>
      <c r="C19" s="19" t="s">
        <v>23</v>
      </c>
      <c r="D19" s="20">
        <v>493.11</v>
      </c>
      <c r="E19" s="21"/>
      <c r="F19" s="22"/>
      <c r="G19" s="23">
        <f t="shared" si="0"/>
        <v>0</v>
      </c>
      <c r="H19" s="24"/>
      <c r="I19" s="24"/>
      <c r="J19" s="2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</row>
    <row r="20" spans="1:101" s="3" customFormat="1" ht="63.75" outlineLevel="2" x14ac:dyDescent="0.2">
      <c r="A20" s="17" t="s">
        <v>30</v>
      </c>
      <c r="B20" s="18" t="s">
        <v>31</v>
      </c>
      <c r="C20" s="19" t="s">
        <v>23</v>
      </c>
      <c r="D20" s="20">
        <v>730.75</v>
      </c>
      <c r="E20" s="21"/>
      <c r="F20" s="22"/>
      <c r="G20" s="23">
        <f t="shared" si="0"/>
        <v>0</v>
      </c>
      <c r="H20" s="24"/>
      <c r="I20" s="24"/>
      <c r="J20" s="2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</row>
    <row r="21" spans="1:101" s="3" customFormat="1" ht="52.5" customHeight="1" outlineLevel="2" x14ac:dyDescent="0.2">
      <c r="A21" s="39" t="s">
        <v>32</v>
      </c>
      <c r="B21" s="40" t="s">
        <v>109</v>
      </c>
      <c r="C21" s="41" t="s">
        <v>23</v>
      </c>
      <c r="D21" s="42">
        <v>1403.84</v>
      </c>
      <c r="E21" s="43"/>
      <c r="F21" s="44"/>
      <c r="G21" s="45">
        <f t="shared" si="0"/>
        <v>0</v>
      </c>
      <c r="H21" s="2"/>
      <c r="I21" s="2"/>
    </row>
    <row r="22" spans="1:101" s="3" customFormat="1" ht="18" outlineLevel="1" x14ac:dyDescent="0.2">
      <c r="A22" s="49" t="s">
        <v>34</v>
      </c>
      <c r="B22" s="46" t="s">
        <v>98</v>
      </c>
      <c r="C22" s="14"/>
      <c r="D22" s="15"/>
      <c r="E22" s="47"/>
      <c r="F22" s="47"/>
      <c r="G22" s="51">
        <f>SUM(G23:G31)</f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</row>
    <row r="23" spans="1:101" s="3" customFormat="1" ht="89.25" outlineLevel="2" x14ac:dyDescent="0.2">
      <c r="A23" s="17" t="s">
        <v>35</v>
      </c>
      <c r="B23" s="18" t="s">
        <v>36</v>
      </c>
      <c r="C23" s="19" t="s">
        <v>20</v>
      </c>
      <c r="D23" s="20">
        <v>675.28</v>
      </c>
      <c r="E23" s="21"/>
      <c r="F23" s="22"/>
      <c r="G23" s="23">
        <f t="shared" ref="G23:G31" si="2">ROUND((D23*E23),2)</f>
        <v>0</v>
      </c>
      <c r="H23" s="24"/>
      <c r="I23" s="24"/>
      <c r="J23" s="2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</row>
    <row r="24" spans="1:101" s="3" customFormat="1" ht="89.25" outlineLevel="2" x14ac:dyDescent="0.2">
      <c r="A24" s="17" t="s">
        <v>37</v>
      </c>
      <c r="B24" s="18" t="s">
        <v>38</v>
      </c>
      <c r="C24" s="19" t="s">
        <v>20</v>
      </c>
      <c r="D24" s="20">
        <v>425</v>
      </c>
      <c r="E24" s="21"/>
      <c r="F24" s="22"/>
      <c r="G24" s="23">
        <f t="shared" si="2"/>
        <v>0</v>
      </c>
      <c r="H24" s="24"/>
      <c r="I24" s="24"/>
      <c r="J24" s="2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</row>
    <row r="25" spans="1:101" s="3" customFormat="1" ht="89.25" outlineLevel="2" x14ac:dyDescent="0.2">
      <c r="A25" s="17" t="s">
        <v>39</v>
      </c>
      <c r="B25" s="18" t="s">
        <v>40</v>
      </c>
      <c r="C25" s="19" t="s">
        <v>20</v>
      </c>
      <c r="D25" s="20">
        <v>450</v>
      </c>
      <c r="E25" s="21"/>
      <c r="F25" s="22"/>
      <c r="G25" s="23">
        <f t="shared" si="2"/>
        <v>0</v>
      </c>
      <c r="H25" s="24"/>
      <c r="I25" s="24"/>
      <c r="J25" s="2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</row>
    <row r="26" spans="1:101" s="3" customFormat="1" ht="89.25" outlineLevel="2" x14ac:dyDescent="0.2">
      <c r="A26" s="17" t="s">
        <v>41</v>
      </c>
      <c r="B26" s="18" t="s">
        <v>42</v>
      </c>
      <c r="C26" s="19" t="s">
        <v>20</v>
      </c>
      <c r="D26" s="20">
        <v>300</v>
      </c>
      <c r="E26" s="21"/>
      <c r="F26" s="22"/>
      <c r="G26" s="23">
        <f t="shared" si="2"/>
        <v>0</v>
      </c>
      <c r="H26" s="24"/>
      <c r="I26" s="24"/>
      <c r="J26" s="2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</row>
    <row r="27" spans="1:101" s="3" customFormat="1" ht="89.25" outlineLevel="2" x14ac:dyDescent="0.2">
      <c r="A27" s="17" t="s">
        <v>43</v>
      </c>
      <c r="B27" s="18" t="s">
        <v>44</v>
      </c>
      <c r="C27" s="19" t="s">
        <v>20</v>
      </c>
      <c r="D27" s="20">
        <v>226.61</v>
      </c>
      <c r="E27" s="21"/>
      <c r="F27" s="22"/>
      <c r="G27" s="23">
        <f t="shared" si="2"/>
        <v>0</v>
      </c>
      <c r="H27" s="24"/>
      <c r="I27" s="24"/>
      <c r="J27" s="2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</row>
    <row r="28" spans="1:101" s="3" customFormat="1" ht="279" customHeight="1" outlineLevel="2" x14ac:dyDescent="0.2">
      <c r="A28" s="17" t="s">
        <v>110</v>
      </c>
      <c r="B28" s="18" t="s">
        <v>101</v>
      </c>
      <c r="C28" s="19" t="s">
        <v>102</v>
      </c>
      <c r="D28" s="20">
        <v>23</v>
      </c>
      <c r="E28" s="21"/>
      <c r="F28" s="22"/>
      <c r="G28" s="23">
        <f t="shared" si="2"/>
        <v>0</v>
      </c>
      <c r="H28" s="24"/>
      <c r="I28" s="24"/>
      <c r="J28" s="2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</row>
    <row r="29" spans="1:101" s="3" customFormat="1" ht="303" customHeight="1" outlineLevel="2" x14ac:dyDescent="0.2">
      <c r="A29" s="17" t="s">
        <v>111</v>
      </c>
      <c r="B29" s="18" t="s">
        <v>103</v>
      </c>
      <c r="C29" s="19"/>
      <c r="D29" s="20">
        <v>729.69</v>
      </c>
      <c r="E29" s="21"/>
      <c r="F29" s="22"/>
      <c r="G29" s="23">
        <f t="shared" si="2"/>
        <v>0</v>
      </c>
      <c r="H29" s="24"/>
      <c r="I29" s="24"/>
      <c r="J29" s="2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3" customFormat="1" ht="51" outlineLevel="2" x14ac:dyDescent="0.2">
      <c r="A30" s="17" t="s">
        <v>112</v>
      </c>
      <c r="B30" s="18" t="s">
        <v>107</v>
      </c>
      <c r="C30" s="19" t="s">
        <v>105</v>
      </c>
      <c r="D30" s="20">
        <v>95</v>
      </c>
      <c r="E30" s="21"/>
      <c r="F30" s="22"/>
      <c r="G30" s="23">
        <f t="shared" si="2"/>
        <v>0</v>
      </c>
      <c r="H30" s="24"/>
      <c r="I30" s="24"/>
      <c r="J30" s="2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</row>
    <row r="31" spans="1:101" s="3" customFormat="1" ht="51" outlineLevel="2" x14ac:dyDescent="0.2">
      <c r="A31" s="17" t="s">
        <v>113</v>
      </c>
      <c r="B31" s="18" t="s">
        <v>104</v>
      </c>
      <c r="C31" s="19" t="s">
        <v>106</v>
      </c>
      <c r="D31" s="20">
        <v>3800</v>
      </c>
      <c r="E31" s="21"/>
      <c r="F31" s="22"/>
      <c r="G31" s="23">
        <f t="shared" si="2"/>
        <v>0</v>
      </c>
      <c r="H31" s="24"/>
      <c r="I31" s="24"/>
      <c r="J31" s="2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</row>
    <row r="32" spans="1:101" s="3" customFormat="1" ht="18" outlineLevel="1" x14ac:dyDescent="0.2">
      <c r="A32" s="49" t="s">
        <v>96</v>
      </c>
      <c r="B32" s="46" t="s">
        <v>97</v>
      </c>
      <c r="C32" s="14"/>
      <c r="D32" s="15"/>
      <c r="E32" s="47"/>
      <c r="F32" s="47"/>
      <c r="G32" s="51">
        <f>SUM(G33:G54)</f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3" customFormat="1" ht="153" outlineLevel="2" x14ac:dyDescent="0.2">
      <c r="A33" s="17" t="s">
        <v>45</v>
      </c>
      <c r="B33" s="18" t="s">
        <v>46</v>
      </c>
      <c r="C33" s="19" t="s">
        <v>47</v>
      </c>
      <c r="D33" s="20">
        <v>4</v>
      </c>
      <c r="E33" s="60"/>
      <c r="F33" s="22"/>
      <c r="G33" s="23">
        <f t="shared" ref="G33:G57" si="3">ROUND((D33*E33),2)</f>
        <v>0</v>
      </c>
      <c r="H33" s="24"/>
      <c r="I33" s="2"/>
      <c r="J33" s="2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3" customFormat="1" ht="165.75" outlineLevel="2" x14ac:dyDescent="0.2">
      <c r="A34" s="17" t="s">
        <v>48</v>
      </c>
      <c r="B34" s="18" t="s">
        <v>49</v>
      </c>
      <c r="C34" s="19" t="s">
        <v>47</v>
      </c>
      <c r="D34" s="20">
        <v>2</v>
      </c>
      <c r="E34" s="21"/>
      <c r="F34" s="22"/>
      <c r="G34" s="23">
        <f t="shared" si="3"/>
        <v>0</v>
      </c>
      <c r="H34" s="24"/>
      <c r="I34" s="2"/>
      <c r="J34" s="2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3" customFormat="1" ht="178.5" outlineLevel="2" x14ac:dyDescent="0.2">
      <c r="A35" s="17" t="s">
        <v>50</v>
      </c>
      <c r="B35" s="18" t="s">
        <v>51</v>
      </c>
      <c r="C35" s="19" t="s">
        <v>47</v>
      </c>
      <c r="D35" s="20">
        <v>1</v>
      </c>
      <c r="E35" s="21"/>
      <c r="F35" s="22"/>
      <c r="G35" s="23">
        <f t="shared" si="3"/>
        <v>0</v>
      </c>
      <c r="H35" s="24"/>
      <c r="I35" s="2"/>
      <c r="J35" s="2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3" customFormat="1" ht="178.5" outlineLevel="2" x14ac:dyDescent="0.2">
      <c r="A36" s="17" t="s">
        <v>52</v>
      </c>
      <c r="B36" s="18" t="s">
        <v>53</v>
      </c>
      <c r="C36" s="19" t="s">
        <v>47</v>
      </c>
      <c r="D36" s="20">
        <v>2</v>
      </c>
      <c r="E36" s="21"/>
      <c r="F36" s="22"/>
      <c r="G36" s="23">
        <f t="shared" si="3"/>
        <v>0</v>
      </c>
      <c r="H36" s="24"/>
      <c r="I36" s="2"/>
      <c r="J36" s="2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3" customFormat="1" ht="89.25" outlineLevel="2" x14ac:dyDescent="0.2">
      <c r="A37" s="17" t="s">
        <v>54</v>
      </c>
      <c r="B37" s="18" t="s">
        <v>55</v>
      </c>
      <c r="C37" s="19" t="s">
        <v>47</v>
      </c>
      <c r="D37" s="20">
        <v>1</v>
      </c>
      <c r="E37" s="21"/>
      <c r="F37" s="22"/>
      <c r="G37" s="23">
        <f t="shared" si="3"/>
        <v>0</v>
      </c>
      <c r="H37" s="24"/>
      <c r="I37" s="2"/>
      <c r="J37" s="2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3" customFormat="1" ht="76.5" outlineLevel="2" x14ac:dyDescent="0.2">
      <c r="A38" s="17" t="s">
        <v>56</v>
      </c>
      <c r="B38" s="18" t="s">
        <v>57</v>
      </c>
      <c r="C38" s="19" t="s">
        <v>47</v>
      </c>
      <c r="D38" s="20">
        <v>1</v>
      </c>
      <c r="E38" s="21"/>
      <c r="F38" s="22"/>
      <c r="G38" s="23">
        <f t="shared" si="3"/>
        <v>0</v>
      </c>
      <c r="H38" s="24"/>
      <c r="I38" s="2"/>
      <c r="J38" s="2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3" customFormat="1" ht="76.5" outlineLevel="2" x14ac:dyDescent="0.2">
      <c r="A39" s="17" t="s">
        <v>58</v>
      </c>
      <c r="B39" s="18" t="s">
        <v>59</v>
      </c>
      <c r="C39" s="19" t="s">
        <v>47</v>
      </c>
      <c r="D39" s="20">
        <v>1</v>
      </c>
      <c r="E39" s="21"/>
      <c r="F39" s="22"/>
      <c r="G39" s="23">
        <f t="shared" si="3"/>
        <v>0</v>
      </c>
      <c r="H39" s="24"/>
      <c r="I39" s="2"/>
      <c r="J39" s="2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3" customFormat="1" ht="76.5" outlineLevel="2" x14ac:dyDescent="0.2">
      <c r="A40" s="17" t="s">
        <v>60</v>
      </c>
      <c r="B40" s="18" t="s">
        <v>61</v>
      </c>
      <c r="C40" s="19" t="s">
        <v>47</v>
      </c>
      <c r="D40" s="20">
        <v>1</v>
      </c>
      <c r="E40" s="21"/>
      <c r="F40" s="22"/>
      <c r="G40" s="23">
        <f t="shared" si="3"/>
        <v>0</v>
      </c>
      <c r="H40" s="24"/>
      <c r="I40" s="2"/>
      <c r="J40" s="2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3" customFormat="1" ht="76.5" outlineLevel="2" x14ac:dyDescent="0.2">
      <c r="A41" s="17" t="s">
        <v>62</v>
      </c>
      <c r="B41" s="18" t="s">
        <v>63</v>
      </c>
      <c r="C41" s="19" t="s">
        <v>47</v>
      </c>
      <c r="D41" s="20">
        <v>1</v>
      </c>
      <c r="E41" s="21"/>
      <c r="F41" s="22"/>
      <c r="G41" s="23">
        <f t="shared" si="3"/>
        <v>0</v>
      </c>
      <c r="H41" s="24"/>
      <c r="I41" s="2"/>
      <c r="J41" s="2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3" customFormat="1" ht="76.5" outlineLevel="2" x14ac:dyDescent="0.2">
      <c r="A42" s="17" t="s">
        <v>64</v>
      </c>
      <c r="B42" s="18" t="s">
        <v>65</v>
      </c>
      <c r="C42" s="19" t="s">
        <v>47</v>
      </c>
      <c r="D42" s="20">
        <v>1</v>
      </c>
      <c r="E42" s="21"/>
      <c r="F42" s="22"/>
      <c r="G42" s="23">
        <f t="shared" si="3"/>
        <v>0</v>
      </c>
      <c r="H42" s="24"/>
      <c r="I42" s="2"/>
      <c r="J42" s="2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3" customFormat="1" ht="76.5" outlineLevel="2" x14ac:dyDescent="0.2">
      <c r="A43" s="17" t="s">
        <v>66</v>
      </c>
      <c r="B43" s="18" t="s">
        <v>67</v>
      </c>
      <c r="C43" s="19" t="s">
        <v>47</v>
      </c>
      <c r="D43" s="20">
        <v>1</v>
      </c>
      <c r="E43" s="21"/>
      <c r="F43" s="22"/>
      <c r="G43" s="23">
        <f t="shared" si="3"/>
        <v>0</v>
      </c>
      <c r="H43" s="24"/>
      <c r="I43" s="2"/>
      <c r="J43" s="2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3" customFormat="1" ht="76.5" outlineLevel="2" x14ac:dyDescent="0.2">
      <c r="A44" s="17" t="s">
        <v>68</v>
      </c>
      <c r="B44" s="18" t="s">
        <v>69</v>
      </c>
      <c r="C44" s="19" t="s">
        <v>47</v>
      </c>
      <c r="D44" s="20">
        <v>2</v>
      </c>
      <c r="E44" s="21"/>
      <c r="F44" s="22"/>
      <c r="G44" s="23">
        <f t="shared" si="3"/>
        <v>0</v>
      </c>
      <c r="H44" s="24"/>
      <c r="I44" s="2"/>
      <c r="J44" s="2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3" customFormat="1" ht="76.5" outlineLevel="2" x14ac:dyDescent="0.2">
      <c r="A45" s="17" t="s">
        <v>70</v>
      </c>
      <c r="B45" s="18" t="s">
        <v>71</v>
      </c>
      <c r="C45" s="19" t="s">
        <v>47</v>
      </c>
      <c r="D45" s="20">
        <v>1</v>
      </c>
      <c r="E45" s="21"/>
      <c r="F45" s="22"/>
      <c r="G45" s="23">
        <f t="shared" si="3"/>
        <v>0</v>
      </c>
      <c r="H45" s="24"/>
      <c r="I45" s="2"/>
      <c r="J45" s="2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</row>
    <row r="46" spans="1:101" s="3" customFormat="1" ht="76.5" outlineLevel="2" x14ac:dyDescent="0.2">
      <c r="A46" s="17" t="s">
        <v>72</v>
      </c>
      <c r="B46" s="18" t="s">
        <v>73</v>
      </c>
      <c r="C46" s="19" t="s">
        <v>47</v>
      </c>
      <c r="D46" s="20">
        <v>6</v>
      </c>
      <c r="E46" s="21"/>
      <c r="F46" s="22"/>
      <c r="G46" s="23">
        <f t="shared" si="3"/>
        <v>0</v>
      </c>
      <c r="H46" s="24"/>
      <c r="I46" s="2"/>
      <c r="J46" s="2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</row>
    <row r="47" spans="1:101" s="3" customFormat="1" ht="76.5" outlineLevel="2" x14ac:dyDescent="0.2">
      <c r="A47" s="17" t="s">
        <v>74</v>
      </c>
      <c r="B47" s="18" t="s">
        <v>75</v>
      </c>
      <c r="C47" s="19" t="s">
        <v>47</v>
      </c>
      <c r="D47" s="20">
        <v>1</v>
      </c>
      <c r="E47" s="21"/>
      <c r="F47" s="22"/>
      <c r="G47" s="23">
        <f t="shared" si="3"/>
        <v>0</v>
      </c>
      <c r="H47" s="24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</row>
    <row r="48" spans="1:101" s="3" customFormat="1" ht="76.5" outlineLevel="2" x14ac:dyDescent="0.2">
      <c r="A48" s="17" t="s">
        <v>76</v>
      </c>
      <c r="B48" s="18" t="s">
        <v>77</v>
      </c>
      <c r="C48" s="19" t="s">
        <v>47</v>
      </c>
      <c r="D48" s="20">
        <v>1</v>
      </c>
      <c r="E48" s="21"/>
      <c r="F48" s="22"/>
      <c r="G48" s="23">
        <f t="shared" si="3"/>
        <v>0</v>
      </c>
      <c r="H48" s="24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</row>
    <row r="49" spans="1:101" s="3" customFormat="1" ht="76.5" outlineLevel="2" x14ac:dyDescent="0.2">
      <c r="A49" s="17" t="s">
        <v>78</v>
      </c>
      <c r="B49" s="18" t="s">
        <v>79</v>
      </c>
      <c r="C49" s="19" t="s">
        <v>47</v>
      </c>
      <c r="D49" s="20">
        <v>4</v>
      </c>
      <c r="E49" s="21"/>
      <c r="F49" s="22"/>
      <c r="G49" s="23">
        <f t="shared" si="3"/>
        <v>0</v>
      </c>
      <c r="H49" s="2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</row>
    <row r="50" spans="1:101" s="3" customFormat="1" ht="76.5" outlineLevel="2" x14ac:dyDescent="0.2">
      <c r="A50" s="17" t="s">
        <v>80</v>
      </c>
      <c r="B50" s="18" t="s">
        <v>81</v>
      </c>
      <c r="C50" s="19" t="s">
        <v>47</v>
      </c>
      <c r="D50" s="20">
        <v>4</v>
      </c>
      <c r="E50" s="21"/>
      <c r="F50" s="22"/>
      <c r="G50" s="23">
        <f t="shared" si="3"/>
        <v>0</v>
      </c>
      <c r="H50" s="2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3" customFormat="1" ht="76.5" outlineLevel="2" x14ac:dyDescent="0.2">
      <c r="A51" s="17" t="s">
        <v>82</v>
      </c>
      <c r="B51" s="18" t="s">
        <v>83</v>
      </c>
      <c r="C51" s="19" t="s">
        <v>47</v>
      </c>
      <c r="D51" s="20">
        <v>2</v>
      </c>
      <c r="E51" s="21"/>
      <c r="F51" s="22"/>
      <c r="G51" s="23">
        <f t="shared" si="3"/>
        <v>0</v>
      </c>
      <c r="H51" s="2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</row>
    <row r="52" spans="1:101" s="3" customFormat="1" ht="76.5" outlineLevel="2" x14ac:dyDescent="0.2">
      <c r="A52" s="17" t="s">
        <v>84</v>
      </c>
      <c r="B52" s="18" t="s">
        <v>85</v>
      </c>
      <c r="C52" s="19" t="s">
        <v>47</v>
      </c>
      <c r="D52" s="20">
        <v>2</v>
      </c>
      <c r="E52" s="21"/>
      <c r="F52" s="22"/>
      <c r="G52" s="23">
        <f t="shared" si="3"/>
        <v>0</v>
      </c>
      <c r="H52" s="2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</row>
    <row r="53" spans="1:101" s="3" customFormat="1" ht="76.5" outlineLevel="2" x14ac:dyDescent="0.2">
      <c r="A53" s="17" t="s">
        <v>86</v>
      </c>
      <c r="B53" s="18" t="s">
        <v>87</v>
      </c>
      <c r="C53" s="19" t="s">
        <v>47</v>
      </c>
      <c r="D53" s="20">
        <v>2</v>
      </c>
      <c r="E53" s="21"/>
      <c r="F53" s="22"/>
      <c r="G53" s="23">
        <f t="shared" si="3"/>
        <v>0</v>
      </c>
      <c r="H53" s="2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3" customFormat="1" ht="76.5" outlineLevel="2" x14ac:dyDescent="0.2">
      <c r="A54" s="17" t="s">
        <v>88</v>
      </c>
      <c r="B54" s="18" t="s">
        <v>89</v>
      </c>
      <c r="C54" s="19" t="s">
        <v>47</v>
      </c>
      <c r="D54" s="20">
        <v>2</v>
      </c>
      <c r="E54" s="21"/>
      <c r="F54" s="22"/>
      <c r="G54" s="23">
        <f t="shared" si="3"/>
        <v>0</v>
      </c>
      <c r="H54" s="2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3" customFormat="1" ht="18" outlineLevel="1" x14ac:dyDescent="0.2">
      <c r="A55" s="49" t="s">
        <v>91</v>
      </c>
      <c r="B55" s="46" t="s">
        <v>90</v>
      </c>
      <c r="C55" s="14"/>
      <c r="D55" s="15"/>
      <c r="E55" s="47"/>
      <c r="F55" s="47"/>
      <c r="G55" s="51">
        <f>SUM(G56:G57)</f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3" customFormat="1" ht="216.75" outlineLevel="2" x14ac:dyDescent="0.2">
      <c r="A56" s="17" t="s">
        <v>92</v>
      </c>
      <c r="B56" s="18" t="s">
        <v>93</v>
      </c>
      <c r="C56" s="19" t="s">
        <v>47</v>
      </c>
      <c r="D56" s="20">
        <v>10</v>
      </c>
      <c r="E56" s="21"/>
      <c r="F56" s="22"/>
      <c r="G56" s="23">
        <f t="shared" si="3"/>
        <v>0</v>
      </c>
      <c r="H56" s="24"/>
      <c r="I56" s="2"/>
      <c r="J56" s="2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3" customFormat="1" ht="76.5" outlineLevel="2" x14ac:dyDescent="0.2">
      <c r="A57" s="17" t="s">
        <v>94</v>
      </c>
      <c r="B57" s="18" t="s">
        <v>95</v>
      </c>
      <c r="C57" s="19" t="s">
        <v>47</v>
      </c>
      <c r="D57" s="20">
        <v>29</v>
      </c>
      <c r="E57" s="21"/>
      <c r="F57" s="22"/>
      <c r="G57" s="23">
        <f t="shared" si="3"/>
        <v>0</v>
      </c>
      <c r="H57" s="24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3" customFormat="1" ht="19.5" outlineLevel="1" thickBot="1" x14ac:dyDescent="0.25">
      <c r="A58" s="10"/>
      <c r="B58" s="53"/>
      <c r="C58" s="74"/>
      <c r="D58" s="74"/>
      <c r="E58" s="54"/>
      <c r="F58" s="25" t="s">
        <v>12</v>
      </c>
      <c r="G58" s="26">
        <f>G55+G32+G13+G22</f>
        <v>0</v>
      </c>
      <c r="H58" s="24"/>
      <c r="I58" s="2"/>
      <c r="J58" s="27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ht="18.75" thickBot="1" x14ac:dyDescent="0.25">
      <c r="E59" s="28"/>
      <c r="F59" s="29" t="s">
        <v>13</v>
      </c>
      <c r="G59" s="30">
        <f>G58</f>
        <v>0</v>
      </c>
      <c r="H59" s="24"/>
    </row>
    <row r="60" spans="1:101" ht="18.75" thickBot="1" x14ac:dyDescent="0.25">
      <c r="B60" s="31"/>
      <c r="E60" s="32"/>
      <c r="F60" s="29" t="s">
        <v>14</v>
      </c>
      <c r="G60" s="33">
        <f>ROUND(G59*0.16,2)</f>
        <v>0</v>
      </c>
      <c r="H60" s="34"/>
    </row>
    <row r="61" spans="1:101" ht="18.75" thickBot="1" x14ac:dyDescent="0.25">
      <c r="E61" s="32"/>
      <c r="F61" s="35" t="s">
        <v>11</v>
      </c>
      <c r="G61" s="36">
        <f>G59+G60</f>
        <v>0</v>
      </c>
      <c r="H61" s="37"/>
    </row>
    <row r="62" spans="1:101" x14ac:dyDescent="0.2">
      <c r="G62" s="38"/>
      <c r="H62" s="37"/>
    </row>
    <row r="63" spans="1:101" x14ac:dyDescent="0.2">
      <c r="H63" s="37"/>
    </row>
    <row r="67" spans="7:8" x14ac:dyDescent="0.2">
      <c r="G67" s="38"/>
      <c r="H67" s="27"/>
    </row>
    <row r="68" spans="7:8" x14ac:dyDescent="0.2">
      <c r="G68" s="38"/>
    </row>
    <row r="69" spans="7:8" x14ac:dyDescent="0.2">
      <c r="G69" s="38"/>
    </row>
    <row r="70" spans="7:8" x14ac:dyDescent="0.2">
      <c r="G70" s="27"/>
    </row>
    <row r="93" spans="11:11" x14ac:dyDescent="0.2">
      <c r="K93" s="24"/>
    </row>
    <row r="94" spans="11:11" x14ac:dyDescent="0.2">
      <c r="K94" s="24"/>
    </row>
    <row r="95" spans="11:11" x14ac:dyDescent="0.2">
      <c r="K95" s="61"/>
    </row>
  </sheetData>
  <dataConsolidate/>
  <mergeCells count="11">
    <mergeCell ref="A6:G6"/>
    <mergeCell ref="A1:G1"/>
    <mergeCell ref="A2:G2"/>
    <mergeCell ref="A3:G3"/>
    <mergeCell ref="A4:G4"/>
    <mergeCell ref="A5:G5"/>
    <mergeCell ref="A7:G7"/>
    <mergeCell ref="A8:G8"/>
    <mergeCell ref="A11:G11"/>
    <mergeCell ref="C12:E12"/>
    <mergeCell ref="C58:D58"/>
  </mergeCells>
  <phoneticPr fontId="18" type="noConversion"/>
  <printOptions horizontalCentered="1"/>
  <pageMargins left="0.59055118110236227" right="0.59055118110236227" top="0.59055118110236227" bottom="0.59055118110236227" header="0.31496062992125984" footer="0.31496062992125984"/>
  <pageSetup scale="70" fitToHeight="0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</vt:lpstr>
      <vt:lpstr>CAT!Área_de_impresión</vt:lpstr>
      <vt:lpstr>CAT!Títulos_a_imprimir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2023-04-12T18:26:37Z</cp:lastPrinted>
  <dcterms:created xsi:type="dcterms:W3CDTF">2023-02-27T19:58:27Z</dcterms:created>
  <dcterms:modified xsi:type="dcterms:W3CDTF">2023-04-14T18:10:51Z</dcterms:modified>
</cp:coreProperties>
</file>