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90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CATALOGO!$B$37:$H$59</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CATALOGO!$B$2:$H$59</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CATALOGO!$28:$37</definedName>
    <definedName name="_xlnm.Print_Titles">#N/A</definedName>
    <definedName name="Títulos_a_imprimir_IM" localSheetId="0">CATALOGO!$28:$29</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5621"/>
</workbook>
</file>

<file path=xl/calcChain.xml><?xml version="1.0" encoding="utf-8"?>
<calcChain xmlns="http://schemas.openxmlformats.org/spreadsheetml/2006/main">
  <c r="I57" i="8" l="1"/>
  <c r="I55" i="8"/>
  <c r="I54" i="8"/>
  <c r="I47" i="8"/>
  <c r="I46" i="8"/>
  <c r="I43" i="8"/>
  <c r="I42" i="8"/>
  <c r="I41" i="8"/>
  <c r="I40" i="8"/>
  <c r="I56" i="8" l="1"/>
  <c r="I53" i="8"/>
  <c r="I52" i="8"/>
  <c r="I51" i="8"/>
  <c r="I48" i="8"/>
  <c r="I45" i="8" l="1"/>
  <c r="I44" i="8"/>
  <c r="I49" i="8"/>
  <c r="I50" i="8"/>
  <c r="B41" i="8"/>
  <c r="B40" i="8"/>
  <c r="H40" i="8"/>
  <c r="B45" i="8" l="1"/>
  <c r="H45" i="8"/>
  <c r="B49" i="8" l="1"/>
  <c r="H41" i="8"/>
  <c r="B50" i="8" l="1"/>
  <c r="B51" i="8" s="1"/>
  <c r="B52" i="8" s="1"/>
  <c r="B53" i="8" s="1"/>
  <c r="I39" i="8"/>
  <c r="I59" i="8" s="1"/>
  <c r="I19" i="8" s="1"/>
  <c r="H39" i="8" l="1"/>
  <c r="H42" i="8" s="1"/>
  <c r="H44" i="8"/>
  <c r="H46" i="8" s="1"/>
  <c r="H49" i="8"/>
  <c r="H48" i="8"/>
  <c r="H50" i="8"/>
  <c r="H51" i="8"/>
  <c r="H52" i="8"/>
  <c r="H53" i="8"/>
  <c r="H56" i="8"/>
  <c r="H57" i="8"/>
  <c r="J19" i="8"/>
  <c r="D28" i="8"/>
  <c r="B57" i="8"/>
  <c r="G35" i="8"/>
  <c r="D35" i="8"/>
  <c r="G34" i="8"/>
  <c r="D34" i="8"/>
  <c r="H58" i="8" l="1"/>
  <c r="H16" i="8" s="1"/>
  <c r="H54" i="8"/>
  <c r="H15" i="8" s="1"/>
  <c r="H13" i="8"/>
  <c r="H14" i="8"/>
  <c r="H19" i="8" l="1"/>
  <c r="H59" i="8"/>
</calcChain>
</file>

<file path=xl/sharedStrings.xml><?xml version="1.0" encoding="utf-8"?>
<sst xmlns="http://schemas.openxmlformats.org/spreadsheetml/2006/main" count="66" uniqueCount="53">
  <si>
    <t>CATALOGO DE CONCEPTOS Y</t>
  </si>
  <si>
    <t xml:space="preserve">CONCURSO No.  </t>
  </si>
  <si>
    <t>CANTIDADES DE OBRA.</t>
  </si>
  <si>
    <t>I.-</t>
  </si>
  <si>
    <t>SANEAMIENTO DE AGUA POTABLE</t>
  </si>
  <si>
    <t>II.-</t>
  </si>
  <si>
    <t>III.-</t>
  </si>
  <si>
    <t>IV.-</t>
  </si>
  <si>
    <t>GUARNICIONES</t>
  </si>
  <si>
    <t>PAVIMENTACION</t>
  </si>
  <si>
    <t>TOTAL :</t>
  </si>
  <si>
    <t>PRECIO</t>
  </si>
  <si>
    <t>PRECIO UNITARIO</t>
  </si>
  <si>
    <t>CLAVE</t>
  </si>
  <si>
    <t>C O N C E P T O</t>
  </si>
  <si>
    <t>UNIDAD</t>
  </si>
  <si>
    <t>CANTIDAD</t>
  </si>
  <si>
    <t>UNITARIO</t>
  </si>
  <si>
    <t>(CON LETRA)</t>
  </si>
  <si>
    <t>IMPORTE</t>
  </si>
  <si>
    <t>ML</t>
  </si>
  <si>
    <t>PZA</t>
  </si>
  <si>
    <t>SUB TOTAL :  GUARNICIONES</t>
  </si>
  <si>
    <t>M2</t>
  </si>
  <si>
    <t>SUB TOTAL :  PAVIMENTACION</t>
  </si>
  <si>
    <t>SUB TOTAL :  SEÑALAMIENTO  VERTICAL Y HORIZONTAL</t>
  </si>
  <si>
    <t xml:space="preserve">TOTAL : </t>
  </si>
  <si>
    <t>DIRECCIÓN DE INFRAESTRUCTURA VIAL Y MOVILIDAD URBANA</t>
  </si>
  <si>
    <t>UBICACION : LA PAZ.</t>
  </si>
  <si>
    <t>MUNICIPIO : LA PAZ, B.C.S.</t>
  </si>
  <si>
    <r>
      <rPr>
        <b/>
        <sz val="8"/>
        <rFont val="Arial"/>
        <family val="2"/>
      </rPr>
      <t>LIMPIEZA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</si>
  <si>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rPr>
        <b/>
        <sz val="8"/>
        <rFont val="Arial"/>
        <family val="2"/>
      </rPr>
      <t>RIEGO DE LIGA</t>
    </r>
    <r>
      <rPr>
        <sz val="8"/>
        <rFont val="Arial"/>
        <family val="2"/>
      </rPr>
      <t xml:space="preserve"> PARA CARPETA CON ASFALTO FR-3 </t>
    </r>
    <r>
      <rPr>
        <b/>
        <sz val="8"/>
        <rFont val="Arial"/>
        <family val="2"/>
      </rPr>
      <t xml:space="preserve">EN PROPORCION DE 0.5 LTS/M². </t>
    </r>
    <r>
      <rPr>
        <sz val="8"/>
        <rFont val="Arial"/>
        <family val="2"/>
      </rPr>
      <t xml:space="preserve">INCLUYE: BARRIDO, LIMPIEZA Y RETIRO FUERA DE LA OBRA DE LOS MATERIALES PRODUCTO DE LA LIMPIEZA HASTA EL LUGAR INDICADO, CARGA, CALENTADO, ACARREOS, APLICACION, DEL ASFALTO, MANO DE OBRA, HERRAMIENTA, EQUIPO.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</si>
  <si>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</si>
  <si>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t>RESUMEN</t>
  </si>
  <si>
    <t>SEÑALAMIENTO HORIZONTAL</t>
  </si>
  <si>
    <r>
      <rPr>
        <b/>
        <sz val="8"/>
        <rFont val="Arial"/>
        <family val="2"/>
      </rPr>
      <t>SUMINISTRO Y APLICACIÓN DE PINTURA</t>
    </r>
    <r>
      <rPr>
        <sz val="8"/>
        <rFont val="Arial"/>
        <family val="2"/>
      </rPr>
      <t xml:space="preserve"> VINILICA AHULADA MARCA COMEX, EN COLOR BLANCO O AMARILLO (PREVIAMENTE AUTORIZADO) EN TRAMOS RECTOS Y ROJO EN CURVAS, A DOS MANOS EN GUANICIONES DE CONCRETO, INCLUYE: PREPARACION DE LA SUPERFICIE, LIMPIEZA, MATERIALES, MANO DE OBRA Y HERRAMIENTA.</t>
    </r>
  </si>
  <si>
    <t>I.-SANEAMIENTO DE AGUA POTABLE Y RED DE DRENAJE</t>
  </si>
  <si>
    <t>SUB TOTAL : SANEAMIENTO DE AGUA POTABLE Y RED DE DRENAJE</t>
  </si>
  <si>
    <t>II.- GUARNICIONES</t>
  </si>
  <si>
    <t>III.- PAVIMENTACION</t>
  </si>
  <si>
    <t>IV.- SEÑALAMIENTO VERTICAL Y HORIZONTAL</t>
  </si>
  <si>
    <r>
      <rPr>
        <b/>
        <sz val="8"/>
        <rFont val="Arial"/>
        <family val="2"/>
      </rPr>
      <t>TRABAJO DE BACHEO Y POREO CON CARPETA DE ASFALTO EN FRIO.</t>
    </r>
    <r>
      <rPr>
        <sz val="8"/>
        <rFont val="Arial"/>
        <family val="2"/>
      </rPr>
      <t xml:space="preserve"> INCLUYE: BARRIDO, LIMPIEZA PREVIA DE LA SUPERFICIE (RETIRO FUERA DE LA OBRA DE LOS MATERIALES PRODUCTO DE LA MISMA), AFINE PARA DAR NIVELES DE PROYECTO, AFINE Y COMPACTACION AL 100% DE SU  PVSM DE LA PRUEBA PROCTOR MODIFICADA (ASSHTO) CON VIBRO MUERTO,  CARGA, FLETE, ACARREOS Y APLICACIÓN DEL ASFALTO EN FRIO, LOS MATERIALES, MANO DE OBRA, HERRAMIENTA, EQUIPO NECESARIO. P.U.O.T.
</t>
    </r>
  </si>
  <si>
    <r>
      <rPr>
        <b/>
        <sz val="8"/>
        <rFont val="Arial"/>
        <family val="2"/>
      </rPr>
      <t>REHABILITACIÓN Y REPARACIONES MENORES EN GUARNICIÓN TIPO TRAPEZOIDAL DE CONCRETO EXISTENTES</t>
    </r>
    <r>
      <rPr>
        <sz val="8"/>
        <rFont val="Arial"/>
        <family val="2"/>
      </rPr>
      <t xml:space="preserve"> POR ENCONTRARSE EN MALAS CONDICIONES Y/O NO DAR LA CALIDAD REQUERIDA, INCLUYE: PERFILADO, RESANE, DESGASTE, MATERIALES, MANO DE OBRA, HERRAMIENTA Y TODO LO NECESARIO PARA SU CORRECTA EJECUCIÓN DE LOS TRABAJOS. </t>
    </r>
  </si>
  <si>
    <r>
      <rPr>
        <b/>
        <sz val="8"/>
        <color theme="1"/>
        <rFont val="Arial"/>
        <family val="2"/>
      </rPr>
      <t>RENIVELADO DE CAJA DE OPERACION DE VALVULAS</t>
    </r>
    <r>
      <rPr>
        <sz val="8"/>
        <color theme="1"/>
        <rFont val="Arial"/>
        <family val="2"/>
      </rPr>
      <t xml:space="preserve"> A NIVEL DE CARPETA. INCLUYE: CORTE Y DESCABECE,</t>
    </r>
    <r>
      <rPr>
        <sz val="8"/>
        <rFont val="Arial"/>
        <family val="2"/>
      </rPr>
      <t xml:space="preserve"> RECUPERACION DE CONTRAMARCO(S), Y MARCO CON TAPA DE Fo.Fo., DEMOLICIONES NECESARIAS POR MEDIOS MANUALES Y/O MECANICOS, TAPA PROVISIONAL DE MADERA, LIMPIEZA CON PEINE DE ACERO PARA RETIRAR EL EXCESO DE OXIDO DEL MARCO Y LA TAPA DE Fo.Fo., APLICACION DE PINTURA AUTORIZADA POR SUPERVISION, LOSA DE TAPA DE 15 CM. DE ESPESOR, CONCRETO F'c=200 Kg/Cm2, ARMADA CON VARILLA DE 1/2"  20 CM., AMBOS SENTIDOS. TERMINACION Y COLOCACION DE CONTRAMARCO Y MARCO CON TAPA DE Fo.Fo. REHABILITADAS, CARGA Y ACARREO DE LOS MATERIALES PRODUCTO DE LA DEMOLICION</t>
    </r>
    <r>
      <rPr>
        <sz val="8"/>
        <color theme="1"/>
        <rFont val="Arial"/>
        <family val="2"/>
      </rPr>
      <t xml:space="preserve"> DE ESCOMBRO, FUERA DE LA OBRA HASTA EL SITIO AUTORIZADO, SEGUN INDIQUE SUPERVISION, SEÑALAMIENTO PREVENTIVO, MANO DE OBRA, HERRAMIENTA Y EQUIPO NECESARIO.</t>
    </r>
  </si>
  <si>
    <r>
      <rPr>
        <b/>
        <sz val="8"/>
        <color theme="1"/>
        <rFont val="Arial"/>
        <family val="2"/>
      </rPr>
      <t>RENIVELADO DE POZO DE VISITA</t>
    </r>
    <r>
      <rPr>
        <sz val="8"/>
        <color theme="1"/>
        <rFont val="Arial"/>
        <family val="2"/>
      </rPr>
      <t xml:space="preserve"> A NIVEL DE CARPETA. INCLUYE: CORTE Y DESCABECE,</t>
    </r>
    <r>
      <rPr>
        <sz val="8"/>
        <rFont val="Arial"/>
        <family val="2"/>
      </rPr>
      <t xml:space="preserve"> RECUPERACION DE BROCAL DE Fo.Fo., DEMOLICIONES NECESARIAS POR MEDIOS MANUALES Y/O MECANICOS, TAPA PROVISIONAL DE MADERA, LIMPIEZA CON PEINE DE ACERO PARA RETIRAR EL EXCESO DE OXIDO DEL BROCAL DE Fo.Fo., APLICACION DE PINTURA AUTORIZADA POR SUPERVISION, TERMINACION, ANILLO PROTECTOR DE CONCRETO F'c=200 Kg/Cm2, ARMADO CON 5 VARILLAS DEL #4 Y ESTRIBOS DEL #2 @ 15 CM.,  SECCION TIPO "L" DE 20 CM DE ESPESOR, 15 CM DE BASE X 10 CM EN CORONA, ANCLAJE Y COLOCACION DEL BROCAL DE Fo.Fo. REHABILITADAS, CARGA Y ACARREO DE LOS MATERIALE</t>
    </r>
    <r>
      <rPr>
        <sz val="8"/>
        <color theme="1"/>
        <rFont val="Arial"/>
        <family val="2"/>
      </rPr>
      <t>S PRODUCTO DE LA DEMOLICION DE ESCOMBRO, FUERA DE LA OBRA HASTA EL SITIO AUTORIZADO, SEGUN INDIQUE SUPERVISION, SEÑALAMIENTO PREVENTIVO, MANO DE OBRA, HERRAMIENTA Y EQUIPO NECESARIO.</t>
    </r>
  </si>
  <si>
    <r>
      <t>SUMINISTRO Y COLOCACION DE</t>
    </r>
    <r>
      <rPr>
        <b/>
        <sz val="8"/>
        <color theme="1"/>
        <rFont val="Arial"/>
        <family val="2"/>
      </rPr>
      <t xml:space="preserve"> BROCAL DE Fo.Fo. CIEGO TIPO PESADO</t>
    </r>
    <r>
      <rPr>
        <sz val="8"/>
        <color theme="1"/>
        <rFont val="Arial"/>
        <family val="2"/>
      </rPr>
      <t xml:space="preserve"> PARA POZO DE VISITA, INCLUYE: LOSA DE 1.20x1.20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</si>
  <si>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t>OBRA: REENCARPETADO DE SUPERFICIE  DE RODAMIENTO CON CARPETA ASFALTICA DE 5.00 CM. DE ESPESOR DEL BLVD. PINO PAYAS, TRAMO: DEL PUENTE DE LA COLONIA CIMA A PUENTE A LIVERPOOL (LADO DERECHO DE ESTE A OESTE).</t>
  </si>
  <si>
    <t>LICITACIÓN No LPO-000000007-050-2022.</t>
  </si>
  <si>
    <t>IMPORTE DE LA PROPUESTA: $ -------------------------------------( ---------------- 00/100 M.N.), SIN INCLUIR EL I.V.A.</t>
  </si>
  <si>
    <r>
      <rPr>
        <b/>
        <sz val="8"/>
        <rFont val="Arial"/>
        <family val="2"/>
      </rPr>
      <t xml:space="preserve">FRESADO Y/O DEBASTADO DE LA CARPETA ASFALTICA EXISTENTE HASTA 5 CM. DE ESPESOR APROXIMADO, </t>
    </r>
    <r>
      <rPr>
        <sz val="8"/>
        <rFont val="Arial"/>
        <family val="2"/>
      </rPr>
      <t xml:space="preserve">CON MAQUINA RECUPERADORA DE ASFALTO. INCLUYE: BARRIDO Y LIMPIEZA PREVIA, CARGA Y RETIRO DE LOS MATERIALES PRODUCTO DE LA RECUPERACION FUERA DE LA OBRA HASTA EL TIRADERO AUTORIZADO, DISGREGADO, REALIZAR EL CORTE PREVIO CON DISCO DE 3 MM. (1/8”) DE ANCHO, CON CORTADORA EN PAVIMENTO DE CONCRETO HIDRÁULICO Y/O ASFALTO DONDE SEA NECESARIO Y AUTORIZADO POR SUPERVISION, PARA EL PERFILADO EN BOCACALLES, SEÑALAMIENTO PREVENTIVO, LA MANO DE OBRA, HERRAMIENTA Y EQUIPO NECESARIO </t>
    </r>
    <r>
      <rPr>
        <b/>
        <sz val="8"/>
        <rFont val="Arial"/>
        <family val="2"/>
      </rPr>
      <t>(LOS TRABAJOS DE FRESADO SERAN DE ACUERDO A LO ESTABLECIDO EN EL MANUAL DE LA SCT DE LA N-CSV-CAR-3-02-006/10, UTILIZANDO EL EQUIPO DE FRESADORA, CAMIÓN CISTERNA Y CAMION DE VOLTEO).</t>
    </r>
  </si>
  <si>
    <r>
      <rPr>
        <b/>
        <sz val="8"/>
        <rFont val="Arial"/>
        <family val="2"/>
      </rPr>
      <t>SUMINISTRO Y COLOCACION DE CARPETA CON MEZCLA ASFALTICA EN CALIENTE</t>
    </r>
    <r>
      <rPr>
        <sz val="8"/>
        <rFont val="Arial"/>
        <family val="2"/>
      </rPr>
      <t xml:space="preserv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t>
    </r>
    <r>
      <rPr>
        <b/>
        <sz val="8"/>
        <rFont val="Arial"/>
        <family val="2"/>
      </rPr>
      <t xml:space="preserve"> ESPESOR DE 5 CM. COMPACTOS. </t>
    </r>
    <r>
      <rPr>
        <sz val="8"/>
        <rFont val="Arial"/>
        <family val="2"/>
      </rPr>
      <t xml:space="preserve">LIMPIEZA PREVIA DEL AREA, LOS MATERIALES, MANO DE OBRA, HERRAMIENTA Y EQUIPO NECESARIO. </t>
    </r>
    <r>
      <rPr>
        <b/>
        <u/>
        <sz val="8"/>
        <rFont val="Arial"/>
        <family val="2"/>
      </rPr>
      <t>(NO INCLUYE EL COSTO DEL CEMENTO ASFALTICO)</t>
    </r>
    <r>
      <rPr>
        <b/>
        <sz val="8"/>
        <rFont val="Arial"/>
        <family val="2"/>
      </rPr>
      <t>.</t>
    </r>
    <r>
      <rPr>
        <sz val="8"/>
        <rFont val="Arial"/>
        <family val="2"/>
      </rPr>
      <t xml:space="preserve"> NOTA: AL EFECTUAR ESTE CONCEPTO, DEBERA CUIDARSE NO MANCHAR LAS GUARNICIONES Y BANQUETAS, EN CUYO CASO SE TENDRAN QUE LIMPIAR SEGUN INDICACIONES DE LA SUPERVISION DE OBRA.</t>
    </r>
  </si>
  <si>
    <r>
      <rPr>
        <b/>
        <sz val="8"/>
        <rFont val="Arial"/>
        <family val="2"/>
      </rPr>
      <t xml:space="preserve">PINTURA DE RAYA CENTRAL, SE PINTARA UN ANCHO DE 10 CM </t>
    </r>
    <r>
      <rPr>
        <sz val="8"/>
        <rFont val="Arial"/>
        <family val="2"/>
      </rPr>
      <t xml:space="preserve">DE COLOR PREVIAMENTE AUTORIZADO CON PINTURA </t>
    </r>
    <r>
      <rPr>
        <b/>
        <u/>
        <sz val="8"/>
        <rFont val="Arial"/>
        <family val="2"/>
      </rPr>
      <t>PARA TRAFICO MARCA SEMEX O EQUIVALENTE EN CALIDAD</t>
    </r>
    <r>
      <rPr>
        <sz val="8"/>
        <rFont val="Arial"/>
        <family val="2"/>
      </rPr>
      <t xml:space="preserve">,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</si>
  <si>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rPr>
        <b/>
        <sz val="8"/>
        <rFont val="Arial"/>
        <family val="2"/>
      </rPr>
      <t xml:space="preserve">RAYAS PARA CRUCE DE PEATONES: </t>
    </r>
    <r>
      <rPr>
        <sz val="8"/>
        <rFont val="Arial"/>
        <family val="2"/>
      </rPr>
      <t xml:space="preserve">SUMINISTRO Y APLICACION DE PINTURA PARA TRAFICO DE COLOR PREVIAMENTE AUTORIZADO, CON </t>
    </r>
    <r>
      <rPr>
        <b/>
        <u/>
        <sz val="8"/>
        <rFont val="Arial"/>
        <family val="2"/>
      </rPr>
      <t>PINTURA MARCA SEMEX O EQUIVALENTE EN CALIDAD</t>
    </r>
    <r>
      <rPr>
        <sz val="8"/>
        <rFont val="Arial"/>
        <family val="2"/>
      </rPr>
      <t>, Y SE LE APLICARA UN REFLEJANTE CON MICROESFERA, EN CRUCES PEATONALES TIPO MARIMBA EN EL SENTIDO DE LA CIRCULACIÓN DE LOS VEHICULOS. CONSISTE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</si>
</sst>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 numFmtId="182" formatCode="#,##0.00_ ;[Red]\-#,##0.00\ "/>
  </numFmts>
  <fonts count="66"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b/>
      <sz val="14"/>
      <name val="Times New Roman"/>
      <family val="1"/>
    </font>
    <font>
      <sz val="12"/>
      <color rgb="FFC00000"/>
      <name val="Arial"/>
      <family val="2"/>
    </font>
    <font>
      <b/>
      <sz val="11"/>
      <name val="Arial"/>
      <family val="2"/>
    </font>
    <font>
      <b/>
      <sz val="9"/>
      <name val="Arial"/>
      <family val="2"/>
    </font>
    <font>
      <sz val="11"/>
      <color indexed="12"/>
      <name val="Arial"/>
      <family val="2"/>
    </font>
    <font>
      <b/>
      <sz val="11"/>
      <name val="Arial Narrow"/>
      <family val="2"/>
    </font>
    <font>
      <b/>
      <sz val="5"/>
      <name val="Times New Roman"/>
      <family val="1"/>
    </font>
    <font>
      <sz val="8"/>
      <color theme="1"/>
      <name val="Arial"/>
      <family val="2"/>
    </font>
    <font>
      <b/>
      <sz val="8"/>
      <color theme="1"/>
      <name val="Arial"/>
      <family val="2"/>
    </font>
    <font>
      <b/>
      <u/>
      <sz val="8"/>
      <name val="Arial"/>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4">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155">
    <xf numFmtId="0" fontId="0" fillId="0" borderId="0" xfId="0"/>
    <xf numFmtId="39" fontId="44" fillId="0" borderId="0" xfId="3677" applyFont="1" applyFill="1"/>
    <xf numFmtId="39" fontId="45" fillId="0" borderId="30" xfId="3677" applyFont="1" applyFill="1" applyBorder="1" applyAlignment="1" applyProtection="1">
      <alignment horizontal="centerContinuous"/>
    </xf>
    <xf numFmtId="39" fontId="46" fillId="0" borderId="32" xfId="3677" applyFont="1" applyFill="1" applyBorder="1" applyAlignment="1">
      <alignment horizontal="centerContinuous"/>
    </xf>
    <xf numFmtId="39" fontId="48" fillId="0" borderId="32" xfId="3677" quotePrefix="1" applyFont="1" applyFill="1" applyBorder="1" applyAlignment="1" applyProtection="1">
      <alignment horizontal="left"/>
    </xf>
    <xf numFmtId="39" fontId="49" fillId="0" borderId="9" xfId="3677" quotePrefix="1" applyFont="1" applyFill="1" applyBorder="1" applyAlignment="1" applyProtection="1">
      <alignment horizontal="left"/>
    </xf>
    <xf numFmtId="39" fontId="47" fillId="0" borderId="9" xfId="3677" applyFont="1" applyFill="1" applyBorder="1" applyAlignment="1" applyProtection="1">
      <alignment horizontal="centerContinuous"/>
    </xf>
    <xf numFmtId="39" fontId="46" fillId="0" borderId="10" xfId="3677" applyFont="1" applyFill="1" applyBorder="1" applyAlignment="1">
      <alignment horizontal="centerContinuous"/>
    </xf>
    <xf numFmtId="39" fontId="48" fillId="0" borderId="10" xfId="3677" quotePrefix="1" applyFont="1" applyFill="1" applyBorder="1" applyAlignment="1" applyProtection="1">
      <alignment horizontal="left"/>
    </xf>
    <xf numFmtId="39" fontId="50" fillId="0" borderId="10" xfId="3677" applyFont="1" applyFill="1" applyBorder="1"/>
    <xf numFmtId="39" fontId="46" fillId="0" borderId="9" xfId="3677" applyFont="1" applyFill="1" applyBorder="1"/>
    <xf numFmtId="39" fontId="47" fillId="0" borderId="10" xfId="3677" applyFont="1" applyFill="1" applyBorder="1" applyAlignment="1">
      <alignment horizontal="centerContinuous"/>
    </xf>
    <xf numFmtId="39" fontId="46" fillId="0" borderId="0" xfId="3677" applyFont="1" applyFill="1"/>
    <xf numFmtId="39" fontId="46" fillId="0" borderId="10" xfId="3677" applyFont="1" applyFill="1" applyBorder="1"/>
    <xf numFmtId="39" fontId="46" fillId="0" borderId="7" xfId="3677" applyFont="1" applyFill="1" applyBorder="1"/>
    <xf numFmtId="39" fontId="46" fillId="0" borderId="8"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53" fillId="0" borderId="0" xfId="3677" applyFont="1" applyFill="1" applyBorder="1"/>
    <xf numFmtId="39" fontId="56" fillId="0" borderId="0" xfId="3677" quotePrefix="1" applyFont="1" applyFill="1" applyAlignment="1">
      <alignment horizontal="right"/>
    </xf>
    <xf numFmtId="39" fontId="55" fillId="0" borderId="0" xfId="3677" applyFont="1" applyFill="1"/>
    <xf numFmtId="39" fontId="55" fillId="0" borderId="0" xfId="3677" applyFont="1" applyFill="1" applyAlignment="1">
      <alignment horizontal="left"/>
    </xf>
    <xf numFmtId="39" fontId="57" fillId="0" borderId="0" xfId="3677" applyFont="1" applyFill="1" applyAlignment="1">
      <alignment vertical="top" wrapText="1"/>
    </xf>
    <xf numFmtId="39" fontId="49" fillId="0" borderId="0" xfId="3677" quotePrefix="1" applyFont="1" applyFill="1" applyBorder="1" applyAlignment="1" applyProtection="1"/>
    <xf numFmtId="39" fontId="51" fillId="0" borderId="30" xfId="3677" applyFont="1" applyFill="1" applyBorder="1"/>
    <xf numFmtId="39" fontId="51" fillId="0" borderId="35" xfId="3677" applyFont="1" applyFill="1" applyBorder="1"/>
    <xf numFmtId="39" fontId="51" fillId="0" borderId="31" xfId="3677" applyFont="1" applyFill="1" applyBorder="1"/>
    <xf numFmtId="39" fontId="51" fillId="0" borderId="32"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11" xfId="3677" applyFont="1" applyFill="1" applyBorder="1" applyAlignment="1" applyProtection="1">
      <alignment horizontal="center"/>
    </xf>
    <xf numFmtId="39" fontId="51" fillId="0" borderId="7" xfId="3677" applyFont="1" applyFill="1" applyBorder="1" applyAlignment="1" applyProtection="1">
      <alignment horizontal="center"/>
    </xf>
    <xf numFmtId="39" fontId="51" fillId="0" borderId="8" xfId="3677" applyFont="1" applyFill="1" applyBorder="1" applyAlignment="1" applyProtection="1">
      <alignment horizontal="center"/>
    </xf>
    <xf numFmtId="49" fontId="51" fillId="0" borderId="8" xfId="3677" applyNumberFormat="1" applyFont="1" applyFill="1" applyBorder="1" applyAlignment="1" applyProtection="1">
      <alignment horizontal="center"/>
    </xf>
    <xf numFmtId="39" fontId="4" fillId="0" borderId="0" xfId="3677" applyFont="1" applyFill="1"/>
    <xf numFmtId="49" fontId="44" fillId="0" borderId="36" xfId="3677" applyNumberFormat="1" applyFont="1" applyFill="1" applyBorder="1" applyAlignment="1">
      <alignment horizontal="right" vertical="top"/>
    </xf>
    <xf numFmtId="49" fontId="52" fillId="0" borderId="33" xfId="3677" applyNumberFormat="1" applyFont="1" applyFill="1" applyBorder="1" applyAlignment="1" applyProtection="1">
      <alignment horizontal="center" vertical="top"/>
    </xf>
    <xf numFmtId="39" fontId="2" fillId="0" borderId="33" xfId="3677" applyFont="1" applyFill="1" applyBorder="1" applyAlignment="1">
      <alignment horizontal="center"/>
    </xf>
    <xf numFmtId="4" fontId="2" fillId="0" borderId="34" xfId="3678" applyNumberFormat="1" applyFont="1" applyFill="1" applyBorder="1" applyAlignment="1">
      <alignment horizontal="right"/>
    </xf>
    <xf numFmtId="39" fontId="44" fillId="0" borderId="3" xfId="3677" applyFont="1" applyFill="1" applyBorder="1" applyAlignment="1" applyProtection="1">
      <alignment horizontal="justify" vertical="top"/>
    </xf>
    <xf numFmtId="4" fontId="3" fillId="0" borderId="38"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6" xfId="3677" applyNumberFormat="1" applyFont="1" applyFill="1" applyBorder="1" applyAlignment="1" applyProtection="1">
      <alignment horizontal="right" vertical="top"/>
    </xf>
    <xf numFmtId="39" fontId="52" fillId="0" borderId="33" xfId="3677" quotePrefix="1" applyFont="1" applyFill="1" applyBorder="1" applyAlignment="1" applyProtection="1">
      <alignment horizontal="center" vertical="top"/>
    </xf>
    <xf numFmtId="181" fontId="2" fillId="0" borderId="36" xfId="3677" applyNumberFormat="1" applyFont="1" applyFill="1" applyBorder="1" applyAlignment="1">
      <alignment horizontal="right" vertical="top"/>
    </xf>
    <xf numFmtId="49" fontId="58" fillId="0" borderId="33" xfId="3677" applyNumberFormat="1" applyFont="1" applyFill="1" applyBorder="1" applyAlignment="1" applyProtection="1">
      <alignment horizontal="center" vertical="top"/>
    </xf>
    <xf numFmtId="4" fontId="3" fillId="0" borderId="34" xfId="3678" applyNumberFormat="1" applyFont="1" applyFill="1" applyBorder="1" applyAlignment="1">
      <alignment horizontal="right"/>
    </xf>
    <xf numFmtId="49" fontId="2" fillId="0" borderId="36" xfId="3677" applyNumberFormat="1" applyFont="1" applyFill="1" applyBorder="1" applyAlignment="1">
      <alignment horizontal="right" vertical="top"/>
    </xf>
    <xf numFmtId="39" fontId="3" fillId="0" borderId="33" xfId="3677" applyNumberFormat="1" applyFont="1" applyFill="1" applyBorder="1" applyAlignment="1" applyProtection="1"/>
    <xf numFmtId="39" fontId="59" fillId="0" borderId="33" xfId="3677" quotePrefix="1" applyFont="1" applyFill="1" applyBorder="1" applyAlignment="1" applyProtection="1">
      <alignment horizontal="center" vertical="top"/>
    </xf>
    <xf numFmtId="49" fontId="2" fillId="0" borderId="36" xfId="3677" applyNumberFormat="1" applyFont="1" applyFill="1" applyBorder="1" applyAlignment="1" applyProtection="1">
      <alignment horizontal="right" vertical="top"/>
    </xf>
    <xf numFmtId="39" fontId="52" fillId="0" borderId="40" xfId="3677" applyFont="1" applyFill="1" applyBorder="1" applyAlignment="1" applyProtection="1">
      <alignment horizontal="center" vertical="top" wrapText="1"/>
    </xf>
    <xf numFmtId="39" fontId="58" fillId="0" borderId="40"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61" fillId="0" borderId="36" xfId="3677" applyNumberFormat="1" applyFont="1" applyFill="1" applyBorder="1" applyAlignment="1">
      <alignment horizontal="center" vertical="top" wrapText="1"/>
    </xf>
    <xf numFmtId="39" fontId="53" fillId="0" borderId="40" xfId="3677" quotePrefix="1" applyFont="1" applyFill="1" applyBorder="1" applyAlignment="1" applyProtection="1">
      <alignment horizontal="center" vertical="top"/>
    </xf>
    <xf numFmtId="4" fontId="58" fillId="0" borderId="34" xfId="3677" applyNumberFormat="1" applyFont="1" applyFill="1" applyBorder="1" applyAlignment="1">
      <alignment wrapText="1"/>
    </xf>
    <xf numFmtId="4" fontId="58" fillId="0" borderId="34" xfId="3677" applyNumberFormat="1" applyFont="1" applyFill="1" applyBorder="1" applyAlignment="1">
      <alignment horizontal="left" wrapText="1"/>
    </xf>
    <xf numFmtId="4" fontId="58" fillId="0" borderId="5" xfId="3677" applyNumberFormat="1" applyFont="1" applyFill="1" applyBorder="1" applyAlignment="1">
      <alignment wrapText="1"/>
    </xf>
    <xf numFmtId="49" fontId="61"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181" fontId="44" fillId="33" borderId="37" xfId="3677" applyNumberFormat="1" applyFont="1" applyFill="1" applyBorder="1" applyAlignment="1" applyProtection="1">
      <alignment horizontal="right" vertical="top"/>
    </xf>
    <xf numFmtId="181" fontId="44" fillId="0" borderId="37" xfId="3677" applyNumberFormat="1" applyFont="1" applyFill="1" applyBorder="1" applyAlignment="1" applyProtection="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39" fontId="52" fillId="33" borderId="0" xfId="3677" quotePrefix="1" applyFont="1" applyFill="1" applyAlignment="1">
      <alignment horizontal="right"/>
    </xf>
    <xf numFmtId="40" fontId="3" fillId="0" borderId="38" xfId="3678" applyNumberFormat="1" applyFont="1" applyFill="1" applyBorder="1" applyAlignment="1" applyProtection="1">
      <alignment horizontal="right"/>
    </xf>
    <xf numFmtId="40" fontId="3" fillId="0" borderId="41" xfId="3678" applyNumberFormat="1" applyFont="1" applyFill="1" applyBorder="1" applyAlignment="1" applyProtection="1">
      <alignment horizontal="right"/>
    </xf>
    <xf numFmtId="40" fontId="58" fillId="0" borderId="34" xfId="3678" applyNumberFormat="1" applyFont="1" applyFill="1" applyBorder="1" applyAlignment="1" applyProtection="1">
      <alignment horizontal="right"/>
    </xf>
    <xf numFmtId="40" fontId="60" fillId="0" borderId="33" xfId="3678" applyNumberFormat="1" applyFont="1" applyFill="1" applyBorder="1" applyAlignment="1" applyProtection="1">
      <alignment horizontal="right"/>
    </xf>
    <xf numFmtId="4" fontId="54" fillId="0" borderId="0" xfId="0" applyNumberFormat="1" applyFont="1" applyFill="1" applyAlignment="1">
      <alignment horizontal="left"/>
    </xf>
    <xf numFmtId="4" fontId="53" fillId="0" borderId="5" xfId="3678" applyNumberFormat="1" applyFont="1" applyFill="1" applyBorder="1" applyAlignment="1" applyProtection="1">
      <alignment horizontal="right"/>
    </xf>
    <xf numFmtId="39" fontId="3" fillId="0" borderId="21" xfId="3677" applyFont="1" applyFill="1" applyBorder="1" applyAlignment="1" applyProtection="1">
      <alignment horizontal="center"/>
    </xf>
    <xf numFmtId="39" fontId="3" fillId="0" borderId="21" xfId="3677" quotePrefix="1" applyFont="1" applyFill="1" applyBorder="1" applyAlignment="1" applyProtection="1">
      <alignment horizontal="center"/>
    </xf>
    <xf numFmtId="39" fontId="3" fillId="0" borderId="40" xfId="3677" applyFont="1" applyFill="1" applyBorder="1" applyAlignment="1" applyProtection="1">
      <alignment horizontal="center"/>
    </xf>
    <xf numFmtId="39" fontId="3" fillId="0" borderId="40" xfId="3677" applyFont="1" applyFill="1" applyBorder="1" applyAlignment="1">
      <alignment horizontal="center"/>
    </xf>
    <xf numFmtId="39" fontId="3" fillId="0" borderId="39" xfId="3677" applyFont="1" applyFill="1" applyBorder="1" applyAlignment="1" applyProtection="1">
      <alignment horizontal="center"/>
    </xf>
    <xf numFmtId="39" fontId="58" fillId="0" borderId="40" xfId="3677" applyFont="1" applyFill="1" applyBorder="1" applyAlignment="1" applyProtection="1">
      <alignment horizontal="center"/>
    </xf>
    <xf numFmtId="39" fontId="3" fillId="0" borderId="33" xfId="3677" applyFont="1" applyFill="1" applyBorder="1" applyAlignment="1" applyProtection="1">
      <alignment horizontal="center"/>
    </xf>
    <xf numFmtId="40" fontId="20" fillId="0" borderId="40" xfId="3678" applyNumberFormat="1" applyFont="1" applyFill="1" applyBorder="1" applyAlignment="1" applyProtection="1">
      <alignment horizontal="right"/>
    </xf>
    <xf numFmtId="40" fontId="20" fillId="0" borderId="33"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62" fillId="0" borderId="10" xfId="3677" quotePrefix="1" applyFont="1" applyFill="1" applyBorder="1" applyAlignment="1" applyProtection="1">
      <alignment horizontal="center" vertical="center"/>
    </xf>
    <xf numFmtId="39" fontId="62" fillId="0" borderId="8" xfId="3677" quotePrefix="1" applyFont="1" applyFill="1" applyBorder="1" applyAlignment="1" applyProtection="1">
      <alignment horizontal="center"/>
    </xf>
    <xf numFmtId="39" fontId="50" fillId="0" borderId="8" xfId="3677" applyFont="1" applyFill="1" applyBorder="1" applyAlignment="1">
      <alignment horizontal="left" wrapText="1"/>
    </xf>
    <xf numFmtId="39" fontId="47" fillId="0" borderId="0" xfId="3677" quotePrefix="1" applyFont="1" applyFill="1" applyAlignment="1" applyProtection="1">
      <alignment horizontal="left"/>
    </xf>
    <xf numFmtId="39" fontId="47" fillId="0" borderId="7" xfId="3677" quotePrefix="1" applyFont="1" applyFill="1" applyBorder="1" applyAlignment="1" applyProtection="1">
      <alignment horizontal="left"/>
    </xf>
    <xf numFmtId="39" fontId="62" fillId="0" borderId="10" xfId="3677" applyFont="1" applyFill="1" applyBorder="1" applyAlignment="1">
      <alignment horizontal="left"/>
    </xf>
    <xf numFmtId="39" fontId="62" fillId="0" borderId="8" xfId="3677" quotePrefix="1" applyFont="1" applyFill="1" applyBorder="1" applyAlignment="1">
      <alignment horizontal="left"/>
    </xf>
    <xf numFmtId="39" fontId="50" fillId="0" borderId="8" xfId="3677" applyFont="1" applyFill="1" applyBorder="1"/>
    <xf numFmtId="181" fontId="44" fillId="33" borderId="37" xfId="0" applyNumberFormat="1" applyFont="1" applyFill="1" applyBorder="1" applyAlignment="1">
      <alignment horizontal="right" vertical="top"/>
    </xf>
    <xf numFmtId="0" fontId="3" fillId="0" borderId="21" xfId="0" applyFont="1" applyBorder="1" applyAlignment="1">
      <alignment horizontal="center"/>
    </xf>
    <xf numFmtId="0" fontId="44" fillId="33" borderId="42" xfId="0" quotePrefix="1" applyFont="1" applyFill="1" applyBorder="1" applyAlignment="1">
      <alignment horizontal="justify" vertical="top"/>
    </xf>
    <xf numFmtId="39" fontId="44" fillId="0" borderId="4" xfId="3677" applyFont="1" applyFill="1" applyBorder="1" applyAlignment="1" applyProtection="1">
      <alignment horizontal="justify" vertical="top"/>
    </xf>
    <xf numFmtId="39" fontId="3" fillId="0" borderId="21" xfId="0" applyNumberFormat="1" applyFont="1" applyFill="1" applyBorder="1" applyAlignment="1" applyProtection="1">
      <alignment horizontal="right"/>
    </xf>
    <xf numFmtId="0" fontId="44" fillId="0" borderId="42" xfId="3677" quotePrefix="1" applyNumberFormat="1" applyFont="1" applyFill="1" applyBorder="1" applyAlignment="1" applyProtection="1">
      <alignment horizontal="justify" vertical="top" wrapText="1"/>
    </xf>
    <xf numFmtId="39" fontId="3" fillId="0" borderId="0" xfId="3677" applyFont="1" applyFill="1"/>
    <xf numFmtId="39" fontId="47" fillId="0" borderId="30" xfId="3677" quotePrefix="1" applyFont="1" applyFill="1" applyBorder="1" applyAlignment="1" applyProtection="1">
      <alignment horizontal="justify" vertical="top" wrapText="1"/>
    </xf>
    <xf numFmtId="39" fontId="47" fillId="0" borderId="9" xfId="3677" quotePrefix="1" applyFont="1" applyFill="1" applyBorder="1" applyAlignment="1" applyProtection="1">
      <alignment horizontal="justify" vertical="top" wrapText="1"/>
    </xf>
    <xf numFmtId="39" fontId="47" fillId="0" borderId="6" xfId="3677" quotePrefix="1" applyFont="1" applyFill="1" applyBorder="1" applyAlignment="1" applyProtection="1">
      <alignment horizontal="justify" vertical="top" wrapText="1"/>
    </xf>
    <xf numFmtId="4" fontId="3" fillId="0" borderId="1" xfId="3679" applyNumberFormat="1" applyFont="1" applyBorder="1" applyAlignment="1" applyProtection="1">
      <alignment horizontal="right"/>
    </xf>
    <xf numFmtId="39" fontId="3" fillId="0" borderId="33" xfId="3677" applyFont="1" applyFill="1" applyBorder="1" applyAlignment="1">
      <alignment horizontal="center"/>
    </xf>
    <xf numFmtId="39" fontId="20" fillId="0" borderId="33" xfId="3677" applyNumberFormat="1" applyFont="1" applyFill="1" applyBorder="1" applyProtection="1"/>
    <xf numFmtId="40" fontId="58" fillId="0" borderId="33" xfId="3678" applyNumberFormat="1" applyFont="1" applyFill="1" applyBorder="1" applyAlignment="1" applyProtection="1">
      <alignment horizontal="right"/>
    </xf>
    <xf numFmtId="40" fontId="3" fillId="33" borderId="3" xfId="3679" applyNumberFormat="1" applyFont="1" applyFill="1" applyBorder="1" applyAlignment="1" applyProtection="1">
      <alignment wrapText="1"/>
    </xf>
    <xf numFmtId="0" fontId="63" fillId="33" borderId="43" xfId="0" applyFont="1" applyFill="1" applyBorder="1" applyAlignment="1">
      <alignment horizontal="justify" vertical="top"/>
    </xf>
    <xf numFmtId="0" fontId="54" fillId="33" borderId="43" xfId="0" applyFont="1" applyFill="1" applyBorder="1" applyAlignment="1">
      <alignment horizontal="center"/>
    </xf>
    <xf numFmtId="0" fontId="63" fillId="33" borderId="42" xfId="0" applyFont="1" applyFill="1" applyBorder="1" applyAlignment="1">
      <alignment horizontal="justify" vertical="top"/>
    </xf>
    <xf numFmtId="0" fontId="54" fillId="33" borderId="42" xfId="0" applyFont="1" applyFill="1" applyBorder="1" applyAlignment="1">
      <alignment horizontal="center"/>
    </xf>
    <xf numFmtId="39" fontId="3" fillId="33" borderId="43" xfId="0" applyNumberFormat="1" applyFont="1" applyFill="1" applyBorder="1" applyAlignment="1">
      <alignment horizontal="right"/>
    </xf>
    <xf numFmtId="39" fontId="3" fillId="33" borderId="42" xfId="0" applyNumberFormat="1" applyFont="1" applyFill="1" applyBorder="1" applyAlignment="1">
      <alignment horizontal="right"/>
    </xf>
    <xf numFmtId="39" fontId="20" fillId="0" borderId="40" xfId="3677" applyNumberFormat="1" applyFont="1" applyFill="1" applyBorder="1" applyAlignment="1" applyProtection="1">
      <alignment horizontal="right"/>
    </xf>
    <xf numFmtId="39" fontId="3" fillId="0" borderId="40" xfId="3677" applyNumberFormat="1" applyFont="1" applyFill="1" applyBorder="1" applyAlignment="1" applyProtection="1">
      <alignment horizontal="right"/>
    </xf>
    <xf numFmtId="43" fontId="3" fillId="33" borderId="42" xfId="3561" applyFont="1" applyFill="1" applyBorder="1" applyAlignment="1">
      <alignment horizontal="right"/>
    </xf>
    <xf numFmtId="39" fontId="58" fillId="0" borderId="40" xfId="3677" applyNumberFormat="1" applyFont="1" applyFill="1" applyBorder="1" applyAlignment="1" applyProtection="1">
      <alignment horizontal="right"/>
    </xf>
    <xf numFmtId="39" fontId="44" fillId="0" borderId="3" xfId="3677" applyFont="1" applyFill="1" applyBorder="1" applyAlignment="1" applyProtection="1">
      <alignment horizontal="justify" vertical="top" wrapText="1"/>
    </xf>
    <xf numFmtId="0" fontId="63" fillId="33" borderId="42" xfId="0" quotePrefix="1" applyFont="1" applyFill="1" applyBorder="1" applyAlignment="1">
      <alignment horizontal="justify" vertical="top"/>
    </xf>
    <xf numFmtId="182" fontId="53" fillId="0" borderId="0" xfId="3677" applyNumberFormat="1" applyFont="1" applyFill="1" applyBorder="1"/>
    <xf numFmtId="39" fontId="3" fillId="0" borderId="21" xfId="3677" applyNumberFormat="1" applyFont="1" applyFill="1" applyBorder="1" applyAlignment="1" applyProtection="1">
      <alignment horizontal="right"/>
    </xf>
    <xf numFmtId="39" fontId="3" fillId="0" borderId="21" xfId="3677" quotePrefix="1" applyNumberFormat="1" applyFont="1" applyFill="1" applyBorder="1" applyAlignment="1" applyProtection="1">
      <alignment horizontal="right"/>
    </xf>
    <xf numFmtId="39" fontId="3" fillId="0" borderId="39" xfId="3677" applyNumberFormat="1" applyFont="1" applyFill="1" applyBorder="1" applyAlignment="1" applyProtection="1">
      <alignment horizontal="right"/>
    </xf>
    <xf numFmtId="39" fontId="45" fillId="0" borderId="30"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6" fillId="0" borderId="6" xfId="3677" applyFont="1" applyFill="1" applyBorder="1"/>
    <xf numFmtId="49" fontId="52" fillId="33" borderId="0" xfId="3677" applyNumberFormat="1" applyFont="1" applyFill="1" applyAlignment="1">
      <alignment horizontal="left"/>
    </xf>
    <xf numFmtId="39" fontId="54" fillId="33" borderId="0" xfId="3677" applyFont="1" applyFill="1"/>
    <xf numFmtId="39" fontId="50" fillId="0" borderId="35" xfId="3677" applyFont="1" applyFill="1" applyBorder="1" applyAlignment="1">
      <alignment horizontal="left"/>
    </xf>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32"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10" xfId="3677" applyFont="1" applyFill="1" applyBorder="1" applyAlignment="1" applyProtection="1">
      <alignment horizontal="justify" vertical="top" wrapText="1"/>
    </xf>
    <xf numFmtId="39" fontId="53" fillId="0" borderId="9" xfId="3677" applyFont="1" applyFill="1" applyBorder="1" applyAlignment="1">
      <alignment horizontal="center" vertical="center"/>
    </xf>
    <xf numFmtId="39" fontId="53" fillId="0" borderId="10" xfId="3677" applyFont="1" applyFill="1" applyBorder="1" applyAlignment="1">
      <alignment horizontal="center" vertical="center"/>
    </xf>
    <xf numFmtId="39" fontId="53" fillId="0" borderId="6" xfId="3677" applyFont="1" applyFill="1" applyBorder="1" applyAlignment="1">
      <alignment horizontal="center" vertical="center"/>
    </xf>
    <xf numFmtId="39" fontId="53" fillId="0" borderId="8" xfId="3677" applyFont="1" applyFill="1" applyBorder="1" applyAlignment="1">
      <alignment horizontal="center" vertical="center"/>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32"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10" xfId="3677" quotePrefix="1" applyFont="1" applyFill="1" applyBorder="1" applyAlignment="1" applyProtection="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285751</xdr:colOff>
      <xdr:row>29</xdr:row>
      <xdr:rowOff>337705</xdr:rowOff>
    </xdr:from>
    <xdr:ext cx="1956318" cy="657443"/>
    <xdr:pic>
      <xdr:nvPicPr>
        <xdr:cNvPr id="6" name="Imagen 23181">
          <a:extLst>
            <a:ext uri="{FF2B5EF4-FFF2-40B4-BE49-F238E27FC236}">
              <a16:creationId xmlns="" xmlns:a16="http://schemas.microsoft.com/office/drawing/2014/main" id="{2A9F12A8-CA53-48B0-B5A9-6C42850583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76"/>
        <a:stretch/>
      </xdr:blipFill>
      <xdr:spPr>
        <a:xfrm>
          <a:off x="10070524" y="7316932"/>
          <a:ext cx="1956318" cy="657443"/>
        </a:xfrm>
        <a:prstGeom prst="rect">
          <a:avLst/>
        </a:prstGeom>
      </xdr:spPr>
    </xdr:pic>
    <xdr:clientData/>
  </xdr:oneCellAnchor>
  <xdr:twoCellAnchor editAs="oneCell">
    <xdr:from>
      <xdr:col>2</xdr:col>
      <xdr:colOff>0</xdr:colOff>
      <xdr:row>28</xdr:row>
      <xdr:rowOff>0</xdr:rowOff>
    </xdr:from>
    <xdr:to>
      <xdr:col>2</xdr:col>
      <xdr:colOff>4328093</xdr:colOff>
      <xdr:row>31</xdr:row>
      <xdr:rowOff>189634</xdr:rowOff>
    </xdr:to>
    <xdr:pic>
      <xdr:nvPicPr>
        <xdr:cNvPr id="7" name="Imagen 73">
          <a:extLst>
            <a:ext uri="{FF2B5EF4-FFF2-40B4-BE49-F238E27FC236}">
              <a16:creationId xmlns="" xmlns:a16="http://schemas.microsoft.com/office/drawing/2014/main"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59" t="10477" r="38725" b="7959"/>
        <a:stretch/>
      </xdr:blipFill>
      <xdr:spPr>
        <a:xfrm>
          <a:off x="762000" y="6788727"/>
          <a:ext cx="4328093" cy="1038225"/>
        </a:xfrm>
        <a:prstGeom prst="rect">
          <a:avLst/>
        </a:prstGeom>
      </xdr:spPr>
    </xdr:pic>
    <xdr:clientData/>
  </xdr:twoCellAnchor>
  <xdr:oneCellAnchor>
    <xdr:from>
      <xdr:col>6</xdr:col>
      <xdr:colOff>1117023</xdr:colOff>
      <xdr:row>3</xdr:row>
      <xdr:rowOff>207818</xdr:rowOff>
    </xdr:from>
    <xdr:ext cx="1956318" cy="657443"/>
    <xdr:pic>
      <xdr:nvPicPr>
        <xdr:cNvPr id="8" name="Imagen 23181">
          <a:extLst>
            <a:ext uri="{FF2B5EF4-FFF2-40B4-BE49-F238E27FC236}">
              <a16:creationId xmlns="" xmlns:a16="http://schemas.microsoft.com/office/drawing/2014/main" id="{2A9F12A8-CA53-48B0-B5A9-6C42850583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76"/>
        <a:stretch/>
      </xdr:blipFill>
      <xdr:spPr>
        <a:xfrm>
          <a:off x="10901796" y="926523"/>
          <a:ext cx="1956318" cy="657443"/>
        </a:xfrm>
        <a:prstGeom prst="rect">
          <a:avLst/>
        </a:prstGeom>
      </xdr:spPr>
    </xdr:pic>
    <xdr:clientData/>
  </xdr:oneCellAnchor>
  <xdr:twoCellAnchor editAs="oneCell">
    <xdr:from>
      <xdr:col>2</xdr:col>
      <xdr:colOff>0</xdr:colOff>
      <xdr:row>2</xdr:row>
      <xdr:rowOff>0</xdr:rowOff>
    </xdr:from>
    <xdr:to>
      <xdr:col>2</xdr:col>
      <xdr:colOff>4328093</xdr:colOff>
      <xdr:row>5</xdr:row>
      <xdr:rowOff>85725</xdr:rowOff>
    </xdr:to>
    <xdr:pic>
      <xdr:nvPicPr>
        <xdr:cNvPr id="9" name="Imagen 73">
          <a:extLst>
            <a:ext uri="{FF2B5EF4-FFF2-40B4-BE49-F238E27FC236}">
              <a16:creationId xmlns="" xmlns:a16="http://schemas.microsoft.com/office/drawing/2014/main"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259" t="10477" r="38725" b="7959"/>
        <a:stretch/>
      </xdr:blipFill>
      <xdr:spPr>
        <a:xfrm>
          <a:off x="762000" y="337705"/>
          <a:ext cx="4328093" cy="1038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indexed="42"/>
  </sheetPr>
  <dimension ref="A1:L60"/>
  <sheetViews>
    <sheetView showGridLines="0" showZeros="0" tabSelected="1" zoomScale="110" zoomScaleNormal="110" zoomScaleSheetLayoutView="100" workbookViewId="0">
      <selection activeCell="C52" sqref="C52"/>
    </sheetView>
  </sheetViews>
  <sheetFormatPr baseColWidth="10" defaultColWidth="11" defaultRowHeight="12" x14ac:dyDescent="0.2"/>
  <cols>
    <col min="1" max="1" width="5.7109375" style="38" customWidth="1"/>
    <col min="2" max="2" width="5.7109375" style="1" customWidth="1"/>
    <col min="3" max="3" width="78.7109375" style="1" customWidth="1"/>
    <col min="4" max="4" width="15.7109375" style="1" customWidth="1"/>
    <col min="5" max="5" width="11.7109375" style="1" customWidth="1"/>
    <col min="6" max="6" width="10.42578125" style="1" customWidth="1"/>
    <col min="7" max="7" width="33.5703125" style="1" customWidth="1"/>
    <col min="8" max="8" width="17.14062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15" customHeight="1" x14ac:dyDescent="0.2">
      <c r="A2" s="1"/>
      <c r="B2" s="2"/>
      <c r="C2" s="3"/>
      <c r="D2" s="139" t="s">
        <v>46</v>
      </c>
      <c r="E2" s="140"/>
      <c r="F2" s="141"/>
      <c r="G2" s="109"/>
      <c r="H2" s="4"/>
      <c r="I2" s="5"/>
    </row>
    <row r="3" spans="1:12" ht="30" customHeight="1" x14ac:dyDescent="0.2">
      <c r="A3" s="1"/>
      <c r="B3" s="6"/>
      <c r="C3" s="7"/>
      <c r="D3" s="142"/>
      <c r="E3" s="143"/>
      <c r="F3" s="144"/>
      <c r="G3" s="110"/>
      <c r="H3" s="8"/>
      <c r="I3" s="5"/>
    </row>
    <row r="4" spans="1:12" ht="30" customHeight="1" x14ac:dyDescent="0.2">
      <c r="A4" s="1"/>
      <c r="B4" s="6"/>
      <c r="C4" s="7"/>
      <c r="D4" s="142"/>
      <c r="E4" s="143"/>
      <c r="F4" s="144"/>
      <c r="G4" s="110"/>
      <c r="H4" s="9"/>
    </row>
    <row r="5" spans="1:12" ht="15" customHeight="1" x14ac:dyDescent="0.2">
      <c r="A5" s="1"/>
      <c r="B5" s="10"/>
      <c r="C5" s="7"/>
      <c r="D5" s="142"/>
      <c r="E5" s="143"/>
      <c r="F5" s="144"/>
      <c r="G5" s="110"/>
      <c r="H5" s="9"/>
    </row>
    <row r="6" spans="1:12" ht="12.75" x14ac:dyDescent="0.2">
      <c r="A6" s="1"/>
      <c r="B6" s="10"/>
      <c r="C6" s="11"/>
      <c r="D6" s="142"/>
      <c r="E6" s="143"/>
      <c r="F6" s="144"/>
      <c r="G6" s="110"/>
      <c r="H6" s="9"/>
    </row>
    <row r="7" spans="1:12" ht="14.25" customHeight="1" x14ac:dyDescent="0.2">
      <c r="A7" s="1"/>
      <c r="B7" s="10"/>
      <c r="C7" s="11"/>
      <c r="D7" s="142"/>
      <c r="E7" s="143"/>
      <c r="F7" s="144"/>
      <c r="G7" s="111"/>
      <c r="H7" s="101"/>
    </row>
    <row r="8" spans="1:12" ht="13.9" customHeight="1" x14ac:dyDescent="0.2">
      <c r="A8" s="1"/>
      <c r="B8" s="145" t="s">
        <v>27</v>
      </c>
      <c r="C8" s="146"/>
      <c r="D8" s="97" t="s">
        <v>28</v>
      </c>
      <c r="E8" s="12"/>
      <c r="F8" s="13"/>
      <c r="G8" s="138" t="s">
        <v>47</v>
      </c>
      <c r="H8" s="94" t="s">
        <v>0</v>
      </c>
    </row>
    <row r="9" spans="1:12" ht="12.75" x14ac:dyDescent="0.2">
      <c r="A9" s="1"/>
      <c r="B9" s="147"/>
      <c r="C9" s="148"/>
      <c r="D9" s="98" t="s">
        <v>29</v>
      </c>
      <c r="E9" s="14"/>
      <c r="F9" s="15"/>
      <c r="G9" s="96" t="s">
        <v>1</v>
      </c>
      <c r="H9" s="95" t="s">
        <v>2</v>
      </c>
    </row>
    <row r="10" spans="1:12" ht="11.25" x14ac:dyDescent="0.2">
      <c r="A10" s="1"/>
    </row>
    <row r="11" spans="1:12" ht="15.75" x14ac:dyDescent="0.25">
      <c r="A11" s="1"/>
      <c r="C11" s="17" t="s">
        <v>33</v>
      </c>
    </row>
    <row r="12" spans="1:12" ht="11.25" x14ac:dyDescent="0.2">
      <c r="A12" s="1"/>
    </row>
    <row r="13" spans="1:12" s="72" customFormat="1" ht="16.899999999999999" customHeight="1" x14ac:dyDescent="0.25">
      <c r="B13" s="73" t="s">
        <v>3</v>
      </c>
      <c r="C13" s="74" t="s">
        <v>4</v>
      </c>
      <c r="D13" s="75"/>
      <c r="E13" s="75"/>
      <c r="F13" s="75"/>
      <c r="G13" s="75"/>
      <c r="H13" s="75">
        <f>H42</f>
        <v>33</v>
      </c>
      <c r="I13" s="71"/>
      <c r="J13" s="71"/>
      <c r="K13" s="71"/>
      <c r="L13" s="71"/>
    </row>
    <row r="14" spans="1:12" s="72" customFormat="1" ht="16.899999999999999" customHeight="1" x14ac:dyDescent="0.25">
      <c r="B14" s="73" t="s">
        <v>5</v>
      </c>
      <c r="C14" s="74" t="s">
        <v>8</v>
      </c>
      <c r="D14" s="75"/>
      <c r="E14" s="75"/>
      <c r="F14" s="75"/>
      <c r="G14" s="76"/>
      <c r="H14" s="75">
        <f>H46</f>
        <v>2720000</v>
      </c>
      <c r="I14" s="71"/>
      <c r="J14" s="71"/>
      <c r="K14" s="71"/>
      <c r="L14" s="71"/>
    </row>
    <row r="15" spans="1:12" s="72" customFormat="1" ht="16.899999999999999" customHeight="1" x14ac:dyDescent="0.25">
      <c r="B15" s="73" t="s">
        <v>6</v>
      </c>
      <c r="C15" s="74" t="s">
        <v>9</v>
      </c>
      <c r="D15" s="75"/>
      <c r="E15" s="75"/>
      <c r="F15" s="75"/>
      <c r="G15" s="76"/>
      <c r="H15" s="75">
        <f>H54</f>
        <v>493970400</v>
      </c>
      <c r="I15" s="71"/>
      <c r="J15" s="71"/>
      <c r="K15" s="71"/>
      <c r="L15" s="71"/>
    </row>
    <row r="16" spans="1:12" s="71" customFormat="1" ht="16.899999999999999" customHeight="1" x14ac:dyDescent="0.25">
      <c r="B16" s="77" t="s">
        <v>7</v>
      </c>
      <c r="C16" s="136" t="s">
        <v>34</v>
      </c>
      <c r="D16" s="137"/>
      <c r="E16" s="137"/>
      <c r="F16" s="137"/>
      <c r="G16" s="137"/>
      <c r="H16" s="75">
        <f>H58</f>
        <v>6973200</v>
      </c>
    </row>
    <row r="17" spans="1:12" s="16" customFormat="1" ht="8.1" customHeight="1" thickBot="1" x14ac:dyDescent="0.3">
      <c r="B17" s="72"/>
      <c r="C17" s="17"/>
      <c r="D17" s="17"/>
      <c r="E17" s="17"/>
      <c r="F17" s="17"/>
      <c r="G17" s="17"/>
      <c r="H17" s="17"/>
      <c r="I17" s="1"/>
      <c r="J17" s="1"/>
      <c r="K17" s="1"/>
      <c r="L17" s="1"/>
    </row>
    <row r="18" spans="1:12" s="16" customFormat="1" ht="8.1" customHeight="1" thickTop="1" x14ac:dyDescent="0.2">
      <c r="B18" s="73"/>
      <c r="C18" s="19"/>
      <c r="D18" s="19"/>
      <c r="E18" s="19"/>
      <c r="F18" s="19"/>
      <c r="G18" s="19"/>
      <c r="H18" s="20"/>
      <c r="I18" s="1"/>
      <c r="J18" s="1"/>
      <c r="K18" s="1"/>
      <c r="L18" s="1"/>
    </row>
    <row r="19" spans="1:12" s="16" customFormat="1" ht="15.75" x14ac:dyDescent="0.25">
      <c r="B19" s="73"/>
      <c r="C19" s="17"/>
      <c r="D19" s="17"/>
      <c r="E19" s="17"/>
      <c r="F19" s="21"/>
      <c r="G19" s="21" t="s">
        <v>10</v>
      </c>
      <c r="H19" s="17">
        <f>SUM(H13:H16)</f>
        <v>503663633</v>
      </c>
      <c r="I19" s="17">
        <f>I59</f>
        <v>503663633</v>
      </c>
      <c r="J19" s="17">
        <f>E52</f>
        <v>9900</v>
      </c>
      <c r="L19" s="1"/>
    </row>
    <row r="20" spans="1:12" s="16" customFormat="1" ht="8.1" customHeight="1" x14ac:dyDescent="0.25">
      <c r="B20" s="73"/>
      <c r="D20" s="19"/>
      <c r="E20" s="19"/>
      <c r="F20" s="19"/>
      <c r="G20" s="19"/>
      <c r="H20" s="22"/>
      <c r="I20" s="1"/>
      <c r="J20" s="1"/>
      <c r="K20" s="17"/>
      <c r="L20" s="1"/>
    </row>
    <row r="21" spans="1:12" s="16" customFormat="1" ht="6" customHeight="1" x14ac:dyDescent="0.25">
      <c r="B21" s="77"/>
      <c r="C21" s="25"/>
      <c r="D21" s="19"/>
      <c r="E21" s="19"/>
      <c r="F21" s="21"/>
      <c r="G21" s="21"/>
      <c r="H21" s="17"/>
      <c r="I21" s="1"/>
      <c r="J21" s="1"/>
      <c r="K21" s="1"/>
      <c r="L21" s="1"/>
    </row>
    <row r="22" spans="1:12" s="16" customFormat="1" ht="6" customHeight="1" x14ac:dyDescent="0.25">
      <c r="B22" s="18"/>
      <c r="C22" s="19"/>
      <c r="D22" s="19"/>
      <c r="E22" s="19"/>
      <c r="F22" s="21"/>
      <c r="G22" s="21"/>
      <c r="H22" s="17"/>
      <c r="I22" s="1"/>
      <c r="J22" s="1"/>
      <c r="K22" s="1"/>
      <c r="L22" s="1"/>
    </row>
    <row r="23" spans="1:12" ht="16.899999999999999" customHeight="1" x14ac:dyDescent="0.3">
      <c r="A23" s="1"/>
      <c r="B23" s="18"/>
      <c r="C23" s="93"/>
      <c r="D23" s="19"/>
      <c r="E23" s="19"/>
      <c r="F23" s="19"/>
      <c r="G23" s="24"/>
      <c r="H23" s="23"/>
      <c r="I23" s="108"/>
      <c r="J23" s="108"/>
    </row>
    <row r="24" spans="1:12" ht="16.899999999999999" customHeight="1" x14ac:dyDescent="0.25">
      <c r="A24" s="1"/>
      <c r="B24" s="18"/>
      <c r="C24" s="93"/>
      <c r="D24" s="19"/>
      <c r="E24" s="19"/>
      <c r="F24" s="19"/>
      <c r="G24" s="19"/>
      <c r="H24" s="17"/>
    </row>
    <row r="25" spans="1:12" s="16" customFormat="1" ht="18.75" x14ac:dyDescent="0.3">
      <c r="B25" s="18"/>
      <c r="C25" s="26" t="s">
        <v>48</v>
      </c>
      <c r="D25" s="27"/>
      <c r="E25" s="27"/>
      <c r="F25" s="27"/>
      <c r="G25" s="24"/>
      <c r="H25" s="129"/>
      <c r="I25" s="1"/>
      <c r="J25" s="1"/>
      <c r="K25" s="1"/>
      <c r="L25" s="1"/>
    </row>
    <row r="26" spans="1:12" s="16" customFormat="1" ht="61.9" customHeight="1" x14ac:dyDescent="0.25">
      <c r="B26" s="18"/>
      <c r="C26" s="27"/>
      <c r="D26" s="27"/>
      <c r="E26" s="27"/>
      <c r="F26" s="27"/>
      <c r="G26" s="21"/>
      <c r="H26" s="17"/>
      <c r="I26" s="1"/>
      <c r="J26" s="1"/>
      <c r="K26" s="1"/>
      <c r="L26" s="1"/>
    </row>
    <row r="27" spans="1:12" s="16" customFormat="1" ht="29.45" customHeight="1" x14ac:dyDescent="0.25">
      <c r="B27" s="18"/>
      <c r="C27" s="19"/>
      <c r="D27" s="19"/>
      <c r="E27" s="19"/>
      <c r="F27" s="21"/>
      <c r="G27" s="21"/>
      <c r="H27" s="17"/>
      <c r="I27" s="1"/>
      <c r="J27" s="1"/>
      <c r="K27" s="1"/>
      <c r="L27" s="1"/>
    </row>
    <row r="28" spans="1:12" ht="15" customHeight="1" x14ac:dyDescent="0.2">
      <c r="A28" s="1"/>
      <c r="B28" s="2"/>
      <c r="C28" s="3"/>
      <c r="D28" s="149" t="str">
        <f>D2</f>
        <v>OBRA: REENCARPETADO DE SUPERFICIE  DE RODAMIENTO CON CARPETA ASFALTICA DE 5.00 CM. DE ESPESOR DEL BLVD. PINO PAYAS, TRAMO: DEL PUENTE DE LA COLONIA CIMA A PUENTE A LIVERPOOL (LADO DERECHO DE ESTE A OESTE).</v>
      </c>
      <c r="E28" s="150"/>
      <c r="F28" s="151"/>
      <c r="G28" s="133"/>
      <c r="H28" s="4"/>
    </row>
    <row r="29" spans="1:12" ht="15" customHeight="1" x14ac:dyDescent="0.2">
      <c r="A29" s="1"/>
      <c r="B29" s="6"/>
      <c r="C29" s="7"/>
      <c r="D29" s="152"/>
      <c r="E29" s="153"/>
      <c r="F29" s="154"/>
      <c r="G29" s="134"/>
      <c r="H29" s="8"/>
    </row>
    <row r="30" spans="1:12" ht="27" customHeight="1" x14ac:dyDescent="0.2">
      <c r="A30" s="1"/>
      <c r="B30" s="6"/>
      <c r="C30" s="7"/>
      <c r="D30" s="152"/>
      <c r="E30" s="153"/>
      <c r="F30" s="154"/>
      <c r="G30" s="134"/>
      <c r="H30" s="9"/>
    </row>
    <row r="31" spans="1:12" ht="24.75" customHeight="1" x14ac:dyDescent="0.2">
      <c r="A31" s="1"/>
      <c r="B31" s="10"/>
      <c r="C31" s="7"/>
      <c r="D31" s="152"/>
      <c r="E31" s="153"/>
      <c r="F31" s="154"/>
      <c r="G31" s="134"/>
      <c r="H31" s="9"/>
    </row>
    <row r="32" spans="1:12" ht="33" customHeight="1" x14ac:dyDescent="0.2">
      <c r="A32" s="1"/>
      <c r="B32" s="10"/>
      <c r="C32" s="11"/>
      <c r="D32" s="152"/>
      <c r="E32" s="153"/>
      <c r="F32" s="154"/>
      <c r="G32" s="134"/>
      <c r="H32" s="9"/>
    </row>
    <row r="33" spans="1:9" ht="12.75" x14ac:dyDescent="0.2">
      <c r="A33" s="1"/>
      <c r="B33" s="10"/>
      <c r="C33" s="11"/>
      <c r="D33" s="28">
        <v>0</v>
      </c>
      <c r="E33" s="12"/>
      <c r="F33" s="13"/>
      <c r="G33" s="135"/>
      <c r="H33" s="101"/>
    </row>
    <row r="34" spans="1:9" ht="13.9" customHeight="1" x14ac:dyDescent="0.2">
      <c r="A34" s="1"/>
      <c r="B34" s="145" t="s">
        <v>27</v>
      </c>
      <c r="C34" s="146"/>
      <c r="D34" s="97" t="str">
        <f>D8</f>
        <v>UBICACION : LA PAZ.</v>
      </c>
      <c r="E34" s="12"/>
      <c r="F34" s="13"/>
      <c r="G34" s="9" t="str">
        <f>G8</f>
        <v>LICITACIÓN No LPO-000000007-050-2022.</v>
      </c>
      <c r="H34" s="99" t="s">
        <v>0</v>
      </c>
    </row>
    <row r="35" spans="1:9" ht="13.9" customHeight="1" x14ac:dyDescent="0.2">
      <c r="A35" s="1"/>
      <c r="B35" s="147"/>
      <c r="C35" s="148"/>
      <c r="D35" s="98" t="str">
        <f>D9</f>
        <v>MUNICIPIO : LA PAZ, B.C.S.</v>
      </c>
      <c r="E35" s="14"/>
      <c r="F35" s="15"/>
      <c r="G35" s="101" t="str">
        <f>G9</f>
        <v xml:space="preserve">CONCURSO No.  </v>
      </c>
      <c r="H35" s="100" t="s">
        <v>2</v>
      </c>
    </row>
    <row r="36" spans="1:9" ht="11.25" x14ac:dyDescent="0.2">
      <c r="A36" s="1"/>
      <c r="B36" s="29"/>
      <c r="C36" s="30"/>
      <c r="D36" s="31"/>
      <c r="E36" s="30"/>
      <c r="F36" s="32" t="s">
        <v>11</v>
      </c>
      <c r="G36" s="32" t="s">
        <v>12</v>
      </c>
      <c r="H36" s="32"/>
    </row>
    <row r="37" spans="1:9" ht="11.25" x14ac:dyDescent="0.2">
      <c r="A37" s="1"/>
      <c r="B37" s="33" t="s">
        <v>13</v>
      </c>
      <c r="C37" s="34" t="s">
        <v>14</v>
      </c>
      <c r="D37" s="35" t="s">
        <v>15</v>
      </c>
      <c r="E37" s="34" t="s">
        <v>16</v>
      </c>
      <c r="F37" s="36" t="s">
        <v>17</v>
      </c>
      <c r="G37" s="37" t="s">
        <v>18</v>
      </c>
      <c r="H37" s="36" t="s">
        <v>19</v>
      </c>
    </row>
    <row r="38" spans="1:9" s="17" customFormat="1" ht="15.75" x14ac:dyDescent="0.25">
      <c r="A38" s="38"/>
      <c r="B38" s="39"/>
      <c r="C38" s="40" t="s">
        <v>36</v>
      </c>
      <c r="D38" s="113"/>
      <c r="E38" s="114"/>
      <c r="F38" s="115"/>
      <c r="G38" s="115"/>
      <c r="H38" s="42"/>
      <c r="I38" s="82"/>
    </row>
    <row r="39" spans="1:9" s="17" customFormat="1" ht="118.5" customHeight="1" x14ac:dyDescent="0.25">
      <c r="A39" s="38"/>
      <c r="B39" s="69">
        <v>1</v>
      </c>
      <c r="C39" s="117" t="s">
        <v>43</v>
      </c>
      <c r="D39" s="118" t="s">
        <v>21</v>
      </c>
      <c r="E39" s="121">
        <v>1</v>
      </c>
      <c r="F39" s="106">
        <v>1</v>
      </c>
      <c r="G39" s="78"/>
      <c r="H39" s="44">
        <f t="shared" ref="H39:H41" si="0">ROUND(E39*F39,2)</f>
        <v>1</v>
      </c>
      <c r="I39" s="82">
        <f t="shared" ref="I39:I57" si="1">ROUND(E39*F39,2)</f>
        <v>1</v>
      </c>
    </row>
    <row r="40" spans="1:9" s="17" customFormat="1" ht="119.25" customHeight="1" x14ac:dyDescent="0.25">
      <c r="A40" s="38"/>
      <c r="B40" s="69">
        <f>B39+1</f>
        <v>2</v>
      </c>
      <c r="C40" s="119" t="s">
        <v>44</v>
      </c>
      <c r="D40" s="120" t="s">
        <v>21</v>
      </c>
      <c r="E40" s="122">
        <v>4</v>
      </c>
      <c r="F40" s="106">
        <v>4</v>
      </c>
      <c r="G40" s="78"/>
      <c r="H40" s="44">
        <f t="shared" ref="H40" si="2">ROUND(E40*F40,2)</f>
        <v>16</v>
      </c>
      <c r="I40" s="82">
        <f t="shared" si="1"/>
        <v>16</v>
      </c>
    </row>
    <row r="41" spans="1:9" s="17" customFormat="1" ht="105" customHeight="1" x14ac:dyDescent="0.25">
      <c r="A41" s="38"/>
      <c r="B41" s="69">
        <f>B40+1</f>
        <v>3</v>
      </c>
      <c r="C41" s="128" t="s">
        <v>45</v>
      </c>
      <c r="D41" s="120" t="s">
        <v>21</v>
      </c>
      <c r="E41" s="122">
        <v>4</v>
      </c>
      <c r="F41" s="106">
        <v>4</v>
      </c>
      <c r="G41" s="78"/>
      <c r="H41" s="44">
        <f t="shared" si="0"/>
        <v>16</v>
      </c>
      <c r="I41" s="82">
        <f t="shared" si="1"/>
        <v>16</v>
      </c>
    </row>
    <row r="42" spans="1:9" s="17" customFormat="1" ht="17.25" customHeight="1" x14ac:dyDescent="0.25">
      <c r="A42" s="38"/>
      <c r="B42" s="46"/>
      <c r="C42" s="47" t="s">
        <v>37</v>
      </c>
      <c r="D42" s="86"/>
      <c r="E42" s="123"/>
      <c r="F42" s="91"/>
      <c r="G42" s="79"/>
      <c r="H42" s="83">
        <f>SUM(H39:H41)</f>
        <v>33</v>
      </c>
      <c r="I42" s="82">
        <f t="shared" si="1"/>
        <v>0</v>
      </c>
    </row>
    <row r="43" spans="1:9" s="17" customFormat="1" ht="15.75" x14ac:dyDescent="0.25">
      <c r="A43" s="38"/>
      <c r="B43" s="48"/>
      <c r="C43" s="49" t="s">
        <v>38</v>
      </c>
      <c r="D43" s="87"/>
      <c r="E43" s="124"/>
      <c r="F43" s="91"/>
      <c r="G43" s="79"/>
      <c r="H43" s="50"/>
      <c r="I43" s="82">
        <f t="shared" si="1"/>
        <v>0</v>
      </c>
    </row>
    <row r="44" spans="1:9" s="17" customFormat="1" ht="55.15" customHeight="1" x14ac:dyDescent="0.25">
      <c r="A44" s="38"/>
      <c r="B44" s="70">
        <v>1</v>
      </c>
      <c r="C44" s="43" t="s">
        <v>35</v>
      </c>
      <c r="D44" s="84" t="s">
        <v>20</v>
      </c>
      <c r="E44" s="130">
        <v>1600</v>
      </c>
      <c r="F44" s="106">
        <v>1600</v>
      </c>
      <c r="G44" s="78"/>
      <c r="H44" s="44">
        <f t="shared" ref="H44" si="3">ROUND(E44*F44,2)</f>
        <v>2560000</v>
      </c>
      <c r="I44" s="82">
        <f t="shared" si="1"/>
        <v>2560000</v>
      </c>
    </row>
    <row r="45" spans="1:9" s="17" customFormat="1" ht="49.9" customHeight="1" x14ac:dyDescent="0.25">
      <c r="A45" s="38"/>
      <c r="B45" s="70">
        <f>B44+1</f>
        <v>2</v>
      </c>
      <c r="C45" s="43" t="s">
        <v>42</v>
      </c>
      <c r="D45" s="84" t="s">
        <v>20</v>
      </c>
      <c r="E45" s="131">
        <v>400</v>
      </c>
      <c r="F45" s="106">
        <v>400</v>
      </c>
      <c r="G45" s="78"/>
      <c r="H45" s="44">
        <f t="shared" ref="H45" si="4">ROUND(E45*F45,2)</f>
        <v>160000</v>
      </c>
      <c r="I45" s="82">
        <f t="shared" si="1"/>
        <v>160000</v>
      </c>
    </row>
    <row r="46" spans="1:9" s="17" customFormat="1" ht="15.75" x14ac:dyDescent="0.25">
      <c r="A46" s="38"/>
      <c r="B46" s="46"/>
      <c r="C46" s="47" t="s">
        <v>22</v>
      </c>
      <c r="D46" s="86"/>
      <c r="E46" s="124"/>
      <c r="F46" s="91"/>
      <c r="G46" s="79"/>
      <c r="H46" s="83">
        <f>SUM(H44:H45)</f>
        <v>2720000</v>
      </c>
      <c r="I46" s="82">
        <f t="shared" si="1"/>
        <v>0</v>
      </c>
    </row>
    <row r="47" spans="1:9" s="17" customFormat="1" ht="15.75" x14ac:dyDescent="0.25">
      <c r="A47" s="38"/>
      <c r="B47" s="48"/>
      <c r="C47" s="49" t="s">
        <v>39</v>
      </c>
      <c r="D47" s="87"/>
      <c r="E47" s="124"/>
      <c r="F47" s="91"/>
      <c r="G47" s="79"/>
      <c r="H47" s="50"/>
      <c r="I47" s="82">
        <f t="shared" si="1"/>
        <v>0</v>
      </c>
    </row>
    <row r="48" spans="1:9" s="17" customFormat="1" ht="72" customHeight="1" x14ac:dyDescent="0.25">
      <c r="A48" s="38"/>
      <c r="B48" s="70">
        <v>1</v>
      </c>
      <c r="C48" s="43" t="s">
        <v>32</v>
      </c>
      <c r="D48" s="84" t="s">
        <v>23</v>
      </c>
      <c r="E48" s="130">
        <v>9900</v>
      </c>
      <c r="F48" s="106">
        <v>9900</v>
      </c>
      <c r="G48" s="78"/>
      <c r="H48" s="44">
        <f t="shared" ref="H48:H53" si="5">ROUND(E48*F48,2)</f>
        <v>98010000</v>
      </c>
      <c r="I48" s="82">
        <f t="shared" si="1"/>
        <v>98010000</v>
      </c>
    </row>
    <row r="49" spans="1:11" s="17" customFormat="1" ht="111" customHeight="1" x14ac:dyDescent="0.25">
      <c r="A49" s="38"/>
      <c r="B49" s="102">
        <f>B48+1</f>
        <v>2</v>
      </c>
      <c r="C49" s="104" t="s">
        <v>49</v>
      </c>
      <c r="D49" s="103" t="s">
        <v>23</v>
      </c>
      <c r="E49" s="122">
        <v>9900</v>
      </c>
      <c r="F49" s="125">
        <v>9900</v>
      </c>
      <c r="G49" s="116"/>
      <c r="H49" s="112">
        <f t="shared" ref="H49" si="6">ROUND(E49*F49,2)</f>
        <v>98010000</v>
      </c>
      <c r="I49" s="82">
        <f t="shared" si="1"/>
        <v>98010000</v>
      </c>
    </row>
    <row r="50" spans="1:11" s="17" customFormat="1" ht="73.5" customHeight="1" x14ac:dyDescent="0.25">
      <c r="A50" s="38"/>
      <c r="B50" s="102">
        <f>B49+1</f>
        <v>3</v>
      </c>
      <c r="C50" s="127" t="s">
        <v>41</v>
      </c>
      <c r="D50" s="84" t="s">
        <v>23</v>
      </c>
      <c r="E50" s="131">
        <v>1980</v>
      </c>
      <c r="F50" s="106">
        <v>1980</v>
      </c>
      <c r="G50" s="78"/>
      <c r="H50" s="44">
        <f t="shared" si="5"/>
        <v>3920400</v>
      </c>
      <c r="I50" s="82">
        <f t="shared" si="1"/>
        <v>3920400</v>
      </c>
      <c r="J50" s="1"/>
      <c r="K50" s="1"/>
    </row>
    <row r="51" spans="1:11" s="17" customFormat="1" ht="85.15" customHeight="1" x14ac:dyDescent="0.25">
      <c r="A51" s="38"/>
      <c r="B51" s="102">
        <f t="shared" ref="B51:B52" si="7">B50+1</f>
        <v>4</v>
      </c>
      <c r="C51" s="107" t="s">
        <v>31</v>
      </c>
      <c r="D51" s="85" t="s">
        <v>23</v>
      </c>
      <c r="E51" s="130">
        <v>9900</v>
      </c>
      <c r="F51" s="106">
        <v>9900</v>
      </c>
      <c r="G51" s="78"/>
      <c r="H51" s="44">
        <f t="shared" si="5"/>
        <v>98010000</v>
      </c>
      <c r="I51" s="82">
        <f t="shared" si="1"/>
        <v>98010000</v>
      </c>
      <c r="J51" s="1"/>
      <c r="K51" s="1"/>
    </row>
    <row r="52" spans="1:11" s="17" customFormat="1" ht="123.75" customHeight="1" x14ac:dyDescent="0.25">
      <c r="A52" s="38"/>
      <c r="B52" s="102">
        <f t="shared" si="7"/>
        <v>5</v>
      </c>
      <c r="C52" s="45" t="s">
        <v>50</v>
      </c>
      <c r="D52" s="85" t="s">
        <v>23</v>
      </c>
      <c r="E52" s="130">
        <v>9900</v>
      </c>
      <c r="F52" s="106">
        <v>9900</v>
      </c>
      <c r="G52" s="78"/>
      <c r="H52" s="44">
        <f t="shared" si="5"/>
        <v>98010000</v>
      </c>
      <c r="I52" s="82">
        <f t="shared" si="1"/>
        <v>98010000</v>
      </c>
      <c r="J52" s="1"/>
      <c r="K52" s="1"/>
    </row>
    <row r="53" spans="1:11" s="17" customFormat="1" ht="43.5" customHeight="1" x14ac:dyDescent="0.25">
      <c r="A53" s="38"/>
      <c r="B53" s="102">
        <f>B52+1</f>
        <v>6</v>
      </c>
      <c r="C53" s="43" t="s">
        <v>30</v>
      </c>
      <c r="D53" s="84" t="s">
        <v>23</v>
      </c>
      <c r="E53" s="130">
        <v>9900</v>
      </c>
      <c r="F53" s="106">
        <v>9900</v>
      </c>
      <c r="G53" s="78"/>
      <c r="H53" s="44">
        <f t="shared" si="5"/>
        <v>98010000</v>
      </c>
      <c r="I53" s="82">
        <f t="shared" si="1"/>
        <v>98010000</v>
      </c>
      <c r="J53" s="1"/>
      <c r="K53" s="1"/>
    </row>
    <row r="54" spans="1:11" s="17" customFormat="1" ht="15.75" x14ac:dyDescent="0.25">
      <c r="A54" s="38"/>
      <c r="B54" s="54"/>
      <c r="C54" s="55" t="s">
        <v>24</v>
      </c>
      <c r="D54" s="89"/>
      <c r="E54" s="126"/>
      <c r="F54" s="91"/>
      <c r="G54" s="80"/>
      <c r="H54" s="83">
        <f>SUM(H48:H53)</f>
        <v>493970400</v>
      </c>
      <c r="I54" s="82">
        <f t="shared" si="1"/>
        <v>0</v>
      </c>
      <c r="J54" s="1"/>
      <c r="K54" s="1"/>
    </row>
    <row r="55" spans="1:11" s="17" customFormat="1" ht="15.75" x14ac:dyDescent="0.25">
      <c r="A55" s="38"/>
      <c r="B55" s="51"/>
      <c r="C55" s="56" t="s">
        <v>40</v>
      </c>
      <c r="D55" s="87"/>
      <c r="E55" s="124"/>
      <c r="F55" s="91"/>
      <c r="G55" s="79"/>
      <c r="H55" s="50"/>
      <c r="I55" s="82">
        <f t="shared" si="1"/>
        <v>0</v>
      </c>
      <c r="J55" s="1"/>
      <c r="K55" s="1"/>
    </row>
    <row r="56" spans="1:11" s="17" customFormat="1" ht="75.75" customHeight="1" x14ac:dyDescent="0.25">
      <c r="A56" s="38"/>
      <c r="B56" s="70">
        <v>1</v>
      </c>
      <c r="C56" s="105" t="s">
        <v>51</v>
      </c>
      <c r="D56" s="88" t="s">
        <v>20</v>
      </c>
      <c r="E56" s="132">
        <v>2640</v>
      </c>
      <c r="F56" s="106">
        <v>2640</v>
      </c>
      <c r="G56" s="78"/>
      <c r="H56" s="57">
        <f t="shared" ref="H56:H57" si="8">ROUND(E56*F56,2)</f>
        <v>6969600</v>
      </c>
      <c r="I56" s="82">
        <f t="shared" si="1"/>
        <v>6969600</v>
      </c>
      <c r="J56" s="1"/>
      <c r="K56" s="1"/>
    </row>
    <row r="57" spans="1:11" s="17" customFormat="1" ht="98.25" customHeight="1" x14ac:dyDescent="0.25">
      <c r="A57" s="38"/>
      <c r="B57" s="70">
        <f t="shared" ref="B57" si="9">B56+1</f>
        <v>2</v>
      </c>
      <c r="C57" s="105" t="s">
        <v>52</v>
      </c>
      <c r="D57" s="84" t="s">
        <v>20</v>
      </c>
      <c r="E57" s="130">
        <v>60</v>
      </c>
      <c r="F57" s="106">
        <v>60</v>
      </c>
      <c r="G57" s="78"/>
      <c r="H57" s="57">
        <f t="shared" si="8"/>
        <v>3600</v>
      </c>
      <c r="I57" s="82">
        <f t="shared" si="1"/>
        <v>3600</v>
      </c>
      <c r="J57" s="1"/>
      <c r="K57" s="1"/>
    </row>
    <row r="58" spans="1:11" ht="15.75" x14ac:dyDescent="0.25">
      <c r="B58" s="54"/>
      <c r="C58" s="53" t="s">
        <v>25</v>
      </c>
      <c r="D58" s="90"/>
      <c r="E58" s="52"/>
      <c r="F58" s="92"/>
      <c r="G58" s="81"/>
      <c r="H58" s="83">
        <f>SUM(H56:H57)</f>
        <v>6973200</v>
      </c>
      <c r="I58" s="82"/>
    </row>
    <row r="59" spans="1:11" ht="16.5" x14ac:dyDescent="0.25">
      <c r="B59" s="58"/>
      <c r="C59" s="59" t="s">
        <v>26</v>
      </c>
      <c r="D59" s="41"/>
      <c r="E59" s="52"/>
      <c r="F59" s="60"/>
      <c r="G59" s="61"/>
      <c r="H59" s="62">
        <f>H58+H54+H46+H42</f>
        <v>503663633</v>
      </c>
      <c r="I59" s="17">
        <f>SUM(I39:I57)</f>
        <v>503663633</v>
      </c>
    </row>
    <row r="60" spans="1:11" ht="16.5" x14ac:dyDescent="0.2">
      <c r="B60" s="63"/>
      <c r="C60" s="64"/>
      <c r="D60" s="65"/>
      <c r="E60" s="66"/>
      <c r="F60" s="67"/>
      <c r="G60" s="68"/>
      <c r="H60" s="67"/>
    </row>
  </sheetData>
  <mergeCells count="4">
    <mergeCell ref="D2:F7"/>
    <mergeCell ref="B8:C9"/>
    <mergeCell ref="D28:F32"/>
    <mergeCell ref="B34:C35"/>
  </mergeCells>
  <printOptions gridLinesSet="0"/>
  <pageMargins left="0.23622047244094491" right="0.19685039370078741" top="0.47244094488188981" bottom="0.78740157480314965" header="0.31496062992125984" footer="0.39370078740157483"/>
  <pageSetup scale="64" fitToHeight="0" orientation="portrait" r:id="rId1"/>
  <headerFooter>
    <oddHeader>&amp;C&amp;"Arial,Normal"&amp;9HOJA No. &amp;P de &amp;N</oddHeader>
  </headerFooter>
  <rowBreaks count="1" manualBreakCount="1">
    <brk id="27"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USER LENOVO_1</cp:lastModifiedBy>
  <cp:lastPrinted>2022-06-16T15:28:55Z</cp:lastPrinted>
  <dcterms:created xsi:type="dcterms:W3CDTF">2018-10-25T15:42:20Z</dcterms:created>
  <dcterms:modified xsi:type="dcterms:W3CDTF">2022-10-11T17:25:37Z</dcterms:modified>
</cp:coreProperties>
</file>