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Users\ana.cosio\Documents\1. ISIFE\1. Depto. Planeación\5. Concursos\FAM Superior\Licitación Pública\2022\080-2022\"/>
    </mc:Choice>
  </mc:AlternateContent>
  <bookViews>
    <workbookView xWindow="480" yWindow="1380" windowWidth="15600" windowHeight="6705"/>
  </bookViews>
  <sheets>
    <sheet name="Catálogo" sheetId="1" r:id="rId1"/>
  </sheets>
  <definedNames>
    <definedName name="_del10">#REF!</definedName>
    <definedName name="_del12">#REF!</definedName>
    <definedName name="_del2">#REF!</definedName>
    <definedName name="_del3">#REF!</definedName>
    <definedName name="_del4">#REF!</definedName>
    <definedName name="_del5">#REF!</definedName>
    <definedName name="_del6">#REF!</definedName>
    <definedName name="_del8">#REF!</definedName>
    <definedName name="Ancho">#REF!</definedName>
    <definedName name="aprog">#REF!</definedName>
    <definedName name="_xlnm.Print_Area" localSheetId="0">Catálogo!$A$1:$F$297</definedName>
    <definedName name="_xlnm.Print_Area">#REF!</definedName>
    <definedName name="ClaveFasar">#REF!</definedName>
    <definedName name="descripcion">#REF!</definedName>
    <definedName name="diam">#REF!</definedName>
    <definedName name="elementos">#REF!</definedName>
    <definedName name="escuadra">#REF!</definedName>
    <definedName name="FinReng">#REF!</definedName>
    <definedName name="INICATCC">#REF!</definedName>
    <definedName name="inicio">#REF!</definedName>
    <definedName name="largo">#REF!</definedName>
    <definedName name="LargoTotal">#REF!</definedName>
    <definedName name="nnn">#REF!</definedName>
    <definedName name="Note">#REF!</definedName>
    <definedName name="noviembre">#REF!</definedName>
    <definedName name="octubre">#REF!</definedName>
    <definedName name="pzas">#REF!</definedName>
    <definedName name="RelacionNueva">#REF!</definedName>
    <definedName name="SalarioBase">#REF!</definedName>
    <definedName name="SalarioNominal">#REF!</definedName>
    <definedName name="SepVar">#REF!</definedName>
    <definedName name="_xlnm.Print_Titles" localSheetId="0">Catálogo!$55:$66</definedName>
    <definedName name="_xlnm.Print_Titles">#REF!</definedName>
  </definedNames>
  <calcPr calcId="162913" fullPrecision="0"/>
</workbook>
</file>

<file path=xl/calcChain.xml><?xml version="1.0" encoding="utf-8"?>
<calcChain xmlns="http://schemas.openxmlformats.org/spreadsheetml/2006/main">
  <c r="F28" i="1" l="1"/>
  <c r="F296" i="1"/>
  <c r="F79" i="1"/>
  <c r="F80" i="1"/>
  <c r="F81" i="1"/>
  <c r="F82" i="1"/>
  <c r="F83" i="1"/>
  <c r="F84" i="1"/>
  <c r="F85" i="1"/>
  <c r="F86" i="1"/>
  <c r="F87" i="1"/>
  <c r="F88" i="1"/>
  <c r="F89" i="1"/>
  <c r="F90" i="1"/>
  <c r="F91" i="1"/>
  <c r="F92" i="1"/>
  <c r="F93" i="1"/>
  <c r="F94" i="1"/>
  <c r="F95" i="1"/>
  <c r="F98" i="1"/>
  <c r="F99" i="1"/>
  <c r="F107" i="1" s="1"/>
  <c r="F18" i="1" s="1"/>
  <c r="F100" i="1"/>
  <c r="F101" i="1"/>
  <c r="F102" i="1"/>
  <c r="F103" i="1"/>
  <c r="F104" i="1"/>
  <c r="F105" i="1"/>
  <c r="F106" i="1"/>
  <c r="F109" i="1"/>
  <c r="F132" i="1" s="1"/>
  <c r="F19" i="1" s="1"/>
  <c r="F110" i="1"/>
  <c r="F111" i="1"/>
  <c r="F112" i="1"/>
  <c r="F113" i="1"/>
  <c r="F114" i="1"/>
  <c r="F115" i="1"/>
  <c r="F116" i="1"/>
  <c r="F117" i="1"/>
  <c r="F118" i="1"/>
  <c r="F119" i="1"/>
  <c r="F120" i="1"/>
  <c r="F121" i="1"/>
  <c r="F122" i="1"/>
  <c r="F123" i="1"/>
  <c r="F124" i="1"/>
  <c r="F125" i="1"/>
  <c r="F126" i="1"/>
  <c r="F127" i="1"/>
  <c r="F128" i="1"/>
  <c r="F129" i="1"/>
  <c r="F130" i="1"/>
  <c r="F131" i="1"/>
  <c r="F134" i="1"/>
  <c r="F152" i="1" s="1"/>
  <c r="F20" i="1" s="1"/>
  <c r="F135" i="1"/>
  <c r="F136" i="1"/>
  <c r="F137" i="1"/>
  <c r="F138" i="1"/>
  <c r="F139" i="1"/>
  <c r="F140" i="1"/>
  <c r="F141" i="1"/>
  <c r="F142" i="1"/>
  <c r="F143" i="1"/>
  <c r="F144" i="1"/>
  <c r="F145" i="1"/>
  <c r="F146" i="1"/>
  <c r="F147" i="1"/>
  <c r="F148" i="1"/>
  <c r="F149" i="1"/>
  <c r="F150" i="1"/>
  <c r="F151" i="1"/>
  <c r="F154" i="1"/>
  <c r="F179" i="1" s="1"/>
  <c r="F21" i="1" s="1"/>
  <c r="F155" i="1"/>
  <c r="F156" i="1"/>
  <c r="F157" i="1"/>
  <c r="F158" i="1"/>
  <c r="F159" i="1"/>
  <c r="F160" i="1"/>
  <c r="F161" i="1"/>
  <c r="F162" i="1"/>
  <c r="F163" i="1"/>
  <c r="F164" i="1"/>
  <c r="F165" i="1"/>
  <c r="F166" i="1"/>
  <c r="F167" i="1"/>
  <c r="F168" i="1"/>
  <c r="F169" i="1"/>
  <c r="F170" i="1"/>
  <c r="F171" i="1"/>
  <c r="F172" i="1"/>
  <c r="F173" i="1"/>
  <c r="F174" i="1"/>
  <c r="F175" i="1"/>
  <c r="F176" i="1"/>
  <c r="F177" i="1"/>
  <c r="F178" i="1"/>
  <c r="F181" i="1"/>
  <c r="F182" i="1"/>
  <c r="F193" i="1" s="1"/>
  <c r="F22" i="1" s="1"/>
  <c r="F183" i="1"/>
  <c r="F184" i="1"/>
  <c r="F185" i="1"/>
  <c r="F186" i="1"/>
  <c r="F187" i="1"/>
  <c r="F188" i="1"/>
  <c r="F189" i="1"/>
  <c r="F190" i="1"/>
  <c r="F191" i="1"/>
  <c r="F192" i="1"/>
  <c r="F195" i="1"/>
  <c r="F196" i="1"/>
  <c r="F212" i="1" s="1"/>
  <c r="F23" i="1" s="1"/>
  <c r="F197" i="1"/>
  <c r="F198" i="1"/>
  <c r="F199" i="1"/>
  <c r="F200" i="1"/>
  <c r="F201" i="1"/>
  <c r="F202" i="1"/>
  <c r="F203" i="1"/>
  <c r="F204" i="1"/>
  <c r="F205" i="1"/>
  <c r="F206" i="1"/>
  <c r="F207" i="1"/>
  <c r="F208" i="1"/>
  <c r="F209" i="1"/>
  <c r="F210" i="1"/>
  <c r="F211" i="1"/>
  <c r="F214" i="1"/>
  <c r="F219" i="1" s="1"/>
  <c r="F24" i="1" s="1"/>
  <c r="F215" i="1"/>
  <c r="F216" i="1"/>
  <c r="F217" i="1"/>
  <c r="F218" i="1"/>
  <c r="F221" i="1"/>
  <c r="F252" i="1" s="1"/>
  <c r="F25" i="1" s="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4" i="1"/>
  <c r="F266" i="1" s="1"/>
  <c r="F26" i="1" s="1"/>
  <c r="F255" i="1"/>
  <c r="F256" i="1"/>
  <c r="F257" i="1"/>
  <c r="F258" i="1"/>
  <c r="F259" i="1"/>
  <c r="F260" i="1"/>
  <c r="F261" i="1"/>
  <c r="F262" i="1"/>
  <c r="F263" i="1"/>
  <c r="F264" i="1"/>
  <c r="F265" i="1"/>
  <c r="F268" i="1"/>
  <c r="F282" i="1" s="1"/>
  <c r="F269" i="1"/>
  <c r="F270" i="1"/>
  <c r="F271" i="1"/>
  <c r="F272" i="1"/>
  <c r="F273" i="1"/>
  <c r="F274" i="1"/>
  <c r="F275" i="1"/>
  <c r="F276" i="1"/>
  <c r="F277" i="1"/>
  <c r="F278" i="1"/>
  <c r="F279" i="1"/>
  <c r="F280" i="1"/>
  <c r="F281" i="1"/>
  <c r="F284" i="1"/>
  <c r="F285" i="1"/>
  <c r="F286" i="1"/>
  <c r="F287" i="1"/>
  <c r="F288" i="1"/>
  <c r="F289" i="1"/>
  <c r="F290" i="1"/>
  <c r="F291" i="1"/>
  <c r="F292" i="1"/>
  <c r="F293" i="1"/>
  <c r="F294" i="1"/>
  <c r="F297" i="1" l="1"/>
  <c r="F27" i="1"/>
  <c r="F295" i="1"/>
  <c r="F77" i="1"/>
  <c r="F78" i="1"/>
  <c r="F69" i="1"/>
  <c r="F70" i="1"/>
  <c r="F71" i="1"/>
  <c r="F72" i="1"/>
  <c r="F73" i="1"/>
  <c r="F74" i="1"/>
  <c r="F75" i="1"/>
  <c r="F76" i="1"/>
  <c r="B64" i="1"/>
  <c r="B63" i="1"/>
  <c r="B62" i="1"/>
  <c r="B61" i="1"/>
  <c r="F96" i="1" l="1"/>
  <c r="F17" i="1" s="1"/>
  <c r="F30" i="1" s="1"/>
  <c r="F34" i="1" s="1"/>
  <c r="F35" i="1" l="1"/>
  <c r="F36" i="1" s="1"/>
</calcChain>
</file>

<file path=xl/sharedStrings.xml><?xml version="1.0" encoding="utf-8"?>
<sst xmlns="http://schemas.openxmlformats.org/spreadsheetml/2006/main" count="672" uniqueCount="421">
  <si>
    <t>P.U.</t>
  </si>
  <si>
    <t>I.V.A.</t>
  </si>
  <si>
    <t>Resumen:</t>
  </si>
  <si>
    <t>Subtotal de Obra</t>
  </si>
  <si>
    <t>Total</t>
  </si>
  <si>
    <t>Propone</t>
  </si>
  <si>
    <t>Contratista</t>
  </si>
  <si>
    <t>Nombre de Contratista</t>
  </si>
  <si>
    <t>Subtotal I</t>
  </si>
  <si>
    <t>Clave</t>
  </si>
  <si>
    <t>Concepto</t>
  </si>
  <si>
    <t>Unidad</t>
  </si>
  <si>
    <t>Volúmen</t>
  </si>
  <si>
    <t>Importe</t>
  </si>
  <si>
    <t>Nombre del Plantel: Universidad Autónoma de Baja California Sur (UABCS: Extensión académica Los Cabos)</t>
  </si>
  <si>
    <t>Descripción: Construcción de edificio en planta baja, que contiena: 3 aulas didácticas, laboratorio de computo, sala audiovisual, oficinas administrativas, núcleo de servicios sanitarios, vestíbulo, escaleras y pasillo de circulación interior.</t>
  </si>
  <si>
    <t>Localidad: Cabo San Lucas</t>
  </si>
  <si>
    <t>Municipio: Los Cabos, B.C.S.</t>
  </si>
  <si>
    <t>I. Universidad Autónoma de Baja California Sur (UABCS: Extensión académica Los Cabos)</t>
  </si>
  <si>
    <t>01. Cimentación</t>
  </si>
  <si>
    <t>02. Estructura de concreto nivel 3.45</t>
  </si>
  <si>
    <t>03. Albañilería y acabados</t>
  </si>
  <si>
    <t>05. Instalaciones hidrosanitarias</t>
  </si>
  <si>
    <t>06. Instalaciones eléctricas</t>
  </si>
  <si>
    <t>07. Instalaciones aire acondicionado</t>
  </si>
  <si>
    <t>08. Instalaciones voz y datos</t>
  </si>
  <si>
    <t>09. Construcción de cisterna de 20,000 lts.</t>
  </si>
  <si>
    <t>10. Obra exterior ingreso edificio</t>
  </si>
  <si>
    <t>11. Subestación eléctrica</t>
  </si>
  <si>
    <t>12. Acometida en baja tensión (alimentador eléctrico)</t>
  </si>
  <si>
    <t>00184/04</t>
  </si>
  <si>
    <t>Desmonte de lugar consistente en poda de árboles y arbustos que existen de manera abundante en el terreno, incluye: retiro de árboles y arbustos fuera de la obra, maquinaria, equipo y mano de obra.</t>
  </si>
  <si>
    <t>m2</t>
  </si>
  <si>
    <t>08818/04</t>
  </si>
  <si>
    <t>Trasplantado de árboles y arbustos de diferentes tamaños a una distancia no mayor a los 10.00 m., incluye: excavación, movimiento y  retiro de material sobrante.</t>
  </si>
  <si>
    <t>pza</t>
  </si>
  <si>
    <t>10001/04</t>
  </si>
  <si>
    <t>Limpieza, trazo y nivelación del terreno con equipo topográfico; incluye: nivel de manguera y niveletas con polines y fajillas, hilos, cal, mano de obra y herramienta, despalme de terreno vegetal capa de 20 cm. y retiro de la misma fuera de la obra, colocación de banco de nivel según especificaciones. ( área de edificio ).</t>
  </si>
  <si>
    <t>08718/04</t>
  </si>
  <si>
    <t>Suministro y aplicación de fumigante contra termitas, clorpirifos, marca dusban 2e o similar aplicado a una dosis de 5.00lts/m2 o similar en área de excavación terminada y aplicación al relleno, incluye: materiales y mano de obra</t>
  </si>
  <si>
    <t>11074/04</t>
  </si>
  <si>
    <t>Excavación con máquina retroexcavadora en terreno investigado en obra, a cualquier profundidad.</t>
  </si>
  <si>
    <t>m3</t>
  </si>
  <si>
    <t>11101/04</t>
  </si>
  <si>
    <t>Plantilla de concreto hecho en obra f´c= 100 kg/cm2 de 6 cm. de espesor, apalillada y nivelada, incluye: cimbra, descimbrado, compactación del fondo, aplicación de riego con agua previo al colado vaciado, nivelado y curado del concreto, equipo individual de protección, mano de obra y herramienta.</t>
  </si>
  <si>
    <t>12034/04</t>
  </si>
  <si>
    <t>Acero de refuerzo en cimentación diámetro #3 f'y=4,200 kg/cm2; incluye: suministro, habilitado, armado, cortes, traslapes, ganchos y desperdicios, silletas, alambre recocido, mano de obra, herramienta, equipo de protección personal y limpieza del área de trabajo.</t>
  </si>
  <si>
    <t>kg</t>
  </si>
  <si>
    <t>12035/04</t>
  </si>
  <si>
    <t>Acero de refuerzo en cimentación diámetro #4 f'y=4,200 kg/cm2; incluye: suministro, habilitado, armado, cortes, traslapes, ganchos y desperdicios, silletas, alambre recocido, mano de obra, herramienta, equipo de protección personal y limpieza del área de trabajo.</t>
  </si>
  <si>
    <t>12036/04</t>
  </si>
  <si>
    <t>Acero de refuerzo en cimentación diámetro #5 f'y=4,200 kg/cm2; incluye: suministro, habilitado, armado, cortes, traslapes, ganchos y desperdicios, silletas, alambre recocido, mano de obra, herramienta, equipo de protección personal y limpieza del área de trabajo.</t>
  </si>
  <si>
    <t>12037/04</t>
  </si>
  <si>
    <t>Acero de refuerzo en cimentación diámetro #6 al 12 f'y=4,200 kg/cm2; incluye: suministro, habilitado, armado, corte con disco o equipo de corte, traslapes soldados o según lo indique la residencia de obra, ganchos, desperdicios, silletas, alambre recocido, mano de obra, herramienta, equipo de protección personal y limpieza del área de trabajo.</t>
  </si>
  <si>
    <t>12021/04</t>
  </si>
  <si>
    <t>Cimbra para cimentación con madera de pino de 3ra. acabado común. incluye: clavos diferentes dimensiones, cuñas, acarreos, cortes, cimbrado, habilitado, alineado, plomeado, descimbrado, equipo individual de protección, material, acarreo dentro de la obra, medido por área de contacto.</t>
  </si>
  <si>
    <t>12014/04</t>
  </si>
  <si>
    <t>Concreto f'c= 250 kg/cm2 en cimentación t.m.a. 3/4", con un revenimiento de 8-10 cm, incluye: acarreo, colado, vibrado, afine, curado, muestra de concreto, (7, 14, y 28 días). en elementos estructurales como zapatas, dados, muros de concreto, mínimo una muestra por cada 20 m3 o con la frecuencia que la residencia lo considere necesario (ver especificaciones complementarias)</t>
  </si>
  <si>
    <t>12063/04</t>
  </si>
  <si>
    <t>Murete de enrase acabado común en cimentación a base de block de cemento de 15x20x40 cm. (60 kg/cm2), asentado con mortero cemento-arena en proporción de 1:3 y con celdas rellenas de concreto f'c= 150 kg/cm2. incluye: desfondar block y varilla del # 3 @ 40 cm.</t>
  </si>
  <si>
    <t>12067/04</t>
  </si>
  <si>
    <t>Murete de enrase acabado común en cimentación a base de block de cemento de 20x20x40 cm. (60 kg/cm2), asentado con mortero cemento-arena en proporción de 1:3 y con celdas rellenas de concreto f'c= 150 kg/cm2. incluye: desfondar block y varilla del # 3 @ 20 cm.</t>
  </si>
  <si>
    <t>10022/04</t>
  </si>
  <si>
    <t>Suministro y aplicación de impermeabilizante en cimentación a base de agua 2 capas de emulsika o similar en calidad y precio; incluye: limpieza preparación de superficie, y picado en las partes que lo requiera asi como aplicación de mortero cement bond.</t>
  </si>
  <si>
    <t>12048/04</t>
  </si>
  <si>
    <t>Anclaje de castillos de 15x15 cm. en zapatas y enrases 0.00 a 1.20 m. altura con 4 varillas de 3/8" y estribos #2 @ 20 cm. incluye: cimbra común, colado, cruces de varillas, vibrado, curado y descimbrado.</t>
  </si>
  <si>
    <t>ml</t>
  </si>
  <si>
    <t>12053/04</t>
  </si>
  <si>
    <t>Anclaje de castillos de 15x20 cm. en cadena existente con 4 varillas de 3/8" y estribos #2 @ 20 cm. incluye: demolición, colado, cimbra común, cruces de varillas, vibrado, curado y descimbrado.</t>
  </si>
  <si>
    <t>12080/04</t>
  </si>
  <si>
    <t>Anclaje de castillos de 20x30 cm. en cadena existente con 6 varillas de 3/8" y estribos #2 @ 15 cm. incluye: demolición, colado, cimbra común, cruces de varillas, vibrado, curado y descimbrado.</t>
  </si>
  <si>
    <t>12081/04</t>
  </si>
  <si>
    <t>Anclaje de castillos de 15x40 cm. en cadena existente con 6 varillas de 3/8" y estribos #2 @ 15 cm. incluye: demolición, colado, cimbra común, cruces de varillas, vibrado, curado y descimbrado.</t>
  </si>
  <si>
    <t>12111/04</t>
  </si>
  <si>
    <t>Cadena de concreto f'c= 250 kg/cm2 sección de 15x20 cm. armada con 4 varillas de 3/8" y estribos # 2 @ 20 cm, incluye: cimbra común, cruces de varillas, colado, vibrado, descimbrado y curado.</t>
  </si>
  <si>
    <t>12117/04</t>
  </si>
  <si>
    <t>Cadena de concreto f'c= 250 kg/cm2 sección de 15x25 cm. armada con 4 varillas de 3/8" y estribos # 2 @ 15 cm, incluye: cimbra común, cruces de varillas, colado, vibrado, descimbrado y curado.</t>
  </si>
  <si>
    <t>12082/04</t>
  </si>
  <si>
    <t>Cadena de concreto f'c= 250 kg/cm2 sección de 20x25 cm. armada con 4 varillas de 3/8" y estribos # 2 @ 15 cm, incluye: cimbra común, cruces de varillas, colado, vibrado, descimbrado y curado.</t>
  </si>
  <si>
    <t>11121/04</t>
  </si>
  <si>
    <t>Relleno y compactación de material producto de excavación a mano o con equipo mecánico aplicado agua en capas de 20 cm. de espesor; incluye: acarreo dentro de la obra, pruebas de compactación proctor 90% por capa, cuando así se indique en las especificaciones técnicas de la obra o lo solicite el residente de la obra. medir compactado.</t>
  </si>
  <si>
    <t>11122/04</t>
  </si>
  <si>
    <t>Suministro y relleno de material inerte compactado con equipo mecánico y agua en capas de 15 cm. de espesor, incluye: acarreo dentro  de la obra, pruebas de compactación 90 % proctor mínimo una muestra por cada 100 m2 o con la frecuencia que la residencia lo considere necesario, equipo individual de protección, mano de obra, equipo y herramienta. medir compactado.</t>
  </si>
  <si>
    <t>10016/04</t>
  </si>
  <si>
    <t>Suministro y colocación de plástico calibre 400 de polipropileno, en ancho cepa bajo plantilla y sentido vertical hasta nivel de terreno natural, incluye: cortes, desperdicios y elementos de fijación.</t>
  </si>
  <si>
    <t>31203/04</t>
  </si>
  <si>
    <t>Malla electrosoldada 6x6/8-8, se deberá considerar para este trabajo: suministro y colocación, cortes, sujeción, traslapes, silleta pm-50 plastificada 4 pza/m2, mano de obra, equipo, herramienta, acopio y retiro de desperdicios a tiro autorizado y limpieza del área de trabajo.</t>
  </si>
  <si>
    <t>31209/04</t>
  </si>
  <si>
    <t>Firme de concreto f´c=200 kg/cm2 de 10 cm. de espesor, acabado rugoso fino, se realizara integral al firme nivelado con regla según proyecto, según proyecto; incluye: suministro de los materiales, elevación, movimientos horizontales, cargas, descargas y acarreos del material hasta el lugar de su utilización, cimbra de fronteras, colocación de maestras, nivelación, compactación, limpieza y humedecido del terreno, vaciado, extendido, regleado, compactación y curado del concreto, descimbrado, mano de obra, herramienta y equipo, acopio y retiro de desperdicio a tiro autorizado y limpieza del área de trabajo.</t>
  </si>
  <si>
    <t>Subtotal Cimentación</t>
  </si>
  <si>
    <t>21101/04</t>
  </si>
  <si>
    <t>Cimbra en columnas y muros acabado común; a base de triplay de pino 19 mm como cimbra de contacto; incluye: cimbrado, descimbrado, habilitado y chaflanes u ochavos</t>
  </si>
  <si>
    <t>21115/04</t>
  </si>
  <si>
    <t>Cimbra en trabes acabado común a base de triplay de pino 19 mm como cimbra de contacto, incluye: cimbrado, descimbrado, habilitado y chaflanes u ochavos.</t>
  </si>
  <si>
    <t>21110/04</t>
  </si>
  <si>
    <t>Cimbra para losas acabado común a base de triplay de pino 19 mm como cimbra de contacto, incluye: cimbrado, descimbrado, habilitado y chaflanes u ochavos.</t>
  </si>
  <si>
    <t>21203/04</t>
  </si>
  <si>
    <t>Acero de refuerzo en estructura #3 f'y=4,200 kg/cm2; incluye: suministro, habilitado, armado, cortes, traslapes, ganchos y desperdicios, silletas, alambre recocido, mano de obra, herramienta, equipo de protección personal y limpieza del área de trabajo.</t>
  </si>
  <si>
    <t>21204/04</t>
  </si>
  <si>
    <t>Acero de refuerzo en estructura #4 f'y=4,200 kg/cm2; incluye: suministro, habilitado, armado, cortes, traslapes, ganchos y desperdicios, silletas, alambre recocido, mano de obra, herramienta, equipo de protección personal y limpieza del área de trabajo.</t>
  </si>
  <si>
    <t>21205/04</t>
  </si>
  <si>
    <t>Acero de refuerzo en estructura #5 f'y=4,200 kg/cm2; incluye: suministro, habilitado, armado, cortes, traslapes, ganchos y desperdicios, silletas, alambre recocido, mano de obra, herramienta, equipo de protección personal y limpieza del área de trabajo.</t>
  </si>
  <si>
    <t>21206/04</t>
  </si>
  <si>
    <t>Acero de refuerzo en estructura #6 al #12 f'y=4,200 kg/cm2; incluye: suministro, habilitado, armado, corte con disco o equipo de corte, traslapes soldados o según lo indique la residencia de obra, ganchos, desperdicios, silletas, alambre recocido, mano de obra, herramienta, equipo de protección personal y limpieza del área de trabajo.</t>
  </si>
  <si>
    <t>21300/04</t>
  </si>
  <si>
    <t>Concreto premezclado f'c=250 kg/cm2 en estructura y losa t.m.a. 3/4", con un revenimiento de 8-10 cm. incluye: bombeo cualquier distancia (en volúmenes mayores a 3 m3), colado, vibrado, curado, afine, nivelado y acabado para recibir impermeabilización en primer nivel o piso de cerámica en segundo nivel, pruebas de concreto a 7,14 y 28 días. (en volúmenes mayores a 2 m3) y aditivos especificados según proyecto.</t>
  </si>
  <si>
    <t>21315/04</t>
  </si>
  <si>
    <t>Concreto f'c=100 kg/cm2 en muros o columnas de segundo nivel con altura de 1.00 m. (etapa futura y de seguimiento segunda planta); incluye: cimbrado armado: colado, vibrado, curado, pintura anticorrosiva en acero.</t>
  </si>
  <si>
    <t>Subtotal Estructura de concreto nivel 3.45</t>
  </si>
  <si>
    <t>31017/04</t>
  </si>
  <si>
    <t>Cadena o castillo 15 x 15 cm, acabado común, concreto h. en o., f'c= 250 kg/cm2, armada con 4 varillas del no.3 (3/8") y estribos del no. 2 (1/4") @ 15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</si>
  <si>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31010/04</t>
  </si>
  <si>
    <t>Cadena o castillo 15 x 20 cm, acabado común, concreto h. en o., f'c= 250 kg/cm2, armada con 4 varillas del no.3 (3/8")  y estribos del no. 2 (1/4") @ 15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</si>
  <si>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31062/04</t>
  </si>
  <si>
    <t>Cadena o castillo 20 x 30 cm, acabado común, concreto h. en o., f'c= 250 kg/cm2, armada con 6 varillas del no.3 (3/8") y estribos del no. 2 (1/4") @ 15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</si>
  <si>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31063/04</t>
  </si>
  <si>
    <t>Cadena o castillo 15 x 40 cm, acabado común, concreto h. en o., f'c= 250 kg/cm2, armada con 8 varillas del no.3 (3/8") y estribos del no. 2 (1/4") @ 15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</si>
  <si>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38020/04</t>
  </si>
  <si>
    <t>Separación muro-columna con canal lamina calibre #18 con 28 cm. de desarrollo con placa poliestireno 3/4" x 18 cm. ancho, fijada a columna con ancla tipo hilti 6 por cada metro; incluye: pintura esmalte en lamina.</t>
  </si>
  <si>
    <t>31146/04</t>
  </si>
  <si>
    <t>Construcción de muro de block hueco de cemento 15x20x40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</si>
  <si>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31148/04</t>
  </si>
  <si>
    <t>Construcción de muro de block hueco de cemento 20x20x40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</si>
  <si>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32000/04</t>
  </si>
  <si>
    <t>Aplanado en muros, acabado repellado con mortero cemento-arena 1:3 a plomo y regla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</si>
  <si>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32013/05</t>
  </si>
  <si>
    <t>Aplanado en columnas, trabes, losas y muros de concreto, acabado fino o pulido con cemento multiplast a plomo y regla con un espesor de hasta 7 mm, acabado hasta obtener una textura lisa y uniforme, se deberá de considerar para este trabajo: mano de obra, suministro, elevación, movimientos horizontales, cargas, descargas y acarreos del material hasta el lugar de su utilización, herramienta, limpieza y preparación de la superficie por aplanar (limpieza de polvo y/o humedecido dependiendo de la superficie), los emboquillados, los remates y aristas a regla, a nivel y a plomo (no se admiten desplomes mayores a 1:300), curado del aplanado, acopio y retiro de desperdicios a tiro autorizado, andamios y limpieza de área de trabajo.</t>
  </si>
  <si>
    <t>32012/04</t>
  </si>
  <si>
    <t>Aplanado en muros de block, acabado fino o pulido con cemento multiplast a plomo y regla con rendimiento de 4.25 por m2 en dos capas de 1 cm cada una, una para el repellado y otra para el acabado,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repellado a base del mismo producto, regleado, curado del aplanado, espesor promedio del aplanado 2.0 cm, acopio y retiro de desperdicios a tiro autorizado, andamios y limpieza de área de trabajo.</t>
  </si>
  <si>
    <t>32060/04</t>
  </si>
  <si>
    <t>Aplanado de yeso en plafones y trabes a cualquier altura y grado de dificultad, incluye; materiales, mano de obra, herramienta, equipo y andamios, carga acarreo y elevación de materiales, preparación y humedecido de superficie, remates, emboquillados, curado, remoción y retiro de escombros fuera de la obra, limpieza de área de trabajo.</t>
  </si>
  <si>
    <t>30085/04</t>
  </si>
  <si>
    <t>Elaboración de chaflán de 10 x 10 cm a 45° a base de mortero cemento arena en unión de muro  losa de azotea para recibir impermeabilizante, acabado con plana de madera,  incluye: acarreo dentro y fuera de la obra, elevación de los materiales, materiales, mano de obra, depreciación de herramienta y equipo.</t>
  </si>
  <si>
    <t>31220/04</t>
  </si>
  <si>
    <t>Piso de concreto f'c=200 kg/cm2 de 10 cm. de espesor, acabado pulido o rayado con brocha de pelo, acabado con volteador, realización del trabajo por módulos no mayores a 3.00 x 3.00 m. incluye: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</si>
  <si>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30076/04</t>
  </si>
  <si>
    <t>Suministro y aplicación de ácido en piso de concreto pulido color y diseño sobre muestra aprobada, incluye: suministro de los materiales, barniz sellador, mano de obra, herramienta y equipo.</t>
  </si>
  <si>
    <t>31226/04</t>
  </si>
  <si>
    <t>Suministro y colocación de piso a base de loseta cerámica extruida vitrificada, para tránsito pesado pei iv y v, tono y texturas uniformes, antiderrapante, con dimensiones de 33.3 x 33.3 cm,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suministro de piso de loseta, materiales, mano de obra, adhesivo (mortero) de línea, considerando recomendaciones del fabricante para su tiempo de fraguado, juntas de 5mm de ancho, rellenas con boquilla de línea, separadores, trazo, nivelación, acarreos, cortes, desperdicios, despiece, acopio y retiro de desperdicios a tiro autorizado y limpieza del área.</t>
  </si>
  <si>
    <t>31231/04</t>
  </si>
  <si>
    <t>Colocación de zoclo de hasta 15 cm de altura a base de cerámica extruida vitrificada para tránsito pesado, tono y texturas uniformes, antiderrapante, diseño y color s.m.a.; cumpliendo con las características de absorción de agua del esmalte 0.50-3.0% y cuerpo de la loseta 2.0-6.0%, módulo de ruptura mínimo 113.4 kg para toda la loseta; resistencia al choque térmico, abrasión y al agrietamiento; dureza del esmalte 5-6 según escala de mohs, para este trabajo se deberán de considerar el suministro del zoclo, materiales, mano de obra, adhesivo (mortero) de línea, considerando recomendaciones del fabricante para su tiempo de fraguado, juntas de 6mm de ancho, rellenas con boquilla de línea, trazo, nivelación, acarreos, cortes, desperdicios, despiece, acopio y retiro de desperdicios a tiro autorizado y limpieza del área.</t>
  </si>
  <si>
    <t>31229/04</t>
  </si>
  <si>
    <t>Suministro y colocación de lambrín de cerámica extruida vitrificada, tono y texturas uniformes, diseño y color s.m.a.; asentado con cemenquin o pega mármol, cumpliendo con las características de absorción de agua del esmalte  0.50-3.0% y cuerpo de la loseta 2.0-6.0%, módulo de ruptura mínimo 40.00 kg para toda la loseta; resistencia al choque térmico, abrasión y al agrietamiento; dureza del esmalte 5-6 según escala de mohs. se deberá considerar para este trabajo: el suministro del lambrín, materiales, mano de obra, adhesivo (mortero) de línea, considerando recomendaciones del fabricante para su tiempo de fraguado, emboquillado sin arena y anti hongos, rellenas con boquilla de línea, trazo, nivelación, acarreos, cortes, desperdicios, despiece, acopio y retiro de desperdicios a tiro autorizado y limpieza del área de trabajo.</t>
  </si>
  <si>
    <t>38071/04</t>
  </si>
  <si>
    <t>Muro de tablaroca de 15 cm de espesor con panel de yeso estandar de 1/2" a dos caras, con aislante acústico al centro con bastidor armado a base de canaleta de 1 1/2" y canal listón calibre 26 a cada 0.61 m de separación, se deberá considerar para este trabajo: suministro y colocación, mano de obra, herramienta, equipo, andamios, acarreos, elevaciones, trazo, nivelación, cortes, desperdicios, fijación, esquineros, pasta y cinta de refuerzo necesarios de acuerdo al tipo de panel, acopio y retiro de material producto de los trabajos y limpieza del área de trabajo.</t>
  </si>
  <si>
    <t>38070/04</t>
  </si>
  <si>
    <t>Muro de tablaroca de 15 cm de espesor con panel de yeso estandar de 1/2", a dos caras, con bastidor armado a base de canaleta de 1 1/2" y canal listón calibre 26 a cada 0.61 m de separación, se deberá considerar para este trabajo: suministro y colocación, mano de obra, herramienta, equipo, andamios, acarreos, elevaciones, trazo, nivelación, cortes, desperdicios, fijación, esquineros, pasta y cinta de refuerzo necesarios de acuerdo al tipo de panel, acopio y retiro de material producto de los trabajos y limpieza del área de trabajo.</t>
  </si>
  <si>
    <t>40111/04</t>
  </si>
  <si>
    <t>Suministro y colocación de falso plafón a base de panel de yeso standard regular de 1/2", canal liston calibre 25 y 26 ligero, canaletas de carga alambre de acero galvanizado calibre 18 tornilleria, incluye: 3 capas de redimix para pegar prefacinta, lijado para recibir pintura, tirol o pasta, mano de obra, equipo de protección personal, herramienta y equipo.</t>
  </si>
  <si>
    <t>39146/04</t>
  </si>
  <si>
    <t>Suministro y colocación de falso plafón placas de 0.61x0.61 m., fibra mineral (cortega de amstrong panel rey) o similar en calidad y precio, con acabado de pintura látex de fábrica, incluye: sistema de suspensión (tes" principales, "tes" secundarias y colgante de alambre galvanizado cal 10 y elementos de fijación.</t>
  </si>
  <si>
    <t>35104/04</t>
  </si>
  <si>
    <t>Suministro y aplicación de impermeabilizante a base de pintura elastomerica color blanco en dispersión acuosa acrílico celular ecológico, con propiedades de elasticidad, reflectividad y resistencia al interperismo, incluye: Acarreo dentro y fuera de la obra de los materiales, andamiaje, elevación de los materiales, limpieza de polvo de la superficie, calafateado con cemento plástico en fisuras, dos manos de material sin diluir según especificaciones del fabricante, membrana de refuerzo entre cada mano, aplicación con cepillo, limpieza fina al termino del trabajo, materiales, mano de obra, depreciación y demás cargos derivados el uso de herramienta y equipo.(garantía de 3 años)</t>
  </si>
  <si>
    <t>30001/04</t>
  </si>
  <si>
    <t>Pintura acrílica marca osel línea oro máxima, berel línea berelex green, comex línea vinimex total 100% acrílica, en muros, columnas, trabes y plafones; con las siguientes características: sin contenido de plomo y metales pesados, densidad 1.2-1.3 kg/lt, sólidos en peso 50% mínimo, viscosidad 90-115 u. krebs, alto contenido de pigmentos, base agua, resistencia al lavado de 5000 ciclos mínimo con detergente y 10 000 ciclos con solución no abrasiva, tiempo máximo de secado al tacto de 60 minutos, acabado semi mate de 5 a 25 unidades de brillo, garantía de 5 años por escrito, color según muestra aprobada. se deberá de considerar para este trabajo: sellador 5x1 reforzado diluido 3 a 1,suministro de la pintura, materiales, mano de obra, herramientas, andamios, aplicación de las manos necesarias para cubrir perfectamente la superficie, acopio y retiro de desperdicios a tiro autorizado y limpieza del área de trabajo.</t>
  </si>
  <si>
    <t>Subtotal Albañilería y acabados</t>
  </si>
  <si>
    <t>04. Herrería, carpintería y cancelería</t>
  </si>
  <si>
    <t>40340/04</t>
  </si>
  <si>
    <t>Suministro y colocación de cancelería de aluminio línea 3000 en color negro, en ventanas de proyección de 75x75 cm, con vidrio filtrasol de 6mm, con brazos de proyección de acero inoxidable, jaladera universal, sellador negro por ambos lados, incluye: acarreos dentro y fuera de la obra, cortes, armado, felpas, empaque de plástico color negro,  elementos de fijación,  material, andamiaje,  mano de obra, depreciación y demás cargos derivados del uso de herramienta y equipo,, equipo de protección personal y limpieza del área de trabajo.</t>
  </si>
  <si>
    <t xml:space="preserve"> pza</t>
  </si>
  <si>
    <t>40341/04</t>
  </si>
  <si>
    <t>Suministro y colocación de cancelería de aluminio línea 3000 en color negro en ventanas de proyección de 40x40 cm, con vidrio filtrasol de 6mm, con brazos de proyección de acero inoxidable, jaladera universal, sellador negro por ambos lados, incluye: acarreos dentro y fuera de la obra, cortes, armado, felpas, empaque de plástico color negro, elementos de fijación,  material, andamiaje,  mano de obra, depreciación y demás cargos derivados del uso de herramienta y equipo,, equipo de protección personal y limpieza del área de trabajo.</t>
  </si>
  <si>
    <t>40342/04</t>
  </si>
  <si>
    <t>Suministro y colocación de cancelería de aluminio línea 3000 en color negro en ventana combinación de paneles fijos-corredizo,  con vidrio de 6mm, jaladera universal, sellador negro por ambos lados, incluye:acarreos dentro y fuera de la obra, cortes, armado, felpas, empaque de plástico color negro,  elementos de fijación,  material, andamiaje,  mano de obra, depreciación y demás cargos derivados del uso de herramienta y equipo,, equipo de protección personal y limpieza del área de trabajo.</t>
  </si>
  <si>
    <t xml:space="preserve"> m2</t>
  </si>
  <si>
    <t>40343/04</t>
  </si>
  <si>
    <t>Suministro y colocación de cancelería de aluminio línea 3000 en color negro en ventana combinación de paneles fijos-corredizo, en color negro con vidrio de 6mm, con película plástica esmerilada, jaladera universal, sellador negro por ambos lados, incluye: acarreos dentro y fuera de la obra, cortes, armado, felpas, empaque de plástico color negro,  elementos de fijación,  material, andamiaje,  mano de obra, depreciación y demás cargos derivados del uso de herramienta y equipo, equipo de protección personal y limpieza del área de trabajo.</t>
  </si>
  <si>
    <t>40344/04</t>
  </si>
  <si>
    <t>Suministro y colocación de cancelería de aluminio línea 3000 en ventanas de proyección de 70x90 cm en color negro con vidrio de 6mm, con brazos de proyección de acero inoxidable, jaladera universal, sellador negro por ambos lados, incluye: acarreos dentro y fuera de la obra, cortes, armado, felpas, empaque de plástico color negro,  elementos de fijación,  material, andamiaje,  mano de obra, depreciación y demás cargos derivados del uso de herramienta y equipo,, equipo de protección personal y limpieza del área de trabajo.</t>
  </si>
  <si>
    <t>40345/04</t>
  </si>
  <si>
    <t>Suministro y colocación de puerta doble de 1.00 x 2.15 m.  cada una y antepecho en parte superior de 2.00 x0.45 m. de altura, fijos laterales de 0.88 x 2.60 m. de altura, a ambos lados de puerta, con cancelería de aluminio línea 3000 en color negro con vidrio de 6mm, con película plástica esmerilada de 1.60 m. de altura, con bisagra hidráulica, chapa doble manija con llave, sellador negro por ambos lados, incluye: acarreos dentro y fuera de la obra, cortes, armado, felpas, empaque de plástico color negro,  elementos de fijación,  material, andamiaje,  mano de obra, depreciación y demás cargos derivados del uso de herramienta y equipo, equipo de protección personal y limpieza del área de trabajo.</t>
  </si>
  <si>
    <t>40346/04</t>
  </si>
  <si>
    <t>Suministro y colocación de cancelería de aluminio línea 3000 en color negro, en ventana fija con vidrio de 6mm, con película plástica esmerilada franja de 0.50 m. de altura,  sellador negro por ambos lados, incluye: acarreos dentro y fuera de la obra, cortes, armado, felpas, empaque de plástico color negro,  elementos de fijación,  material, andamiaje,  mano de obra, depreciación y demás cargos derivados del uso de herramienta y equipo, equipo de protección personal y limpieza del área de trabajo.</t>
  </si>
  <si>
    <t>40347/04</t>
  </si>
  <si>
    <t>Suministro y colocación de puerta de 1.00 x 2.15 m. y antepecho en parte superior de 1.00 x0.45 m. de altura, con cancelería de aluminio línea 3000 en color negro con vidrio de 6mm, con película plástica esmerilada de 1.60 m. de altura, con bisagra hidráulica, chapa doble manija con llave, sellador negro por ambos lados, incluye: acarreos dentro y fuera de la obra, cortes, armado, felpas, empaque de plástico color negro,  elementos de fijación,  material, andamiaje,  mano de obra, depreciación y demás cargos derivados del uso de herramienta y equipo, equipo de protección personal y limpieza del área de trabajo.</t>
  </si>
  <si>
    <t>40348/04</t>
  </si>
  <si>
    <t>Suministro y colocación de puerta de 1.20 x 2.15 m. y antepecho en parte superior de 1.00 x0.45 m. de altura, con cancelería de aluminio línea 3000 en color negro con vidrio de 6mm, con película plástica esmerilada de 1.60 m. de altura, con bisagra hidráulica, chapa doble manija con llave, sellador negro por ambos lados, incluye: acarreos dentro y fuera de la obra, cortes, armado, felpas, empaque de plástico color negro,  elementos de fijación,  material, andamiaje,  mano de obra, depreciación y demás cargos derivados del uso de herramienta y equipo, equipo de protección personal y limpieza del área de trabajo.</t>
  </si>
  <si>
    <t>40349/04</t>
  </si>
  <si>
    <t>Suministro y colocación de puerta de lámina porcelanizada marca modumex de 1.20 x 2.15 m. de altura, chapa con llave, bisagras hidráulica, felpas, elementos de fijación y marco, sellador con silicón en color indicado por supervisión, guardapolvo y limpieza, incluye: acarreos dentro y fuera del a obra, materiales, elementos de fijación, mano de obra, andamiaje, depreciación y demás cargos derivados del uso de herramienta y equipo, limpieza del área de trabajo.</t>
  </si>
  <si>
    <t>40350/04</t>
  </si>
  <si>
    <t>Suministro y colocación de puerta de lámina porcelanizada marca modumex de 1.10 x 2.15 m. de altura, chapa con llave, bisagras hidráulica, felpas, elementos de fijación y marco, sellador con silicón en color indicado por supervisión, guardapolvo y limpieza, incluye: acarreos dentro y fuera del a obra, materiales, elementos de fijación, mano de obra, andamiaje, depreciación y demás cargos derivados del uso de herramienta y equipo, limpieza del área de trabajo.</t>
  </si>
  <si>
    <t>40351/04</t>
  </si>
  <si>
    <t>Suministro y colocación de puerta de 1.10 x 2.15 m. con cancelería de aluminio línea 3000 en color negro con vidrio de 6mm, con película plástica esmerilada todo el vidrio, con bisagra hidráulica, chapa doble manija con llave, sellador negro por ambos lados, incluye: acarreos dentro y fuera de la obra, cortes, armado, felpas, empaque de plástico color negro,  elementos de fijación,  material, andamiaje,  mano de obra, depreciación y demás cargos derivados del uso de herramienta y equipo, equipo de protección personal y limpieza del área de trabajo.</t>
  </si>
  <si>
    <t>40352/04</t>
  </si>
  <si>
    <t>Suministro y colocación de puerta de lámina porcelanizada marca modumex de 1.00 x 2.15 m. de altura, chapa con llave, bisagras hidráulica, felpas, elementos de fijación y marco, sellador con silicón en color indicado por supervisión, guardapolvo y limpieza, incluye: acarreos dentro y fuera del a obra, materiales, elementos de fijación, mano de obra, andamiaje, depreciación y demás cargos derivados del uso de herramienta y equipo, limpieza del área de trabajo.</t>
  </si>
  <si>
    <t>40353/04</t>
  </si>
  <si>
    <t>Suministro y colocación de puerta doble de 1.00 x 2.15 m.  cada una, con cancelería de aluminio línea 3000 en color negro con vidrio de 6mm, con película plástica esmerilada de 1.60 m. de altura, con bisagra hidráulica, chapa doble manija con llave, sellador negro por ambos lados, incluye: acarreos dentro y fuera de la obra, cortes, armado, felpas, empaque de plástico color negro,  elementos de fijación,  material, andamiaje,  mano de obra, depreciación y demás cargos derivados del uso de herramienta y equipo, equipo de protección personal y limpieza del área de trabajo.</t>
  </si>
  <si>
    <t>40354/04</t>
  </si>
  <si>
    <t>Suministro y colocación de cancelería de aluminio línea 3000 en color negro, en ventana fija  de 1.18 x 2.60 m. de altura con vidrio de 6mm, con película plástica esmerilada franja de 1.50 m. de altura,  sellador negro por ambos lados, incluye: acarreos dentro y fuera de la obra, cortes, armado, felpas, empaque de plástico color negro,  elementos de fijación,  material, andamiaje,  mano de obra, depreciación y demás cargos derivados del uso de herramienta y equipo, equipo de protección personal y limpieza del área de trabajo.</t>
  </si>
  <si>
    <t>40106/04</t>
  </si>
  <si>
    <t>Suministro y colocación de mamparas en servicios sanitarios marca modumex, modelo estándar, presentación básica, con lámina esmaltada color beige arena 412-01, incluye: marco de acero inoxidable calibre 24, bastidor metálico galvanizado electro soldado, base metálica con bastidor galvanizado electro soldado, moldura perimetral de acero inoxidable calibre 24, pilastra, bisagra superior de perno solera acero inoxidable 1' x 3/16 mano de obra, herramienta, equipo de protección personal y limpieza del área de trabajo.</t>
  </si>
  <si>
    <t>40040/04</t>
  </si>
  <si>
    <t>Suministro, habilitado y colocación de puerta en servicios sanitarios marca modumex, modelo estándar, presentación básica, con lámina esmaltada color beige arena 412-01, incluye: marco de acero inoxidable calibre 24, cerrojo doble cilindro y cerradura de parche, bisagras de libro 3" de 1.00 x 2.50, bastidor metálico galvanizado electro soldado, base metálica con bastidor galvanizado electro soldado, moldura perimetral de acero inoxidable calibre 24, pilastra, bisagra, sello con silicón color blanco en el perímetro de la puerta, superior de perno solera acero inoxidable 1' x 3/16, mano de obra, herramienta, equipo de protección personal y limpieza del área de trabajo.</t>
  </si>
  <si>
    <t>40003/04</t>
  </si>
  <si>
    <t>Suministro, habilitado y colocación de ventana y/ o puerta tipo louver a base de perfil r 225 calibre 20 duela 170 calibre 20 incluye: una mano de primario epóxico anticorrosivo ea p-10 color blanco con catalizador disolución a base de solvente y 2 manos de pintura esmalte en acabado final, color definido por la residencia, fijado a muro con taquete y pija.</t>
  </si>
  <si>
    <t>Subtotal  Herrería, carpintería y cancelería</t>
  </si>
  <si>
    <t>61531/04</t>
  </si>
  <si>
    <t>Salida en lavabo, mingitorio o tarjas con tubo pvc sanitario 53 mm duralon y pvc hidráulico de 16 y 21 mm ced-40 ; incluye: codos, coples, niples, pegamento, lija, pruebas..</t>
  </si>
  <si>
    <t>sal</t>
  </si>
  <si>
    <t>70004/04</t>
  </si>
  <si>
    <t>Salida en w.c. con tubo pvc sanitario 103 mm duralon y pvc hidráulico de 16 y 21 mm flowguard; incluye: codos, coples, niples, pasta, lija. ( ver plano sser-007-ot)</t>
  </si>
  <si>
    <t>70002/04</t>
  </si>
  <si>
    <t>Coladera para piso con rejilla redonda marca helvex modelo #24 o similar en calidad,  incluye; material, mano de obra y herramienta</t>
  </si>
  <si>
    <t>70020/04</t>
  </si>
  <si>
    <t>Suministro y colocación de inodoro, descarga 4.8 litros línea verde, para personas con discapacidad, taza alargada modelo vienna "h" de vitromex o similar en calidad y precio; incluye: válvula flotador fluidmaster 400 ls pro de aluminio de bronce o primera calidad cuello de cera, pijas, mangueras alimentadoras coflex, llave de control angular compacta sin contratuerca 4015 con asiento solido completo.</t>
  </si>
  <si>
    <t>70021/04</t>
  </si>
  <si>
    <t>Suministro y colocación de sanitario 2 piezas, descarga 4.8 litros línea verde, taza redonda, trampa expuesta 2", incluye: válvula flotador fluidmaster 400 ls pro de aluminio de bronce o primera calidad, cuello de cera, pijas, manguera alimentadora coflex, trenzado con vinilo reforzado, llave de control angular compacta sin contratuerca 4015 y asiento solido completo.</t>
  </si>
  <si>
    <t>70024/04</t>
  </si>
  <si>
    <t>Colocación de mingitorio libre de agua 100% seco, fabricado con cerámica horneada a alta temperatura con acabado porcelanizado de alto brillo, con sistema de diafragma de látex, trampa y coladera en acero inoxidable tipo 304. se deberá considerar para este trabajo: suministro del mingitorio, trampa, herramienta, equipo, mano de obra, kit de instalación, pruebas, acopio y retiro de material producto de los desperdicios a tiro autorizado y limpieza del área de trabajo.</t>
  </si>
  <si>
    <t>60009/04</t>
  </si>
  <si>
    <t>Suministro y colocación de lavabo ovalin de sobreponer en losa, marca lamosa línea venezia en color blanco, o similar en calidad y precio, incluye: silicón plástico, trampa, llave mezcladora marca urrea modelo 91dm, cubierta de latón cromo, manerales, dórico cromo, contrarejilla, cespol, manguera flexible '' t '' hule epdm trenzado de vinilo reforzado vl-t55, llave de control angular 401 sc., mano de obra y herramienta.</t>
  </si>
  <si>
    <t>70023/04</t>
  </si>
  <si>
    <t>Colocación de cespol de latón cromado de 32 mm, con tapón de registro, se deberá considerar para este trabajo: suministro de los materiales, herramienta, equipo, acarreos, elevaciones, acopio y retiro de materiales producto de los desperdicios a tiro autorizado y limpieza del área de trabajo.</t>
  </si>
  <si>
    <t>60013/04</t>
  </si>
  <si>
    <t>Suministro y colocación de vertedero de pvc de 40 x 40 cm, fijada a muro con marco y fijada a piso con taquetes expansivos. incluye: cespol de bronce con tubo latón cromado modelo 206l y llave de cerrado rápido de 1/2".</t>
  </si>
  <si>
    <t>61546/04</t>
  </si>
  <si>
    <t>Suministro y colocación de barra de seguridad recta satinada de 760 mm urrea, helvex o similar en calidad y precio para para personas con discapacidad, incluye: taquetes, tornillos, material, herramienta y mano de obra.</t>
  </si>
  <si>
    <t>61547/04</t>
  </si>
  <si>
    <t>Suministro y colocación de barra de seguridad recta satinada de 610 mm urrea, helvex o similar en calidad y precio para personas con discapacidad, incluye: taquetes, tornillos, material, herramienta y mano de obra.</t>
  </si>
  <si>
    <t>60042/04</t>
  </si>
  <si>
    <t>Registro hidráulico 40x40x40 cm. con block 10x20x40 cm. (60 kg/cm2), aplanado, interior pulido, exterior floteado marco y contramarco con ángulo 1 1/4x3/16", acero # 3, concreto f'c = 150 kg/cm2, cadena remate con armex 15-20-4, fondo grava y pintura.</t>
  </si>
  <si>
    <t>61464/04</t>
  </si>
  <si>
    <t>Suministro y colocación de llave de cerrado rápido de pvc de 21 mm, incluye: conexiones, materiales, mano de obra y pruebas.</t>
  </si>
  <si>
    <t>60015/04</t>
  </si>
  <si>
    <t>Suministro y tendido de tubo pvc hidráulico de 21 mm (3/4") de diámetro, incluye: tendido, conexiones, pegamento, trazos, excavación, relleno, material, mano de obra, herramienta, equipo de protección personal y limpieza del área de trabajo.</t>
  </si>
  <si>
    <t>60017/04</t>
  </si>
  <si>
    <t>Suministro y tendido de tubo pvc hidráulico pesado 16 mm (1/2") de diámetro, incluye: tendido, conexiones, pegamento, trazos, excavación, relleno, material, mano de obra, herramienta, equipo de protección personal y limpieza del área de trabajo.</t>
  </si>
  <si>
    <t>70010/04</t>
  </si>
  <si>
    <t>Registro sanitario de 60x40x80 cm. con block 15x20x40 cm. (60 kg/cm2), aplanado interior pulido con media caña y exterior floteado, formación de media caña para desagüe, marco y contramarco de ángulo de 1 1/4" x 3/16", incluye: cadena de remate de 15 -20-4 con armex, concreto f'c=150 kg/cm2 y acero no.3 en tapa, incluye: argolla de redondo liso de 1/4" como jaladera en marco una mano de inhibidor de corrosión, una mano de primario epóxico anticorrosivo ea p-10 color blanco con catalizador disolución a base de solvente y 2 manos de pintura esmalte en acabado final, color definido por la residencia, en tapa y pintura acrílica en el registro.</t>
  </si>
  <si>
    <t>70026/04</t>
  </si>
  <si>
    <t>Suministro y tendido de tubo pvc duralón de 103 mm (4") de diámetro, incluye: tendido, conexiones, pegamento, trazos, excavación, relleno, material, mano de obra, herramienta, equipo de protección personal y limpieza del área de trabajo.</t>
  </si>
  <si>
    <t>70009/04</t>
  </si>
  <si>
    <t>Suministro y tendido de tubo pvc sanitario duralon de 155 mm (6") de diámetro, incluye: tendido, conexiones, pegamento, trazos, excavación, relleno, material, mano de obra, herramienta, equipo de protección personal y limpieza del área de trabajo.</t>
  </si>
  <si>
    <t>60023/04</t>
  </si>
  <si>
    <t>Suministro, colocación y acarreo de tinaco de plástico capacidad 1,100 litros, marca fortoplas, rotoplas o similar en calidad y precio, incluye: elevación 1 ó 2 niveles, maniobras, conexiones, pruebas, mano de obra, herramienta y equipo.</t>
  </si>
  <si>
    <t>60034/04</t>
  </si>
  <si>
    <t>Alimentación a tinacos con tubería de pvc de 21 mm (3/4") de diámetro, de registro hidráulico a pie del edificio hasta azotea, incluye: conexiones, tuercas uniones, pruebas de presión (t3).</t>
  </si>
  <si>
    <t>60035/04</t>
  </si>
  <si>
    <t>Intercomunicación y descarga de dos tinacos en batería con tubo pvc de 35 mm hasta 53 mm, llave de compuerta de media vuelta en pvc, tuercas unión, conexiones y pruebas (plano oex-058) descarga hasta nivel de azotea.</t>
  </si>
  <si>
    <t>60011/04</t>
  </si>
  <si>
    <t>Suministro y colocación de tarja 48x48 cm. de acero inoxidable (zinc), incluye: llave mezcladora, cespol, contra-rejilla, manguera alimentadora y llave de angulo.</t>
  </si>
  <si>
    <t>60046/04</t>
  </si>
  <si>
    <t>Suministro y colocación de bajada de agua pluvial con coladera para pretil en azotea marca helvex modelo h4954 con rosca estándar, incluye: empaque, adaptador espiga pvc sanitario 4", reducción pvc sanitario 4"-3", tubo pvc sanitario 3" para descarga, hasta una longitud de 3.00 m. en forma vertical sin incluir el desarrollo horizontal de la tubería.</t>
  </si>
  <si>
    <t>60047/04</t>
  </si>
  <si>
    <t>Suministro y tendido de tubería de pvc sanitario de 78 mm (3") de diámetro para aguas pluviales desde bajantes verticales hasta exterior de edificio el precio incluye: excavación, cama de arena, tendido y relleno compactado con material producto de excavación, coples, ranuras para pasos en cimentación, resanes de las mismas, mano de obra, herramienta, equipo de protección personal y limpieza del área de trabajo.</t>
  </si>
  <si>
    <t>31083/04</t>
  </si>
  <si>
    <t>Losa de concreto armado para ovalines de 10 cm. espesor, concreto f'c=200 kg/cm2, armada con varilla del no. 3 a cada 15 cm. en ambos sentidos, (parrilla en lecho alto), incluye azulejo marca interceramic línea brunel, color gray esmaltado, formato 25 x 40 cm , colocado a hueso con pegamento blanco y boquilla sin arena , bordes redondeados en esquinas y nariz, además de zoclo superior y remate inferior para cubrir losa de apoyo, preparaciones para recibir ovalin, perforaciones para el paso de tuberías (hidráulica sanitaria), muretes de apoyo y cimbra, no se permitirá ranurar muros para colocar losa de ovalin.</t>
  </si>
  <si>
    <t>Subtotal  Instalaciones hidrosanitarias</t>
  </si>
  <si>
    <t>51369/04</t>
  </si>
  <si>
    <t>Suministro y colocación de centro de carga qo 30 circuitos 3f-4h con zapatas principales de 200 amperes en gabinete nema 1 marca square-d. incluye: conexiones, pruebas de identificación.</t>
  </si>
  <si>
    <t>55435/04</t>
  </si>
  <si>
    <t>Suministro, colocación  y conexión de centro de carga tipo qo de 20 espacios 3 fases- 4 hilos 220/127 volts en gabinete nema 1 (interior)  con tapa para empotrar con zapatas principales de 100 o 125 amperes catalogo no. qo320l125g , incluye ranura en muro, colocación, fijación con mezcla, pintura,  peinado de cables en  centro de carga con cinchos de plástico, identificación con etiqueta en tapa, interruptores y cables, conexiones y pruebas.</t>
  </si>
  <si>
    <t>51350/04</t>
  </si>
  <si>
    <t>Suministro y colocación de centro de carga marca square "d" de control para 8 circuitos monofásicos 220 amperes 127 volts en gabinete nema 3r (intemperie) incluye: conexiones, pruebas de identificación.</t>
  </si>
  <si>
    <t>50007/04</t>
  </si>
  <si>
    <t>Salida de alumbrado con caja de p.v.c. y tubo pvc pesado cedula 30 (gris), incluye: apagador levinton y cable vinanel aislamiento tipo ls calibres indicados en planos.</t>
  </si>
  <si>
    <t>50076/04</t>
  </si>
  <si>
    <t>Suministro, colocación y conexión de lámpara empotrada de led en falso plafond marca astro led lighting línea led panel modelo 28-6675-50 (60x120 cm), incluye flete, armado y conexión de lámpara, montaje en plafón, fijación de base superior de lámpara a losa por medio de varilla roscada y taquete expansivo, también cable mc calibre 3x12 o 3x14 awg, conector hembra y macho tipo clavija , tapa ciega galvanizada con ojo en caja de salida en losa conectores tipo rommel (uso rudo), aterrizaje de gabinete con terminal de ojo calibre 12, pruebas, conexiones, mano de obra, herramienta, equipo de protección personal y limpieza del área de trabajo.</t>
  </si>
  <si>
    <t>50077/04</t>
  </si>
  <si>
    <t>Suministro, colocación y conexión de luminario circular de empotrar de 20 watts. marca astro led lighting serie calypso clave 6-21401- , fabricación) para 110-240 vca con aro de 21 cm. y flujo luminoso de 1650 lumens, incluye: tubo flexible de 1/2" tipo zapa con 3 cables thw cal 12 y 1 desnudo cal 12, alambre galvanizado para soportar, taquetes, conectores, capuchón para empate, cinta de aislar, bote integral para conexión, fijación a plafón, conexión, fijación, mano de obra, herramienta, equipo de protección personal y limpieza del área de trabajo.</t>
  </si>
  <si>
    <t>50075/04</t>
  </si>
  <si>
    <t>Suministro, colocación y conexión de lámpara empotrada de led en falso plafón marca astro led lighting línea led panel modelo 26-6640-50 (60x60 cm), incluye flete, armado y conexión de lámpara, montaje en plafón, fijación de base superior de lámpara a losa por medio de varilla roscada y taquete expansivo, también cable mc calibre 3x12 o 3x14 awg, conector hembra y macho tipo clavija , tapa ciega galvanizada con ojo en caja de salida en losa conectores tipo rommel (uso rudo), aterrizaje de gabinete con terminal de ojo calibre 12, pruebas, conexiones, mano de obra, herramienta, equipo de protección personal y limpieza del área de trabajo.</t>
  </si>
  <si>
    <t>50260/04</t>
  </si>
  <si>
    <t>Suministro, colocación y conexión de lámpara marca cooper ligthing, 4WNLED-LD4-50-SL-F-UNV-L840-CD1-U, fijada con 4 anclas tipo hilti o 4 taquetes y pijas, con acrílico difusor envolvente, gabinete para sobreponer  temperatura de color de 4100, pruebas, conexiones, mano de obra, herramienta, equipo de protección personal y limpieza del área de trabajo.</t>
  </si>
  <si>
    <t>50058/04</t>
  </si>
  <si>
    <t>Suministro, colocación y conexión de interruptor termomagnético tipo qo (enchufable) de 1 polo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</si>
  <si>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55508/04</t>
  </si>
  <si>
    <t>Suministro, colocación y conexión de interruptor termomagnético tipo qo (enchufable) de 2 polos 20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</si>
  <si>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55510/04</t>
  </si>
  <si>
    <t>Suministro, colocación y conexión de interruptor termomagnético tipo qo (enchufable) de 2 polos 40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</si>
  <si>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50009/04</t>
  </si>
  <si>
    <t>Salida contacto monofásico polarizado dúplex 15 amperes con caja galvanizada 2" x 4" (chalupa) tipo americana, con tubo pvc cedula 30 (gris), curvas y conectores, así como cable aislamiento thw-ls o thw-ls a 75 ºc como mínimo, incluye también tapa color marfil (plástico) y contacto levinton catalogo núm. t5320-i ( aprueba de manipulaciones) del mismo color, así como aterrizaje de caja con terminal de ojo, identificación y pruebas.</t>
  </si>
  <si>
    <t>Subtotal  Instalaciones eléctricas</t>
  </si>
  <si>
    <t>55632/04</t>
  </si>
  <si>
    <t>Construcción de muro para acometida eléctrica M-5 de 1.40 x 1.00 x 2.10 m. norma c.f.e. a base de zapata de 0.45 x 0.10 m., armada con 3 varillas de 3/8" de diámetro y @ 20cm. transversal, f'c'= 250 kg/cm2, murete de enrase cadena de desplante con 4 varillas de 3/8 y estribos # 2 a.c. 20 cm. muro de block 15x20x40 cm (60 kg/cm2), losa de concreto con varilla 3/8" @ 20 cm. f'c= 250kg/cm2, incluye: aplanado fino, pintura acrílica y dos puertas tipo louver  de 1.00 x 1.95 m. a base de marco y contramarco r-225, duela 170, pasador solera de 1x3/16" como tope, porta candado, vano en puerta circular o cuadrado de 0.25 x 0.25 m en área de medidor, incluye: primer y dos manos de pintura esmalte, tubo 2 ½" galvanizado pared gruesa para retenida ahogado 1.50 m en castillo de murete a 5.50 m de altura final, tapón roscable de 63mm y aislador con bastidor. (Ver plano OEX-M5).</t>
  </si>
  <si>
    <t>55620/04</t>
  </si>
  <si>
    <t>Suministro y colocación de centro de carga qo 30 circuitos 3f-4h 220/127 v con zapatas principales de 200 amperes, en gabinete nema 3r modelo qo330l200grb marca square d o similar en cálidad y precio, incluye: fijación conexiones, identificación y pruebas.</t>
  </si>
  <si>
    <t>50261/04</t>
  </si>
  <si>
    <t>Suministro y colocación de centro de carga qo 42 circuitos 3f-4h 220/127 v con zapatas principales de 200 amperes, en gabinete nema 3r modelo qo342l200grb marca square d o similar en calidad y precio, incluye: fijación conexiones, identificación y pruebas.</t>
  </si>
  <si>
    <t>54232/04</t>
  </si>
  <si>
    <t>Suministro e instalación de salida para conexión de equipo de aire acondicionado minisplit en azotea con tubo galvanizado pared delgada de  21 mm (3/4") desde el centro de carga incluye soporteria a cada metro con perfil unicanal 4x4 cm y abrazaderas unicanal, incluye coples y conectores para intemperie, registros tipo condulet con empaque de neopreno, incluye  cable desde el centro de carga hasta el desconectador de navajas colocado en losa con calibres 2-10 para fases 1-12 de tierra, conexiones e identificación.</t>
  </si>
  <si>
    <t>54236/04</t>
  </si>
  <si>
    <t>Suministro e instalación de salida para conexión de equipo de aire acondicionado minisplit en azotea con tubo galvanizado pared delgada de 21 mm (3/4")  desde el centro de carga incluye conectores y coples a prueba de humedad, soporteria a cada metro y medio con perfil unicanal de 4x4 cm y abrazaderas unicanal, incluye curvas, conectores y/o registros tipo condulet para intemperie, incluye: cable desde el centro de carga hasta el desconectador de navajas colocado en losa con calibres 2-8 para fases 1-10 de tierra, conexiones e identificación.</t>
  </si>
  <si>
    <t>50341/04</t>
  </si>
  <si>
    <t>Conexión eléctrica desde interruptor de seguridad a equipo de aire acondicionado unidad exterior (condensadora) distancia de 1.5 m con tubo liquidtight,  incluye tubo liquidtight de 3/4,1  conector recto, 1 conector curvo, cable cal 10 awg thhw ls 75 c (2 fases + 1 t.f.) zapatas ponchables de ojo o *tipo u*, conexiones al equipo de acuerdo a especificaciones de fabricantes</t>
  </si>
  <si>
    <t>55604/04</t>
  </si>
  <si>
    <t>Conexión eléctrica desde interruptor de seguridad a equipo de aire acondicionado unidad exterior (condensadora) distancia de 1.5 m con tubo liquidtight,  incluye tubo liquidtight de 3/4,1  conector recto, 1 conector curvo, cable cal 8 y 10 awg thhw ls 75 c (2 fases cable cal 8 awg + 1 t.f. cable cal 10) zapatas ponchables de ojo o *tipo u*, conexiones al equipo de acuerdo a especificaciones de fabricantes.</t>
  </si>
  <si>
    <t>54221/04</t>
  </si>
  <si>
    <t>Suministro, colocación y conexión de interruptor de seguridad (navajas) 2 polos 30 amperes en gabinete nema 3r (intemperie) marca square d o similar en calidad y precio, incluye: conexiones con cable desde el centro de carga, así como una base metálica a base de perfil c-100 para su colocación en losa al pie del equipo de aire acondicionado, (condensadora).</t>
  </si>
  <si>
    <t>55507/04</t>
  </si>
  <si>
    <t>Suministro, colocación y conexión de interruptor termomagnético tipo qo (enchufable) de 2 polos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</si>
  <si>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55509/04</t>
  </si>
  <si>
    <t>Suministro, colocación y conexión de interruptor termomagnético tipo qo (enchufable) de 2 polos 30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</si>
  <si>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54224/04</t>
  </si>
  <si>
    <t>Colocación de drenes para desagüe de equipo mini split en muros y trabes con tubo pvc hidráulico 1/2" cedula 40, desde muro hasta el exterior del edificio, incluye: materiales y mano de obra. (ver plano aer-004-03).</t>
  </si>
  <si>
    <t>55607/04</t>
  </si>
  <si>
    <t>Suministro e instalación de base metálica para aire acondicionado en azotea (unidad exterior) a base de ángulo de 1 1/2" x 1/8" dimensiones de 1.00 x 0.50 m y 0.2 m de altura, incluye: soldadura e6011, rebabeado de soldadura con disco y limpieza con  carda, fijado a losa por medio de pija y taquete, incluye: fijación a losa, relleno de orificios para taquetes con cemento plástico, así como primer y pintura prometal con catalizador a dos manos.</t>
  </si>
  <si>
    <t>55608/04</t>
  </si>
  <si>
    <t>Suministro e instalación de base metálica para aire acondicionado en azotea (unidad exterior) a base de angulo de 1 1/2" x 1/8" dimensiones de 1.00 x 1.00 m y 0.2 m de altura, incluye: soldadura e6011, rebabeado de soldadura con disco y limpieza con  carda, fijado a losa por medio de pija y taquete, incluye: fijación a losa, relleno de orificios para taquetes con cemento plástico, así como primer y pintura prometal con catalizador a dos manos.</t>
  </si>
  <si>
    <t>54316/04</t>
  </si>
  <si>
    <t>Suministro e instalación de equipo de aire acondicionado inverter tipo mini-split marca: midea, lennox, trane, carrier o similar en calidad y especificaciones técnicas, con capacidad nominal de 12000 btu (1 ton) corriente de operación 208-230v/1/60hz, refrigerante ecológico 410, eficiencia 16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</si>
  <si>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54330/04</t>
  </si>
  <si>
    <t>Suministro e instalación de equipo de aire acondicionado tipo cassete marca: midea, lennox, trane, carrier o similar en calidad y especificaciones técnicas, con capacidad nominal de 24000 btu (2 ton) corriente de operación 208-230v/1/60hz, refrigerante ecológico 410, eficiencia 14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</si>
  <si>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54331/04</t>
  </si>
  <si>
    <t>Suministro e instalación de equipo de aire acondicionado tipo cassete marca: midea, lennox, trane, carrier o similar en calidad y especificaciones técnicas, con capacidad nominal de 36000 btu (3 ton) corriente de operación 208-230v/1/60hz, refrigerante ecológico 410, eficiencia 14 seer control remoto inalámbrico, incluye entrega de garantía individual por equipo así como entrega por escrito de respaldo técnico por la marca en la localidad, incluye también montaje del equipo en azotea, gas refrigerante, soporterias, fletes, maniobras, acarreos, herramientas y mano de obra, montaje de difusor en interior, interconexión eléctrica de condensador y difusor con cable según especificaciones de fabricante, alojado en tubo pvc flexible, no utilizar cable uso rudo, conexiones y pruebas.</t>
  </si>
  <si>
    <t>Subtotal  Instalaciones aire acondicionado</t>
  </si>
  <si>
    <t>50078/04</t>
  </si>
  <si>
    <t>Canalización para red de telefonía, sonido o intercomunicación con caja de lámina 2" x 4", tubo pvc c-30 21 mm de diámetro, incluye; curvas, conexiones, pegamento, alambre galvanizado o rafia para guía, tapa de plástico color marfil e identificación de la misma, material y mano de obra. ( ver plano correspondiente )</t>
  </si>
  <si>
    <t>50073/04</t>
  </si>
  <si>
    <t>Suministro e instalacion de salidas de red para interconexion de computadora en escritorio de profesor (en muro) y proyector (losa)  con una distancia de hasta 10 m, incluye en cada salida caja 4x4 empotrada en muro con plasterrin plano a 2x4 con tapa de plastico color marfil , canalizacion oculta en muro de pvc c-40 de 27 mm (1") incluye curvas, conectores, contratuercas, guia, incluye tambien cable hdmi prefabricado de 10 m de longitud, pruebas de funcionamiento en presencia del residente de obra, y todo lo necesario para su correcto funcionamiento (ver plano correspondiente).</t>
  </si>
  <si>
    <t>50048/04</t>
  </si>
  <si>
    <t>Suministro y colocación de registro 50 x 50 x 13 cm. lámina galvanizada con tapa del mismo material para registro, incluye: materiales, mano de obra, herramienta y equipo.</t>
  </si>
  <si>
    <t>55597/04</t>
  </si>
  <si>
    <t>Registro eléctrico 60 x 60 x 80 cm. de profundidad con block 15 x 20 x 40 cm. (60 kg/cm2) y cadena de remate con armex 15-20/4 concreto f´c= 150 kg/cm2, aplanado interior y exterior floteado con marco y contramarco metálico de ángulo de 3/16 x 1 1/4 acero no. 3, tapa de concreto f´c=150 kg/cm2, asa, pintura en aplanados, colocar leyenda pintada con plantilla en tapa "cableado de aluminio".</t>
  </si>
  <si>
    <t>51431/04</t>
  </si>
  <si>
    <t>Suministro y tendido de tubo conduit pvc c-40 de 53 mm (2") diámetro, incluye: tendido, conexiones, pegamento, trazos, excavación, relleno, material, mano de obra, herramienta, equipo de protección personal y limpieza del área de trabajo.</t>
  </si>
  <si>
    <t>Subtotal  Instalaciones voz y datos</t>
  </si>
  <si>
    <t>11072/04</t>
  </si>
  <si>
    <t>Excavación a mano en terreno tipo "B" investigado en obra por el contratista, a cualquier profundidad, incluye: afine de taludes, sobre excavación por ángulo de reposo de material, compactación de fondo de cepas,.</t>
  </si>
  <si>
    <t>11001/04</t>
  </si>
  <si>
    <t>Retiro de material producto de excavaciones o demoliciones, incluye; carga con equipo mecánico y retiro de material fuera de los sitios de los trabajos a una distancia de 10 km.</t>
  </si>
  <si>
    <t>12121/04</t>
  </si>
  <si>
    <t>Castillo ahogado en muro de block y enrase con una varilla 3/8" celdas de block rellenas de concreto f'c= 150 kg/cm2, incluye: desfondar block, colado, recortes y cruces de varillas.</t>
  </si>
  <si>
    <t>12113/04</t>
  </si>
  <si>
    <t>Cadena de desplante de concreto f'c= 250 kg/cm2 sección de 15x35 cm. armada con 7 varillas de 3/8" y estribos # 2 @ 20 cm,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</si>
  <si>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32001/04</t>
  </si>
  <si>
    <t>Aplanado en muros, acabado fino con mortero cemento-arena 1:3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</si>
  <si>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10018/04</t>
  </si>
  <si>
    <t>Suministro y aplicación de impermeabilizante en cimentación a base de agua 2 capas de emulsika o similar en calidad y precio; incluye: limpieza preparación de superficie.</t>
  </si>
  <si>
    <t>12012/04</t>
  </si>
  <si>
    <t>Concreto premezclado f'c= 200 kg/cm2 en cimentación t.m.a. 3/4", con un revenimiento de 8-10 cm., incluye: colado, vibrado y curado, afine  curado y pruebas de concreto y aditivos especificados según proyecto.</t>
  </si>
  <si>
    <t>40268/04</t>
  </si>
  <si>
    <t>Suministro y colocación de tapa de 0.70 x 0.70 m. con lamina antiderrapante calibre #14 en forma diamantada, ángulo de 1 1/4" x 3/16" solera de 1/8" x 1" como refuerzo interior y jaladera, incluye: bisagra de perno, portacandado y candado con llaves, una mano de primario epóxico anticorrosivo ea p-10 color blanco con catalizador disolución a base de solvente y 2 manos de pintura esmalte en acabado final, color definido por la residencia, anclaje a muro ( ver plano)</t>
  </si>
  <si>
    <t>60041/04</t>
  </si>
  <si>
    <t>Succión de motobomba en cisterna con tubo de pvc hidráulico cedula 40 de 27 mm incluye: válvula de check de pie tradicional (pichancha) coples exteriores de 1", codo de 1 x 90°, tuerca unión de 1", arroje o descarga con cople exterior de 1", reducción bushing de 1 x 1/2", tee de 1/2", válvula esfera o válvula de compuerta de 1/2", tuerca unión y cople exterior de 1/2", incluye: teflón, pegamento, lija., mano de obra, herramienta, equipo de protección personal y limpieza del área de trabajo.</t>
  </si>
  <si>
    <t>61525/04</t>
  </si>
  <si>
    <t>Suministro y colocación de cisterna prefabricada de 10,000 litros rotoplas para abastecimiento, incluye: maniobras, mano de obra, herramientas y equipo.</t>
  </si>
  <si>
    <t>61554/04</t>
  </si>
  <si>
    <t>Suministro y colocación de llave de bola para jardín de 3/4" cuerpo de latón cierre de vástago, incluye: ranurado, colocación y resanes.</t>
  </si>
  <si>
    <t>60043/04</t>
  </si>
  <si>
    <t>Drenes para cisterna con tubo pvc hidráulico 1 1/2" de 25 cm. de longitud, incluye: amacizado</t>
  </si>
  <si>
    <t>60004/04</t>
  </si>
  <si>
    <t>Suministro, instalación y colocación de electroniveles en tinacos y cisterna para control de llenado, con canalización tubo pvc de 21 mm (3/4") cedula 40 caja registro condulet y tubo licuatite, cable hasta pie del edificio.</t>
  </si>
  <si>
    <t>61555/04</t>
  </si>
  <si>
    <t>Suministro y colocación de válvula de bola de plástico compacta de 3/4", incluye: pegamento, lija (en registro hidráulico)</t>
  </si>
  <si>
    <t>51427/04</t>
  </si>
  <si>
    <t>Suministro y tendido de tubo conduit pvc c-40 de 21 mm (3/4") diámetro, incluye: tendido, conexiones, pegamento, trazos, excavación, relleno, material, mano de obra, herramienta, equipo de protección personal y limpieza del área de trabajo.</t>
  </si>
  <si>
    <t>51466/04</t>
  </si>
  <si>
    <t>Suministro, colocación y conexión de cable de cobre con aislamiento thw-ls o thw-ls a 75 grados calibre # 10, incluye: cinta aislante, vulcanizada, barniz y perno de conexión, cocas y desperdicios.</t>
  </si>
  <si>
    <t>61594/04</t>
  </si>
  <si>
    <t>Suministro y colocación de Motobomba periférica marca Evans modelo BP1ME050 1/2 h.p. 3450 rpm, monofásico, 115 volt o similar en calidad y precio, incluye: tubo flexible licuatite (21 mm) cable calibre #12 incluye: conexiones, fijación, materiales, mano de obra y pruebas.</t>
  </si>
  <si>
    <t>61592/04</t>
  </si>
  <si>
    <t>Suministro y colocación de Motobomba centrifuga marca Evans modelo 2HME075 3/4 h.p. 3450 rpm, monofásico, 127 volt o similar en calidad y precio, incluye: tubo flexible licuatite (21 mm) cable calibre #12 incluye: conexiones, fijación, materiales, mano de obra y pruebas.</t>
  </si>
  <si>
    <t>61552/04</t>
  </si>
  <si>
    <t>Suministro y colocación de arrancador para cisterna de 3 polos 11-16 amperes siemens modelo a7b10000002579 o similar en calidad y precio incluye: conexión, pruebas, ranurado, fijación, resanes, mano de obra, herramienta, equipo de protección personal y limpieza del área de trabajo.</t>
  </si>
  <si>
    <t>50059/04</t>
  </si>
  <si>
    <t>Suministro, colocación y conexión de interruptor termomagnético tipo qo (enchufable) de 1 polo 20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</si>
  <si>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50319/04</t>
  </si>
  <si>
    <t>Suministro, colocación y conexión de interruptor termomagnético tipo qob (atornillable) de 2 polos 40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</si>
  <si>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50088/04</t>
  </si>
  <si>
    <t>Suministro y colocación de centro de carga qo6-2f-3h-220-127 en gabinete nema 3r con zapatas principales de 100 amperes marca square "d", incluye; empotrar a muro, fijación, resanes y pruebas.</t>
  </si>
  <si>
    <t>Subtotal Construcción de cisterna de 20,000 lts.</t>
  </si>
  <si>
    <t>31200/04</t>
  </si>
  <si>
    <t>Malla electrosoldada 6x6/10-10, se deberá considerar para este trabajo: suministro y colocación, cortes, sujeción, traslapes, silleta pm-50 plastificada 4 pza/m2, mano de obra, equipo, herramienta, acopio y retiro de desperdicios a tiro autorizado y limpieza del área de trabajo.</t>
  </si>
  <si>
    <t>90012/04</t>
  </si>
  <si>
    <t>Guarnición de concreto de 20 cm. de base, 45 cm. de alto y 15 cm. de corona, para confinamiento del área, a base de concreto f'c=250 kg/cm2, armada con 2 varillas. #3 y ganchos del #2 @30 cm., confinamiento de guarnición con material seleccionado producto de la excavación, libre de boleos de más de 3", producto de la excavación: incluye: excavación, materiales, cimbrado, descimbrado, cruces de varillas, mano de obra y herramienta.</t>
  </si>
  <si>
    <t>Subtotal Obra exterior ingreso edificio</t>
  </si>
  <si>
    <t>55644/04</t>
  </si>
  <si>
    <t>Suministro y colocación de transición aérea subterránea en media tensión de 13.2 kv de tensión primaria incluye poste de concreto de 12 m, crucetas, apartarayos, cuchillas con fusibles, bajada de  tierra, tubo galvanizado pared gruesa de 103 mm (4") de diámetro, terminales termocontractil en media tensión, cable de potencia de 13.2 kv de cobre cal. 1/0, un cable por fase que deberá pasar desde las cuchillas en el poste al registro de media tensión y de ahí a la conexión en el primario del transformador, incluye pruebas, conexiones, mano de obra, herramienta, equipo de protección personal y limpieza del área de trabajo.</t>
  </si>
  <si>
    <t>55671/04</t>
  </si>
  <si>
    <t>Construcción de registro eléctrico y base para transformador (ver dimensiones en plano) media tensión según normatividad CFE-BTMRB4 de 1,50x1,50x1,50 m (dimensiones interiores del registro), incluye; plantilla de concreto hecho en obra f´c= 100 kg/cm2 de 6 cm. de espesor, cimbrado, armado y colado de muros y fondo del registro con 8 cm de espesor y área para embeber tapa de 10 cm de espesor a base de concreto f´c=200 kg/cm2 y malla electrosoldada, tapa circular para arroyo de polimérico acabado antiderrapante con dos asas de fierro y marco cuadrado del mismo material como marca la normatividad de CFE tapa b84 para media tensión, (ver plano de detalles en plano respectivo de proyecto de electrificación en media tensión)</t>
  </si>
  <si>
    <t>55673/04</t>
  </si>
  <si>
    <t>Suministro e instalación de sistema de tierras en el perímetro de la base del transformador (ver plano correspondiente) con cable de cobre desnudo calibre 1/0, 5 varillas de cobre cooperweld de 3/8x3.00 m, conexiones y unión del sistema con soldadura cadweld únicamente, deberá llevar un reporte fotográfico de pruebas de resistencia que no sea mayor a 10 omhs, mano de obra, herramienta, equipo de protección personal y limpieza del área de trabajo.</t>
  </si>
  <si>
    <t>50106/04</t>
  </si>
  <si>
    <t>Suministro e instalación de conector tipo codo y boquilla de descanso para media tensión de xlp 15 kv calibre 1/0 para conectarse en transformador tipo pedestal y/o derivadores j3 o j4, incluye pruebas, mano de obra, herramienta, equipo de protección personal y limpieza del área de trabajo.</t>
  </si>
  <si>
    <t>50008/04</t>
  </si>
  <si>
    <t>Construcción de murete M-10 según especificación de isife en medidas 2.10x1.00x2.30 m. a base de zapata corrida de concreto f'c 250 kg/cm2 armada con varilla de 3/8" a cada 20 cm. murete de enrase con block 15x20x40 cm.(60 kg/cm2) muros cadenas y castillos losa de concreto armado f'c=250 kg/cms2 con varilla de 3/8" a cada 20 cm. de 1.10x2.60x0.13 m. incluye: excavación, plantilla, relleno, compactaciones necesarias, cimbrado, descimbrado, aplanados, pintura, puertas de protección en ambos lados tipo louver en medidas 2.10x2.15 m. con duela 170, malla ciclónica calibre 10.5 con solera de 1x3/1/16" marco y contramarco con r225, pasador, candado y llave y todo lo necesario para obra terminada.</t>
  </si>
  <si>
    <t>50230/04</t>
  </si>
  <si>
    <t>Verificación de instalación de subestaciones eléctricas en transformadores de 300 kva, por parte de la unidad verificadora de instalaciones eléctricas (uvie), revisión y firma por perito responsable de proyecto eléctrico, visitas a obra, reporte de anomalías y carta de verificación.</t>
  </si>
  <si>
    <t>55592/04</t>
  </si>
  <si>
    <t>Suministro, colocación  y conexión de interruptor termomagnético tipo mal de 3 polos 800 amperes marca square d o similar en calidad y precio incluye suministro y colocación de gabinete nema 3r, colocación en donde el proyecto o el supervisor lo indique, colocación por medio de taquetes  y tornillos en muro, en caso de ser necesario incluye también zapata para conexión de neutro (s) y tierra física así como el aterrizaje de gabinete por medio de cable color verde calibre 10 awg, y terminal de ojo del mismo calibre, las perforaciones necesarias para el remate de tubería deberá de hacerse unicamente del diámetro que se requiera y la tubería deberá rematarse con conector recto y contratuerca, incluye conexiones, pruebas, identificación con etiqueta adhesiva y todo lo necesario para su buen funcionamiento.</t>
  </si>
  <si>
    <t>50232/04</t>
  </si>
  <si>
    <t>Suministro e instalación de transformador de corriente tc´s tipo irh-3 relación 400:5 en 600 volts marca arteche para sistema de medición; incluye: transformador, flete, conexiones, mano de obra, equipo de protección personal, herramienta. y pruebas de acuerdo a norma CFE.</t>
  </si>
  <si>
    <t>55670/04</t>
  </si>
  <si>
    <t>Suministro e instalación de base autosoportada para equipo de medición m-10 con  block de pruebas de 15 terminales, compartimiento para alojar interruptor principal, colocación donde el proyecto lo indique, instalación de tc´s, conexión de block de pruebas según normatividad de CFE, conexión de interruptor principal,</t>
  </si>
  <si>
    <t>55650/04</t>
  </si>
  <si>
    <t>Suministro, colocación e instalación de transformador trifásico tipo pedestal marca prolec, general electric o similar en calidad y precio de 300 kva con voltaje 13200-220/127 volts, conexión delta-estrella, incluye flete, maniobras de montaje con grúa, deberá de contar en sus datos de placa con la aprobación de la nmx-j-169 y/o nom-002-sede o la norma oficial (nom)  o norma mexicana (nmx) que aplique para dicho transformador vigente a la fecha de su colocación, así como todas las conexiones, y pruebas, y todo lo necesario para su buen funcionamiento.</t>
  </si>
  <si>
    <t>55681/04</t>
  </si>
  <si>
    <t>Suministro, colocación y conexión de derivador en media tensión j-3 en 13.2 kv, incluye su fijación en murete, conexiones de codos, pruebas, identificación, mano de obra, herramienta, equipo de protección personal y limpieza del área de trabajo.</t>
  </si>
  <si>
    <t>55682/04</t>
  </si>
  <si>
    <t>Suministro, colocación e instalación de tapones para media tensión occ de 200 amperes para instalarse en derivadores j-3, incluye montaje según manual de fabricante, mano de obra especializada, herramienta, equipo de protección personal y limpieza del área de trabajo.</t>
  </si>
  <si>
    <t>55678/04</t>
  </si>
  <si>
    <t>Suministro e instalación de conector tipo codo y boquilla de descanso para media tensión de xlp 15 kv  cal. 1/0  con porta fusible para conectarse en transformador tipo pedestal y/o derivadores j3 o j4 , incluye: pruebas, mano de obra, herramienta, equipo de protección personal y limpieza del área de trabajo.</t>
  </si>
  <si>
    <t>50262/04</t>
  </si>
  <si>
    <t>Suministro e instalación de retenida en poste de transcicion area-subterranea tipo RBA (norma CFE vigente) ingluye:  7 Kg cable AGSN Cal. 9.5, 2 abrazaderas bs s/n 04H002, 1 jgo  grapa y base RB, 1.5 m de tubo de acero galvanizado pared gruesa de 51 mm, aislador 3R, 3 remate preformado PA, 1 remate preformado PRA, 1 guardacabo G2, 1 perno ancla 1PA, 1 ancla conica C3, herramienta y mano de obra especializada.</t>
  </si>
  <si>
    <t>Subtotal Subestación eléctrica</t>
  </si>
  <si>
    <t>55643/04</t>
  </si>
  <si>
    <t>Suministro, colocación y conexión de tablero de control y distribución de cargas, tipo i-line con interruptor principal de 3x800 amperes (en gabinete tamaño "tipo 3") de 14 espacios marca square d, incluye flete a la obra, fijación a muro por medio de varilla roscada y tuercas, incluye remate de tuberías, conexiones y pruebas.</t>
  </si>
  <si>
    <t>55785/04</t>
  </si>
  <si>
    <t>Suministro, colocación y conexión de interruptor termomagnético tipo i-line de 3x100 amperes, capacidad interruptiva de 35 ka, incluye montaje, conexión, pruebas, identificación con etiqueta adhesiva.</t>
  </si>
  <si>
    <t>55807/04</t>
  </si>
  <si>
    <t>Suministro, colocación y conexión de interruptor termomagnético tipo i-line de 3x70 amperes, capacidad interruptiva de 35 ka, incluye montaje, conexión, pruebas, identificación con etiqueta adhesiva.</t>
  </si>
  <si>
    <t>50100/04</t>
  </si>
  <si>
    <t>Construcción de registro eléctrico de paso en media tensión según normatividad CFE-RMTA 3 de 1,00x1,00x1,00 metros, incluye; plantilla de concreto hecho en obra f´c= 100 kg/cm2 de 6 cm. de espesor, cimbrado, armado y colado de muros y fondo del registro con 8 cm de espesor y área para embeber tapa de 10 cm de espesor a base de concreto f´c=200 kg/cm2 y malla electrosoldada, tapa circular para arroyo de polimérico acabado antiderrapante con dos asas de fierro y marco cuadrado del mismo material como marca la normatividad de CFE tapa b84 para media tensión, (ver plano de detalles en plano respectivo de proyecto de electrificación en media tensión)</t>
  </si>
  <si>
    <t>51472/04</t>
  </si>
  <si>
    <t>Suministro, colocación y conexión de cable de cobre con aislamiento thw-ls o thhw-ls a 75 grados calibre # 1/0, incluye: cinta aislante, vulcanizada, barniz y perno de conexión, cocas y desperdicios.</t>
  </si>
  <si>
    <t>51475/04</t>
  </si>
  <si>
    <t>Suministro, colocación y conexión de cable de cobre con aislamiento thw-ls o thhw-ls a 75 grados calibre # 4/0, incluye: cinta aislante, vulcanizada, barniz y perno de conexión, cocas y desperdicios.</t>
  </si>
  <si>
    <t>51494/04</t>
  </si>
  <si>
    <t>Suministro, colocación y conexión de cable de cobre con aislamiento thw-ls o thhw-ls a 75 grados calibre 300 MCM, incluye: cinta aislante, vulcanizada, barniz y perno de conexión, cocas y desperdicios.</t>
  </si>
  <si>
    <t>51435/04</t>
  </si>
  <si>
    <t>Suministro y tendido de tubo conduit pvc c-40 de 103 mm (4") diámetro, incluye: tendido, conexiones, pegamento, trazos, excavación, relleno, material, mano de obra, herramienta, equipo de protección personal y limpieza del área de trabajo.</t>
  </si>
  <si>
    <t>55748/04</t>
  </si>
  <si>
    <t>Suministro y colocación de zapata ponchable calibre 1/0 awg, incluye: colocación en cable de este calibre, colocación de zapata, herramienta especializada (ponchadora hidráulica), identificación, fijación al secundario del transformador, pruebas, mano de obra, equipo de protección personal y limpieza del área de trabajo.</t>
  </si>
  <si>
    <t>55751/04</t>
  </si>
  <si>
    <t>Suministro y colocación de zapata ponchable calibre 4/0 awg, incluye: colocación en cable de este calibre, colocación de zapata, herramienta especializada (ponchadora hidráulica), identificación, fijación al secundario del transformador, pruebas, mano de obra, equipo de protección personal y limpieza del área de trabajo.</t>
  </si>
  <si>
    <t>55816/04</t>
  </si>
  <si>
    <t>Suministro y colocación de zapata ponchable calibre 300 MCM, incluye: colocación en cable de este calibre, colocación de zapata, herramienta especializada (ponchadora hidráulica), identificación, fijación al secundario del transformador, pruebas, mano de obra, equipo de protección personal y limpieza del área de trabajo.</t>
  </si>
  <si>
    <t>Subtotal Acometida en baja tensión (alimentador eléctrico)</t>
  </si>
  <si>
    <t>Subtotal  Universidad Autónoma de Baja California Sur (UABCS: Extensión académica Los Cabos)</t>
  </si>
  <si>
    <t>LPO-000000009-080-2022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</si>
</sst>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_-[$€-2]* #,##0.00_-;\-[$€-2]* #,##0.00_-;_-[$€-2]* &quot;-&quot;??_-"/>
    <numFmt numFmtId="165" formatCode="00000"/>
  </numFmts>
  <fonts count="16"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b/>
      <sz val="11"/>
      <color indexed="8"/>
      <name val="Calibri"/>
      <family val="2"/>
    </font>
    <font>
      <sz val="11"/>
      <color indexed="8"/>
      <name val="Calibri"/>
      <family val="2"/>
    </font>
    <font>
      <sz val="11"/>
      <color indexed="9"/>
      <name val="Calibri"/>
      <family val="2"/>
    </font>
    <font>
      <sz val="10"/>
      <name val="Courier"/>
      <family val="3"/>
    </font>
    <font>
      <b/>
      <sz val="18"/>
      <color indexed="62"/>
      <name val="Cambria"/>
      <family val="2"/>
    </font>
    <font>
      <b/>
      <sz val="12"/>
      <color indexed="8"/>
      <name val="Arial"/>
      <family val="2"/>
    </font>
    <font>
      <b/>
      <i/>
      <sz val="12"/>
      <color theme="0" tint="-0.34998626667073579"/>
      <name val="Arial"/>
      <family val="2"/>
    </font>
    <font>
      <b/>
      <sz val="12"/>
      <color rgb="FFFF0000"/>
      <name val="Arial"/>
      <family val="2"/>
    </font>
    <font>
      <sz val="12"/>
      <color rgb="FFFF0000"/>
      <name val="Arial"/>
      <family val="2"/>
    </font>
    <font>
      <b/>
      <sz val="12"/>
      <color theme="0"/>
      <name val="Arial"/>
      <family val="2"/>
    </font>
    <font>
      <sz val="12"/>
      <color theme="0"/>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rgb="FF9F2241"/>
        <bgColor indexed="64"/>
      </patternFill>
    </fill>
    <fill>
      <patternFill patternType="solid">
        <fgColor rgb="FFBE9655"/>
        <bgColor indexed="64"/>
      </patternFill>
    </fill>
    <fill>
      <patternFill patternType="solid">
        <fgColor theme="0" tint="-0.34998626667073579"/>
        <bgColor indexed="64"/>
      </patternFill>
    </fill>
    <fill>
      <patternFill patternType="solid">
        <fgColor theme="0" tint="-0.499984740745262"/>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34">
    <xf numFmtId="0" fontId="0" fillId="0" borderId="0"/>
    <xf numFmtId="0" fontId="2" fillId="0" borderId="0"/>
    <xf numFmtId="0" fontId="1" fillId="0" borderId="0"/>
    <xf numFmtId="44" fontId="2" fillId="0" borderId="0" applyFont="0" applyFill="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7"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7" fillId="11"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0"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7" fillId="8" borderId="0" applyNumberFormat="0" applyBorder="0" applyAlignment="0" applyProtection="0"/>
    <xf numFmtId="0" fontId="6" fillId="9"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164" fontId="2" fillId="0" borderId="0" applyFont="0" applyFill="0" applyBorder="0" applyAlignment="0" applyProtection="0"/>
    <xf numFmtId="43" fontId="2" fillId="0" borderId="0" applyFont="0" applyFill="0" applyBorder="0" applyAlignment="0" applyProtection="0"/>
    <xf numFmtId="39" fontId="8" fillId="0" borderId="0"/>
    <xf numFmtId="9" fontId="2" fillId="0" borderId="0" applyFont="0" applyFill="0" applyBorder="0" applyAlignment="0" applyProtection="0"/>
    <xf numFmtId="0" fontId="9" fillId="0" borderId="0" applyNumberFormat="0" applyFill="0" applyBorder="0" applyAlignment="0" applyProtection="0"/>
    <xf numFmtId="0" fontId="2" fillId="0" borderId="0"/>
    <xf numFmtId="39" fontId="8" fillId="0" borderId="0"/>
    <xf numFmtId="39" fontId="8" fillId="0" borderId="0"/>
    <xf numFmtId="0" fontId="2" fillId="0" borderId="0"/>
  </cellStyleXfs>
  <cellXfs count="119">
    <xf numFmtId="0" fontId="0" fillId="0" borderId="0" xfId="0"/>
    <xf numFmtId="0" fontId="3" fillId="0" borderId="6" xfId="1" applyFont="1" applyFill="1" applyBorder="1" applyAlignment="1">
      <alignment horizontal="center" vertical="top" wrapText="1"/>
    </xf>
    <xf numFmtId="0" fontId="3" fillId="0" borderId="0" xfId="1" applyFont="1" applyFill="1" applyBorder="1" applyAlignment="1">
      <alignment horizontal="left" vertical="top"/>
    </xf>
    <xf numFmtId="49" fontId="3" fillId="0" borderId="0" xfId="1" applyNumberFormat="1" applyFont="1" applyFill="1" applyBorder="1" applyAlignment="1">
      <alignment horizontal="center" vertical="center" wrapText="1"/>
    </xf>
    <xf numFmtId="0" fontId="3" fillId="0" borderId="0" xfId="1" applyFont="1" applyFill="1" applyBorder="1" applyAlignment="1">
      <alignment vertical="center" wrapText="1"/>
    </xf>
    <xf numFmtId="0" fontId="3" fillId="0" borderId="0" xfId="1" applyFont="1" applyFill="1" applyBorder="1" applyAlignment="1">
      <alignment horizontal="left" vertical="top" wrapText="1"/>
    </xf>
    <xf numFmtId="0" fontId="3" fillId="0" borderId="0" xfId="1" applyFont="1" applyFill="1" applyBorder="1" applyAlignment="1">
      <alignment horizontal="center" vertical="top" wrapText="1"/>
    </xf>
    <xf numFmtId="165" fontId="4" fillId="3" borderId="7" xfId="1" applyNumberFormat="1" applyFont="1" applyFill="1" applyBorder="1" applyAlignment="1">
      <alignment horizontal="center" vertical="center" wrapText="1"/>
    </xf>
    <xf numFmtId="0" fontId="4" fillId="3" borderId="7" xfId="1" applyFont="1" applyFill="1" applyBorder="1" applyAlignment="1">
      <alignment horizontal="justify" vertical="center" wrapText="1"/>
    </xf>
    <xf numFmtId="0" fontId="4" fillId="3" borderId="7" xfId="1" applyFont="1" applyFill="1" applyBorder="1" applyAlignment="1">
      <alignment horizontal="center" vertical="center" wrapText="1"/>
    </xf>
    <xf numFmtId="2" fontId="4" fillId="3" borderId="7" xfId="1" applyNumberFormat="1" applyFont="1" applyFill="1" applyBorder="1" applyAlignment="1">
      <alignment horizontal="center" vertical="center" wrapText="1"/>
    </xf>
    <xf numFmtId="44" fontId="4" fillId="3" borderId="7" xfId="1" applyNumberFormat="1" applyFont="1" applyFill="1" applyBorder="1" applyAlignment="1">
      <alignment horizontal="center" vertical="center" wrapText="1"/>
    </xf>
    <xf numFmtId="49" fontId="3" fillId="0" borderId="0" xfId="1" applyNumberFormat="1" applyFont="1" applyFill="1" applyBorder="1" applyAlignment="1">
      <alignment horizontal="center" vertical="top" wrapText="1"/>
    </xf>
    <xf numFmtId="39" fontId="3" fillId="0" borderId="0" xfId="31" applyFont="1" applyBorder="1" applyAlignment="1" applyProtection="1">
      <alignment horizontal="right" vertical="top" wrapText="1"/>
      <protection locked="0"/>
    </xf>
    <xf numFmtId="39" fontId="3" fillId="0" borderId="5" xfId="31" applyFont="1" applyBorder="1" applyAlignment="1" applyProtection="1">
      <alignment vertical="top" wrapText="1"/>
      <protection locked="0"/>
    </xf>
    <xf numFmtId="0" fontId="4" fillId="0" borderId="5" xfId="0" applyFont="1" applyBorder="1" applyAlignment="1" applyProtection="1">
      <alignment vertical="top"/>
      <protection locked="0"/>
    </xf>
    <xf numFmtId="39" fontId="3" fillId="0" borderId="0" xfId="31" applyFont="1" applyBorder="1" applyAlignment="1" applyProtection="1">
      <alignment horizontal="right" vertical="top"/>
      <protection locked="0"/>
    </xf>
    <xf numFmtId="0" fontId="4" fillId="0" borderId="4" xfId="0" applyFont="1" applyBorder="1" applyAlignment="1" applyProtection="1">
      <alignment horizontal="right" vertical="top"/>
      <protection locked="0"/>
    </xf>
    <xf numFmtId="0" fontId="4" fillId="0" borderId="4" xfId="0" applyFont="1" applyBorder="1" applyAlignment="1" applyProtection="1">
      <alignment vertical="top"/>
      <protection locked="0"/>
    </xf>
    <xf numFmtId="0" fontId="3" fillId="0" borderId="5" xfId="1" applyFont="1" applyFill="1" applyBorder="1" applyAlignment="1">
      <alignment vertical="center" wrapText="1"/>
    </xf>
    <xf numFmtId="39" fontId="4" fillId="0" borderId="0" xfId="32" applyFont="1" applyAlignment="1" applyProtection="1">
      <alignment vertical="top"/>
      <protection locked="0"/>
    </xf>
    <xf numFmtId="39" fontId="4" fillId="0" borderId="0" xfId="32" applyFont="1" applyAlignment="1" applyProtection="1">
      <alignment horizontal="center" vertical="top"/>
      <protection locked="0"/>
    </xf>
    <xf numFmtId="39" fontId="4" fillId="0" borderId="8" xfId="32" applyNumberFormat="1" applyFont="1" applyBorder="1" applyAlignment="1" applyProtection="1">
      <alignment horizontal="left" vertical="top"/>
      <protection locked="0"/>
    </xf>
    <xf numFmtId="39" fontId="3" fillId="0" borderId="9" xfId="32" applyNumberFormat="1" applyFont="1" applyBorder="1" applyAlignment="1" applyProtection="1">
      <alignment horizontal="center" vertical="top"/>
      <protection locked="0"/>
    </xf>
    <xf numFmtId="39" fontId="10" fillId="3" borderId="9" xfId="32" applyNumberFormat="1" applyFont="1" applyFill="1" applyBorder="1" applyAlignment="1" applyProtection="1">
      <alignment horizontal="left" vertical="top" wrapText="1"/>
      <protection locked="0"/>
    </xf>
    <xf numFmtId="0" fontId="4" fillId="0" borderId="0" xfId="30" applyFont="1" applyAlignment="1">
      <alignment vertical="top"/>
    </xf>
    <xf numFmtId="39" fontId="4" fillId="0" borderId="11" xfId="32" applyNumberFormat="1" applyFont="1" applyBorder="1" applyAlignment="1" applyProtection="1">
      <alignment horizontal="left" vertical="top"/>
      <protection locked="0"/>
    </xf>
    <xf numFmtId="39" fontId="3" fillId="0" borderId="0" xfId="32" applyNumberFormat="1" applyFont="1" applyBorder="1" applyAlignment="1" applyProtection="1">
      <alignment horizontal="center" vertical="top"/>
      <protection locked="0"/>
    </xf>
    <xf numFmtId="39" fontId="3" fillId="3" borderId="0" xfId="32" applyNumberFormat="1" applyFont="1" applyFill="1" applyBorder="1" applyAlignment="1" applyProtection="1">
      <alignment horizontal="justify" vertical="top" wrapText="1"/>
      <protection locked="0"/>
    </xf>
    <xf numFmtId="39" fontId="3" fillId="3" borderId="12" xfId="32" applyNumberFormat="1" applyFont="1" applyFill="1" applyBorder="1" applyAlignment="1" applyProtection="1">
      <alignment horizontal="justify" vertical="top" wrapText="1"/>
      <protection locked="0"/>
    </xf>
    <xf numFmtId="0" fontId="4" fillId="0" borderId="0" xfId="1" applyFont="1" applyAlignment="1">
      <alignment vertical="center"/>
    </xf>
    <xf numFmtId="0" fontId="3" fillId="0" borderId="6"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5" xfId="1" applyFont="1" applyFill="1" applyBorder="1" applyAlignment="1">
      <alignment horizontal="center" vertical="center" wrapText="1"/>
    </xf>
    <xf numFmtId="44" fontId="4" fillId="0" borderId="0" xfId="1" applyNumberFormat="1" applyFont="1" applyAlignment="1">
      <alignment vertical="center"/>
    </xf>
    <xf numFmtId="0" fontId="3" fillId="0" borderId="0" xfId="1" applyFont="1" applyBorder="1" applyAlignment="1">
      <alignment horizontal="center" vertical="center"/>
    </xf>
    <xf numFmtId="0" fontId="4" fillId="0" borderId="0" xfId="1" applyFont="1" applyBorder="1" applyAlignment="1"/>
    <xf numFmtId="44" fontId="4" fillId="0" borderId="0" xfId="3" applyFont="1" applyBorder="1" applyAlignment="1">
      <alignment vertical="center" wrapText="1"/>
    </xf>
    <xf numFmtId="0" fontId="4" fillId="0" borderId="0" xfId="1" applyFont="1" applyBorder="1" applyAlignment="1">
      <alignment vertical="center"/>
    </xf>
    <xf numFmtId="44" fontId="3" fillId="0" borderId="0" xfId="1" applyNumberFormat="1" applyFont="1" applyFill="1" applyBorder="1" applyAlignment="1">
      <alignment horizontal="center" vertical="center" wrapText="1"/>
    </xf>
    <xf numFmtId="49" fontId="4" fillId="0" borderId="0" xfId="1" applyNumberFormat="1" applyFont="1" applyAlignment="1">
      <alignment vertical="center"/>
    </xf>
    <xf numFmtId="0" fontId="4" fillId="0" borderId="0" xfId="1" applyFont="1" applyAlignment="1">
      <alignment horizontal="center" vertical="center"/>
    </xf>
    <xf numFmtId="0" fontId="4" fillId="0" borderId="0" xfId="1" applyFont="1" applyBorder="1" applyAlignment="1">
      <alignment horizontal="center"/>
    </xf>
    <xf numFmtId="0" fontId="4" fillId="0" borderId="0" xfId="1" quotePrefix="1" applyFont="1" applyBorder="1" applyAlignment="1">
      <alignment horizontal="center" vertical="top" wrapText="1"/>
    </xf>
    <xf numFmtId="0" fontId="3" fillId="0" borderId="0" xfId="1" applyFont="1" applyBorder="1" applyAlignment="1">
      <alignment horizontal="center" vertical="top" wrapText="1"/>
    </xf>
    <xf numFmtId="0" fontId="11" fillId="0" borderId="0" xfId="1" applyFont="1" applyBorder="1" applyAlignment="1">
      <alignment horizontal="center" vertical="top" wrapText="1"/>
    </xf>
    <xf numFmtId="0" fontId="4" fillId="0" borderId="0" xfId="1" applyFont="1" applyBorder="1" applyAlignment="1">
      <alignment horizontal="center" vertical="center"/>
    </xf>
    <xf numFmtId="49" fontId="3" fillId="0" borderId="6" xfId="1" applyNumberFormat="1" applyFont="1" applyFill="1" applyBorder="1" applyAlignment="1">
      <alignment horizontal="center" vertical="top" wrapText="1"/>
    </xf>
    <xf numFmtId="49" fontId="3" fillId="0" borderId="0" xfId="1" applyNumberFormat="1" applyFont="1" applyBorder="1" applyAlignment="1">
      <alignment horizontal="center" vertical="center"/>
    </xf>
    <xf numFmtId="49" fontId="4" fillId="0" borderId="0" xfId="1" applyNumberFormat="1" applyFont="1" applyBorder="1" applyAlignment="1">
      <alignment vertical="center"/>
    </xf>
    <xf numFmtId="44" fontId="3" fillId="0" borderId="0" xfId="3" applyFont="1" applyBorder="1" applyAlignment="1">
      <alignment vertical="center" wrapText="1"/>
    </xf>
    <xf numFmtId="44" fontId="3" fillId="0" borderId="0" xfId="3" applyFont="1" applyFill="1" applyBorder="1" applyAlignment="1">
      <alignment vertical="center" wrapText="1"/>
    </xf>
    <xf numFmtId="39" fontId="3" fillId="0" borderId="0" xfId="32" applyFont="1" applyFill="1" applyAlignment="1" applyProtection="1">
      <alignment vertical="top"/>
      <protection locked="0"/>
    </xf>
    <xf numFmtId="39" fontId="4" fillId="0" borderId="0" xfId="32" applyFont="1" applyFill="1" applyAlignment="1" applyProtection="1">
      <alignment vertical="top"/>
      <protection locked="0"/>
    </xf>
    <xf numFmtId="39" fontId="4" fillId="0" borderId="0" xfId="32" applyFont="1" applyFill="1" applyAlignment="1" applyProtection="1">
      <alignment horizontal="center" vertical="top"/>
      <protection locked="0"/>
    </xf>
    <xf numFmtId="0" fontId="4" fillId="0" borderId="5" xfId="1" applyFont="1" applyFill="1" applyBorder="1" applyAlignment="1">
      <alignment vertical="center" wrapText="1"/>
    </xf>
    <xf numFmtId="39" fontId="4" fillId="0" borderId="17" xfId="32" applyNumberFormat="1" applyFont="1" applyBorder="1" applyAlignment="1" applyProtection="1">
      <alignment horizontal="left" vertical="top"/>
      <protection locked="0"/>
    </xf>
    <xf numFmtId="39" fontId="3" fillId="0" borderId="18" xfId="32" applyNumberFormat="1" applyFont="1" applyBorder="1" applyAlignment="1" applyProtection="1">
      <alignment horizontal="center" vertical="top"/>
      <protection locked="0"/>
    </xf>
    <xf numFmtId="39" fontId="3" fillId="3" borderId="18" xfId="32" applyNumberFormat="1" applyFont="1" applyFill="1" applyBorder="1" applyAlignment="1" applyProtection="1">
      <alignment horizontal="justify" vertical="top" wrapText="1"/>
      <protection locked="0"/>
    </xf>
    <xf numFmtId="39" fontId="3" fillId="3" borderId="19" xfId="32" applyNumberFormat="1" applyFont="1" applyFill="1" applyBorder="1" applyAlignment="1" applyProtection="1">
      <alignment horizontal="justify" vertical="top" wrapText="1"/>
      <protection locked="0"/>
    </xf>
    <xf numFmtId="49" fontId="3" fillId="0" borderId="16" xfId="1" applyNumberFormat="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2" borderId="1" xfId="1" applyFont="1" applyFill="1" applyBorder="1" applyAlignment="1">
      <alignment vertical="center" wrapText="1"/>
    </xf>
    <xf numFmtId="0" fontId="3" fillId="2" borderId="2" xfId="1" applyFont="1" applyFill="1" applyBorder="1" applyAlignment="1">
      <alignment vertical="center" wrapText="1"/>
    </xf>
    <xf numFmtId="0" fontId="3" fillId="2" borderId="3" xfId="1" applyFont="1" applyFill="1" applyBorder="1" applyAlignment="1">
      <alignment vertical="center" wrapText="1"/>
    </xf>
    <xf numFmtId="0" fontId="3" fillId="0" borderId="0" xfId="1" applyFont="1" applyFill="1" applyBorder="1" applyAlignment="1">
      <alignment horizontal="center" vertical="center"/>
    </xf>
    <xf numFmtId="0" fontId="4" fillId="0" borderId="0" xfId="30" applyFont="1" applyAlignment="1"/>
    <xf numFmtId="0" fontId="3" fillId="2" borderId="0" xfId="1" applyFont="1" applyFill="1" applyBorder="1" applyAlignment="1">
      <alignment horizontal="center" vertical="center" wrapText="1"/>
    </xf>
    <xf numFmtId="0" fontId="4" fillId="0" borderId="0" xfId="1" applyFont="1" applyFill="1" applyBorder="1" applyAlignment="1">
      <alignment horizontal="center" vertical="center"/>
    </xf>
    <xf numFmtId="0" fontId="4" fillId="0" borderId="0" xfId="1" applyFont="1" applyFill="1" applyBorder="1" applyAlignment="1">
      <alignment vertical="center" wrapText="1"/>
    </xf>
    <xf numFmtId="0" fontId="3" fillId="0" borderId="0" xfId="1" applyFont="1" applyFill="1" applyBorder="1" applyAlignment="1">
      <alignment horizontal="right" vertical="center" wrapText="1"/>
    </xf>
    <xf numFmtId="44" fontId="3" fillId="0" borderId="6" xfId="1" applyNumberFormat="1" applyFont="1" applyFill="1" applyBorder="1" applyAlignment="1">
      <alignment horizontal="center" vertical="center" wrapText="1"/>
    </xf>
    <xf numFmtId="49" fontId="12" fillId="0" borderId="0" xfId="1" applyNumberFormat="1" applyFont="1" applyFill="1" applyBorder="1" applyAlignment="1">
      <alignment horizontal="center" vertical="top" wrapText="1"/>
    </xf>
    <xf numFmtId="0" fontId="12" fillId="0" borderId="0" xfId="1" applyFont="1" applyFill="1" applyBorder="1" applyAlignment="1">
      <alignment horizontal="left" vertical="center" wrapText="1"/>
    </xf>
    <xf numFmtId="0" fontId="12" fillId="0" borderId="0" xfId="1" applyFont="1" applyFill="1" applyBorder="1" applyAlignment="1">
      <alignment horizontal="center" vertical="center" wrapText="1"/>
    </xf>
    <xf numFmtId="0" fontId="13" fillId="0" borderId="0" xfId="1" applyFont="1" applyFill="1" applyBorder="1" applyAlignment="1">
      <alignment vertical="center"/>
    </xf>
    <xf numFmtId="0" fontId="13" fillId="0" borderId="0" xfId="1" applyFont="1" applyFill="1" applyAlignment="1">
      <alignment vertical="center"/>
    </xf>
    <xf numFmtId="44" fontId="4" fillId="0" borderId="0" xfId="1" applyNumberFormat="1" applyFont="1" applyFill="1" applyBorder="1" applyAlignment="1">
      <alignment horizontal="center" vertical="center" wrapText="1"/>
    </xf>
    <xf numFmtId="0" fontId="4" fillId="0" borderId="0" xfId="1" applyFont="1" applyFill="1" applyBorder="1" applyAlignment="1">
      <alignment horizontal="center" vertical="top" wrapText="1"/>
    </xf>
    <xf numFmtId="39" fontId="4" fillId="15" borderId="8" xfId="32" applyNumberFormat="1" applyFont="1" applyFill="1" applyBorder="1" applyAlignment="1" applyProtection="1">
      <alignment horizontal="left" vertical="top"/>
      <protection locked="0"/>
    </xf>
    <xf numFmtId="39" fontId="4" fillId="15" borderId="11" xfId="32" applyNumberFormat="1" applyFont="1" applyFill="1" applyBorder="1" applyAlignment="1" applyProtection="1">
      <alignment horizontal="left" vertical="top"/>
      <protection locked="0"/>
    </xf>
    <xf numFmtId="39" fontId="4" fillId="15" borderId="11" xfId="32" applyFont="1" applyFill="1" applyBorder="1" applyAlignment="1" applyProtection="1">
      <alignment vertical="top"/>
      <protection locked="0"/>
    </xf>
    <xf numFmtId="39" fontId="4" fillId="15" borderId="13" xfId="32" applyNumberFormat="1" applyFont="1" applyFill="1" applyBorder="1" applyAlignment="1" applyProtection="1">
      <alignment horizontal="left" vertical="top"/>
      <protection locked="0"/>
    </xf>
    <xf numFmtId="0" fontId="3" fillId="17" borderId="1" xfId="1" applyFont="1" applyFill="1" applyBorder="1" applyAlignment="1">
      <alignment vertical="top"/>
    </xf>
    <xf numFmtId="0" fontId="3" fillId="17" borderId="2" xfId="1" applyFont="1" applyFill="1" applyBorder="1" applyAlignment="1">
      <alignment vertical="top"/>
    </xf>
    <xf numFmtId="0" fontId="3" fillId="17" borderId="3" xfId="1" applyFont="1" applyFill="1" applyBorder="1" applyAlignment="1">
      <alignment vertical="top"/>
    </xf>
    <xf numFmtId="39" fontId="14" fillId="15" borderId="9" xfId="32" applyNumberFormat="1" applyFont="1" applyFill="1" applyBorder="1" applyAlignment="1" applyProtection="1">
      <alignment horizontal="left"/>
      <protection locked="0"/>
    </xf>
    <xf numFmtId="39" fontId="14" fillId="15" borderId="9" xfId="32" applyNumberFormat="1" applyFont="1" applyFill="1" applyBorder="1" applyAlignment="1" applyProtection="1">
      <alignment horizontal="left" vertical="top" wrapText="1"/>
      <protection locked="0"/>
    </xf>
    <xf numFmtId="39" fontId="14" fillId="15" borderId="12" xfId="32" applyNumberFormat="1" applyFont="1" applyFill="1" applyBorder="1" applyAlignment="1" applyProtection="1">
      <alignment horizontal="justify" vertical="top" wrapText="1"/>
      <protection locked="0"/>
    </xf>
    <xf numFmtId="39" fontId="14" fillId="15" borderId="0" xfId="32" applyFont="1" applyFill="1" applyBorder="1" applyAlignment="1" applyProtection="1">
      <alignment vertical="top"/>
      <protection locked="0"/>
    </xf>
    <xf numFmtId="39" fontId="14" fillId="15" borderId="0" xfId="32" applyNumberFormat="1" applyFont="1" applyFill="1" applyBorder="1" applyAlignment="1" applyProtection="1">
      <alignment horizontal="left" vertical="top"/>
      <protection locked="0"/>
    </xf>
    <xf numFmtId="39" fontId="14" fillId="15" borderId="0" xfId="32" applyFont="1" applyFill="1" applyBorder="1" applyAlignment="1" applyProtection="1">
      <alignment horizontal="left" vertical="top"/>
      <protection locked="0"/>
    </xf>
    <xf numFmtId="39" fontId="14" fillId="15" borderId="12" xfId="32" applyFont="1" applyFill="1" applyBorder="1" applyAlignment="1" applyProtection="1">
      <alignment horizontal="left" vertical="top"/>
      <protection locked="0"/>
    </xf>
    <xf numFmtId="39" fontId="14" fillId="15" borderId="14" xfId="32" applyNumberFormat="1" applyFont="1" applyFill="1" applyBorder="1" applyAlignment="1" applyProtection="1">
      <alignment horizontal="left" vertical="top"/>
      <protection locked="0"/>
    </xf>
    <xf numFmtId="39" fontId="14" fillId="15" borderId="14" xfId="32" applyNumberFormat="1" applyFont="1" applyFill="1" applyBorder="1" applyAlignment="1" applyProtection="1">
      <alignment horizontal="left" vertical="top" wrapText="1"/>
      <protection locked="0"/>
    </xf>
    <xf numFmtId="4" fontId="14" fillId="15" borderId="9" xfId="33" applyNumberFormat="1" applyFont="1" applyFill="1" applyBorder="1" applyAlignment="1">
      <alignment vertical="top" wrapText="1"/>
    </xf>
    <xf numFmtId="4" fontId="14" fillId="15" borderId="10" xfId="33" applyNumberFormat="1" applyFont="1" applyFill="1" applyBorder="1" applyAlignment="1">
      <alignment vertical="top" wrapText="1"/>
    </xf>
    <xf numFmtId="165" fontId="3" fillId="2" borderId="1" xfId="1" applyNumberFormat="1" applyFont="1" applyFill="1" applyBorder="1" applyAlignment="1">
      <alignment horizontal="right" vertical="center" wrapText="1"/>
    </xf>
    <xf numFmtId="165" fontId="3" fillId="2" borderId="2" xfId="1" applyNumberFormat="1" applyFont="1" applyFill="1" applyBorder="1" applyAlignment="1">
      <alignment horizontal="right" vertical="center" wrapText="1"/>
    </xf>
    <xf numFmtId="165" fontId="3" fillId="2" borderId="3" xfId="1" applyNumberFormat="1" applyFont="1" applyFill="1" applyBorder="1" applyAlignment="1">
      <alignment horizontal="right" vertical="center" wrapText="1"/>
    </xf>
    <xf numFmtId="44" fontId="3" fillId="3" borderId="7" xfId="1" applyNumberFormat="1" applyFont="1" applyFill="1" applyBorder="1" applyAlignment="1">
      <alignment horizontal="center" vertical="center" wrapText="1"/>
    </xf>
    <xf numFmtId="165" fontId="3" fillId="17" borderId="1" xfId="1" applyNumberFormat="1" applyFont="1" applyFill="1" applyBorder="1" applyAlignment="1">
      <alignment horizontal="right" vertical="center" wrapText="1"/>
    </xf>
    <xf numFmtId="165" fontId="3" fillId="17" borderId="2" xfId="1" applyNumberFormat="1" applyFont="1" applyFill="1" applyBorder="1" applyAlignment="1">
      <alignment horizontal="right" vertical="center" wrapText="1"/>
    </xf>
    <xf numFmtId="165" fontId="3" fillId="17" borderId="3" xfId="1" applyNumberFormat="1" applyFont="1" applyFill="1" applyBorder="1" applyAlignment="1">
      <alignment horizontal="right" vertical="center" wrapText="1"/>
    </xf>
    <xf numFmtId="165" fontId="3" fillId="18" borderId="1" xfId="1" applyNumberFormat="1" applyFont="1" applyFill="1" applyBorder="1" applyAlignment="1">
      <alignment horizontal="right" vertical="center" wrapText="1"/>
    </xf>
    <xf numFmtId="165" fontId="3" fillId="18" borderId="2" xfId="1" applyNumberFormat="1" applyFont="1" applyFill="1" applyBorder="1" applyAlignment="1">
      <alignment horizontal="right" vertical="center" wrapText="1"/>
    </xf>
    <xf numFmtId="165" fontId="3" fillId="18" borderId="3" xfId="1" applyNumberFormat="1" applyFont="1" applyFill="1" applyBorder="1" applyAlignment="1">
      <alignment horizontal="right" vertical="center" wrapText="1"/>
    </xf>
    <xf numFmtId="49" fontId="3" fillId="16" borderId="0" xfId="1" applyNumberFormat="1" applyFont="1" applyFill="1" applyAlignment="1">
      <alignment horizontal="center"/>
    </xf>
    <xf numFmtId="0" fontId="3" fillId="2" borderId="0" xfId="1" applyFont="1" applyFill="1" applyBorder="1" applyAlignment="1">
      <alignment horizontal="left" vertical="center" wrapText="1"/>
    </xf>
    <xf numFmtId="4" fontId="14" fillId="15" borderId="14" xfId="33" applyNumberFormat="1" applyFont="1" applyFill="1" applyBorder="1" applyAlignment="1">
      <alignment horizontal="left" vertical="top" wrapText="1"/>
    </xf>
    <xf numFmtId="4" fontId="14" fillId="15" borderId="15" xfId="33" applyNumberFormat="1" applyFont="1" applyFill="1" applyBorder="1" applyAlignment="1">
      <alignment horizontal="left" vertical="top" wrapText="1"/>
    </xf>
    <xf numFmtId="39" fontId="14" fillId="15" borderId="0" xfId="32" applyNumberFormat="1" applyFont="1" applyFill="1" applyBorder="1" applyAlignment="1" applyProtection="1">
      <alignment horizontal="left" vertical="center" wrapText="1"/>
      <protection locked="0"/>
    </xf>
    <xf numFmtId="0" fontId="15" fillId="15" borderId="0" xfId="0" applyFont="1" applyFill="1" applyAlignment="1">
      <alignment horizontal="left" vertical="center" wrapText="1"/>
    </xf>
    <xf numFmtId="4" fontId="3" fillId="3" borderId="9" xfId="33" applyNumberFormat="1" applyFont="1" applyFill="1" applyBorder="1" applyAlignment="1">
      <alignment horizontal="left" vertical="top" wrapText="1"/>
    </xf>
    <xf numFmtId="4" fontId="3" fillId="3" borderId="10" xfId="33" applyNumberFormat="1" applyFont="1" applyFill="1" applyBorder="1" applyAlignment="1">
      <alignment horizontal="left" vertical="top" wrapText="1"/>
    </xf>
    <xf numFmtId="39" fontId="10" fillId="3" borderId="0" xfId="32" applyNumberFormat="1" applyFont="1" applyFill="1" applyBorder="1" applyAlignment="1" applyProtection="1">
      <alignment horizontal="left" vertical="top" wrapText="1"/>
      <protection locked="0"/>
    </xf>
    <xf numFmtId="39" fontId="10" fillId="3" borderId="12" xfId="32" applyNumberFormat="1" applyFont="1" applyFill="1" applyBorder="1" applyAlignment="1" applyProtection="1">
      <alignment horizontal="left" vertical="top" wrapText="1"/>
      <protection locked="0"/>
    </xf>
    <xf numFmtId="39" fontId="3" fillId="3" borderId="0" xfId="32" applyNumberFormat="1" applyFont="1" applyFill="1" applyBorder="1" applyAlignment="1" applyProtection="1">
      <alignment horizontal="justify" vertical="top" wrapText="1"/>
      <protection locked="0"/>
    </xf>
    <xf numFmtId="39" fontId="3" fillId="3" borderId="12" xfId="32" applyNumberFormat="1" applyFont="1" applyFill="1" applyBorder="1" applyAlignment="1" applyProtection="1">
      <alignment horizontal="justify" vertical="top" wrapText="1"/>
      <protection locked="0"/>
    </xf>
  </cellXfs>
  <cellStyles count="34">
    <cellStyle name="Énfasis 1" xfId="4"/>
    <cellStyle name="Énfasis 2" xfId="5"/>
    <cellStyle name="Énfasis 3" xfId="6"/>
    <cellStyle name="Énfasis1 - 20%" xfId="7"/>
    <cellStyle name="Énfasis1 - 40%" xfId="8"/>
    <cellStyle name="Énfasis1 - 60%" xfId="9"/>
    <cellStyle name="Énfasis2 - 20%" xfId="10"/>
    <cellStyle name="Énfasis2 - 40%" xfId="11"/>
    <cellStyle name="Énfasis2 - 60%" xfId="12"/>
    <cellStyle name="Énfasis3 - 20%" xfId="13"/>
    <cellStyle name="Énfasis3 - 40%" xfId="14"/>
    <cellStyle name="Énfasis3 - 60%" xfId="15"/>
    <cellStyle name="Énfasis4 - 20%" xfId="16"/>
    <cellStyle name="Énfasis4 - 40%" xfId="17"/>
    <cellStyle name="Énfasis4 - 60%" xfId="18"/>
    <cellStyle name="Énfasis5 - 20%" xfId="19"/>
    <cellStyle name="Énfasis5 - 40%" xfId="20"/>
    <cellStyle name="Énfasis5 - 60%" xfId="21"/>
    <cellStyle name="Énfasis6 - 20%" xfId="22"/>
    <cellStyle name="Énfasis6 - 40%" xfId="23"/>
    <cellStyle name="Énfasis6 - 60%" xfId="24"/>
    <cellStyle name="Euro" xfId="25"/>
    <cellStyle name="Millares 2" xfId="26"/>
    <cellStyle name="Moneda 2" xfId="3"/>
    <cellStyle name="Normal" xfId="0" builtinId="0"/>
    <cellStyle name="Normal 2" xfId="1"/>
    <cellStyle name="Normal 2 2" xfId="30"/>
    <cellStyle name="Normal 3" xfId="2"/>
    <cellStyle name="Normal 5" xfId="27"/>
    <cellStyle name="Normal_CATALOGO POZO DE ABSORCION 1.5X1.50 MTS" xfId="33"/>
    <cellStyle name="Normal_CBTIS-256-SIN PRECIOS" xfId="32"/>
    <cellStyle name="Normal_E.P. Vicente Guerrero(La Paz)" xfId="31"/>
    <cellStyle name="Porcentual 2" xfId="28"/>
    <cellStyle name="Título de hoja" xfId="29"/>
  </cellStyles>
  <dxfs count="0"/>
  <tableStyles count="0" defaultTableStyle="TableStyleMedium2" defaultPivotStyle="PivotStyleLight16"/>
  <colors>
    <mruColors>
      <color rgb="FFBE9655"/>
      <color rgb="FF9F22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27214</xdr:colOff>
      <xdr:row>2</xdr:row>
      <xdr:rowOff>68035</xdr:rowOff>
    </xdr:from>
    <xdr:to>
      <xdr:col>1</xdr:col>
      <xdr:colOff>2843893</xdr:colOff>
      <xdr:row>2</xdr:row>
      <xdr:rowOff>841594</xdr:rowOff>
    </xdr:to>
    <xdr:pic>
      <xdr:nvPicPr>
        <xdr:cNvPr id="2" name="1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0975" r="55149" b="20731"/>
        <a:stretch/>
      </xdr:blipFill>
      <xdr:spPr>
        <a:xfrm>
          <a:off x="27214" y="476249"/>
          <a:ext cx="3673929" cy="773559"/>
        </a:xfrm>
        <a:prstGeom prst="rect">
          <a:avLst/>
        </a:prstGeom>
      </xdr:spPr>
    </xdr:pic>
    <xdr:clientData/>
  </xdr:twoCellAnchor>
  <xdr:twoCellAnchor editAs="oneCell">
    <xdr:from>
      <xdr:col>3</xdr:col>
      <xdr:colOff>108857</xdr:colOff>
      <xdr:row>2</xdr:row>
      <xdr:rowOff>57149</xdr:rowOff>
    </xdr:from>
    <xdr:to>
      <xdr:col>5</xdr:col>
      <xdr:colOff>1172935</xdr:colOff>
      <xdr:row>2</xdr:row>
      <xdr:rowOff>830708</xdr:rowOff>
    </xdr:to>
    <xdr:pic>
      <xdr:nvPicPr>
        <xdr:cNvPr id="7" name="6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6477000" y="465363"/>
          <a:ext cx="3513364" cy="773559"/>
        </a:xfrm>
        <a:prstGeom prst="rect">
          <a:avLst/>
        </a:prstGeom>
      </xdr:spPr>
    </xdr:pic>
    <xdr:clientData/>
  </xdr:twoCellAnchor>
  <xdr:twoCellAnchor editAs="oneCell">
    <xdr:from>
      <xdr:col>0</xdr:col>
      <xdr:colOff>27214</xdr:colOff>
      <xdr:row>56</xdr:row>
      <xdr:rowOff>65314</xdr:rowOff>
    </xdr:from>
    <xdr:to>
      <xdr:col>1</xdr:col>
      <xdr:colOff>2843893</xdr:colOff>
      <xdr:row>59</xdr:row>
      <xdr:rowOff>226552</xdr:rowOff>
    </xdr:to>
    <xdr:pic>
      <xdr:nvPicPr>
        <xdr:cNvPr id="8" name="7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0975" r="55149" b="20731"/>
        <a:stretch/>
      </xdr:blipFill>
      <xdr:spPr>
        <a:xfrm>
          <a:off x="27214" y="12801600"/>
          <a:ext cx="3673929" cy="773559"/>
        </a:xfrm>
        <a:prstGeom prst="rect">
          <a:avLst/>
        </a:prstGeom>
      </xdr:spPr>
    </xdr:pic>
    <xdr:clientData/>
  </xdr:twoCellAnchor>
  <xdr:twoCellAnchor editAs="oneCell">
    <xdr:from>
      <xdr:col>3</xdr:col>
      <xdr:colOff>108857</xdr:colOff>
      <xdr:row>56</xdr:row>
      <xdr:rowOff>54428</xdr:rowOff>
    </xdr:from>
    <xdr:to>
      <xdr:col>5</xdr:col>
      <xdr:colOff>1172935</xdr:colOff>
      <xdr:row>59</xdr:row>
      <xdr:rowOff>215666</xdr:rowOff>
    </xdr:to>
    <xdr:pic>
      <xdr:nvPicPr>
        <xdr:cNvPr id="13" name="12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6477000" y="12790714"/>
          <a:ext cx="3513364" cy="77355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Q297"/>
  <sheetViews>
    <sheetView tabSelected="1" view="pageBreakPreview" zoomScale="70" zoomScaleNormal="70" zoomScaleSheetLayoutView="70" workbookViewId="0">
      <selection activeCell="Q12" sqref="Q12"/>
    </sheetView>
  </sheetViews>
  <sheetFormatPr baseColWidth="10" defaultRowHeight="15" x14ac:dyDescent="0.25"/>
  <cols>
    <col min="1" max="1" width="12.85546875" style="40" customWidth="1"/>
    <col min="2" max="2" width="73.140625" style="30" customWidth="1"/>
    <col min="3" max="3" width="9.5703125" style="41" customWidth="1"/>
    <col min="4" max="5" width="18.42578125" style="41" customWidth="1"/>
    <col min="6" max="6" width="18.42578125" style="30" customWidth="1"/>
    <col min="7" max="7" width="16" style="30" customWidth="1"/>
    <col min="8" max="8" width="11.140625" style="30"/>
    <col min="9" max="9" width="15.5703125" style="30" customWidth="1"/>
    <col min="10" max="243" width="11.140625" style="30"/>
    <col min="244" max="244" width="2.85546875" style="30" customWidth="1"/>
    <col min="245" max="246" width="12.85546875" style="30" customWidth="1"/>
    <col min="247" max="248" width="8.85546875" style="30" customWidth="1"/>
    <col min="249" max="249" width="17" style="30" customWidth="1"/>
    <col min="250" max="256" width="8.85546875" style="30" customWidth="1"/>
    <col min="257" max="257" width="15.140625" style="30" customWidth="1"/>
    <col min="258" max="258" width="12.140625" style="30" customWidth="1"/>
    <col min="259" max="259" width="16.85546875" style="30" customWidth="1"/>
    <col min="260" max="260" width="14.85546875" style="30" customWidth="1"/>
    <col min="261" max="261" width="25.140625" style="30" customWidth="1"/>
    <col min="262" max="499" width="11.140625" style="30"/>
    <col min="500" max="500" width="2.85546875" style="30" customWidth="1"/>
    <col min="501" max="502" width="12.85546875" style="30" customWidth="1"/>
    <col min="503" max="504" width="8.85546875" style="30" customWidth="1"/>
    <col min="505" max="505" width="17" style="30" customWidth="1"/>
    <col min="506" max="512" width="8.85546875" style="30" customWidth="1"/>
    <col min="513" max="513" width="15.140625" style="30" customWidth="1"/>
    <col min="514" max="514" width="12.140625" style="30" customWidth="1"/>
    <col min="515" max="515" width="16.85546875" style="30" customWidth="1"/>
    <col min="516" max="516" width="14.85546875" style="30" customWidth="1"/>
    <col min="517" max="517" width="25.140625" style="30" customWidth="1"/>
    <col min="518" max="755" width="11.140625" style="30"/>
    <col min="756" max="756" width="2.85546875" style="30" customWidth="1"/>
    <col min="757" max="758" width="12.85546875" style="30" customWidth="1"/>
    <col min="759" max="760" width="8.85546875" style="30" customWidth="1"/>
    <col min="761" max="761" width="17" style="30" customWidth="1"/>
    <col min="762" max="768" width="8.85546875" style="30" customWidth="1"/>
    <col min="769" max="769" width="15.140625" style="30" customWidth="1"/>
    <col min="770" max="770" width="12.140625" style="30" customWidth="1"/>
    <col min="771" max="771" width="16.85546875" style="30" customWidth="1"/>
    <col min="772" max="772" width="14.85546875" style="30" customWidth="1"/>
    <col min="773" max="773" width="25.140625" style="30" customWidth="1"/>
    <col min="774" max="1011" width="11.42578125" style="30"/>
    <col min="1012" max="1012" width="2.85546875" style="30" customWidth="1"/>
    <col min="1013" max="1014" width="12.85546875" style="30" customWidth="1"/>
    <col min="1015" max="1016" width="8.85546875" style="30" customWidth="1"/>
    <col min="1017" max="1017" width="17" style="30" customWidth="1"/>
    <col min="1018" max="1024" width="8.85546875" style="30" customWidth="1"/>
    <col min="1025" max="1025" width="15.140625" style="30" customWidth="1"/>
    <col min="1026" max="1026" width="12.140625" style="30" customWidth="1"/>
    <col min="1027" max="1027" width="16.85546875" style="30" customWidth="1"/>
    <col min="1028" max="1028" width="14.85546875" style="30" customWidth="1"/>
    <col min="1029" max="1029" width="25.140625" style="30" customWidth="1"/>
    <col min="1030" max="1267" width="11.140625" style="30"/>
    <col min="1268" max="1268" width="2.85546875" style="30" customWidth="1"/>
    <col min="1269" max="1270" width="12.85546875" style="30" customWidth="1"/>
    <col min="1271" max="1272" width="8.85546875" style="30" customWidth="1"/>
    <col min="1273" max="1273" width="17" style="30" customWidth="1"/>
    <col min="1274" max="1280" width="8.85546875" style="30" customWidth="1"/>
    <col min="1281" max="1281" width="15.140625" style="30" customWidth="1"/>
    <col min="1282" max="1282" width="12.140625" style="30" customWidth="1"/>
    <col min="1283" max="1283" width="16.85546875" style="30" customWidth="1"/>
    <col min="1284" max="1284" width="14.85546875" style="30" customWidth="1"/>
    <col min="1285" max="1285" width="25.140625" style="30" customWidth="1"/>
    <col min="1286" max="1523" width="11.140625" style="30"/>
    <col min="1524" max="1524" width="2.85546875" style="30" customWidth="1"/>
    <col min="1525" max="1526" width="12.85546875" style="30" customWidth="1"/>
    <col min="1527" max="1528" width="8.85546875" style="30" customWidth="1"/>
    <col min="1529" max="1529" width="17" style="30" customWidth="1"/>
    <col min="1530" max="1536" width="8.85546875" style="30" customWidth="1"/>
    <col min="1537" max="1537" width="15.140625" style="30" customWidth="1"/>
    <col min="1538" max="1538" width="12.140625" style="30" customWidth="1"/>
    <col min="1539" max="1539" width="16.85546875" style="30" customWidth="1"/>
    <col min="1540" max="1540" width="14.85546875" style="30" customWidth="1"/>
    <col min="1541" max="1541" width="25.140625" style="30" customWidth="1"/>
    <col min="1542" max="1779" width="11.140625" style="30"/>
    <col min="1780" max="1780" width="2.85546875" style="30" customWidth="1"/>
    <col min="1781" max="1782" width="12.85546875" style="30" customWidth="1"/>
    <col min="1783" max="1784" width="8.85546875" style="30" customWidth="1"/>
    <col min="1785" max="1785" width="17" style="30" customWidth="1"/>
    <col min="1786" max="1792" width="8.85546875" style="30" customWidth="1"/>
    <col min="1793" max="1793" width="15.140625" style="30" customWidth="1"/>
    <col min="1794" max="1794" width="12.140625" style="30" customWidth="1"/>
    <col min="1795" max="1795" width="16.85546875" style="30" customWidth="1"/>
    <col min="1796" max="1796" width="14.85546875" style="30" customWidth="1"/>
    <col min="1797" max="1797" width="25.140625" style="30" customWidth="1"/>
    <col min="1798" max="2035" width="11.42578125" style="30"/>
    <col min="2036" max="2036" width="2.85546875" style="30" customWidth="1"/>
    <col min="2037" max="2038" width="12.85546875" style="30" customWidth="1"/>
    <col min="2039" max="2040" width="8.85546875" style="30" customWidth="1"/>
    <col min="2041" max="2041" width="17" style="30" customWidth="1"/>
    <col min="2042" max="2048" width="8.85546875" style="30" customWidth="1"/>
    <col min="2049" max="2049" width="15.140625" style="30" customWidth="1"/>
    <col min="2050" max="2050" width="12.140625" style="30" customWidth="1"/>
    <col min="2051" max="2051" width="16.85546875" style="30" customWidth="1"/>
    <col min="2052" max="2052" width="14.85546875" style="30" customWidth="1"/>
    <col min="2053" max="2053" width="25.140625" style="30" customWidth="1"/>
    <col min="2054" max="2291" width="11.140625" style="30"/>
    <col min="2292" max="2292" width="2.85546875" style="30" customWidth="1"/>
    <col min="2293" max="2294" width="12.85546875" style="30" customWidth="1"/>
    <col min="2295" max="2296" width="8.85546875" style="30" customWidth="1"/>
    <col min="2297" max="2297" width="17" style="30" customWidth="1"/>
    <col min="2298" max="2304" width="8.85546875" style="30" customWidth="1"/>
    <col min="2305" max="2305" width="15.140625" style="30" customWidth="1"/>
    <col min="2306" max="2306" width="12.140625" style="30" customWidth="1"/>
    <col min="2307" max="2307" width="16.85546875" style="30" customWidth="1"/>
    <col min="2308" max="2308" width="14.85546875" style="30" customWidth="1"/>
    <col min="2309" max="2309" width="25.140625" style="30" customWidth="1"/>
    <col min="2310" max="2547" width="11.140625" style="30"/>
    <col min="2548" max="2548" width="2.85546875" style="30" customWidth="1"/>
    <col min="2549" max="2550" width="12.85546875" style="30" customWidth="1"/>
    <col min="2551" max="2552" width="8.85546875" style="30" customWidth="1"/>
    <col min="2553" max="2553" width="17" style="30" customWidth="1"/>
    <col min="2554" max="2560" width="8.85546875" style="30" customWidth="1"/>
    <col min="2561" max="2561" width="15.140625" style="30" customWidth="1"/>
    <col min="2562" max="2562" width="12.140625" style="30" customWidth="1"/>
    <col min="2563" max="2563" width="16.85546875" style="30" customWidth="1"/>
    <col min="2564" max="2564" width="14.85546875" style="30" customWidth="1"/>
    <col min="2565" max="2565" width="25.140625" style="30" customWidth="1"/>
    <col min="2566" max="2803" width="11.140625" style="30"/>
    <col min="2804" max="2804" width="2.85546875" style="30" customWidth="1"/>
    <col min="2805" max="2806" width="12.85546875" style="30" customWidth="1"/>
    <col min="2807" max="2808" width="8.85546875" style="30" customWidth="1"/>
    <col min="2809" max="2809" width="17" style="30" customWidth="1"/>
    <col min="2810" max="2816" width="8.85546875" style="30" customWidth="1"/>
    <col min="2817" max="2817" width="15.140625" style="30" customWidth="1"/>
    <col min="2818" max="2818" width="12.140625" style="30" customWidth="1"/>
    <col min="2819" max="2819" width="16.85546875" style="30" customWidth="1"/>
    <col min="2820" max="2820" width="14.85546875" style="30" customWidth="1"/>
    <col min="2821" max="2821" width="25.140625" style="30" customWidth="1"/>
    <col min="2822" max="3059" width="11.42578125" style="30"/>
    <col min="3060" max="3060" width="2.85546875" style="30" customWidth="1"/>
    <col min="3061" max="3062" width="12.85546875" style="30" customWidth="1"/>
    <col min="3063" max="3064" width="8.85546875" style="30" customWidth="1"/>
    <col min="3065" max="3065" width="17" style="30" customWidth="1"/>
    <col min="3066" max="3072" width="8.85546875" style="30" customWidth="1"/>
    <col min="3073" max="3073" width="15.140625" style="30" customWidth="1"/>
    <col min="3074" max="3074" width="12.140625" style="30" customWidth="1"/>
    <col min="3075" max="3075" width="16.85546875" style="30" customWidth="1"/>
    <col min="3076" max="3076" width="14.85546875" style="30" customWidth="1"/>
    <col min="3077" max="3077" width="25.140625" style="30" customWidth="1"/>
    <col min="3078" max="3315" width="11.140625" style="30"/>
    <col min="3316" max="3316" width="2.85546875" style="30" customWidth="1"/>
    <col min="3317" max="3318" width="12.85546875" style="30" customWidth="1"/>
    <col min="3319" max="3320" width="8.85546875" style="30" customWidth="1"/>
    <col min="3321" max="3321" width="17" style="30" customWidth="1"/>
    <col min="3322" max="3328" width="8.85546875" style="30" customWidth="1"/>
    <col min="3329" max="3329" width="15.140625" style="30" customWidth="1"/>
    <col min="3330" max="3330" width="12.140625" style="30" customWidth="1"/>
    <col min="3331" max="3331" width="16.85546875" style="30" customWidth="1"/>
    <col min="3332" max="3332" width="14.85546875" style="30" customWidth="1"/>
    <col min="3333" max="3333" width="25.140625" style="30" customWidth="1"/>
    <col min="3334" max="3571" width="11.140625" style="30"/>
    <col min="3572" max="3572" width="2.85546875" style="30" customWidth="1"/>
    <col min="3573" max="3574" width="12.85546875" style="30" customWidth="1"/>
    <col min="3575" max="3576" width="8.85546875" style="30" customWidth="1"/>
    <col min="3577" max="3577" width="17" style="30" customWidth="1"/>
    <col min="3578" max="3584" width="8.85546875" style="30" customWidth="1"/>
    <col min="3585" max="3585" width="15.140625" style="30" customWidth="1"/>
    <col min="3586" max="3586" width="12.140625" style="30" customWidth="1"/>
    <col min="3587" max="3587" width="16.85546875" style="30" customWidth="1"/>
    <col min="3588" max="3588" width="14.85546875" style="30" customWidth="1"/>
    <col min="3589" max="3589" width="25.140625" style="30" customWidth="1"/>
    <col min="3590" max="3827" width="11.140625" style="30"/>
    <col min="3828" max="3828" width="2.85546875" style="30" customWidth="1"/>
    <col min="3829" max="3830" width="12.85546875" style="30" customWidth="1"/>
    <col min="3831" max="3832" width="8.85546875" style="30" customWidth="1"/>
    <col min="3833" max="3833" width="17" style="30" customWidth="1"/>
    <col min="3834" max="3840" width="8.85546875" style="30" customWidth="1"/>
    <col min="3841" max="3841" width="15.140625" style="30" customWidth="1"/>
    <col min="3842" max="3842" width="12.140625" style="30" customWidth="1"/>
    <col min="3843" max="3843" width="16.85546875" style="30" customWidth="1"/>
    <col min="3844" max="3844" width="14.85546875" style="30" customWidth="1"/>
    <col min="3845" max="3845" width="25.140625" style="30" customWidth="1"/>
    <col min="3846" max="4083" width="11.42578125" style="30"/>
    <col min="4084" max="4084" width="2.85546875" style="30" customWidth="1"/>
    <col min="4085" max="4086" width="12.85546875" style="30" customWidth="1"/>
    <col min="4087" max="4088" width="8.85546875" style="30" customWidth="1"/>
    <col min="4089" max="4089" width="17" style="30" customWidth="1"/>
    <col min="4090" max="4096" width="8.85546875" style="30" customWidth="1"/>
    <col min="4097" max="4097" width="15.140625" style="30" customWidth="1"/>
    <col min="4098" max="4098" width="12.140625" style="30" customWidth="1"/>
    <col min="4099" max="4099" width="16.85546875" style="30" customWidth="1"/>
    <col min="4100" max="4100" width="14.85546875" style="30" customWidth="1"/>
    <col min="4101" max="4101" width="25.140625" style="30" customWidth="1"/>
    <col min="4102" max="4339" width="11.140625" style="30"/>
    <col min="4340" max="4340" width="2.85546875" style="30" customWidth="1"/>
    <col min="4341" max="4342" width="12.85546875" style="30" customWidth="1"/>
    <col min="4343" max="4344" width="8.85546875" style="30" customWidth="1"/>
    <col min="4345" max="4345" width="17" style="30" customWidth="1"/>
    <col min="4346" max="4352" width="8.85546875" style="30" customWidth="1"/>
    <col min="4353" max="4353" width="15.140625" style="30" customWidth="1"/>
    <col min="4354" max="4354" width="12.140625" style="30" customWidth="1"/>
    <col min="4355" max="4355" width="16.85546875" style="30" customWidth="1"/>
    <col min="4356" max="4356" width="14.85546875" style="30" customWidth="1"/>
    <col min="4357" max="4357" width="25.140625" style="30" customWidth="1"/>
    <col min="4358" max="4595" width="11.140625" style="30"/>
    <col min="4596" max="4596" width="2.85546875" style="30" customWidth="1"/>
    <col min="4597" max="4598" width="12.85546875" style="30" customWidth="1"/>
    <col min="4599" max="4600" width="8.85546875" style="30" customWidth="1"/>
    <col min="4601" max="4601" width="17" style="30" customWidth="1"/>
    <col min="4602" max="4608" width="8.85546875" style="30" customWidth="1"/>
    <col min="4609" max="4609" width="15.140625" style="30" customWidth="1"/>
    <col min="4610" max="4610" width="12.140625" style="30" customWidth="1"/>
    <col min="4611" max="4611" width="16.85546875" style="30" customWidth="1"/>
    <col min="4612" max="4612" width="14.85546875" style="30" customWidth="1"/>
    <col min="4613" max="4613" width="25.140625" style="30" customWidth="1"/>
    <col min="4614" max="4851" width="11.140625" style="30"/>
    <col min="4852" max="4852" width="2.85546875" style="30" customWidth="1"/>
    <col min="4853" max="4854" width="12.85546875" style="30" customWidth="1"/>
    <col min="4855" max="4856" width="8.85546875" style="30" customWidth="1"/>
    <col min="4857" max="4857" width="17" style="30" customWidth="1"/>
    <col min="4858" max="4864" width="8.85546875" style="30" customWidth="1"/>
    <col min="4865" max="4865" width="15.140625" style="30" customWidth="1"/>
    <col min="4866" max="4866" width="12.140625" style="30" customWidth="1"/>
    <col min="4867" max="4867" width="16.85546875" style="30" customWidth="1"/>
    <col min="4868" max="4868" width="14.85546875" style="30" customWidth="1"/>
    <col min="4869" max="4869" width="25.140625" style="30" customWidth="1"/>
    <col min="4870" max="5107" width="11.42578125" style="30"/>
    <col min="5108" max="5108" width="2.85546875" style="30" customWidth="1"/>
    <col min="5109" max="5110" width="12.85546875" style="30" customWidth="1"/>
    <col min="5111" max="5112" width="8.85546875" style="30" customWidth="1"/>
    <col min="5113" max="5113" width="17" style="30" customWidth="1"/>
    <col min="5114" max="5120" width="8.85546875" style="30" customWidth="1"/>
    <col min="5121" max="5121" width="15.140625" style="30" customWidth="1"/>
    <col min="5122" max="5122" width="12.140625" style="30" customWidth="1"/>
    <col min="5123" max="5123" width="16.85546875" style="30" customWidth="1"/>
    <col min="5124" max="5124" width="14.85546875" style="30" customWidth="1"/>
    <col min="5125" max="5125" width="25.140625" style="30" customWidth="1"/>
    <col min="5126" max="5363" width="11.140625" style="30"/>
    <col min="5364" max="5364" width="2.85546875" style="30" customWidth="1"/>
    <col min="5365" max="5366" width="12.85546875" style="30" customWidth="1"/>
    <col min="5367" max="5368" width="8.85546875" style="30" customWidth="1"/>
    <col min="5369" max="5369" width="17" style="30" customWidth="1"/>
    <col min="5370" max="5376" width="8.85546875" style="30" customWidth="1"/>
    <col min="5377" max="5377" width="15.140625" style="30" customWidth="1"/>
    <col min="5378" max="5378" width="12.140625" style="30" customWidth="1"/>
    <col min="5379" max="5379" width="16.85546875" style="30" customWidth="1"/>
    <col min="5380" max="5380" width="14.85546875" style="30" customWidth="1"/>
    <col min="5381" max="5381" width="25.140625" style="30" customWidth="1"/>
    <col min="5382" max="5619" width="11.140625" style="30"/>
    <col min="5620" max="5620" width="2.85546875" style="30" customWidth="1"/>
    <col min="5621" max="5622" width="12.85546875" style="30" customWidth="1"/>
    <col min="5623" max="5624" width="8.85546875" style="30" customWidth="1"/>
    <col min="5625" max="5625" width="17" style="30" customWidth="1"/>
    <col min="5626" max="5632" width="8.85546875" style="30" customWidth="1"/>
    <col min="5633" max="5633" width="15.140625" style="30" customWidth="1"/>
    <col min="5634" max="5634" width="12.140625" style="30" customWidth="1"/>
    <col min="5635" max="5635" width="16.85546875" style="30" customWidth="1"/>
    <col min="5636" max="5636" width="14.85546875" style="30" customWidth="1"/>
    <col min="5637" max="5637" width="25.140625" style="30" customWidth="1"/>
    <col min="5638" max="5875" width="11.140625" style="30"/>
    <col min="5876" max="5876" width="2.85546875" style="30" customWidth="1"/>
    <col min="5877" max="5878" width="12.85546875" style="30" customWidth="1"/>
    <col min="5879" max="5880" width="8.85546875" style="30" customWidth="1"/>
    <col min="5881" max="5881" width="17" style="30" customWidth="1"/>
    <col min="5882" max="5888" width="8.85546875" style="30" customWidth="1"/>
    <col min="5889" max="5889" width="15.140625" style="30" customWidth="1"/>
    <col min="5890" max="5890" width="12.140625" style="30" customWidth="1"/>
    <col min="5891" max="5891" width="16.85546875" style="30" customWidth="1"/>
    <col min="5892" max="5892" width="14.85546875" style="30" customWidth="1"/>
    <col min="5893" max="5893" width="25.140625" style="30" customWidth="1"/>
    <col min="5894" max="6131" width="11.42578125" style="30"/>
    <col min="6132" max="6132" width="2.85546875" style="30" customWidth="1"/>
    <col min="6133" max="6134" width="12.85546875" style="30" customWidth="1"/>
    <col min="6135" max="6136" width="8.85546875" style="30" customWidth="1"/>
    <col min="6137" max="6137" width="17" style="30" customWidth="1"/>
    <col min="6138" max="6144" width="8.85546875" style="30" customWidth="1"/>
    <col min="6145" max="6145" width="15.140625" style="30" customWidth="1"/>
    <col min="6146" max="6146" width="12.140625" style="30" customWidth="1"/>
    <col min="6147" max="6147" width="16.85546875" style="30" customWidth="1"/>
    <col min="6148" max="6148" width="14.85546875" style="30" customWidth="1"/>
    <col min="6149" max="6149" width="25.140625" style="30" customWidth="1"/>
    <col min="6150" max="6387" width="11.140625" style="30"/>
    <col min="6388" max="6388" width="2.85546875" style="30" customWidth="1"/>
    <col min="6389" max="6390" width="12.85546875" style="30" customWidth="1"/>
    <col min="6391" max="6392" width="8.85546875" style="30" customWidth="1"/>
    <col min="6393" max="6393" width="17" style="30" customWidth="1"/>
    <col min="6394" max="6400" width="8.85546875" style="30" customWidth="1"/>
    <col min="6401" max="6401" width="15.140625" style="30" customWidth="1"/>
    <col min="6402" max="6402" width="12.140625" style="30" customWidth="1"/>
    <col min="6403" max="6403" width="16.85546875" style="30" customWidth="1"/>
    <col min="6404" max="6404" width="14.85546875" style="30" customWidth="1"/>
    <col min="6405" max="6405" width="25.140625" style="30" customWidth="1"/>
    <col min="6406" max="6643" width="11.140625" style="30"/>
    <col min="6644" max="6644" width="2.85546875" style="30" customWidth="1"/>
    <col min="6645" max="6646" width="12.85546875" style="30" customWidth="1"/>
    <col min="6647" max="6648" width="8.85546875" style="30" customWidth="1"/>
    <col min="6649" max="6649" width="17" style="30" customWidth="1"/>
    <col min="6650" max="6656" width="8.85546875" style="30" customWidth="1"/>
    <col min="6657" max="6657" width="15.140625" style="30" customWidth="1"/>
    <col min="6658" max="6658" width="12.140625" style="30" customWidth="1"/>
    <col min="6659" max="6659" width="16.85546875" style="30" customWidth="1"/>
    <col min="6660" max="6660" width="14.85546875" style="30" customWidth="1"/>
    <col min="6661" max="6661" width="25.140625" style="30" customWidth="1"/>
    <col min="6662" max="6899" width="11.140625" style="30"/>
    <col min="6900" max="6900" width="2.85546875" style="30" customWidth="1"/>
    <col min="6901" max="6902" width="12.85546875" style="30" customWidth="1"/>
    <col min="6903" max="6904" width="8.85546875" style="30" customWidth="1"/>
    <col min="6905" max="6905" width="17" style="30" customWidth="1"/>
    <col min="6906" max="6912" width="8.85546875" style="30" customWidth="1"/>
    <col min="6913" max="6913" width="15.140625" style="30" customWidth="1"/>
    <col min="6914" max="6914" width="12.140625" style="30" customWidth="1"/>
    <col min="6915" max="6915" width="16.85546875" style="30" customWidth="1"/>
    <col min="6916" max="6916" width="14.85546875" style="30" customWidth="1"/>
    <col min="6917" max="6917" width="25.140625" style="30" customWidth="1"/>
    <col min="6918" max="7155" width="11.42578125" style="30"/>
    <col min="7156" max="7156" width="2.85546875" style="30" customWidth="1"/>
    <col min="7157" max="7158" width="12.85546875" style="30" customWidth="1"/>
    <col min="7159" max="7160" width="8.85546875" style="30" customWidth="1"/>
    <col min="7161" max="7161" width="17" style="30" customWidth="1"/>
    <col min="7162" max="7168" width="8.85546875" style="30" customWidth="1"/>
    <col min="7169" max="7169" width="15.140625" style="30" customWidth="1"/>
    <col min="7170" max="7170" width="12.140625" style="30" customWidth="1"/>
    <col min="7171" max="7171" width="16.85546875" style="30" customWidth="1"/>
    <col min="7172" max="7172" width="14.85546875" style="30" customWidth="1"/>
    <col min="7173" max="7173" width="25.140625" style="30" customWidth="1"/>
    <col min="7174" max="7411" width="11.140625" style="30"/>
    <col min="7412" max="7412" width="2.85546875" style="30" customWidth="1"/>
    <col min="7413" max="7414" width="12.85546875" style="30" customWidth="1"/>
    <col min="7415" max="7416" width="8.85546875" style="30" customWidth="1"/>
    <col min="7417" max="7417" width="17" style="30" customWidth="1"/>
    <col min="7418" max="7424" width="8.85546875" style="30" customWidth="1"/>
    <col min="7425" max="7425" width="15.140625" style="30" customWidth="1"/>
    <col min="7426" max="7426" width="12.140625" style="30" customWidth="1"/>
    <col min="7427" max="7427" width="16.85546875" style="30" customWidth="1"/>
    <col min="7428" max="7428" width="14.85546875" style="30" customWidth="1"/>
    <col min="7429" max="7429" width="25.140625" style="30" customWidth="1"/>
    <col min="7430" max="7667" width="11.140625" style="30"/>
    <col min="7668" max="7668" width="2.85546875" style="30" customWidth="1"/>
    <col min="7669" max="7670" width="12.85546875" style="30" customWidth="1"/>
    <col min="7671" max="7672" width="8.85546875" style="30" customWidth="1"/>
    <col min="7673" max="7673" width="17" style="30" customWidth="1"/>
    <col min="7674" max="7680" width="8.85546875" style="30" customWidth="1"/>
    <col min="7681" max="7681" width="15.140625" style="30" customWidth="1"/>
    <col min="7682" max="7682" width="12.140625" style="30" customWidth="1"/>
    <col min="7683" max="7683" width="16.85546875" style="30" customWidth="1"/>
    <col min="7684" max="7684" width="14.85546875" style="30" customWidth="1"/>
    <col min="7685" max="7685" width="25.140625" style="30" customWidth="1"/>
    <col min="7686" max="7923" width="11.140625" style="30"/>
    <col min="7924" max="7924" width="2.85546875" style="30" customWidth="1"/>
    <col min="7925" max="7926" width="12.85546875" style="30" customWidth="1"/>
    <col min="7927" max="7928" width="8.85546875" style="30" customWidth="1"/>
    <col min="7929" max="7929" width="17" style="30" customWidth="1"/>
    <col min="7930" max="7936" width="8.85546875" style="30" customWidth="1"/>
    <col min="7937" max="7937" width="15.140625" style="30" customWidth="1"/>
    <col min="7938" max="7938" width="12.140625" style="30" customWidth="1"/>
    <col min="7939" max="7939" width="16.85546875" style="30" customWidth="1"/>
    <col min="7940" max="7940" width="14.85546875" style="30" customWidth="1"/>
    <col min="7941" max="7941" width="25.140625" style="30" customWidth="1"/>
    <col min="7942" max="8179" width="11.42578125" style="30"/>
    <col min="8180" max="8180" width="2.85546875" style="30" customWidth="1"/>
    <col min="8181" max="8182" width="12.85546875" style="30" customWidth="1"/>
    <col min="8183" max="8184" width="8.85546875" style="30" customWidth="1"/>
    <col min="8185" max="8185" width="17" style="30" customWidth="1"/>
    <col min="8186" max="8192" width="8.85546875" style="30" customWidth="1"/>
    <col min="8193" max="8193" width="15.140625" style="30" customWidth="1"/>
    <col min="8194" max="8194" width="12.140625" style="30" customWidth="1"/>
    <col min="8195" max="8195" width="16.85546875" style="30" customWidth="1"/>
    <col min="8196" max="8196" width="14.85546875" style="30" customWidth="1"/>
    <col min="8197" max="8197" width="25.140625" style="30" customWidth="1"/>
    <col min="8198" max="8435" width="11.140625" style="30"/>
    <col min="8436" max="8436" width="2.85546875" style="30" customWidth="1"/>
    <col min="8437" max="8438" width="12.85546875" style="30" customWidth="1"/>
    <col min="8439" max="8440" width="8.85546875" style="30" customWidth="1"/>
    <col min="8441" max="8441" width="17" style="30" customWidth="1"/>
    <col min="8442" max="8448" width="8.85546875" style="30" customWidth="1"/>
    <col min="8449" max="8449" width="15.140625" style="30" customWidth="1"/>
    <col min="8450" max="8450" width="12.140625" style="30" customWidth="1"/>
    <col min="8451" max="8451" width="16.85546875" style="30" customWidth="1"/>
    <col min="8452" max="8452" width="14.85546875" style="30" customWidth="1"/>
    <col min="8453" max="8453" width="25.140625" style="30" customWidth="1"/>
    <col min="8454" max="8691" width="11.140625" style="30"/>
    <col min="8692" max="8692" width="2.85546875" style="30" customWidth="1"/>
    <col min="8693" max="8694" width="12.85546875" style="30" customWidth="1"/>
    <col min="8695" max="8696" width="8.85546875" style="30" customWidth="1"/>
    <col min="8697" max="8697" width="17" style="30" customWidth="1"/>
    <col min="8698" max="8704" width="8.85546875" style="30" customWidth="1"/>
    <col min="8705" max="8705" width="15.140625" style="30" customWidth="1"/>
    <col min="8706" max="8706" width="12.140625" style="30" customWidth="1"/>
    <col min="8707" max="8707" width="16.85546875" style="30" customWidth="1"/>
    <col min="8708" max="8708" width="14.85546875" style="30" customWidth="1"/>
    <col min="8709" max="8709" width="25.140625" style="30" customWidth="1"/>
    <col min="8710" max="8947" width="11.140625" style="30"/>
    <col min="8948" max="8948" width="2.85546875" style="30" customWidth="1"/>
    <col min="8949" max="8950" width="12.85546875" style="30" customWidth="1"/>
    <col min="8951" max="8952" width="8.85546875" style="30" customWidth="1"/>
    <col min="8953" max="8953" width="17" style="30" customWidth="1"/>
    <col min="8954" max="8960" width="8.85546875" style="30" customWidth="1"/>
    <col min="8961" max="8961" width="15.140625" style="30" customWidth="1"/>
    <col min="8962" max="8962" width="12.140625" style="30" customWidth="1"/>
    <col min="8963" max="8963" width="16.85546875" style="30" customWidth="1"/>
    <col min="8964" max="8964" width="14.85546875" style="30" customWidth="1"/>
    <col min="8965" max="8965" width="25.140625" style="30" customWidth="1"/>
    <col min="8966" max="9203" width="11.42578125" style="30"/>
    <col min="9204" max="9204" width="2.85546875" style="30" customWidth="1"/>
    <col min="9205" max="9206" width="12.85546875" style="30" customWidth="1"/>
    <col min="9207" max="9208" width="8.85546875" style="30" customWidth="1"/>
    <col min="9209" max="9209" width="17" style="30" customWidth="1"/>
    <col min="9210" max="9216" width="8.85546875" style="30" customWidth="1"/>
    <col min="9217" max="9217" width="15.140625" style="30" customWidth="1"/>
    <col min="9218" max="9218" width="12.140625" style="30" customWidth="1"/>
    <col min="9219" max="9219" width="16.85546875" style="30" customWidth="1"/>
    <col min="9220" max="9220" width="14.85546875" style="30" customWidth="1"/>
    <col min="9221" max="9221" width="25.140625" style="30" customWidth="1"/>
    <col min="9222" max="9459" width="11.140625" style="30"/>
    <col min="9460" max="9460" width="2.85546875" style="30" customWidth="1"/>
    <col min="9461" max="9462" width="12.85546875" style="30" customWidth="1"/>
    <col min="9463" max="9464" width="8.85546875" style="30" customWidth="1"/>
    <col min="9465" max="9465" width="17" style="30" customWidth="1"/>
    <col min="9466" max="9472" width="8.85546875" style="30" customWidth="1"/>
    <col min="9473" max="9473" width="15.140625" style="30" customWidth="1"/>
    <col min="9474" max="9474" width="12.140625" style="30" customWidth="1"/>
    <col min="9475" max="9475" width="16.85546875" style="30" customWidth="1"/>
    <col min="9476" max="9476" width="14.85546875" style="30" customWidth="1"/>
    <col min="9477" max="9477" width="25.140625" style="30" customWidth="1"/>
    <col min="9478" max="9715" width="11.140625" style="30"/>
    <col min="9716" max="9716" width="2.85546875" style="30" customWidth="1"/>
    <col min="9717" max="9718" width="12.85546875" style="30" customWidth="1"/>
    <col min="9719" max="9720" width="8.85546875" style="30" customWidth="1"/>
    <col min="9721" max="9721" width="17" style="30" customWidth="1"/>
    <col min="9722" max="9728" width="8.85546875" style="30" customWidth="1"/>
    <col min="9729" max="9729" width="15.140625" style="30" customWidth="1"/>
    <col min="9730" max="9730" width="12.140625" style="30" customWidth="1"/>
    <col min="9731" max="9731" width="16.85546875" style="30" customWidth="1"/>
    <col min="9732" max="9732" width="14.85546875" style="30" customWidth="1"/>
    <col min="9733" max="9733" width="25.140625" style="30" customWidth="1"/>
    <col min="9734" max="9971" width="11.140625" style="30"/>
    <col min="9972" max="9972" width="2.85546875" style="30" customWidth="1"/>
    <col min="9973" max="9974" width="12.85546875" style="30" customWidth="1"/>
    <col min="9975" max="9976" width="8.85546875" style="30" customWidth="1"/>
    <col min="9977" max="9977" width="17" style="30" customWidth="1"/>
    <col min="9978" max="9984" width="8.85546875" style="30" customWidth="1"/>
    <col min="9985" max="9985" width="15.140625" style="30" customWidth="1"/>
    <col min="9986" max="9986" width="12.140625" style="30" customWidth="1"/>
    <col min="9987" max="9987" width="16.85546875" style="30" customWidth="1"/>
    <col min="9988" max="9988" width="14.85546875" style="30" customWidth="1"/>
    <col min="9989" max="9989" width="25.140625" style="30" customWidth="1"/>
    <col min="9990" max="10227" width="11.42578125" style="30"/>
    <col min="10228" max="10228" width="2.85546875" style="30" customWidth="1"/>
    <col min="10229" max="10230" width="12.85546875" style="30" customWidth="1"/>
    <col min="10231" max="10232" width="8.85546875" style="30" customWidth="1"/>
    <col min="10233" max="10233" width="17" style="30" customWidth="1"/>
    <col min="10234" max="10240" width="8.85546875" style="30" customWidth="1"/>
    <col min="10241" max="10241" width="15.140625" style="30" customWidth="1"/>
    <col min="10242" max="10242" width="12.140625" style="30" customWidth="1"/>
    <col min="10243" max="10243" width="16.85546875" style="30" customWidth="1"/>
    <col min="10244" max="10244" width="14.85546875" style="30" customWidth="1"/>
    <col min="10245" max="10245" width="25.140625" style="30" customWidth="1"/>
    <col min="10246" max="10483" width="11.140625" style="30"/>
    <col min="10484" max="10484" width="2.85546875" style="30" customWidth="1"/>
    <col min="10485" max="10486" width="12.85546875" style="30" customWidth="1"/>
    <col min="10487" max="10488" width="8.85546875" style="30" customWidth="1"/>
    <col min="10489" max="10489" width="17" style="30" customWidth="1"/>
    <col min="10490" max="10496" width="8.85546875" style="30" customWidth="1"/>
    <col min="10497" max="10497" width="15.140625" style="30" customWidth="1"/>
    <col min="10498" max="10498" width="12.140625" style="30" customWidth="1"/>
    <col min="10499" max="10499" width="16.85546875" style="30" customWidth="1"/>
    <col min="10500" max="10500" width="14.85546875" style="30" customWidth="1"/>
    <col min="10501" max="10501" width="25.140625" style="30" customWidth="1"/>
    <col min="10502" max="10739" width="11.140625" style="30"/>
    <col min="10740" max="10740" width="2.85546875" style="30" customWidth="1"/>
    <col min="10741" max="10742" width="12.85546875" style="30" customWidth="1"/>
    <col min="10743" max="10744" width="8.85546875" style="30" customWidth="1"/>
    <col min="10745" max="10745" width="17" style="30" customWidth="1"/>
    <col min="10746" max="10752" width="8.85546875" style="30" customWidth="1"/>
    <col min="10753" max="10753" width="15.140625" style="30" customWidth="1"/>
    <col min="10754" max="10754" width="12.140625" style="30" customWidth="1"/>
    <col min="10755" max="10755" width="16.85546875" style="30" customWidth="1"/>
    <col min="10756" max="10756" width="14.85546875" style="30" customWidth="1"/>
    <col min="10757" max="10757" width="25.140625" style="30" customWidth="1"/>
    <col min="10758" max="10995" width="11.140625" style="30"/>
    <col min="10996" max="10996" width="2.85546875" style="30" customWidth="1"/>
    <col min="10997" max="10998" width="12.85546875" style="30" customWidth="1"/>
    <col min="10999" max="11000" width="8.85546875" style="30" customWidth="1"/>
    <col min="11001" max="11001" width="17" style="30" customWidth="1"/>
    <col min="11002" max="11008" width="8.85546875" style="30" customWidth="1"/>
    <col min="11009" max="11009" width="15.140625" style="30" customWidth="1"/>
    <col min="11010" max="11010" width="12.140625" style="30" customWidth="1"/>
    <col min="11011" max="11011" width="16.85546875" style="30" customWidth="1"/>
    <col min="11012" max="11012" width="14.85546875" style="30" customWidth="1"/>
    <col min="11013" max="11013" width="25.140625" style="30" customWidth="1"/>
    <col min="11014" max="11251" width="11.42578125" style="30"/>
    <col min="11252" max="11252" width="2.85546875" style="30" customWidth="1"/>
    <col min="11253" max="11254" width="12.85546875" style="30" customWidth="1"/>
    <col min="11255" max="11256" width="8.85546875" style="30" customWidth="1"/>
    <col min="11257" max="11257" width="17" style="30" customWidth="1"/>
    <col min="11258" max="11264" width="8.85546875" style="30" customWidth="1"/>
    <col min="11265" max="11265" width="15.140625" style="30" customWidth="1"/>
    <col min="11266" max="11266" width="12.140625" style="30" customWidth="1"/>
    <col min="11267" max="11267" width="16.85546875" style="30" customWidth="1"/>
    <col min="11268" max="11268" width="14.85546875" style="30" customWidth="1"/>
    <col min="11269" max="11269" width="25.140625" style="30" customWidth="1"/>
    <col min="11270" max="11507" width="11.140625" style="30"/>
    <col min="11508" max="11508" width="2.85546875" style="30" customWidth="1"/>
    <col min="11509" max="11510" width="12.85546875" style="30" customWidth="1"/>
    <col min="11511" max="11512" width="8.85546875" style="30" customWidth="1"/>
    <col min="11513" max="11513" width="17" style="30" customWidth="1"/>
    <col min="11514" max="11520" width="8.85546875" style="30" customWidth="1"/>
    <col min="11521" max="11521" width="15.140625" style="30" customWidth="1"/>
    <col min="11522" max="11522" width="12.140625" style="30" customWidth="1"/>
    <col min="11523" max="11523" width="16.85546875" style="30" customWidth="1"/>
    <col min="11524" max="11524" width="14.85546875" style="30" customWidth="1"/>
    <col min="11525" max="11525" width="25.140625" style="30" customWidth="1"/>
    <col min="11526" max="11763" width="11.140625" style="30"/>
    <col min="11764" max="11764" width="2.85546875" style="30" customWidth="1"/>
    <col min="11765" max="11766" width="12.85546875" style="30" customWidth="1"/>
    <col min="11767" max="11768" width="8.85546875" style="30" customWidth="1"/>
    <col min="11769" max="11769" width="17" style="30" customWidth="1"/>
    <col min="11770" max="11776" width="8.85546875" style="30" customWidth="1"/>
    <col min="11777" max="11777" width="15.140625" style="30" customWidth="1"/>
    <col min="11778" max="11778" width="12.140625" style="30" customWidth="1"/>
    <col min="11779" max="11779" width="16.85546875" style="30" customWidth="1"/>
    <col min="11780" max="11780" width="14.85546875" style="30" customWidth="1"/>
    <col min="11781" max="11781" width="25.140625" style="30" customWidth="1"/>
    <col min="11782" max="12019" width="11.140625" style="30"/>
    <col min="12020" max="12020" width="2.85546875" style="30" customWidth="1"/>
    <col min="12021" max="12022" width="12.85546875" style="30" customWidth="1"/>
    <col min="12023" max="12024" width="8.85546875" style="30" customWidth="1"/>
    <col min="12025" max="12025" width="17" style="30" customWidth="1"/>
    <col min="12026" max="12032" width="8.85546875" style="30" customWidth="1"/>
    <col min="12033" max="12033" width="15.140625" style="30" customWidth="1"/>
    <col min="12034" max="12034" width="12.140625" style="30" customWidth="1"/>
    <col min="12035" max="12035" width="16.85546875" style="30" customWidth="1"/>
    <col min="12036" max="12036" width="14.85546875" style="30" customWidth="1"/>
    <col min="12037" max="12037" width="25.140625" style="30" customWidth="1"/>
    <col min="12038" max="12275" width="11.42578125" style="30"/>
    <col min="12276" max="12276" width="2.85546875" style="30" customWidth="1"/>
    <col min="12277" max="12278" width="12.85546875" style="30" customWidth="1"/>
    <col min="12279" max="12280" width="8.85546875" style="30" customWidth="1"/>
    <col min="12281" max="12281" width="17" style="30" customWidth="1"/>
    <col min="12282" max="12288" width="8.85546875" style="30" customWidth="1"/>
    <col min="12289" max="12289" width="15.140625" style="30" customWidth="1"/>
    <col min="12290" max="12290" width="12.140625" style="30" customWidth="1"/>
    <col min="12291" max="12291" width="16.85546875" style="30" customWidth="1"/>
    <col min="12292" max="12292" width="14.85546875" style="30" customWidth="1"/>
    <col min="12293" max="12293" width="25.140625" style="30" customWidth="1"/>
    <col min="12294" max="12531" width="11.140625" style="30"/>
    <col min="12532" max="12532" width="2.85546875" style="30" customWidth="1"/>
    <col min="12533" max="12534" width="12.85546875" style="30" customWidth="1"/>
    <col min="12535" max="12536" width="8.85546875" style="30" customWidth="1"/>
    <col min="12537" max="12537" width="17" style="30" customWidth="1"/>
    <col min="12538" max="12544" width="8.85546875" style="30" customWidth="1"/>
    <col min="12545" max="12545" width="15.140625" style="30" customWidth="1"/>
    <col min="12546" max="12546" width="12.140625" style="30" customWidth="1"/>
    <col min="12547" max="12547" width="16.85546875" style="30" customWidth="1"/>
    <col min="12548" max="12548" width="14.85546875" style="30" customWidth="1"/>
    <col min="12549" max="12549" width="25.140625" style="30" customWidth="1"/>
    <col min="12550" max="12787" width="11.140625" style="30"/>
    <col min="12788" max="12788" width="2.85546875" style="30" customWidth="1"/>
    <col min="12789" max="12790" width="12.85546875" style="30" customWidth="1"/>
    <col min="12791" max="12792" width="8.85546875" style="30" customWidth="1"/>
    <col min="12793" max="12793" width="17" style="30" customWidth="1"/>
    <col min="12794" max="12800" width="8.85546875" style="30" customWidth="1"/>
    <col min="12801" max="12801" width="15.140625" style="30" customWidth="1"/>
    <col min="12802" max="12802" width="12.140625" style="30" customWidth="1"/>
    <col min="12803" max="12803" width="16.85546875" style="30" customWidth="1"/>
    <col min="12804" max="12804" width="14.85546875" style="30" customWidth="1"/>
    <col min="12805" max="12805" width="25.140625" style="30" customWidth="1"/>
    <col min="12806" max="13043" width="11.140625" style="30"/>
    <col min="13044" max="13044" width="2.85546875" style="30" customWidth="1"/>
    <col min="13045" max="13046" width="12.85546875" style="30" customWidth="1"/>
    <col min="13047" max="13048" width="8.85546875" style="30" customWidth="1"/>
    <col min="13049" max="13049" width="17" style="30" customWidth="1"/>
    <col min="13050" max="13056" width="8.85546875" style="30" customWidth="1"/>
    <col min="13057" max="13057" width="15.140625" style="30" customWidth="1"/>
    <col min="13058" max="13058" width="12.140625" style="30" customWidth="1"/>
    <col min="13059" max="13059" width="16.85546875" style="30" customWidth="1"/>
    <col min="13060" max="13060" width="14.85546875" style="30" customWidth="1"/>
    <col min="13061" max="13061" width="25.140625" style="30" customWidth="1"/>
    <col min="13062" max="13299" width="11.42578125" style="30"/>
    <col min="13300" max="13300" width="2.85546875" style="30" customWidth="1"/>
    <col min="13301" max="13302" width="12.85546875" style="30" customWidth="1"/>
    <col min="13303" max="13304" width="8.85546875" style="30" customWidth="1"/>
    <col min="13305" max="13305" width="17" style="30" customWidth="1"/>
    <col min="13306" max="13312" width="8.85546875" style="30" customWidth="1"/>
    <col min="13313" max="13313" width="15.140625" style="30" customWidth="1"/>
    <col min="13314" max="13314" width="12.140625" style="30" customWidth="1"/>
    <col min="13315" max="13315" width="16.85546875" style="30" customWidth="1"/>
    <col min="13316" max="13316" width="14.85546875" style="30" customWidth="1"/>
    <col min="13317" max="13317" width="25.140625" style="30" customWidth="1"/>
    <col min="13318" max="13555" width="11.140625" style="30"/>
    <col min="13556" max="13556" width="2.85546875" style="30" customWidth="1"/>
    <col min="13557" max="13558" width="12.85546875" style="30" customWidth="1"/>
    <col min="13559" max="13560" width="8.85546875" style="30" customWidth="1"/>
    <col min="13561" max="13561" width="17" style="30" customWidth="1"/>
    <col min="13562" max="13568" width="8.85546875" style="30" customWidth="1"/>
    <col min="13569" max="13569" width="15.140625" style="30" customWidth="1"/>
    <col min="13570" max="13570" width="12.140625" style="30" customWidth="1"/>
    <col min="13571" max="13571" width="16.85546875" style="30" customWidth="1"/>
    <col min="13572" max="13572" width="14.85546875" style="30" customWidth="1"/>
    <col min="13573" max="13573" width="25.140625" style="30" customWidth="1"/>
    <col min="13574" max="13811" width="11.140625" style="30"/>
    <col min="13812" max="13812" width="2.85546875" style="30" customWidth="1"/>
    <col min="13813" max="13814" width="12.85546875" style="30" customWidth="1"/>
    <col min="13815" max="13816" width="8.85546875" style="30" customWidth="1"/>
    <col min="13817" max="13817" width="17" style="30" customWidth="1"/>
    <col min="13818" max="13824" width="8.85546875" style="30" customWidth="1"/>
    <col min="13825" max="13825" width="15.140625" style="30" customWidth="1"/>
    <col min="13826" max="13826" width="12.140625" style="30" customWidth="1"/>
    <col min="13827" max="13827" width="16.85546875" style="30" customWidth="1"/>
    <col min="13828" max="13828" width="14.85546875" style="30" customWidth="1"/>
    <col min="13829" max="13829" width="25.140625" style="30" customWidth="1"/>
    <col min="13830" max="14067" width="11.140625" style="30"/>
    <col min="14068" max="14068" width="2.85546875" style="30" customWidth="1"/>
    <col min="14069" max="14070" width="12.85546875" style="30" customWidth="1"/>
    <col min="14071" max="14072" width="8.85546875" style="30" customWidth="1"/>
    <col min="14073" max="14073" width="17" style="30" customWidth="1"/>
    <col min="14074" max="14080" width="8.85546875" style="30" customWidth="1"/>
    <col min="14081" max="14081" width="15.140625" style="30" customWidth="1"/>
    <col min="14082" max="14082" width="12.140625" style="30" customWidth="1"/>
    <col min="14083" max="14083" width="16.85546875" style="30" customWidth="1"/>
    <col min="14084" max="14084" width="14.85546875" style="30" customWidth="1"/>
    <col min="14085" max="14085" width="25.140625" style="30" customWidth="1"/>
    <col min="14086" max="14323" width="11.42578125" style="30"/>
    <col min="14324" max="14324" width="2.85546875" style="30" customWidth="1"/>
    <col min="14325" max="14326" width="12.85546875" style="30" customWidth="1"/>
    <col min="14327" max="14328" width="8.85546875" style="30" customWidth="1"/>
    <col min="14329" max="14329" width="17" style="30" customWidth="1"/>
    <col min="14330" max="14336" width="8.85546875" style="30" customWidth="1"/>
    <col min="14337" max="14337" width="15.140625" style="30" customWidth="1"/>
    <col min="14338" max="14338" width="12.140625" style="30" customWidth="1"/>
    <col min="14339" max="14339" width="16.85546875" style="30" customWidth="1"/>
    <col min="14340" max="14340" width="14.85546875" style="30" customWidth="1"/>
    <col min="14341" max="14341" width="25.140625" style="30" customWidth="1"/>
    <col min="14342" max="14579" width="11.140625" style="30"/>
    <col min="14580" max="14580" width="2.85546875" style="30" customWidth="1"/>
    <col min="14581" max="14582" width="12.85546875" style="30" customWidth="1"/>
    <col min="14583" max="14584" width="8.85546875" style="30" customWidth="1"/>
    <col min="14585" max="14585" width="17" style="30" customWidth="1"/>
    <col min="14586" max="14592" width="8.85546875" style="30" customWidth="1"/>
    <col min="14593" max="14593" width="15.140625" style="30" customWidth="1"/>
    <col min="14594" max="14594" width="12.140625" style="30" customWidth="1"/>
    <col min="14595" max="14595" width="16.85546875" style="30" customWidth="1"/>
    <col min="14596" max="14596" width="14.85546875" style="30" customWidth="1"/>
    <col min="14597" max="14597" width="25.140625" style="30" customWidth="1"/>
    <col min="14598" max="14835" width="11.140625" style="30"/>
    <col min="14836" max="14836" width="2.85546875" style="30" customWidth="1"/>
    <col min="14837" max="14838" width="12.85546875" style="30" customWidth="1"/>
    <col min="14839" max="14840" width="8.85546875" style="30" customWidth="1"/>
    <col min="14841" max="14841" width="17" style="30" customWidth="1"/>
    <col min="14842" max="14848" width="8.85546875" style="30" customWidth="1"/>
    <col min="14849" max="14849" width="15.140625" style="30" customWidth="1"/>
    <col min="14850" max="14850" width="12.140625" style="30" customWidth="1"/>
    <col min="14851" max="14851" width="16.85546875" style="30" customWidth="1"/>
    <col min="14852" max="14852" width="14.85546875" style="30" customWidth="1"/>
    <col min="14853" max="14853" width="25.140625" style="30" customWidth="1"/>
    <col min="14854" max="15091" width="11.140625" style="30"/>
    <col min="15092" max="15092" width="2.85546875" style="30" customWidth="1"/>
    <col min="15093" max="15094" width="12.85546875" style="30" customWidth="1"/>
    <col min="15095" max="15096" width="8.85546875" style="30" customWidth="1"/>
    <col min="15097" max="15097" width="17" style="30" customWidth="1"/>
    <col min="15098" max="15104" width="8.85546875" style="30" customWidth="1"/>
    <col min="15105" max="15105" width="15.140625" style="30" customWidth="1"/>
    <col min="15106" max="15106" width="12.140625" style="30" customWidth="1"/>
    <col min="15107" max="15107" width="16.85546875" style="30" customWidth="1"/>
    <col min="15108" max="15108" width="14.85546875" style="30" customWidth="1"/>
    <col min="15109" max="15109" width="25.140625" style="30" customWidth="1"/>
    <col min="15110" max="15347" width="11.42578125" style="30"/>
    <col min="15348" max="15348" width="2.85546875" style="30" customWidth="1"/>
    <col min="15349" max="15350" width="12.85546875" style="30" customWidth="1"/>
    <col min="15351" max="15352" width="8.85546875" style="30" customWidth="1"/>
    <col min="15353" max="15353" width="17" style="30" customWidth="1"/>
    <col min="15354" max="15360" width="8.85546875" style="30" customWidth="1"/>
    <col min="15361" max="15361" width="15.140625" style="30" customWidth="1"/>
    <col min="15362" max="15362" width="12.140625" style="30" customWidth="1"/>
    <col min="15363" max="15363" width="16.85546875" style="30" customWidth="1"/>
    <col min="15364" max="15364" width="14.85546875" style="30" customWidth="1"/>
    <col min="15365" max="15365" width="25.140625" style="30" customWidth="1"/>
    <col min="15366" max="15603" width="11.140625" style="30"/>
    <col min="15604" max="15604" width="2.85546875" style="30" customWidth="1"/>
    <col min="15605" max="15606" width="12.85546875" style="30" customWidth="1"/>
    <col min="15607" max="15608" width="8.85546875" style="30" customWidth="1"/>
    <col min="15609" max="15609" width="17" style="30" customWidth="1"/>
    <col min="15610" max="15616" width="8.85546875" style="30" customWidth="1"/>
    <col min="15617" max="15617" width="15.140625" style="30" customWidth="1"/>
    <col min="15618" max="15618" width="12.140625" style="30" customWidth="1"/>
    <col min="15619" max="15619" width="16.85546875" style="30" customWidth="1"/>
    <col min="15620" max="15620" width="14.85546875" style="30" customWidth="1"/>
    <col min="15621" max="15621" width="25.140625" style="30" customWidth="1"/>
    <col min="15622" max="15859" width="11.140625" style="30"/>
    <col min="15860" max="15860" width="2.85546875" style="30" customWidth="1"/>
    <col min="15861" max="15862" width="12.85546875" style="30" customWidth="1"/>
    <col min="15863" max="15864" width="8.85546875" style="30" customWidth="1"/>
    <col min="15865" max="15865" width="17" style="30" customWidth="1"/>
    <col min="15866" max="15872" width="8.85546875" style="30" customWidth="1"/>
    <col min="15873" max="15873" width="15.140625" style="30" customWidth="1"/>
    <col min="15874" max="15874" width="12.140625" style="30" customWidth="1"/>
    <col min="15875" max="15875" width="16.85546875" style="30" customWidth="1"/>
    <col min="15876" max="15876" width="14.85546875" style="30" customWidth="1"/>
    <col min="15877" max="15877" width="25.140625" style="30" customWidth="1"/>
    <col min="15878" max="16115" width="11.140625" style="30"/>
    <col min="16116" max="16116" width="2.85546875" style="30" customWidth="1"/>
    <col min="16117" max="16118" width="12.85546875" style="30" customWidth="1"/>
    <col min="16119" max="16120" width="8.85546875" style="30" customWidth="1"/>
    <col min="16121" max="16121" width="17" style="30" customWidth="1"/>
    <col min="16122" max="16128" width="8.85546875" style="30" customWidth="1"/>
    <col min="16129" max="16129" width="15.140625" style="30" customWidth="1"/>
    <col min="16130" max="16130" width="12.140625" style="30" customWidth="1"/>
    <col min="16131" max="16131" width="16.85546875" style="30" customWidth="1"/>
    <col min="16132" max="16132" width="14.85546875" style="30" customWidth="1"/>
    <col min="16133" max="16133" width="25.140625" style="30" customWidth="1"/>
    <col min="16134" max="16372" width="11.42578125" style="30"/>
    <col min="16373" max="16384" width="11.42578125" style="30" customWidth="1"/>
  </cols>
  <sheetData>
    <row r="1" spans="1:6" ht="15.75" x14ac:dyDescent="0.25">
      <c r="A1" s="107" t="s">
        <v>420</v>
      </c>
      <c r="B1" s="107"/>
      <c r="C1" s="107"/>
      <c r="D1" s="107"/>
      <c r="E1" s="107"/>
      <c r="F1" s="107"/>
    </row>
    <row r="2" spans="1:6" s="20" customFormat="1" ht="16.5" thickBot="1" x14ac:dyDescent="0.3">
      <c r="A2" s="52"/>
      <c r="C2" s="21"/>
      <c r="D2" s="21"/>
    </row>
    <row r="3" spans="1:6" s="25" customFormat="1" ht="69.95" customHeight="1" thickTop="1" thickBot="1" x14ac:dyDescent="0.3">
      <c r="A3" s="56"/>
      <c r="B3" s="57"/>
      <c r="C3" s="58"/>
      <c r="D3" s="58"/>
      <c r="E3" s="58"/>
      <c r="F3" s="59"/>
    </row>
    <row r="4" spans="1:6" s="25" customFormat="1" ht="27" customHeight="1" thickTop="1" x14ac:dyDescent="0.25">
      <c r="A4" s="79"/>
      <c r="B4" s="86" t="s">
        <v>14</v>
      </c>
      <c r="C4" s="87"/>
      <c r="D4" s="95"/>
      <c r="E4" s="95"/>
      <c r="F4" s="96"/>
    </row>
    <row r="5" spans="1:6" s="25" customFormat="1" ht="51" customHeight="1" x14ac:dyDescent="0.25">
      <c r="A5" s="80"/>
      <c r="B5" s="111" t="s">
        <v>15</v>
      </c>
      <c r="C5" s="112"/>
      <c r="D5" s="112"/>
      <c r="E5" s="112"/>
      <c r="F5" s="88"/>
    </row>
    <row r="6" spans="1:6" s="25" customFormat="1" ht="15.75" x14ac:dyDescent="0.25">
      <c r="A6" s="81"/>
      <c r="B6" s="89" t="s">
        <v>16</v>
      </c>
      <c r="C6" s="90"/>
      <c r="D6" s="91"/>
      <c r="E6" s="91"/>
      <c r="F6" s="92"/>
    </row>
    <row r="7" spans="1:6" s="25" customFormat="1" ht="27" customHeight="1" thickBot="1" x14ac:dyDescent="0.3">
      <c r="A7" s="82"/>
      <c r="B7" s="93" t="s">
        <v>17</v>
      </c>
      <c r="C7" s="94"/>
      <c r="D7" s="109"/>
      <c r="E7" s="109"/>
      <c r="F7" s="110"/>
    </row>
    <row r="8" spans="1:6" ht="16.5" thickTop="1" x14ac:dyDescent="0.25">
      <c r="A8" s="47"/>
      <c r="B8" s="1"/>
      <c r="C8" s="31"/>
      <c r="D8" s="31"/>
      <c r="E8" s="31"/>
      <c r="F8" s="31"/>
    </row>
    <row r="9" spans="1:6" ht="15.75" x14ac:dyDescent="0.25">
      <c r="A9" s="12"/>
      <c r="B9" s="6"/>
      <c r="C9" s="32"/>
      <c r="D9" s="32"/>
      <c r="E9" s="32"/>
      <c r="F9" s="32"/>
    </row>
    <row r="10" spans="1:6" ht="15.75" x14ac:dyDescent="0.25">
      <c r="A10" s="12"/>
      <c r="B10" s="6"/>
      <c r="C10" s="32"/>
      <c r="D10" s="32"/>
      <c r="E10" s="32"/>
      <c r="F10" s="32"/>
    </row>
    <row r="11" spans="1:6" ht="15.75" x14ac:dyDescent="0.25">
      <c r="A11" s="12"/>
      <c r="B11" s="5" t="s">
        <v>2</v>
      </c>
      <c r="C11" s="32"/>
      <c r="D11" s="32"/>
      <c r="E11" s="32"/>
      <c r="F11" s="32"/>
    </row>
    <row r="12" spans="1:6" ht="15.75" x14ac:dyDescent="0.25">
      <c r="A12" s="12"/>
      <c r="B12" s="6"/>
      <c r="C12" s="32"/>
      <c r="D12" s="32"/>
      <c r="E12" s="32"/>
      <c r="F12" s="32"/>
    </row>
    <row r="13" spans="1:6" ht="15.75" x14ac:dyDescent="0.25">
      <c r="A13" s="12"/>
      <c r="B13" s="5"/>
      <c r="C13" s="6"/>
      <c r="D13" s="32"/>
      <c r="E13" s="32"/>
      <c r="F13" s="32"/>
    </row>
    <row r="14" spans="1:6" ht="15.75" x14ac:dyDescent="0.25">
      <c r="A14" s="12"/>
      <c r="B14" s="6"/>
      <c r="C14" s="6"/>
      <c r="D14" s="32"/>
      <c r="E14" s="32"/>
      <c r="F14" s="32"/>
    </row>
    <row r="15" spans="1:6" ht="15.75" x14ac:dyDescent="0.25">
      <c r="A15" s="12"/>
      <c r="B15" s="108" t="s">
        <v>18</v>
      </c>
      <c r="C15" s="108"/>
      <c r="D15" s="108"/>
      <c r="E15" s="67"/>
      <c r="F15" s="38"/>
    </row>
    <row r="16" spans="1:6" s="76" customFormat="1" ht="9.9499999999999993" customHeight="1" x14ac:dyDescent="0.25">
      <c r="A16" s="72"/>
      <c r="B16" s="73"/>
      <c r="C16" s="73"/>
      <c r="D16" s="73"/>
      <c r="E16" s="74"/>
      <c r="F16" s="75"/>
    </row>
    <row r="17" spans="1:6" ht="15.75" x14ac:dyDescent="0.25">
      <c r="A17" s="12"/>
      <c r="B17" s="55" t="s">
        <v>19</v>
      </c>
      <c r="C17" s="19"/>
      <c r="D17" s="33"/>
      <c r="E17" s="33"/>
      <c r="F17" s="77">
        <f>F96</f>
        <v>0</v>
      </c>
    </row>
    <row r="18" spans="1:6" ht="15.75" x14ac:dyDescent="0.25">
      <c r="A18" s="12"/>
      <c r="B18" s="55" t="s">
        <v>20</v>
      </c>
      <c r="C18" s="19"/>
      <c r="D18" s="33"/>
      <c r="E18" s="33"/>
      <c r="F18" s="77">
        <f>F107</f>
        <v>0</v>
      </c>
    </row>
    <row r="19" spans="1:6" ht="15.75" x14ac:dyDescent="0.25">
      <c r="A19" s="12"/>
      <c r="B19" s="55" t="s">
        <v>21</v>
      </c>
      <c r="C19" s="19"/>
      <c r="D19" s="33"/>
      <c r="E19" s="33"/>
      <c r="F19" s="77">
        <f>F132</f>
        <v>0</v>
      </c>
    </row>
    <row r="20" spans="1:6" ht="15.75" x14ac:dyDescent="0.25">
      <c r="A20" s="12"/>
      <c r="B20" s="55" t="s">
        <v>156</v>
      </c>
      <c r="C20" s="19"/>
      <c r="D20" s="33"/>
      <c r="E20" s="33"/>
      <c r="F20" s="77">
        <f>F152</f>
        <v>0</v>
      </c>
    </row>
    <row r="21" spans="1:6" ht="15.75" x14ac:dyDescent="0.25">
      <c r="A21" s="12"/>
      <c r="B21" s="55" t="s">
        <v>22</v>
      </c>
      <c r="C21" s="19"/>
      <c r="D21" s="33"/>
      <c r="E21" s="33"/>
      <c r="F21" s="77">
        <f>F179</f>
        <v>0</v>
      </c>
    </row>
    <row r="22" spans="1:6" ht="15.75" x14ac:dyDescent="0.25">
      <c r="A22" s="12"/>
      <c r="B22" s="55" t="s">
        <v>23</v>
      </c>
      <c r="C22" s="19"/>
      <c r="D22" s="33"/>
      <c r="E22" s="33"/>
      <c r="F22" s="77">
        <f>F193</f>
        <v>0</v>
      </c>
    </row>
    <row r="23" spans="1:6" ht="15.75" x14ac:dyDescent="0.25">
      <c r="A23" s="12"/>
      <c r="B23" s="55" t="s">
        <v>24</v>
      </c>
      <c r="C23" s="19"/>
      <c r="D23" s="33"/>
      <c r="E23" s="33"/>
      <c r="F23" s="77">
        <f>F212</f>
        <v>0</v>
      </c>
    </row>
    <row r="24" spans="1:6" ht="15.75" x14ac:dyDescent="0.25">
      <c r="A24" s="12"/>
      <c r="B24" s="55" t="s">
        <v>25</v>
      </c>
      <c r="C24" s="19"/>
      <c r="D24" s="33"/>
      <c r="E24" s="33"/>
      <c r="F24" s="77">
        <f>F219</f>
        <v>0</v>
      </c>
    </row>
    <row r="25" spans="1:6" ht="15.75" x14ac:dyDescent="0.25">
      <c r="A25" s="12"/>
      <c r="B25" s="55" t="s">
        <v>26</v>
      </c>
      <c r="C25" s="19"/>
      <c r="D25" s="33"/>
      <c r="E25" s="33"/>
      <c r="F25" s="77">
        <f>F252</f>
        <v>0</v>
      </c>
    </row>
    <row r="26" spans="1:6" ht="15.75" x14ac:dyDescent="0.25">
      <c r="A26" s="12"/>
      <c r="B26" s="55" t="s">
        <v>27</v>
      </c>
      <c r="C26" s="19"/>
      <c r="D26" s="33"/>
      <c r="E26" s="33"/>
      <c r="F26" s="77">
        <f>F266</f>
        <v>0</v>
      </c>
    </row>
    <row r="27" spans="1:6" ht="15.75" x14ac:dyDescent="0.25">
      <c r="A27" s="12"/>
      <c r="B27" s="55" t="s">
        <v>28</v>
      </c>
      <c r="C27" s="19"/>
      <c r="D27" s="33"/>
      <c r="E27" s="33"/>
      <c r="F27" s="77">
        <f>F282</f>
        <v>0</v>
      </c>
    </row>
    <row r="28" spans="1:6" ht="15.75" x14ac:dyDescent="0.25">
      <c r="A28" s="12"/>
      <c r="B28" s="55" t="s">
        <v>29</v>
      </c>
      <c r="C28" s="19"/>
      <c r="D28" s="33"/>
      <c r="E28" s="33"/>
      <c r="F28" s="77">
        <f>F295</f>
        <v>0</v>
      </c>
    </row>
    <row r="29" spans="1:6" ht="9.9499999999999993" customHeight="1" x14ac:dyDescent="0.25">
      <c r="A29" s="12"/>
      <c r="B29" s="69"/>
      <c r="C29" s="4"/>
      <c r="D29" s="32"/>
      <c r="E29" s="32"/>
      <c r="F29" s="39"/>
    </row>
    <row r="30" spans="1:6" ht="15.75" x14ac:dyDescent="0.25">
      <c r="A30" s="12"/>
      <c r="B30" s="69"/>
      <c r="C30" s="4"/>
      <c r="D30" s="32"/>
      <c r="E30" s="70" t="s">
        <v>8</v>
      </c>
      <c r="F30" s="71">
        <f>SUM(F17:F28)</f>
        <v>0</v>
      </c>
    </row>
    <row r="31" spans="1:6" ht="15.75" x14ac:dyDescent="0.25">
      <c r="A31" s="12"/>
      <c r="B31" s="2"/>
      <c r="C31" s="6"/>
      <c r="D31" s="32"/>
      <c r="E31" s="32"/>
      <c r="F31" s="38"/>
    </row>
    <row r="32" spans="1:6" ht="15.75" x14ac:dyDescent="0.25">
      <c r="A32" s="12"/>
      <c r="B32" s="6"/>
      <c r="C32" s="6"/>
      <c r="D32" s="32"/>
      <c r="E32" s="32"/>
      <c r="F32" s="32"/>
    </row>
    <row r="33" spans="1:7" ht="15.75" x14ac:dyDescent="0.25">
      <c r="A33" s="12"/>
      <c r="B33" s="6"/>
      <c r="C33" s="32"/>
      <c r="D33" s="32"/>
      <c r="E33" s="32"/>
      <c r="F33" s="32"/>
    </row>
    <row r="34" spans="1:7" ht="15.75" x14ac:dyDescent="0.25">
      <c r="A34" s="3"/>
      <c r="B34" s="13" t="s">
        <v>3</v>
      </c>
      <c r="C34" s="14"/>
      <c r="D34" s="15"/>
      <c r="E34" s="15"/>
      <c r="F34" s="50">
        <f>F30</f>
        <v>0</v>
      </c>
      <c r="G34" s="34"/>
    </row>
    <row r="35" spans="1:7" ht="15.75" x14ac:dyDescent="0.25">
      <c r="A35" s="3"/>
      <c r="B35" s="16" t="s">
        <v>1</v>
      </c>
      <c r="C35" s="17"/>
      <c r="D35" s="18"/>
      <c r="E35" s="18"/>
      <c r="F35" s="50">
        <f>ROUND(F34*16%,2)</f>
        <v>0</v>
      </c>
    </row>
    <row r="36" spans="1:7" ht="15.75" x14ac:dyDescent="0.25">
      <c r="A36" s="48"/>
      <c r="B36" s="16" t="s">
        <v>4</v>
      </c>
      <c r="C36" s="17"/>
      <c r="D36" s="18"/>
      <c r="E36" s="18"/>
      <c r="F36" s="51">
        <f>SUM(F34:F35)</f>
        <v>0</v>
      </c>
    </row>
    <row r="37" spans="1:7" ht="15.75" x14ac:dyDescent="0.25">
      <c r="A37" s="48"/>
      <c r="B37" s="35"/>
      <c r="C37" s="35"/>
      <c r="D37" s="35"/>
      <c r="E37" s="35"/>
      <c r="F37" s="38"/>
    </row>
    <row r="38" spans="1:7" ht="15.75" x14ac:dyDescent="0.25">
      <c r="A38" s="48"/>
      <c r="B38" s="35"/>
      <c r="C38" s="35"/>
      <c r="D38" s="35"/>
      <c r="E38" s="35"/>
      <c r="F38" s="38"/>
    </row>
    <row r="39" spans="1:7" s="38" customFormat="1" ht="15.75" x14ac:dyDescent="0.2">
      <c r="A39" s="3"/>
      <c r="B39" s="36"/>
      <c r="C39" s="35"/>
      <c r="D39" s="35"/>
      <c r="E39" s="35"/>
      <c r="F39" s="37"/>
    </row>
    <row r="40" spans="1:7" s="38" customFormat="1" ht="55.5" customHeight="1" x14ac:dyDescent="0.2">
      <c r="A40" s="3"/>
      <c r="B40" s="36"/>
      <c r="C40" s="35"/>
      <c r="D40" s="35"/>
      <c r="E40" s="35"/>
      <c r="F40" s="37"/>
    </row>
    <row r="41" spans="1:7" s="38" customFormat="1" ht="15.75" x14ac:dyDescent="0.25">
      <c r="A41" s="12"/>
      <c r="B41" s="6"/>
      <c r="C41" s="35"/>
      <c r="D41" s="35"/>
      <c r="E41" s="35"/>
      <c r="F41" s="39"/>
    </row>
    <row r="42" spans="1:7" s="38" customFormat="1" ht="15.75" x14ac:dyDescent="0.25">
      <c r="A42" s="12"/>
      <c r="B42" s="6"/>
      <c r="C42" s="32"/>
      <c r="D42" s="32"/>
      <c r="E42" s="32"/>
      <c r="F42" s="32"/>
    </row>
    <row r="43" spans="1:7" s="38" customFormat="1" ht="15.75" x14ac:dyDescent="0.25">
      <c r="A43" s="12"/>
      <c r="B43" s="32" t="s">
        <v>5</v>
      </c>
      <c r="C43" s="32"/>
      <c r="D43" s="32"/>
      <c r="E43" s="32"/>
      <c r="F43" s="32"/>
    </row>
    <row r="44" spans="1:7" s="38" customFormat="1" ht="15.75" x14ac:dyDescent="0.25">
      <c r="A44" s="12"/>
      <c r="B44" s="6"/>
      <c r="C44" s="32"/>
      <c r="D44" s="32"/>
      <c r="E44" s="32"/>
      <c r="F44" s="32"/>
    </row>
    <row r="45" spans="1:7" s="38" customFormat="1" ht="15.75" x14ac:dyDescent="0.25">
      <c r="A45" s="12"/>
      <c r="B45" s="78" t="s">
        <v>7</v>
      </c>
      <c r="C45" s="32"/>
      <c r="D45" s="68"/>
      <c r="E45" s="68"/>
      <c r="F45" s="32"/>
    </row>
    <row r="46" spans="1:7" s="38" customFormat="1" ht="15.75" x14ac:dyDescent="0.25">
      <c r="A46" s="12"/>
      <c r="B46" s="6" t="s">
        <v>6</v>
      </c>
      <c r="C46" s="32"/>
      <c r="D46" s="65"/>
      <c r="E46" s="65"/>
      <c r="F46" s="32"/>
    </row>
    <row r="47" spans="1:7" s="38" customFormat="1" ht="15.75" x14ac:dyDescent="0.25">
      <c r="A47" s="12"/>
      <c r="B47" s="6"/>
      <c r="C47" s="32"/>
      <c r="D47" s="32"/>
      <c r="E47" s="65"/>
      <c r="F47" s="32"/>
    </row>
    <row r="48" spans="1:7" s="38" customFormat="1" ht="15.75" x14ac:dyDescent="0.25">
      <c r="A48" s="12"/>
      <c r="B48" s="6"/>
      <c r="C48" s="32"/>
      <c r="D48" s="32"/>
      <c r="E48" s="68"/>
      <c r="F48" s="32"/>
    </row>
    <row r="49" spans="1:17" s="38" customFormat="1" ht="15.75" x14ac:dyDescent="0.25">
      <c r="A49" s="12"/>
      <c r="B49" s="6"/>
      <c r="C49" s="32"/>
      <c r="D49" s="32"/>
      <c r="E49" s="32"/>
      <c r="F49" s="32"/>
    </row>
    <row r="50" spans="1:17" x14ac:dyDescent="0.2">
      <c r="A50" s="49"/>
      <c r="B50" s="38"/>
      <c r="C50" s="46"/>
      <c r="D50" s="42"/>
      <c r="E50" s="42"/>
      <c r="F50" s="36"/>
      <c r="G50" s="38"/>
      <c r="H50" s="38"/>
      <c r="I50" s="38"/>
      <c r="J50" s="38"/>
      <c r="K50" s="38"/>
      <c r="L50" s="38"/>
      <c r="M50" s="38"/>
      <c r="N50" s="38"/>
      <c r="O50" s="38"/>
      <c r="P50" s="38"/>
      <c r="Q50" s="38"/>
    </row>
    <row r="51" spans="1:17" x14ac:dyDescent="0.2">
      <c r="A51" s="49"/>
      <c r="B51" s="38"/>
      <c r="C51" s="46"/>
      <c r="D51" s="42"/>
      <c r="E51" s="42"/>
      <c r="F51" s="36"/>
      <c r="G51" s="38"/>
      <c r="H51" s="38"/>
      <c r="I51" s="38"/>
      <c r="J51" s="38"/>
      <c r="K51" s="38"/>
      <c r="L51" s="38"/>
      <c r="M51" s="38"/>
      <c r="N51" s="38"/>
      <c r="O51" s="38"/>
      <c r="P51" s="38"/>
      <c r="Q51" s="38"/>
    </row>
    <row r="52" spans="1:17" ht="15.75" x14ac:dyDescent="0.25">
      <c r="A52" s="49"/>
      <c r="B52" s="38"/>
      <c r="C52" s="46"/>
      <c r="D52" s="43"/>
      <c r="E52" s="43"/>
      <c r="F52" s="44"/>
      <c r="G52" s="38"/>
      <c r="H52" s="38"/>
      <c r="I52" s="38"/>
      <c r="J52" s="38"/>
      <c r="K52" s="38"/>
      <c r="L52" s="38"/>
      <c r="M52" s="38"/>
      <c r="N52" s="38"/>
      <c r="O52" s="38"/>
      <c r="P52" s="38"/>
      <c r="Q52" s="38"/>
    </row>
    <row r="53" spans="1:17" ht="15.75" x14ac:dyDescent="0.25">
      <c r="A53" s="49"/>
      <c r="B53" s="38"/>
      <c r="C53" s="46"/>
      <c r="D53" s="45"/>
      <c r="E53" s="45"/>
      <c r="F53" s="44"/>
      <c r="G53" s="38"/>
      <c r="H53" s="38"/>
      <c r="I53" s="38"/>
      <c r="J53" s="38"/>
      <c r="K53" s="38"/>
      <c r="L53" s="38"/>
      <c r="M53" s="38"/>
      <c r="N53" s="38"/>
      <c r="O53" s="38"/>
      <c r="P53" s="38"/>
      <c r="Q53" s="38"/>
    </row>
    <row r="54" spans="1:17" ht="15.75" x14ac:dyDescent="0.25">
      <c r="A54" s="49"/>
      <c r="B54" s="38"/>
      <c r="C54" s="46"/>
      <c r="D54" s="44"/>
      <c r="E54" s="44"/>
      <c r="F54" s="44"/>
      <c r="G54" s="38"/>
      <c r="H54" s="38"/>
      <c r="I54" s="38"/>
      <c r="J54" s="38"/>
      <c r="K54" s="38"/>
      <c r="L54" s="38"/>
      <c r="M54" s="38"/>
      <c r="N54" s="38"/>
      <c r="O54" s="38"/>
      <c r="P54" s="38"/>
      <c r="Q54" s="38"/>
    </row>
    <row r="55" spans="1:17" ht="15.75" x14ac:dyDescent="0.25">
      <c r="A55" s="107" t="s">
        <v>420</v>
      </c>
      <c r="B55" s="107"/>
      <c r="C55" s="107"/>
      <c r="D55" s="107"/>
      <c r="E55" s="107"/>
      <c r="F55" s="107"/>
    </row>
    <row r="56" spans="1:17" s="53" customFormat="1" ht="16.5" thickBot="1" x14ac:dyDescent="0.3">
      <c r="A56" s="52"/>
      <c r="C56" s="54"/>
      <c r="D56" s="54"/>
    </row>
    <row r="57" spans="1:17" s="25" customFormat="1" ht="16.5" thickTop="1" x14ac:dyDescent="0.25">
      <c r="A57" s="22"/>
      <c r="B57" s="23"/>
      <c r="C57" s="24"/>
      <c r="D57" s="113"/>
      <c r="E57" s="113"/>
      <c r="F57" s="114"/>
    </row>
    <row r="58" spans="1:17" s="25" customFormat="1" ht="15.75" x14ac:dyDescent="0.25">
      <c r="A58" s="26"/>
      <c r="B58" s="27"/>
      <c r="C58" s="115"/>
      <c r="D58" s="115"/>
      <c r="E58" s="115"/>
      <c r="F58" s="116"/>
    </row>
    <row r="59" spans="1:17" s="25" customFormat="1" ht="15.75" x14ac:dyDescent="0.25">
      <c r="A59" s="26"/>
      <c r="B59" s="27"/>
      <c r="C59" s="117"/>
      <c r="D59" s="117"/>
      <c r="E59" s="117"/>
      <c r="F59" s="118"/>
    </row>
    <row r="60" spans="1:17" s="25" customFormat="1" ht="22.5" customHeight="1" thickBot="1" x14ac:dyDescent="0.3">
      <c r="A60" s="26"/>
      <c r="B60" s="27"/>
      <c r="C60" s="28"/>
      <c r="D60" s="28"/>
      <c r="E60" s="28"/>
      <c r="F60" s="29"/>
    </row>
    <row r="61" spans="1:17" s="66" customFormat="1" ht="27" customHeight="1" thickTop="1" x14ac:dyDescent="0.25">
      <c r="A61" s="79"/>
      <c r="B61" s="86" t="str">
        <f>B4</f>
        <v>Nombre del Plantel: Universidad Autónoma de Baja California Sur (UABCS: Extensión académica Los Cabos)</v>
      </c>
      <c r="C61" s="87"/>
      <c r="D61" s="95"/>
      <c r="E61" s="95"/>
      <c r="F61" s="96"/>
    </row>
    <row r="62" spans="1:17" s="25" customFormat="1" ht="48.75" customHeight="1" x14ac:dyDescent="0.25">
      <c r="A62" s="80"/>
      <c r="B62" s="111" t="str">
        <f>B5</f>
        <v>Descripción: Construcción de edificio en planta baja, que contiena: 3 aulas didácticas, laboratorio de computo, sala audiovisual, oficinas administrativas, núcleo de servicios sanitarios, vestíbulo, escaleras y pasillo de circulación interior.</v>
      </c>
      <c r="C62" s="112"/>
      <c r="D62" s="112"/>
      <c r="E62" s="112"/>
      <c r="F62" s="88"/>
    </row>
    <row r="63" spans="1:17" s="25" customFormat="1" ht="15.75" x14ac:dyDescent="0.25">
      <c r="A63" s="81"/>
      <c r="B63" s="89" t="str">
        <f>B6</f>
        <v>Localidad: Cabo San Lucas</v>
      </c>
      <c r="C63" s="90"/>
      <c r="D63" s="91"/>
      <c r="E63" s="91"/>
      <c r="F63" s="92"/>
    </row>
    <row r="64" spans="1:17" s="25" customFormat="1" ht="27" customHeight="1" thickBot="1" x14ac:dyDescent="0.3">
      <c r="A64" s="82"/>
      <c r="B64" s="93" t="str">
        <f>B7</f>
        <v>Municipio: Los Cabos, B.C.S.</v>
      </c>
      <c r="C64" s="94"/>
      <c r="D64" s="109"/>
      <c r="E64" s="109"/>
      <c r="F64" s="110"/>
    </row>
    <row r="65" spans="1:6" ht="19.5" customHeight="1" thickTop="1" thickBot="1" x14ac:dyDescent="0.3">
      <c r="A65" s="60" t="s">
        <v>9</v>
      </c>
      <c r="B65" s="61" t="s">
        <v>10</v>
      </c>
      <c r="C65" s="61" t="s">
        <v>11</v>
      </c>
      <c r="D65" s="61" t="s">
        <v>12</v>
      </c>
      <c r="E65" s="61" t="s">
        <v>0</v>
      </c>
      <c r="F65" s="61" t="s">
        <v>13</v>
      </c>
    </row>
    <row r="66" spans="1:6" ht="15.75" thickTop="1" x14ac:dyDescent="0.25"/>
    <row r="67" spans="1:6" ht="15.75" x14ac:dyDescent="0.25">
      <c r="A67" s="83"/>
      <c r="B67" s="84" t="s">
        <v>18</v>
      </c>
      <c r="C67" s="84"/>
      <c r="D67" s="84"/>
      <c r="E67" s="84"/>
      <c r="F67" s="85"/>
    </row>
    <row r="68" spans="1:6" ht="15.75" customHeight="1" x14ac:dyDescent="0.25">
      <c r="A68" s="62"/>
      <c r="B68" s="63" t="s">
        <v>19</v>
      </c>
      <c r="C68" s="63"/>
      <c r="D68" s="63"/>
      <c r="E68" s="63"/>
      <c r="F68" s="64"/>
    </row>
    <row r="69" spans="1:6" ht="45" x14ac:dyDescent="0.25">
      <c r="A69" s="7" t="s">
        <v>30</v>
      </c>
      <c r="B69" s="8" t="s">
        <v>31</v>
      </c>
      <c r="C69" s="9" t="s">
        <v>32</v>
      </c>
      <c r="D69" s="10">
        <v>900</v>
      </c>
      <c r="E69" s="11"/>
      <c r="F69" s="11">
        <f>ROUND(E69*D69,2)</f>
        <v>0</v>
      </c>
    </row>
    <row r="70" spans="1:6" ht="45" x14ac:dyDescent="0.25">
      <c r="A70" s="7" t="s">
        <v>33</v>
      </c>
      <c r="B70" s="8" t="s">
        <v>34</v>
      </c>
      <c r="C70" s="9" t="s">
        <v>35</v>
      </c>
      <c r="D70" s="10">
        <v>50</v>
      </c>
      <c r="E70" s="11"/>
      <c r="F70" s="11">
        <f t="shared" ref="F70:F76" si="0">ROUND(E70*D70,2)</f>
        <v>0</v>
      </c>
    </row>
    <row r="71" spans="1:6" ht="75" x14ac:dyDescent="0.25">
      <c r="A71" s="7" t="s">
        <v>36</v>
      </c>
      <c r="B71" s="8" t="s">
        <v>37</v>
      </c>
      <c r="C71" s="9" t="s">
        <v>32</v>
      </c>
      <c r="D71" s="10">
        <v>625.95000000000005</v>
      </c>
      <c r="E71" s="11"/>
      <c r="F71" s="11">
        <f t="shared" si="0"/>
        <v>0</v>
      </c>
    </row>
    <row r="72" spans="1:6" ht="60" x14ac:dyDescent="0.25">
      <c r="A72" s="7" t="s">
        <v>38</v>
      </c>
      <c r="B72" s="8" t="s">
        <v>39</v>
      </c>
      <c r="C72" s="9" t="s">
        <v>32</v>
      </c>
      <c r="D72" s="10">
        <v>625.95000000000005</v>
      </c>
      <c r="E72" s="11"/>
      <c r="F72" s="11">
        <f t="shared" si="0"/>
        <v>0</v>
      </c>
    </row>
    <row r="73" spans="1:6" ht="30" x14ac:dyDescent="0.25">
      <c r="A73" s="7" t="s">
        <v>40</v>
      </c>
      <c r="B73" s="8" t="s">
        <v>41</v>
      </c>
      <c r="C73" s="9" t="s">
        <v>42</v>
      </c>
      <c r="D73" s="10">
        <v>1167.1500000000001</v>
      </c>
      <c r="E73" s="11"/>
      <c r="F73" s="11">
        <f t="shared" si="0"/>
        <v>0</v>
      </c>
    </row>
    <row r="74" spans="1:6" ht="75" x14ac:dyDescent="0.25">
      <c r="A74" s="7" t="s">
        <v>43</v>
      </c>
      <c r="B74" s="8" t="s">
        <v>44</v>
      </c>
      <c r="C74" s="9" t="s">
        <v>32</v>
      </c>
      <c r="D74" s="10">
        <v>437.1</v>
      </c>
      <c r="E74" s="11"/>
      <c r="F74" s="11">
        <f t="shared" si="0"/>
        <v>0</v>
      </c>
    </row>
    <row r="75" spans="1:6" ht="60" x14ac:dyDescent="0.25">
      <c r="A75" s="7" t="s">
        <v>45</v>
      </c>
      <c r="B75" s="8" t="s">
        <v>46</v>
      </c>
      <c r="C75" s="9" t="s">
        <v>47</v>
      </c>
      <c r="D75" s="10">
        <v>2984.28</v>
      </c>
      <c r="E75" s="11"/>
      <c r="F75" s="11">
        <f t="shared" si="0"/>
        <v>0</v>
      </c>
    </row>
    <row r="76" spans="1:6" ht="60" x14ac:dyDescent="0.25">
      <c r="A76" s="7" t="s">
        <v>48</v>
      </c>
      <c r="B76" s="8" t="s">
        <v>49</v>
      </c>
      <c r="C76" s="9" t="s">
        <v>47</v>
      </c>
      <c r="D76" s="10">
        <v>6827.2</v>
      </c>
      <c r="E76" s="11"/>
      <c r="F76" s="11">
        <f t="shared" si="0"/>
        <v>0</v>
      </c>
    </row>
    <row r="77" spans="1:6" ht="60" x14ac:dyDescent="0.25">
      <c r="A77" s="7" t="s">
        <v>50</v>
      </c>
      <c r="B77" s="8" t="s">
        <v>51</v>
      </c>
      <c r="C77" s="9" t="s">
        <v>47</v>
      </c>
      <c r="D77" s="10">
        <v>5713.34</v>
      </c>
      <c r="E77" s="11"/>
      <c r="F77" s="11">
        <f t="shared" ref="F77:F78" si="1">ROUND(E77*D77,2)</f>
        <v>0</v>
      </c>
    </row>
    <row r="78" spans="1:6" ht="90" x14ac:dyDescent="0.25">
      <c r="A78" s="7" t="s">
        <v>52</v>
      </c>
      <c r="B78" s="8" t="s">
        <v>53</v>
      </c>
      <c r="C78" s="9" t="s">
        <v>47</v>
      </c>
      <c r="D78" s="10">
        <v>8563.82</v>
      </c>
      <c r="E78" s="11"/>
      <c r="F78" s="11">
        <f t="shared" si="1"/>
        <v>0</v>
      </c>
    </row>
    <row r="79" spans="1:6" ht="75" x14ac:dyDescent="0.25">
      <c r="A79" s="7" t="s">
        <v>54</v>
      </c>
      <c r="B79" s="8" t="s">
        <v>55</v>
      </c>
      <c r="C79" s="9" t="s">
        <v>32</v>
      </c>
      <c r="D79" s="10">
        <v>721.96</v>
      </c>
      <c r="E79" s="11"/>
      <c r="F79" s="11">
        <f t="shared" ref="F79:F142" si="2">ROUND(E79*D79,2)</f>
        <v>0</v>
      </c>
    </row>
    <row r="80" spans="1:6" ht="90" x14ac:dyDescent="0.25">
      <c r="A80" s="7" t="s">
        <v>56</v>
      </c>
      <c r="B80" s="8" t="s">
        <v>57</v>
      </c>
      <c r="C80" s="9" t="s">
        <v>42</v>
      </c>
      <c r="D80" s="10">
        <v>245.84</v>
      </c>
      <c r="E80" s="11"/>
      <c r="F80" s="11">
        <f t="shared" si="2"/>
        <v>0</v>
      </c>
    </row>
    <row r="81" spans="1:6" ht="60" x14ac:dyDescent="0.25">
      <c r="A81" s="7" t="s">
        <v>58</v>
      </c>
      <c r="B81" s="8" t="s">
        <v>59</v>
      </c>
      <c r="C81" s="9" t="s">
        <v>32</v>
      </c>
      <c r="D81" s="10">
        <v>121.9</v>
      </c>
      <c r="E81" s="11"/>
      <c r="F81" s="11">
        <f t="shared" si="2"/>
        <v>0</v>
      </c>
    </row>
    <row r="82" spans="1:6" ht="60" x14ac:dyDescent="0.25">
      <c r="A82" s="7" t="s">
        <v>60</v>
      </c>
      <c r="B82" s="8" t="s">
        <v>61</v>
      </c>
      <c r="C82" s="9" t="s">
        <v>32</v>
      </c>
      <c r="D82" s="10">
        <v>60.48</v>
      </c>
      <c r="E82" s="11"/>
      <c r="F82" s="11">
        <f t="shared" si="2"/>
        <v>0</v>
      </c>
    </row>
    <row r="83" spans="1:6" ht="60" x14ac:dyDescent="0.25">
      <c r="A83" s="7" t="s">
        <v>62</v>
      </c>
      <c r="B83" s="8" t="s">
        <v>63</v>
      </c>
      <c r="C83" s="9" t="s">
        <v>32</v>
      </c>
      <c r="D83" s="10">
        <v>1438.44</v>
      </c>
      <c r="E83" s="11"/>
      <c r="F83" s="11">
        <f t="shared" si="2"/>
        <v>0</v>
      </c>
    </row>
    <row r="84" spans="1:6" ht="45" x14ac:dyDescent="0.25">
      <c r="A84" s="7" t="s">
        <v>64</v>
      </c>
      <c r="B84" s="8" t="s">
        <v>65</v>
      </c>
      <c r="C84" s="9" t="s">
        <v>66</v>
      </c>
      <c r="D84" s="10">
        <v>110.8</v>
      </c>
      <c r="E84" s="11"/>
      <c r="F84" s="11">
        <f t="shared" si="2"/>
        <v>0</v>
      </c>
    </row>
    <row r="85" spans="1:6" ht="45" x14ac:dyDescent="0.25">
      <c r="A85" s="7" t="s">
        <v>67</v>
      </c>
      <c r="B85" s="8" t="s">
        <v>68</v>
      </c>
      <c r="C85" s="9" t="s">
        <v>66</v>
      </c>
      <c r="D85" s="10">
        <v>88.8</v>
      </c>
      <c r="E85" s="11"/>
      <c r="F85" s="11">
        <f t="shared" si="2"/>
        <v>0</v>
      </c>
    </row>
    <row r="86" spans="1:6" ht="45" x14ac:dyDescent="0.25">
      <c r="A86" s="7" t="s">
        <v>69</v>
      </c>
      <c r="B86" s="8" t="s">
        <v>70</v>
      </c>
      <c r="C86" s="9" t="s">
        <v>66</v>
      </c>
      <c r="D86" s="10">
        <v>9.6</v>
      </c>
      <c r="E86" s="11"/>
      <c r="F86" s="11">
        <f t="shared" si="2"/>
        <v>0</v>
      </c>
    </row>
    <row r="87" spans="1:6" ht="45" x14ac:dyDescent="0.25">
      <c r="A87" s="7" t="s">
        <v>71</v>
      </c>
      <c r="B87" s="8" t="s">
        <v>72</v>
      </c>
      <c r="C87" s="9" t="s">
        <v>66</v>
      </c>
      <c r="D87" s="10">
        <v>7.2</v>
      </c>
      <c r="E87" s="11"/>
      <c r="F87" s="11">
        <f t="shared" si="2"/>
        <v>0</v>
      </c>
    </row>
    <row r="88" spans="1:6" ht="45" x14ac:dyDescent="0.25">
      <c r="A88" s="7" t="s">
        <v>73</v>
      </c>
      <c r="B88" s="8" t="s">
        <v>74</v>
      </c>
      <c r="C88" s="9" t="s">
        <v>66</v>
      </c>
      <c r="D88" s="10">
        <v>60</v>
      </c>
      <c r="E88" s="11"/>
      <c r="F88" s="11">
        <f t="shared" si="2"/>
        <v>0</v>
      </c>
    </row>
    <row r="89" spans="1:6" ht="45" x14ac:dyDescent="0.25">
      <c r="A89" s="7" t="s">
        <v>75</v>
      </c>
      <c r="B89" s="8" t="s">
        <v>76</v>
      </c>
      <c r="C89" s="9" t="s">
        <v>66</v>
      </c>
      <c r="D89" s="10">
        <v>13</v>
      </c>
      <c r="E89" s="11"/>
      <c r="F89" s="11">
        <f t="shared" si="2"/>
        <v>0</v>
      </c>
    </row>
    <row r="90" spans="1:6" ht="45" x14ac:dyDescent="0.25">
      <c r="A90" s="7" t="s">
        <v>77</v>
      </c>
      <c r="B90" s="8" t="s">
        <v>78</v>
      </c>
      <c r="C90" s="9" t="s">
        <v>66</v>
      </c>
      <c r="D90" s="10">
        <v>148</v>
      </c>
      <c r="E90" s="11"/>
      <c r="F90" s="11">
        <f t="shared" si="2"/>
        <v>0</v>
      </c>
    </row>
    <row r="91" spans="1:6" ht="75" x14ac:dyDescent="0.25">
      <c r="A91" s="7" t="s">
        <v>79</v>
      </c>
      <c r="B91" s="8" t="s">
        <v>80</v>
      </c>
      <c r="C91" s="9" t="s">
        <v>42</v>
      </c>
      <c r="D91" s="10">
        <v>1167.1500000000001</v>
      </c>
      <c r="E91" s="11"/>
      <c r="F91" s="11">
        <f t="shared" si="2"/>
        <v>0</v>
      </c>
    </row>
    <row r="92" spans="1:6" ht="90" x14ac:dyDescent="0.25">
      <c r="A92" s="7" t="s">
        <v>81</v>
      </c>
      <c r="B92" s="8" t="s">
        <v>82</v>
      </c>
      <c r="C92" s="9" t="s">
        <v>42</v>
      </c>
      <c r="D92" s="10">
        <v>375.57</v>
      </c>
      <c r="E92" s="11"/>
      <c r="F92" s="11">
        <f t="shared" si="2"/>
        <v>0</v>
      </c>
    </row>
    <row r="93" spans="1:6" ht="45" x14ac:dyDescent="0.25">
      <c r="A93" s="7" t="s">
        <v>83</v>
      </c>
      <c r="B93" s="8" t="s">
        <v>84</v>
      </c>
      <c r="C93" s="9" t="s">
        <v>32</v>
      </c>
      <c r="D93" s="10">
        <v>625.95000000000005</v>
      </c>
      <c r="E93" s="11"/>
      <c r="F93" s="11">
        <f t="shared" si="2"/>
        <v>0</v>
      </c>
    </row>
    <row r="94" spans="1:6" ht="60" x14ac:dyDescent="0.25">
      <c r="A94" s="7" t="s">
        <v>85</v>
      </c>
      <c r="B94" s="8" t="s">
        <v>86</v>
      </c>
      <c r="C94" s="9" t="s">
        <v>32</v>
      </c>
      <c r="D94" s="10">
        <v>625.95000000000005</v>
      </c>
      <c r="E94" s="11"/>
      <c r="F94" s="11">
        <f t="shared" si="2"/>
        <v>0</v>
      </c>
    </row>
    <row r="95" spans="1:6" ht="150" x14ac:dyDescent="0.25">
      <c r="A95" s="7" t="s">
        <v>87</v>
      </c>
      <c r="B95" s="8" t="s">
        <v>88</v>
      </c>
      <c r="C95" s="9" t="s">
        <v>32</v>
      </c>
      <c r="D95" s="10">
        <v>625.95000000000005</v>
      </c>
      <c r="E95" s="11"/>
      <c r="F95" s="11">
        <f t="shared" si="2"/>
        <v>0</v>
      </c>
    </row>
    <row r="96" spans="1:6" ht="15.75" x14ac:dyDescent="0.25">
      <c r="A96" s="97"/>
      <c r="B96" s="98" t="s">
        <v>89</v>
      </c>
      <c r="C96" s="98"/>
      <c r="D96" s="98"/>
      <c r="E96" s="99"/>
      <c r="F96" s="100">
        <f>SUM(F69:F95)</f>
        <v>0</v>
      </c>
    </row>
    <row r="97" spans="1:6" ht="15.75" customHeight="1" x14ac:dyDescent="0.25">
      <c r="A97" s="62"/>
      <c r="B97" s="63" t="s">
        <v>20</v>
      </c>
      <c r="C97" s="63"/>
      <c r="D97" s="63"/>
      <c r="E97" s="63"/>
      <c r="F97" s="64"/>
    </row>
    <row r="98" spans="1:6" ht="45" x14ac:dyDescent="0.25">
      <c r="A98" s="7" t="s">
        <v>90</v>
      </c>
      <c r="B98" s="8" t="s">
        <v>91</v>
      </c>
      <c r="C98" s="9" t="s">
        <v>32</v>
      </c>
      <c r="D98" s="10">
        <v>286.66000000000003</v>
      </c>
      <c r="E98" s="11"/>
      <c r="F98" s="11">
        <f t="shared" si="2"/>
        <v>0</v>
      </c>
    </row>
    <row r="99" spans="1:6" ht="45" x14ac:dyDescent="0.25">
      <c r="A99" s="7" t="s">
        <v>92</v>
      </c>
      <c r="B99" s="8" t="s">
        <v>93</v>
      </c>
      <c r="C99" s="9" t="s">
        <v>32</v>
      </c>
      <c r="D99" s="10">
        <v>347.14</v>
      </c>
      <c r="E99" s="11"/>
      <c r="F99" s="11">
        <f t="shared" si="2"/>
        <v>0</v>
      </c>
    </row>
    <row r="100" spans="1:6" ht="45" x14ac:dyDescent="0.25">
      <c r="A100" s="7" t="s">
        <v>94</v>
      </c>
      <c r="B100" s="8" t="s">
        <v>95</v>
      </c>
      <c r="C100" s="9" t="s">
        <v>32</v>
      </c>
      <c r="D100" s="10">
        <v>593.45000000000005</v>
      </c>
      <c r="E100" s="11"/>
      <c r="F100" s="11">
        <f t="shared" si="2"/>
        <v>0</v>
      </c>
    </row>
    <row r="101" spans="1:6" ht="60" x14ac:dyDescent="0.25">
      <c r="A101" s="7" t="s">
        <v>96</v>
      </c>
      <c r="B101" s="8" t="s">
        <v>97</v>
      </c>
      <c r="C101" s="9" t="s">
        <v>47</v>
      </c>
      <c r="D101" s="10">
        <v>8937.61</v>
      </c>
      <c r="E101" s="11"/>
      <c r="F101" s="11">
        <f t="shared" si="2"/>
        <v>0</v>
      </c>
    </row>
    <row r="102" spans="1:6" ht="60" x14ac:dyDescent="0.25">
      <c r="A102" s="7" t="s">
        <v>98</v>
      </c>
      <c r="B102" s="8" t="s">
        <v>99</v>
      </c>
      <c r="C102" s="9" t="s">
        <v>47</v>
      </c>
      <c r="D102" s="10">
        <v>4.8</v>
      </c>
      <c r="E102" s="11"/>
      <c r="F102" s="11">
        <f t="shared" si="2"/>
        <v>0</v>
      </c>
    </row>
    <row r="103" spans="1:6" ht="60" x14ac:dyDescent="0.25">
      <c r="A103" s="7" t="s">
        <v>100</v>
      </c>
      <c r="B103" s="8" t="s">
        <v>101</v>
      </c>
      <c r="C103" s="9" t="s">
        <v>47</v>
      </c>
      <c r="D103" s="10">
        <v>304.86</v>
      </c>
      <c r="E103" s="11"/>
      <c r="F103" s="11">
        <f t="shared" si="2"/>
        <v>0</v>
      </c>
    </row>
    <row r="104" spans="1:6" ht="75" x14ac:dyDescent="0.25">
      <c r="A104" s="7" t="s">
        <v>102</v>
      </c>
      <c r="B104" s="8" t="s">
        <v>103</v>
      </c>
      <c r="C104" s="9" t="s">
        <v>47</v>
      </c>
      <c r="D104" s="10">
        <v>11296.44</v>
      </c>
      <c r="E104" s="11"/>
      <c r="F104" s="11">
        <f t="shared" si="2"/>
        <v>0</v>
      </c>
    </row>
    <row r="105" spans="1:6" ht="105" x14ac:dyDescent="0.25">
      <c r="A105" s="7" t="s">
        <v>104</v>
      </c>
      <c r="B105" s="8" t="s">
        <v>105</v>
      </c>
      <c r="C105" s="9" t="s">
        <v>42</v>
      </c>
      <c r="D105" s="10">
        <v>153.78</v>
      </c>
      <c r="E105" s="11"/>
      <c r="F105" s="11">
        <f t="shared" si="2"/>
        <v>0</v>
      </c>
    </row>
    <row r="106" spans="1:6" ht="60" x14ac:dyDescent="0.25">
      <c r="A106" s="7" t="s">
        <v>106</v>
      </c>
      <c r="B106" s="8" t="s">
        <v>107</v>
      </c>
      <c r="C106" s="9" t="s">
        <v>42</v>
      </c>
      <c r="D106" s="10">
        <v>12.8</v>
      </c>
      <c r="E106" s="11"/>
      <c r="F106" s="11">
        <f t="shared" si="2"/>
        <v>0</v>
      </c>
    </row>
    <row r="107" spans="1:6" ht="15.75" x14ac:dyDescent="0.25">
      <c r="A107" s="97"/>
      <c r="B107" s="98" t="s">
        <v>108</v>
      </c>
      <c r="C107" s="98"/>
      <c r="D107" s="98"/>
      <c r="E107" s="99"/>
      <c r="F107" s="100">
        <f>SUM(F98:F106)</f>
        <v>0</v>
      </c>
    </row>
    <row r="108" spans="1:6" ht="15.75" customHeight="1" x14ac:dyDescent="0.25">
      <c r="A108" s="62"/>
      <c r="B108" s="63" t="s">
        <v>21</v>
      </c>
      <c r="C108" s="63"/>
      <c r="D108" s="63"/>
      <c r="E108" s="63"/>
      <c r="F108" s="64"/>
    </row>
    <row r="109" spans="1:6" ht="135" x14ac:dyDescent="0.25">
      <c r="A109" s="7" t="s">
        <v>109</v>
      </c>
      <c r="B109" s="8" t="s">
        <v>110</v>
      </c>
      <c r="C109" s="9" t="s">
        <v>66</v>
      </c>
      <c r="D109" s="10">
        <v>337.4</v>
      </c>
      <c r="E109" s="11"/>
      <c r="F109" s="11">
        <f t="shared" si="2"/>
        <v>0</v>
      </c>
    </row>
    <row r="110" spans="1:6" ht="135" x14ac:dyDescent="0.25">
      <c r="A110" s="7" t="s">
        <v>111</v>
      </c>
      <c r="B110" s="8" t="s">
        <v>112</v>
      </c>
      <c r="C110" s="9" t="s">
        <v>66</v>
      </c>
      <c r="D110" s="10">
        <v>582.29999999999995</v>
      </c>
      <c r="E110" s="11"/>
      <c r="F110" s="11">
        <f t="shared" si="2"/>
        <v>0</v>
      </c>
    </row>
    <row r="111" spans="1:6" ht="135" x14ac:dyDescent="0.25">
      <c r="A111" s="7" t="s">
        <v>113</v>
      </c>
      <c r="B111" s="8" t="s">
        <v>114</v>
      </c>
      <c r="C111" s="9" t="s">
        <v>66</v>
      </c>
      <c r="D111" s="10">
        <v>22.8</v>
      </c>
      <c r="E111" s="11"/>
      <c r="F111" s="11">
        <f t="shared" si="2"/>
        <v>0</v>
      </c>
    </row>
    <row r="112" spans="1:6" ht="135" x14ac:dyDescent="0.25">
      <c r="A112" s="7" t="s">
        <v>115</v>
      </c>
      <c r="B112" s="8" t="s">
        <v>116</v>
      </c>
      <c r="C112" s="9" t="s">
        <v>66</v>
      </c>
      <c r="D112" s="10">
        <v>15.2</v>
      </c>
      <c r="E112" s="11"/>
      <c r="F112" s="11">
        <f t="shared" si="2"/>
        <v>0</v>
      </c>
    </row>
    <row r="113" spans="1:6" ht="45" x14ac:dyDescent="0.25">
      <c r="A113" s="7" t="s">
        <v>117</v>
      </c>
      <c r="B113" s="8" t="s">
        <v>118</v>
      </c>
      <c r="C113" s="9" t="s">
        <v>66</v>
      </c>
      <c r="D113" s="10">
        <v>262.39999999999998</v>
      </c>
      <c r="E113" s="11"/>
      <c r="F113" s="11">
        <f t="shared" si="2"/>
        <v>0</v>
      </c>
    </row>
    <row r="114" spans="1:6" ht="195" x14ac:dyDescent="0.25">
      <c r="A114" s="7" t="s">
        <v>119</v>
      </c>
      <c r="B114" s="8" t="s">
        <v>120</v>
      </c>
      <c r="C114" s="9" t="s">
        <v>32</v>
      </c>
      <c r="D114" s="10">
        <v>449.8</v>
      </c>
      <c r="E114" s="11"/>
      <c r="F114" s="11">
        <f t="shared" si="2"/>
        <v>0</v>
      </c>
    </row>
    <row r="115" spans="1:6" ht="195" x14ac:dyDescent="0.25">
      <c r="A115" s="7" t="s">
        <v>121</v>
      </c>
      <c r="B115" s="8" t="s">
        <v>122</v>
      </c>
      <c r="C115" s="9" t="s">
        <v>32</v>
      </c>
      <c r="D115" s="10">
        <v>238.8</v>
      </c>
      <c r="E115" s="11"/>
      <c r="F115" s="11">
        <f t="shared" si="2"/>
        <v>0</v>
      </c>
    </row>
    <row r="116" spans="1:6" ht="165" x14ac:dyDescent="0.25">
      <c r="A116" s="7" t="s">
        <v>123</v>
      </c>
      <c r="B116" s="8" t="s">
        <v>124</v>
      </c>
      <c r="C116" s="9" t="s">
        <v>32</v>
      </c>
      <c r="D116" s="10">
        <v>133</v>
      </c>
      <c r="E116" s="11"/>
      <c r="F116" s="11">
        <f t="shared" si="2"/>
        <v>0</v>
      </c>
    </row>
    <row r="117" spans="1:6" ht="180" x14ac:dyDescent="0.25">
      <c r="A117" s="7" t="s">
        <v>125</v>
      </c>
      <c r="B117" s="8" t="s">
        <v>126</v>
      </c>
      <c r="C117" s="9" t="s">
        <v>32</v>
      </c>
      <c r="D117" s="10">
        <v>237.12</v>
      </c>
      <c r="E117" s="11"/>
      <c r="F117" s="11">
        <f t="shared" si="2"/>
        <v>0</v>
      </c>
    </row>
    <row r="118" spans="1:6" ht="225" x14ac:dyDescent="0.25">
      <c r="A118" s="7" t="s">
        <v>127</v>
      </c>
      <c r="B118" s="8" t="s">
        <v>128</v>
      </c>
      <c r="C118" s="9" t="s">
        <v>32</v>
      </c>
      <c r="D118" s="10">
        <v>1377.2</v>
      </c>
      <c r="E118" s="11"/>
      <c r="F118" s="11">
        <f t="shared" si="2"/>
        <v>0</v>
      </c>
    </row>
    <row r="119" spans="1:6" ht="75" x14ac:dyDescent="0.25">
      <c r="A119" s="7" t="s">
        <v>129</v>
      </c>
      <c r="B119" s="8" t="s">
        <v>130</v>
      </c>
      <c r="C119" s="9" t="s">
        <v>32</v>
      </c>
      <c r="D119" s="10">
        <v>187</v>
      </c>
      <c r="E119" s="11"/>
      <c r="F119" s="11">
        <f t="shared" si="2"/>
        <v>0</v>
      </c>
    </row>
    <row r="120" spans="1:6" ht="75" x14ac:dyDescent="0.25">
      <c r="A120" s="7" t="s">
        <v>131</v>
      </c>
      <c r="B120" s="8" t="s">
        <v>132</v>
      </c>
      <c r="C120" s="9" t="s">
        <v>66</v>
      </c>
      <c r="D120" s="10">
        <v>139</v>
      </c>
      <c r="E120" s="11"/>
      <c r="F120" s="11">
        <f t="shared" si="2"/>
        <v>0</v>
      </c>
    </row>
    <row r="121" spans="1:6" ht="150" x14ac:dyDescent="0.25">
      <c r="A121" s="7" t="s">
        <v>133</v>
      </c>
      <c r="B121" s="8" t="s">
        <v>134</v>
      </c>
      <c r="C121" s="9" t="s">
        <v>32</v>
      </c>
      <c r="D121" s="10">
        <v>193.95</v>
      </c>
      <c r="E121" s="11"/>
      <c r="F121" s="11">
        <f t="shared" si="2"/>
        <v>0</v>
      </c>
    </row>
    <row r="122" spans="1:6" ht="45" x14ac:dyDescent="0.25">
      <c r="A122" s="7" t="s">
        <v>135</v>
      </c>
      <c r="B122" s="8" t="s">
        <v>136</v>
      </c>
      <c r="C122" s="9" t="s">
        <v>32</v>
      </c>
      <c r="D122" s="10">
        <v>193.95</v>
      </c>
      <c r="E122" s="11"/>
      <c r="F122" s="11">
        <f t="shared" si="2"/>
        <v>0</v>
      </c>
    </row>
    <row r="123" spans="1:6" ht="195" x14ac:dyDescent="0.25">
      <c r="A123" s="7" t="s">
        <v>137</v>
      </c>
      <c r="B123" s="8" t="s">
        <v>138</v>
      </c>
      <c r="C123" s="9" t="s">
        <v>32</v>
      </c>
      <c r="D123" s="10">
        <v>625.95000000000005</v>
      </c>
      <c r="E123" s="11"/>
      <c r="F123" s="11">
        <f t="shared" si="2"/>
        <v>0</v>
      </c>
    </row>
    <row r="124" spans="1:6" ht="195" x14ac:dyDescent="0.25">
      <c r="A124" s="7" t="s">
        <v>139</v>
      </c>
      <c r="B124" s="8" t="s">
        <v>140</v>
      </c>
      <c r="C124" s="9" t="s">
        <v>66</v>
      </c>
      <c r="D124" s="10">
        <v>442.3</v>
      </c>
      <c r="E124" s="11"/>
      <c r="F124" s="11">
        <f t="shared" si="2"/>
        <v>0</v>
      </c>
    </row>
    <row r="125" spans="1:6" ht="195" x14ac:dyDescent="0.25">
      <c r="A125" s="7" t="s">
        <v>141</v>
      </c>
      <c r="B125" s="8" t="s">
        <v>142</v>
      </c>
      <c r="C125" s="9" t="s">
        <v>32</v>
      </c>
      <c r="D125" s="10">
        <v>133</v>
      </c>
      <c r="E125" s="11"/>
      <c r="F125" s="11">
        <f t="shared" si="2"/>
        <v>0</v>
      </c>
    </row>
    <row r="126" spans="1:6" ht="135" x14ac:dyDescent="0.25">
      <c r="A126" s="7" t="s">
        <v>143</v>
      </c>
      <c r="B126" s="8" t="s">
        <v>144</v>
      </c>
      <c r="C126" s="9" t="s">
        <v>32</v>
      </c>
      <c r="D126" s="10">
        <v>79.040000000000006</v>
      </c>
      <c r="E126" s="11"/>
      <c r="F126" s="11">
        <f t="shared" si="2"/>
        <v>0</v>
      </c>
    </row>
    <row r="127" spans="1:6" ht="120" x14ac:dyDescent="0.25">
      <c r="A127" s="7" t="s">
        <v>145</v>
      </c>
      <c r="B127" s="8" t="s">
        <v>146</v>
      </c>
      <c r="C127" s="9" t="s">
        <v>32</v>
      </c>
      <c r="D127" s="10">
        <v>21.72</v>
      </c>
      <c r="E127" s="11"/>
      <c r="F127" s="11">
        <f t="shared" si="2"/>
        <v>0</v>
      </c>
    </row>
    <row r="128" spans="1:6" ht="90" x14ac:dyDescent="0.25">
      <c r="A128" s="7" t="s">
        <v>147</v>
      </c>
      <c r="B128" s="8" t="s">
        <v>148</v>
      </c>
      <c r="C128" s="9" t="s">
        <v>32</v>
      </c>
      <c r="D128" s="10">
        <v>345.08</v>
      </c>
      <c r="E128" s="11"/>
      <c r="F128" s="11">
        <f t="shared" si="2"/>
        <v>0</v>
      </c>
    </row>
    <row r="129" spans="1:6" ht="75" x14ac:dyDescent="0.25">
      <c r="A129" s="7" t="s">
        <v>149</v>
      </c>
      <c r="B129" s="8" t="s">
        <v>150</v>
      </c>
      <c r="C129" s="9" t="s">
        <v>32</v>
      </c>
      <c r="D129" s="10">
        <v>208.84</v>
      </c>
      <c r="E129" s="11"/>
      <c r="F129" s="11">
        <f t="shared" si="2"/>
        <v>0</v>
      </c>
    </row>
    <row r="130" spans="1:6" ht="165" x14ac:dyDescent="0.25">
      <c r="A130" s="7" t="s">
        <v>151</v>
      </c>
      <c r="B130" s="8" t="s">
        <v>152</v>
      </c>
      <c r="C130" s="9" t="s">
        <v>32</v>
      </c>
      <c r="D130" s="10">
        <v>683.57</v>
      </c>
      <c r="E130" s="11"/>
      <c r="F130" s="11">
        <f t="shared" si="2"/>
        <v>0</v>
      </c>
    </row>
    <row r="131" spans="1:6" ht="210" x14ac:dyDescent="0.25">
      <c r="A131" s="7" t="s">
        <v>153</v>
      </c>
      <c r="B131" s="8" t="s">
        <v>154</v>
      </c>
      <c r="C131" s="9" t="s">
        <v>32</v>
      </c>
      <c r="D131" s="10">
        <v>2347.92</v>
      </c>
      <c r="E131" s="11"/>
      <c r="F131" s="11">
        <f t="shared" si="2"/>
        <v>0</v>
      </c>
    </row>
    <row r="132" spans="1:6" ht="15.75" x14ac:dyDescent="0.25">
      <c r="A132" s="97"/>
      <c r="B132" s="98" t="s">
        <v>155</v>
      </c>
      <c r="C132" s="98"/>
      <c r="D132" s="98"/>
      <c r="E132" s="99"/>
      <c r="F132" s="100">
        <f>SUM(F109:F131)</f>
        <v>0</v>
      </c>
    </row>
    <row r="133" spans="1:6" ht="15.75" customHeight="1" x14ac:dyDescent="0.25">
      <c r="A133" s="62"/>
      <c r="B133" s="63" t="s">
        <v>156</v>
      </c>
      <c r="C133" s="63"/>
      <c r="D133" s="63"/>
      <c r="E133" s="63"/>
      <c r="F133" s="64"/>
    </row>
    <row r="134" spans="1:6" ht="120" x14ac:dyDescent="0.25">
      <c r="A134" s="7" t="s">
        <v>157</v>
      </c>
      <c r="B134" s="8" t="s">
        <v>158</v>
      </c>
      <c r="C134" s="9" t="s">
        <v>159</v>
      </c>
      <c r="D134" s="10">
        <v>40</v>
      </c>
      <c r="E134" s="11"/>
      <c r="F134" s="11">
        <f t="shared" si="2"/>
        <v>0</v>
      </c>
    </row>
    <row r="135" spans="1:6" ht="120" x14ac:dyDescent="0.25">
      <c r="A135" s="7" t="s">
        <v>160</v>
      </c>
      <c r="B135" s="8" t="s">
        <v>161</v>
      </c>
      <c r="C135" s="9" t="s">
        <v>159</v>
      </c>
      <c r="D135" s="10">
        <v>20</v>
      </c>
      <c r="E135" s="11"/>
      <c r="F135" s="11">
        <f t="shared" si="2"/>
        <v>0</v>
      </c>
    </row>
    <row r="136" spans="1:6" ht="120" x14ac:dyDescent="0.25">
      <c r="A136" s="7" t="s">
        <v>162</v>
      </c>
      <c r="B136" s="8" t="s">
        <v>163</v>
      </c>
      <c r="C136" s="9" t="s">
        <v>164</v>
      </c>
      <c r="D136" s="10">
        <v>23.77</v>
      </c>
      <c r="E136" s="11"/>
      <c r="F136" s="11">
        <f t="shared" si="2"/>
        <v>0</v>
      </c>
    </row>
    <row r="137" spans="1:6" ht="120" x14ac:dyDescent="0.25">
      <c r="A137" s="7" t="s">
        <v>165</v>
      </c>
      <c r="B137" s="8" t="s">
        <v>166</v>
      </c>
      <c r="C137" s="9" t="s">
        <v>164</v>
      </c>
      <c r="D137" s="10">
        <v>2.16</v>
      </c>
      <c r="E137" s="11"/>
      <c r="F137" s="11">
        <f t="shared" si="2"/>
        <v>0</v>
      </c>
    </row>
    <row r="138" spans="1:6" ht="120" x14ac:dyDescent="0.25">
      <c r="A138" s="7" t="s">
        <v>167</v>
      </c>
      <c r="B138" s="8" t="s">
        <v>168</v>
      </c>
      <c r="C138" s="9" t="s">
        <v>159</v>
      </c>
      <c r="D138" s="10">
        <v>1</v>
      </c>
      <c r="E138" s="11"/>
      <c r="F138" s="11">
        <f t="shared" si="2"/>
        <v>0</v>
      </c>
    </row>
    <row r="139" spans="1:6" ht="165" x14ac:dyDescent="0.25">
      <c r="A139" s="7" t="s">
        <v>169</v>
      </c>
      <c r="B139" s="8" t="s">
        <v>170</v>
      </c>
      <c r="C139" s="9" t="s">
        <v>159</v>
      </c>
      <c r="D139" s="10">
        <v>1</v>
      </c>
      <c r="E139" s="11"/>
      <c r="F139" s="11">
        <f t="shared" si="2"/>
        <v>0</v>
      </c>
    </row>
    <row r="140" spans="1:6" ht="120" x14ac:dyDescent="0.25">
      <c r="A140" s="7" t="s">
        <v>171</v>
      </c>
      <c r="B140" s="8" t="s">
        <v>172</v>
      </c>
      <c r="C140" s="9" t="s">
        <v>164</v>
      </c>
      <c r="D140" s="10">
        <v>22.85</v>
      </c>
      <c r="E140" s="11"/>
      <c r="F140" s="11">
        <f t="shared" si="2"/>
        <v>0</v>
      </c>
    </row>
    <row r="141" spans="1:6" ht="135" x14ac:dyDescent="0.25">
      <c r="A141" s="7" t="s">
        <v>173</v>
      </c>
      <c r="B141" s="8" t="s">
        <v>174</v>
      </c>
      <c r="C141" s="9" t="s">
        <v>159</v>
      </c>
      <c r="D141" s="10">
        <v>8</v>
      </c>
      <c r="E141" s="11"/>
      <c r="F141" s="11">
        <f t="shared" si="2"/>
        <v>0</v>
      </c>
    </row>
    <row r="142" spans="1:6" ht="135" x14ac:dyDescent="0.25">
      <c r="A142" s="7" t="s">
        <v>175</v>
      </c>
      <c r="B142" s="8" t="s">
        <v>176</v>
      </c>
      <c r="C142" s="9" t="s">
        <v>159</v>
      </c>
      <c r="D142" s="10">
        <v>5</v>
      </c>
      <c r="E142" s="11"/>
      <c r="F142" s="11">
        <f t="shared" si="2"/>
        <v>0</v>
      </c>
    </row>
    <row r="143" spans="1:6" ht="105" x14ac:dyDescent="0.25">
      <c r="A143" s="7" t="s">
        <v>177</v>
      </c>
      <c r="B143" s="8" t="s">
        <v>178</v>
      </c>
      <c r="C143" s="9" t="s">
        <v>159</v>
      </c>
      <c r="D143" s="10">
        <v>2</v>
      </c>
      <c r="E143" s="11"/>
      <c r="F143" s="11">
        <f t="shared" ref="F143:F206" si="3">ROUND(E143*D143,2)</f>
        <v>0</v>
      </c>
    </row>
    <row r="144" spans="1:6" ht="105" x14ac:dyDescent="0.25">
      <c r="A144" s="7" t="s">
        <v>179</v>
      </c>
      <c r="B144" s="8" t="s">
        <v>180</v>
      </c>
      <c r="C144" s="9" t="s">
        <v>159</v>
      </c>
      <c r="D144" s="10">
        <v>2</v>
      </c>
      <c r="E144" s="11"/>
      <c r="F144" s="11">
        <f t="shared" si="3"/>
        <v>0</v>
      </c>
    </row>
    <row r="145" spans="1:6" ht="120" x14ac:dyDescent="0.25">
      <c r="A145" s="7" t="s">
        <v>181</v>
      </c>
      <c r="B145" s="8" t="s">
        <v>182</v>
      </c>
      <c r="C145" s="9" t="s">
        <v>159</v>
      </c>
      <c r="D145" s="10">
        <v>2</v>
      </c>
      <c r="E145" s="11"/>
      <c r="F145" s="11">
        <f t="shared" si="3"/>
        <v>0</v>
      </c>
    </row>
    <row r="146" spans="1:6" ht="105" x14ac:dyDescent="0.25">
      <c r="A146" s="7" t="s">
        <v>183</v>
      </c>
      <c r="B146" s="8" t="s">
        <v>184</v>
      </c>
      <c r="C146" s="9" t="s">
        <v>159</v>
      </c>
      <c r="D146" s="10">
        <v>10</v>
      </c>
      <c r="E146" s="11"/>
      <c r="F146" s="11">
        <f t="shared" si="3"/>
        <v>0</v>
      </c>
    </row>
    <row r="147" spans="1:6" ht="135" x14ac:dyDescent="0.25">
      <c r="A147" s="7" t="s">
        <v>185</v>
      </c>
      <c r="B147" s="8" t="s">
        <v>186</v>
      </c>
      <c r="C147" s="9" t="s">
        <v>159</v>
      </c>
      <c r="D147" s="10">
        <v>1</v>
      </c>
      <c r="E147" s="11"/>
      <c r="F147" s="11">
        <f t="shared" si="3"/>
        <v>0</v>
      </c>
    </row>
    <row r="148" spans="1:6" ht="120" x14ac:dyDescent="0.25">
      <c r="A148" s="7" t="s">
        <v>187</v>
      </c>
      <c r="B148" s="8" t="s">
        <v>188</v>
      </c>
      <c r="C148" s="9" t="s">
        <v>159</v>
      </c>
      <c r="D148" s="10">
        <v>2</v>
      </c>
      <c r="E148" s="11"/>
      <c r="F148" s="11">
        <f t="shared" si="3"/>
        <v>0</v>
      </c>
    </row>
    <row r="149" spans="1:6" ht="120" x14ac:dyDescent="0.25">
      <c r="A149" s="7" t="s">
        <v>189</v>
      </c>
      <c r="B149" s="8" t="s">
        <v>190</v>
      </c>
      <c r="C149" s="9" t="s">
        <v>32</v>
      </c>
      <c r="D149" s="10">
        <v>49.25</v>
      </c>
      <c r="E149" s="11"/>
      <c r="F149" s="11">
        <f t="shared" si="3"/>
        <v>0</v>
      </c>
    </row>
    <row r="150" spans="1:6" ht="165" x14ac:dyDescent="0.25">
      <c r="A150" s="7" t="s">
        <v>191</v>
      </c>
      <c r="B150" s="8" t="s">
        <v>192</v>
      </c>
      <c r="C150" s="9" t="s">
        <v>35</v>
      </c>
      <c r="D150" s="10">
        <v>8</v>
      </c>
      <c r="E150" s="11"/>
      <c r="F150" s="11">
        <f t="shared" si="3"/>
        <v>0</v>
      </c>
    </row>
    <row r="151" spans="1:6" ht="90" x14ac:dyDescent="0.25">
      <c r="A151" s="7" t="s">
        <v>193</v>
      </c>
      <c r="B151" s="8" t="s">
        <v>194</v>
      </c>
      <c r="C151" s="9" t="s">
        <v>32</v>
      </c>
      <c r="D151" s="10">
        <v>9.9</v>
      </c>
      <c r="E151" s="11"/>
      <c r="F151" s="11">
        <f t="shared" si="3"/>
        <v>0</v>
      </c>
    </row>
    <row r="152" spans="1:6" ht="15.75" x14ac:dyDescent="0.25">
      <c r="A152" s="97"/>
      <c r="B152" s="98" t="s">
        <v>195</v>
      </c>
      <c r="C152" s="98"/>
      <c r="D152" s="98"/>
      <c r="E152" s="99"/>
      <c r="F152" s="100">
        <f>SUM(F134:F151)</f>
        <v>0</v>
      </c>
    </row>
    <row r="153" spans="1:6" ht="15.75" customHeight="1" x14ac:dyDescent="0.25">
      <c r="A153" s="62"/>
      <c r="B153" s="63" t="s">
        <v>22</v>
      </c>
      <c r="C153" s="63"/>
      <c r="D153" s="63"/>
      <c r="E153" s="63"/>
      <c r="F153" s="64"/>
    </row>
    <row r="154" spans="1:6" ht="45" x14ac:dyDescent="0.25">
      <c r="A154" s="7" t="s">
        <v>196</v>
      </c>
      <c r="B154" s="8" t="s">
        <v>197</v>
      </c>
      <c r="C154" s="9" t="s">
        <v>198</v>
      </c>
      <c r="D154" s="10">
        <v>14</v>
      </c>
      <c r="E154" s="11"/>
      <c r="F154" s="11">
        <f t="shared" si="3"/>
        <v>0</v>
      </c>
    </row>
    <row r="155" spans="1:6" ht="45" x14ac:dyDescent="0.25">
      <c r="A155" s="7" t="s">
        <v>199</v>
      </c>
      <c r="B155" s="8" t="s">
        <v>200</v>
      </c>
      <c r="C155" s="9" t="s">
        <v>198</v>
      </c>
      <c r="D155" s="10">
        <v>9</v>
      </c>
      <c r="E155" s="11"/>
      <c r="F155" s="11">
        <f t="shared" si="3"/>
        <v>0</v>
      </c>
    </row>
    <row r="156" spans="1:6" ht="30" x14ac:dyDescent="0.25">
      <c r="A156" s="7" t="s">
        <v>201</v>
      </c>
      <c r="B156" s="8" t="s">
        <v>202</v>
      </c>
      <c r="C156" s="9" t="s">
        <v>35</v>
      </c>
      <c r="D156" s="10">
        <v>5</v>
      </c>
      <c r="E156" s="11"/>
      <c r="F156" s="11">
        <f t="shared" si="3"/>
        <v>0</v>
      </c>
    </row>
    <row r="157" spans="1:6" ht="90" x14ac:dyDescent="0.25">
      <c r="A157" s="7" t="s">
        <v>203</v>
      </c>
      <c r="B157" s="8" t="s">
        <v>204</v>
      </c>
      <c r="C157" s="9" t="s">
        <v>35</v>
      </c>
      <c r="D157" s="10">
        <v>1</v>
      </c>
      <c r="E157" s="11"/>
      <c r="F157" s="11">
        <f t="shared" si="3"/>
        <v>0</v>
      </c>
    </row>
    <row r="158" spans="1:6" ht="90" x14ac:dyDescent="0.25">
      <c r="A158" s="7" t="s">
        <v>205</v>
      </c>
      <c r="B158" s="8" t="s">
        <v>206</v>
      </c>
      <c r="C158" s="9" t="s">
        <v>35</v>
      </c>
      <c r="D158" s="10">
        <v>8</v>
      </c>
      <c r="E158" s="11"/>
      <c r="F158" s="11">
        <f t="shared" si="3"/>
        <v>0</v>
      </c>
    </row>
    <row r="159" spans="1:6" ht="105" x14ac:dyDescent="0.25">
      <c r="A159" s="7" t="s">
        <v>207</v>
      </c>
      <c r="B159" s="8" t="s">
        <v>208</v>
      </c>
      <c r="C159" s="9" t="s">
        <v>35</v>
      </c>
      <c r="D159" s="10">
        <v>3</v>
      </c>
      <c r="E159" s="11"/>
      <c r="F159" s="11">
        <f t="shared" si="3"/>
        <v>0</v>
      </c>
    </row>
    <row r="160" spans="1:6" ht="105" x14ac:dyDescent="0.25">
      <c r="A160" s="7" t="s">
        <v>209</v>
      </c>
      <c r="B160" s="8" t="s">
        <v>210</v>
      </c>
      <c r="C160" s="9" t="s">
        <v>35</v>
      </c>
      <c r="D160" s="10">
        <v>9</v>
      </c>
      <c r="E160" s="11"/>
      <c r="F160" s="11">
        <f t="shared" si="3"/>
        <v>0</v>
      </c>
    </row>
    <row r="161" spans="1:6" ht="75" x14ac:dyDescent="0.25">
      <c r="A161" s="7" t="s">
        <v>211</v>
      </c>
      <c r="B161" s="8" t="s">
        <v>212</v>
      </c>
      <c r="C161" s="9" t="s">
        <v>35</v>
      </c>
      <c r="D161" s="10">
        <v>9</v>
      </c>
      <c r="E161" s="11"/>
      <c r="F161" s="11">
        <f t="shared" si="3"/>
        <v>0</v>
      </c>
    </row>
    <row r="162" spans="1:6" ht="60" x14ac:dyDescent="0.25">
      <c r="A162" s="7" t="s">
        <v>213</v>
      </c>
      <c r="B162" s="8" t="s">
        <v>214</v>
      </c>
      <c r="C162" s="9" t="s">
        <v>35</v>
      </c>
      <c r="D162" s="10">
        <v>1</v>
      </c>
      <c r="E162" s="11"/>
      <c r="F162" s="11">
        <f t="shared" si="3"/>
        <v>0</v>
      </c>
    </row>
    <row r="163" spans="1:6" ht="60" x14ac:dyDescent="0.25">
      <c r="A163" s="7" t="s">
        <v>215</v>
      </c>
      <c r="B163" s="8" t="s">
        <v>216</v>
      </c>
      <c r="C163" s="9" t="s">
        <v>35</v>
      </c>
      <c r="D163" s="10">
        <v>2</v>
      </c>
      <c r="E163" s="11"/>
      <c r="F163" s="11">
        <f t="shared" si="3"/>
        <v>0</v>
      </c>
    </row>
    <row r="164" spans="1:6" ht="60" x14ac:dyDescent="0.25">
      <c r="A164" s="7" t="s">
        <v>217</v>
      </c>
      <c r="B164" s="8" t="s">
        <v>218</v>
      </c>
      <c r="C164" s="9" t="s">
        <v>35</v>
      </c>
      <c r="D164" s="10">
        <v>1</v>
      </c>
      <c r="E164" s="11"/>
      <c r="F164" s="11">
        <f t="shared" si="3"/>
        <v>0</v>
      </c>
    </row>
    <row r="165" spans="1:6" ht="60" x14ac:dyDescent="0.25">
      <c r="A165" s="7" t="s">
        <v>219</v>
      </c>
      <c r="B165" s="8" t="s">
        <v>220</v>
      </c>
      <c r="C165" s="9" t="s">
        <v>35</v>
      </c>
      <c r="D165" s="10">
        <v>1</v>
      </c>
      <c r="E165" s="11"/>
      <c r="F165" s="11">
        <f t="shared" si="3"/>
        <v>0</v>
      </c>
    </row>
    <row r="166" spans="1:6" ht="30" x14ac:dyDescent="0.25">
      <c r="A166" s="7" t="s">
        <v>221</v>
      </c>
      <c r="B166" s="8" t="s">
        <v>222</v>
      </c>
      <c r="C166" s="9" t="s">
        <v>35</v>
      </c>
      <c r="D166" s="10">
        <v>2</v>
      </c>
      <c r="E166" s="11"/>
      <c r="F166" s="11">
        <f t="shared" si="3"/>
        <v>0</v>
      </c>
    </row>
    <row r="167" spans="1:6" ht="60" x14ac:dyDescent="0.25">
      <c r="A167" s="7" t="s">
        <v>223</v>
      </c>
      <c r="B167" s="8" t="s">
        <v>224</v>
      </c>
      <c r="C167" s="9" t="s">
        <v>66</v>
      </c>
      <c r="D167" s="10">
        <v>25</v>
      </c>
      <c r="E167" s="11"/>
      <c r="F167" s="11">
        <f t="shared" si="3"/>
        <v>0</v>
      </c>
    </row>
    <row r="168" spans="1:6" ht="60" x14ac:dyDescent="0.25">
      <c r="A168" s="7" t="s">
        <v>225</v>
      </c>
      <c r="B168" s="8" t="s">
        <v>226</v>
      </c>
      <c r="C168" s="9" t="s">
        <v>66</v>
      </c>
      <c r="D168" s="10">
        <v>65</v>
      </c>
      <c r="E168" s="11"/>
      <c r="F168" s="11">
        <f t="shared" si="3"/>
        <v>0</v>
      </c>
    </row>
    <row r="169" spans="1:6" ht="150" x14ac:dyDescent="0.25">
      <c r="A169" s="7" t="s">
        <v>227</v>
      </c>
      <c r="B169" s="8" t="s">
        <v>228</v>
      </c>
      <c r="C169" s="9" t="s">
        <v>35</v>
      </c>
      <c r="D169" s="10">
        <v>5</v>
      </c>
      <c r="E169" s="11"/>
      <c r="F169" s="11">
        <f t="shared" si="3"/>
        <v>0</v>
      </c>
    </row>
    <row r="170" spans="1:6" ht="60" x14ac:dyDescent="0.25">
      <c r="A170" s="7" t="s">
        <v>229</v>
      </c>
      <c r="B170" s="8" t="s">
        <v>230</v>
      </c>
      <c r="C170" s="9" t="s">
        <v>66</v>
      </c>
      <c r="D170" s="10">
        <v>10</v>
      </c>
      <c r="E170" s="11"/>
      <c r="F170" s="11">
        <f t="shared" si="3"/>
        <v>0</v>
      </c>
    </row>
    <row r="171" spans="1:6" ht="60" x14ac:dyDescent="0.25">
      <c r="A171" s="7" t="s">
        <v>231</v>
      </c>
      <c r="B171" s="8" t="s">
        <v>232</v>
      </c>
      <c r="C171" s="9" t="s">
        <v>66</v>
      </c>
      <c r="D171" s="10">
        <v>50</v>
      </c>
      <c r="E171" s="11"/>
      <c r="F171" s="11">
        <f t="shared" si="3"/>
        <v>0</v>
      </c>
    </row>
    <row r="172" spans="1:6" ht="60" x14ac:dyDescent="0.25">
      <c r="A172" s="7" t="s">
        <v>233</v>
      </c>
      <c r="B172" s="8" t="s">
        <v>234</v>
      </c>
      <c r="C172" s="9" t="s">
        <v>35</v>
      </c>
      <c r="D172" s="10">
        <v>2</v>
      </c>
      <c r="E172" s="11"/>
      <c r="F172" s="11">
        <f t="shared" si="3"/>
        <v>0</v>
      </c>
    </row>
    <row r="173" spans="1:6" ht="45" x14ac:dyDescent="0.25">
      <c r="A173" s="7" t="s">
        <v>235</v>
      </c>
      <c r="B173" s="8" t="s">
        <v>236</v>
      </c>
      <c r="C173" s="9" t="s">
        <v>35</v>
      </c>
      <c r="D173" s="10">
        <v>1</v>
      </c>
      <c r="E173" s="11"/>
      <c r="F173" s="11">
        <f t="shared" si="3"/>
        <v>0</v>
      </c>
    </row>
    <row r="174" spans="1:6" ht="60" x14ac:dyDescent="0.25">
      <c r="A174" s="7" t="s">
        <v>237</v>
      </c>
      <c r="B174" s="8" t="s">
        <v>238</v>
      </c>
      <c r="C174" s="9" t="s">
        <v>35</v>
      </c>
      <c r="D174" s="10">
        <v>1</v>
      </c>
      <c r="E174" s="11"/>
      <c r="F174" s="11">
        <f t="shared" si="3"/>
        <v>0</v>
      </c>
    </row>
    <row r="175" spans="1:6" ht="45" x14ac:dyDescent="0.25">
      <c r="A175" s="7" t="s">
        <v>239</v>
      </c>
      <c r="B175" s="8" t="s">
        <v>240</v>
      </c>
      <c r="C175" s="9" t="s">
        <v>35</v>
      </c>
      <c r="D175" s="10">
        <v>1</v>
      </c>
      <c r="E175" s="11"/>
      <c r="F175" s="11">
        <f t="shared" si="3"/>
        <v>0</v>
      </c>
    </row>
    <row r="176" spans="1:6" ht="90" x14ac:dyDescent="0.25">
      <c r="A176" s="7" t="s">
        <v>241</v>
      </c>
      <c r="B176" s="8" t="s">
        <v>242</v>
      </c>
      <c r="C176" s="9" t="s">
        <v>35</v>
      </c>
      <c r="D176" s="10">
        <v>12</v>
      </c>
      <c r="E176" s="11"/>
      <c r="F176" s="11">
        <f t="shared" si="3"/>
        <v>0</v>
      </c>
    </row>
    <row r="177" spans="1:6" ht="105" x14ac:dyDescent="0.25">
      <c r="A177" s="7" t="s">
        <v>243</v>
      </c>
      <c r="B177" s="8" t="s">
        <v>244</v>
      </c>
      <c r="C177" s="9" t="s">
        <v>66</v>
      </c>
      <c r="D177" s="10">
        <v>54</v>
      </c>
      <c r="E177" s="11"/>
      <c r="F177" s="11">
        <f t="shared" si="3"/>
        <v>0</v>
      </c>
    </row>
    <row r="178" spans="1:6" ht="150" x14ac:dyDescent="0.25">
      <c r="A178" s="7" t="s">
        <v>245</v>
      </c>
      <c r="B178" s="8" t="s">
        <v>246</v>
      </c>
      <c r="C178" s="9" t="s">
        <v>32</v>
      </c>
      <c r="D178" s="10">
        <v>12.3</v>
      </c>
      <c r="E178" s="11"/>
      <c r="F178" s="11">
        <f t="shared" si="3"/>
        <v>0</v>
      </c>
    </row>
    <row r="179" spans="1:6" ht="15.75" x14ac:dyDescent="0.25">
      <c r="A179" s="97"/>
      <c r="B179" s="98" t="s">
        <v>247</v>
      </c>
      <c r="C179" s="98"/>
      <c r="D179" s="98"/>
      <c r="E179" s="99"/>
      <c r="F179" s="100">
        <f>SUM(F154:F178)</f>
        <v>0</v>
      </c>
    </row>
    <row r="180" spans="1:6" ht="15.75" customHeight="1" x14ac:dyDescent="0.25">
      <c r="A180" s="62"/>
      <c r="B180" s="63" t="s">
        <v>23</v>
      </c>
      <c r="C180" s="63"/>
      <c r="D180" s="63"/>
      <c r="E180" s="63"/>
      <c r="F180" s="64"/>
    </row>
    <row r="181" spans="1:6" ht="45" x14ac:dyDescent="0.25">
      <c r="A181" s="7" t="s">
        <v>248</v>
      </c>
      <c r="B181" s="8" t="s">
        <v>249</v>
      </c>
      <c r="C181" s="9" t="s">
        <v>35</v>
      </c>
      <c r="D181" s="10">
        <v>1</v>
      </c>
      <c r="E181" s="11"/>
      <c r="F181" s="11">
        <f t="shared" si="3"/>
        <v>0</v>
      </c>
    </row>
    <row r="182" spans="1:6" ht="105" x14ac:dyDescent="0.25">
      <c r="A182" s="7" t="s">
        <v>250</v>
      </c>
      <c r="B182" s="8" t="s">
        <v>251</v>
      </c>
      <c r="C182" s="9" t="s">
        <v>35</v>
      </c>
      <c r="D182" s="10">
        <v>1</v>
      </c>
      <c r="E182" s="11"/>
      <c r="F182" s="11">
        <f t="shared" si="3"/>
        <v>0</v>
      </c>
    </row>
    <row r="183" spans="1:6" ht="60" x14ac:dyDescent="0.25">
      <c r="A183" s="7" t="s">
        <v>252</v>
      </c>
      <c r="B183" s="8" t="s">
        <v>253</v>
      </c>
      <c r="C183" s="9" t="s">
        <v>35</v>
      </c>
      <c r="D183" s="10">
        <v>1</v>
      </c>
      <c r="E183" s="11"/>
      <c r="F183" s="11">
        <f t="shared" si="3"/>
        <v>0</v>
      </c>
    </row>
    <row r="184" spans="1:6" ht="45" x14ac:dyDescent="0.25">
      <c r="A184" s="7" t="s">
        <v>254</v>
      </c>
      <c r="B184" s="8" t="s">
        <v>255</v>
      </c>
      <c r="C184" s="9" t="s">
        <v>198</v>
      </c>
      <c r="D184" s="10">
        <v>130</v>
      </c>
      <c r="E184" s="11"/>
      <c r="F184" s="11">
        <f t="shared" si="3"/>
        <v>0</v>
      </c>
    </row>
    <row r="185" spans="1:6" ht="150" x14ac:dyDescent="0.25">
      <c r="A185" s="7" t="s">
        <v>256</v>
      </c>
      <c r="B185" s="8" t="s">
        <v>257</v>
      </c>
      <c r="C185" s="9" t="s">
        <v>35</v>
      </c>
      <c r="D185" s="10">
        <v>87</v>
      </c>
      <c r="E185" s="11"/>
      <c r="F185" s="11">
        <f t="shared" si="3"/>
        <v>0</v>
      </c>
    </row>
    <row r="186" spans="1:6" ht="135" x14ac:dyDescent="0.25">
      <c r="A186" s="7" t="s">
        <v>258</v>
      </c>
      <c r="B186" s="8" t="s">
        <v>259</v>
      </c>
      <c r="C186" s="9" t="s">
        <v>35</v>
      </c>
      <c r="D186" s="10">
        <v>15</v>
      </c>
      <c r="E186" s="11"/>
      <c r="F186" s="11">
        <f t="shared" si="3"/>
        <v>0</v>
      </c>
    </row>
    <row r="187" spans="1:6" ht="150" x14ac:dyDescent="0.25">
      <c r="A187" s="7" t="s">
        <v>260</v>
      </c>
      <c r="B187" s="8" t="s">
        <v>261</v>
      </c>
      <c r="C187" s="9" t="s">
        <v>35</v>
      </c>
      <c r="D187" s="10">
        <v>16</v>
      </c>
      <c r="E187" s="11"/>
      <c r="F187" s="11">
        <f t="shared" si="3"/>
        <v>0</v>
      </c>
    </row>
    <row r="188" spans="1:6" ht="90" x14ac:dyDescent="0.25">
      <c r="A188" s="7" t="s">
        <v>262</v>
      </c>
      <c r="B188" s="8" t="s">
        <v>263</v>
      </c>
      <c r="C188" s="9" t="s">
        <v>35</v>
      </c>
      <c r="D188" s="10">
        <v>12</v>
      </c>
      <c r="E188" s="11"/>
      <c r="F188" s="11">
        <f t="shared" si="3"/>
        <v>0</v>
      </c>
    </row>
    <row r="189" spans="1:6" ht="90" x14ac:dyDescent="0.25">
      <c r="A189" s="7" t="s">
        <v>264</v>
      </c>
      <c r="B189" s="8" t="s">
        <v>265</v>
      </c>
      <c r="C189" s="9" t="s">
        <v>35</v>
      </c>
      <c r="D189" s="10">
        <v>28</v>
      </c>
      <c r="E189" s="11"/>
      <c r="F189" s="11">
        <f t="shared" si="3"/>
        <v>0</v>
      </c>
    </row>
    <row r="190" spans="1:6" ht="90" x14ac:dyDescent="0.25">
      <c r="A190" s="7" t="s">
        <v>266</v>
      </c>
      <c r="B190" s="8" t="s">
        <v>267</v>
      </c>
      <c r="C190" s="9" t="s">
        <v>35</v>
      </c>
      <c r="D190" s="10">
        <v>1</v>
      </c>
      <c r="E190" s="11"/>
      <c r="F190" s="11">
        <f t="shared" si="3"/>
        <v>0</v>
      </c>
    </row>
    <row r="191" spans="1:6" ht="90" x14ac:dyDescent="0.25">
      <c r="A191" s="7" t="s">
        <v>268</v>
      </c>
      <c r="B191" s="8" t="s">
        <v>269</v>
      </c>
      <c r="C191" s="9" t="s">
        <v>35</v>
      </c>
      <c r="D191" s="10">
        <v>1</v>
      </c>
      <c r="E191" s="11"/>
      <c r="F191" s="11">
        <f t="shared" si="3"/>
        <v>0</v>
      </c>
    </row>
    <row r="192" spans="1:6" ht="105" x14ac:dyDescent="0.25">
      <c r="A192" s="7" t="s">
        <v>270</v>
      </c>
      <c r="B192" s="8" t="s">
        <v>271</v>
      </c>
      <c r="C192" s="9" t="s">
        <v>198</v>
      </c>
      <c r="D192" s="10">
        <v>86</v>
      </c>
      <c r="E192" s="11"/>
      <c r="F192" s="11">
        <f t="shared" si="3"/>
        <v>0</v>
      </c>
    </row>
    <row r="193" spans="1:6" ht="15.75" x14ac:dyDescent="0.25">
      <c r="A193" s="97"/>
      <c r="B193" s="98" t="s">
        <v>272</v>
      </c>
      <c r="C193" s="98"/>
      <c r="D193" s="98"/>
      <c r="E193" s="99"/>
      <c r="F193" s="100">
        <f>SUM(F181:F192)</f>
        <v>0</v>
      </c>
    </row>
    <row r="194" spans="1:6" ht="15.75" customHeight="1" x14ac:dyDescent="0.25">
      <c r="A194" s="62"/>
      <c r="B194" s="63" t="s">
        <v>24</v>
      </c>
      <c r="C194" s="63"/>
      <c r="D194" s="63"/>
      <c r="E194" s="63"/>
      <c r="F194" s="64"/>
    </row>
    <row r="195" spans="1:6" ht="195" x14ac:dyDescent="0.25">
      <c r="A195" s="7" t="s">
        <v>273</v>
      </c>
      <c r="B195" s="8" t="s">
        <v>274</v>
      </c>
      <c r="C195" s="9" t="s">
        <v>35</v>
      </c>
      <c r="D195" s="10">
        <v>1</v>
      </c>
      <c r="E195" s="11"/>
      <c r="F195" s="11">
        <f t="shared" si="3"/>
        <v>0</v>
      </c>
    </row>
    <row r="196" spans="1:6" ht="60" x14ac:dyDescent="0.25">
      <c r="A196" s="7" t="s">
        <v>275</v>
      </c>
      <c r="B196" s="8" t="s">
        <v>276</v>
      </c>
      <c r="C196" s="9" t="s">
        <v>35</v>
      </c>
      <c r="D196" s="10">
        <v>1</v>
      </c>
      <c r="E196" s="11"/>
      <c r="F196" s="11">
        <f t="shared" si="3"/>
        <v>0</v>
      </c>
    </row>
    <row r="197" spans="1:6" ht="60" x14ac:dyDescent="0.25">
      <c r="A197" s="7" t="s">
        <v>277</v>
      </c>
      <c r="B197" s="8" t="s">
        <v>278</v>
      </c>
      <c r="C197" s="9" t="s">
        <v>35</v>
      </c>
      <c r="D197" s="10">
        <v>1</v>
      </c>
      <c r="E197" s="11"/>
      <c r="F197" s="11">
        <f t="shared" si="3"/>
        <v>0</v>
      </c>
    </row>
    <row r="198" spans="1:6" ht="120" x14ac:dyDescent="0.25">
      <c r="A198" s="7" t="s">
        <v>279</v>
      </c>
      <c r="B198" s="8" t="s">
        <v>280</v>
      </c>
      <c r="C198" s="9" t="s">
        <v>198</v>
      </c>
      <c r="D198" s="10">
        <v>18</v>
      </c>
      <c r="E198" s="11"/>
      <c r="F198" s="11">
        <f t="shared" si="3"/>
        <v>0</v>
      </c>
    </row>
    <row r="199" spans="1:6" ht="135" x14ac:dyDescent="0.25">
      <c r="A199" s="7" t="s">
        <v>281</v>
      </c>
      <c r="B199" s="8" t="s">
        <v>282</v>
      </c>
      <c r="C199" s="9" t="s">
        <v>198</v>
      </c>
      <c r="D199" s="10">
        <v>4</v>
      </c>
      <c r="E199" s="11"/>
      <c r="F199" s="11">
        <f t="shared" si="3"/>
        <v>0</v>
      </c>
    </row>
    <row r="200" spans="1:6" ht="90" x14ac:dyDescent="0.25">
      <c r="A200" s="7" t="s">
        <v>283</v>
      </c>
      <c r="B200" s="8" t="s">
        <v>284</v>
      </c>
      <c r="C200" s="9" t="s">
        <v>35</v>
      </c>
      <c r="D200" s="10">
        <v>18</v>
      </c>
      <c r="E200" s="11"/>
      <c r="F200" s="11">
        <f t="shared" si="3"/>
        <v>0</v>
      </c>
    </row>
    <row r="201" spans="1:6" ht="90" x14ac:dyDescent="0.25">
      <c r="A201" s="7" t="s">
        <v>285</v>
      </c>
      <c r="B201" s="8" t="s">
        <v>286</v>
      </c>
      <c r="C201" s="9" t="s">
        <v>35</v>
      </c>
      <c r="D201" s="10">
        <v>4</v>
      </c>
      <c r="E201" s="11"/>
      <c r="F201" s="11">
        <f t="shared" si="3"/>
        <v>0</v>
      </c>
    </row>
    <row r="202" spans="1:6" ht="90" x14ac:dyDescent="0.25">
      <c r="A202" s="7" t="s">
        <v>287</v>
      </c>
      <c r="B202" s="8" t="s">
        <v>288</v>
      </c>
      <c r="C202" s="9" t="s">
        <v>35</v>
      </c>
      <c r="D202" s="10">
        <v>22</v>
      </c>
      <c r="E202" s="11"/>
      <c r="F202" s="11">
        <f t="shared" si="3"/>
        <v>0</v>
      </c>
    </row>
    <row r="203" spans="1:6" ht="90" x14ac:dyDescent="0.25">
      <c r="A203" s="7" t="s">
        <v>289</v>
      </c>
      <c r="B203" s="8" t="s">
        <v>290</v>
      </c>
      <c r="C203" s="9" t="s">
        <v>35</v>
      </c>
      <c r="D203" s="10">
        <v>12</v>
      </c>
      <c r="E203" s="11"/>
      <c r="F203" s="11">
        <f t="shared" si="3"/>
        <v>0</v>
      </c>
    </row>
    <row r="204" spans="1:6" ht="90" x14ac:dyDescent="0.25">
      <c r="A204" s="7" t="s">
        <v>266</v>
      </c>
      <c r="B204" s="8" t="s">
        <v>267</v>
      </c>
      <c r="C204" s="9" t="s">
        <v>35</v>
      </c>
      <c r="D204" s="10">
        <v>6</v>
      </c>
      <c r="E204" s="11"/>
      <c r="F204" s="11">
        <f t="shared" si="3"/>
        <v>0</v>
      </c>
    </row>
    <row r="205" spans="1:6" ht="90" x14ac:dyDescent="0.25">
      <c r="A205" s="7" t="s">
        <v>291</v>
      </c>
      <c r="B205" s="8" t="s">
        <v>292</v>
      </c>
      <c r="C205" s="9" t="s">
        <v>35</v>
      </c>
      <c r="D205" s="10">
        <v>4</v>
      </c>
      <c r="E205" s="11"/>
      <c r="F205" s="11">
        <f t="shared" si="3"/>
        <v>0</v>
      </c>
    </row>
    <row r="206" spans="1:6" ht="60" x14ac:dyDescent="0.25">
      <c r="A206" s="7" t="s">
        <v>293</v>
      </c>
      <c r="B206" s="8" t="s">
        <v>294</v>
      </c>
      <c r="C206" s="9" t="s">
        <v>198</v>
      </c>
      <c r="D206" s="10">
        <v>22</v>
      </c>
      <c r="E206" s="11"/>
      <c r="F206" s="11">
        <f t="shared" si="3"/>
        <v>0</v>
      </c>
    </row>
    <row r="207" spans="1:6" ht="105" x14ac:dyDescent="0.25">
      <c r="A207" s="7" t="s">
        <v>295</v>
      </c>
      <c r="B207" s="8" t="s">
        <v>296</v>
      </c>
      <c r="C207" s="9" t="s">
        <v>35</v>
      </c>
      <c r="D207" s="10">
        <v>18</v>
      </c>
      <c r="E207" s="11"/>
      <c r="F207" s="11">
        <f t="shared" ref="F207:F270" si="4">ROUND(E207*D207,2)</f>
        <v>0</v>
      </c>
    </row>
    <row r="208" spans="1:6" ht="105" x14ac:dyDescent="0.25">
      <c r="A208" s="7" t="s">
        <v>297</v>
      </c>
      <c r="B208" s="8" t="s">
        <v>298</v>
      </c>
      <c r="C208" s="9" t="s">
        <v>35</v>
      </c>
      <c r="D208" s="10">
        <v>4</v>
      </c>
      <c r="E208" s="11"/>
      <c r="F208" s="11">
        <f t="shared" si="4"/>
        <v>0</v>
      </c>
    </row>
    <row r="209" spans="1:6" ht="180" x14ac:dyDescent="0.25">
      <c r="A209" s="7" t="s">
        <v>299</v>
      </c>
      <c r="B209" s="8" t="s">
        <v>300</v>
      </c>
      <c r="C209" s="9" t="s">
        <v>35</v>
      </c>
      <c r="D209" s="10">
        <v>12</v>
      </c>
      <c r="E209" s="11"/>
      <c r="F209" s="11">
        <f t="shared" si="4"/>
        <v>0</v>
      </c>
    </row>
    <row r="210" spans="1:6" ht="180" x14ac:dyDescent="0.25">
      <c r="A210" s="7" t="s">
        <v>301</v>
      </c>
      <c r="B210" s="8" t="s">
        <v>302</v>
      </c>
      <c r="C210" s="9" t="s">
        <v>35</v>
      </c>
      <c r="D210" s="10">
        <v>6</v>
      </c>
      <c r="E210" s="11"/>
      <c r="F210" s="11">
        <f t="shared" si="4"/>
        <v>0</v>
      </c>
    </row>
    <row r="211" spans="1:6" ht="180" x14ac:dyDescent="0.25">
      <c r="A211" s="7" t="s">
        <v>303</v>
      </c>
      <c r="B211" s="8" t="s">
        <v>304</v>
      </c>
      <c r="C211" s="9" t="s">
        <v>35</v>
      </c>
      <c r="D211" s="10">
        <v>4</v>
      </c>
      <c r="E211" s="11"/>
      <c r="F211" s="11">
        <f t="shared" si="4"/>
        <v>0</v>
      </c>
    </row>
    <row r="212" spans="1:6" ht="15.75" x14ac:dyDescent="0.25">
      <c r="A212" s="97"/>
      <c r="B212" s="98" t="s">
        <v>305</v>
      </c>
      <c r="C212" s="98"/>
      <c r="D212" s="98"/>
      <c r="E212" s="99"/>
      <c r="F212" s="100">
        <f>SUM(F195:F211)</f>
        <v>0</v>
      </c>
    </row>
    <row r="213" spans="1:6" ht="15.75" customHeight="1" x14ac:dyDescent="0.25">
      <c r="A213" s="62"/>
      <c r="B213" s="63" t="s">
        <v>25</v>
      </c>
      <c r="C213" s="63"/>
      <c r="D213" s="63"/>
      <c r="E213" s="63"/>
      <c r="F213" s="64"/>
    </row>
    <row r="214" spans="1:6" ht="75" x14ac:dyDescent="0.25">
      <c r="A214" s="7" t="s">
        <v>306</v>
      </c>
      <c r="B214" s="8" t="s">
        <v>307</v>
      </c>
      <c r="C214" s="9" t="s">
        <v>35</v>
      </c>
      <c r="D214" s="10">
        <v>6</v>
      </c>
      <c r="E214" s="11"/>
      <c r="F214" s="11">
        <f t="shared" si="4"/>
        <v>0</v>
      </c>
    </row>
    <row r="215" spans="1:6" ht="135" x14ac:dyDescent="0.25">
      <c r="A215" s="7" t="s">
        <v>308</v>
      </c>
      <c r="B215" s="8" t="s">
        <v>309</v>
      </c>
      <c r="C215" s="9" t="s">
        <v>35</v>
      </c>
      <c r="D215" s="10">
        <v>22</v>
      </c>
      <c r="E215" s="11"/>
      <c r="F215" s="11">
        <f t="shared" si="4"/>
        <v>0</v>
      </c>
    </row>
    <row r="216" spans="1:6" ht="45" x14ac:dyDescent="0.25">
      <c r="A216" s="7" t="s">
        <v>310</v>
      </c>
      <c r="B216" s="8" t="s">
        <v>311</v>
      </c>
      <c r="C216" s="9" t="s">
        <v>35</v>
      </c>
      <c r="D216" s="10">
        <v>3</v>
      </c>
      <c r="E216" s="11"/>
      <c r="F216" s="11">
        <f t="shared" si="4"/>
        <v>0</v>
      </c>
    </row>
    <row r="217" spans="1:6" ht="90" x14ac:dyDescent="0.25">
      <c r="A217" s="7" t="s">
        <v>312</v>
      </c>
      <c r="B217" s="8" t="s">
        <v>313</v>
      </c>
      <c r="C217" s="9" t="s">
        <v>35</v>
      </c>
      <c r="D217" s="10">
        <v>3</v>
      </c>
      <c r="E217" s="11"/>
      <c r="F217" s="11">
        <f t="shared" si="4"/>
        <v>0</v>
      </c>
    </row>
    <row r="218" spans="1:6" ht="60" x14ac:dyDescent="0.25">
      <c r="A218" s="7" t="s">
        <v>314</v>
      </c>
      <c r="B218" s="8" t="s">
        <v>315</v>
      </c>
      <c r="C218" s="9" t="s">
        <v>66</v>
      </c>
      <c r="D218" s="10">
        <v>80</v>
      </c>
      <c r="E218" s="11"/>
      <c r="F218" s="11">
        <f t="shared" si="4"/>
        <v>0</v>
      </c>
    </row>
    <row r="219" spans="1:6" ht="15.75" x14ac:dyDescent="0.25">
      <c r="A219" s="97"/>
      <c r="B219" s="98" t="s">
        <v>316</v>
      </c>
      <c r="C219" s="98"/>
      <c r="D219" s="98"/>
      <c r="E219" s="99"/>
      <c r="F219" s="100">
        <f>SUM(F214:F218)</f>
        <v>0</v>
      </c>
    </row>
    <row r="220" spans="1:6" ht="15.75" customHeight="1" x14ac:dyDescent="0.25">
      <c r="A220" s="62"/>
      <c r="B220" s="63" t="s">
        <v>26</v>
      </c>
      <c r="C220" s="63"/>
      <c r="D220" s="63"/>
      <c r="E220" s="63"/>
      <c r="F220" s="64"/>
    </row>
    <row r="221" spans="1:6" ht="75" x14ac:dyDescent="0.25">
      <c r="A221" s="7" t="s">
        <v>36</v>
      </c>
      <c r="B221" s="8" t="s">
        <v>37</v>
      </c>
      <c r="C221" s="9" t="s">
        <v>32</v>
      </c>
      <c r="D221" s="10">
        <v>24.5</v>
      </c>
      <c r="E221" s="11"/>
      <c r="F221" s="11">
        <f t="shared" si="4"/>
        <v>0</v>
      </c>
    </row>
    <row r="222" spans="1:6" ht="60" x14ac:dyDescent="0.25">
      <c r="A222" s="7" t="s">
        <v>317</v>
      </c>
      <c r="B222" s="8" t="s">
        <v>318</v>
      </c>
      <c r="C222" s="9" t="s">
        <v>42</v>
      </c>
      <c r="D222" s="10">
        <v>50.95</v>
      </c>
      <c r="E222" s="11"/>
      <c r="F222" s="11">
        <f t="shared" si="4"/>
        <v>0</v>
      </c>
    </row>
    <row r="223" spans="1:6" ht="45" x14ac:dyDescent="0.25">
      <c r="A223" s="7" t="s">
        <v>319</v>
      </c>
      <c r="B223" s="8" t="s">
        <v>320</v>
      </c>
      <c r="C223" s="9" t="s">
        <v>42</v>
      </c>
      <c r="D223" s="10">
        <v>23.07</v>
      </c>
      <c r="E223" s="11"/>
      <c r="F223" s="11">
        <f t="shared" si="4"/>
        <v>0</v>
      </c>
    </row>
    <row r="224" spans="1:6" ht="75" x14ac:dyDescent="0.25">
      <c r="A224" s="7" t="s">
        <v>43</v>
      </c>
      <c r="B224" s="8" t="s">
        <v>44</v>
      </c>
      <c r="C224" s="9" t="s">
        <v>32</v>
      </c>
      <c r="D224" s="10">
        <v>17.09</v>
      </c>
      <c r="E224" s="11"/>
      <c r="F224" s="11">
        <f t="shared" si="4"/>
        <v>0</v>
      </c>
    </row>
    <row r="225" spans="1:6" ht="60" x14ac:dyDescent="0.25">
      <c r="A225" s="7" t="s">
        <v>45</v>
      </c>
      <c r="B225" s="8" t="s">
        <v>46</v>
      </c>
      <c r="C225" s="9" t="s">
        <v>47</v>
      </c>
      <c r="D225" s="10">
        <v>233.07</v>
      </c>
      <c r="E225" s="11"/>
      <c r="F225" s="11">
        <f t="shared" si="4"/>
        <v>0</v>
      </c>
    </row>
    <row r="226" spans="1:6" ht="45" x14ac:dyDescent="0.25">
      <c r="A226" s="7" t="s">
        <v>321</v>
      </c>
      <c r="B226" s="8" t="s">
        <v>322</v>
      </c>
      <c r="C226" s="9" t="s">
        <v>66</v>
      </c>
      <c r="D226" s="10">
        <v>116.6</v>
      </c>
      <c r="E226" s="11"/>
      <c r="F226" s="11">
        <f t="shared" si="4"/>
        <v>0</v>
      </c>
    </row>
    <row r="227" spans="1:6" ht="120" x14ac:dyDescent="0.25">
      <c r="A227" s="7" t="s">
        <v>323</v>
      </c>
      <c r="B227" s="8" t="s">
        <v>324</v>
      </c>
      <c r="C227" s="9" t="s">
        <v>66</v>
      </c>
      <c r="D227" s="10">
        <v>58.44</v>
      </c>
      <c r="E227" s="11"/>
      <c r="F227" s="11">
        <f t="shared" si="4"/>
        <v>0</v>
      </c>
    </row>
    <row r="228" spans="1:6" ht="195" x14ac:dyDescent="0.25">
      <c r="A228" s="7" t="s">
        <v>119</v>
      </c>
      <c r="B228" s="8" t="s">
        <v>120</v>
      </c>
      <c r="C228" s="9" t="s">
        <v>32</v>
      </c>
      <c r="D228" s="10">
        <v>55.82</v>
      </c>
      <c r="E228" s="11"/>
      <c r="F228" s="11">
        <f t="shared" si="4"/>
        <v>0</v>
      </c>
    </row>
    <row r="229" spans="1:6" ht="195" x14ac:dyDescent="0.25">
      <c r="A229" s="7" t="s">
        <v>325</v>
      </c>
      <c r="B229" s="8" t="s">
        <v>326</v>
      </c>
      <c r="C229" s="9" t="s">
        <v>32</v>
      </c>
      <c r="D229" s="10">
        <v>17.2</v>
      </c>
      <c r="E229" s="11"/>
      <c r="F229" s="11">
        <f t="shared" si="4"/>
        <v>0</v>
      </c>
    </row>
    <row r="230" spans="1:6" ht="210" x14ac:dyDescent="0.25">
      <c r="A230" s="7" t="s">
        <v>153</v>
      </c>
      <c r="B230" s="8" t="s">
        <v>154</v>
      </c>
      <c r="C230" s="9" t="s">
        <v>32</v>
      </c>
      <c r="D230" s="10">
        <v>17.2</v>
      </c>
      <c r="E230" s="11"/>
      <c r="F230" s="11">
        <f t="shared" si="4"/>
        <v>0</v>
      </c>
    </row>
    <row r="231" spans="1:6" ht="45" x14ac:dyDescent="0.25">
      <c r="A231" s="7" t="s">
        <v>327</v>
      </c>
      <c r="B231" s="8" t="s">
        <v>328</v>
      </c>
      <c r="C231" s="9" t="s">
        <v>32</v>
      </c>
      <c r="D231" s="10">
        <v>51.62</v>
      </c>
      <c r="E231" s="11"/>
      <c r="F231" s="11">
        <f t="shared" si="4"/>
        <v>0</v>
      </c>
    </row>
    <row r="232" spans="1:6" ht="45" x14ac:dyDescent="0.25">
      <c r="A232" s="7" t="s">
        <v>329</v>
      </c>
      <c r="B232" s="8" t="s">
        <v>330</v>
      </c>
      <c r="C232" s="9" t="s">
        <v>42</v>
      </c>
      <c r="D232" s="10">
        <v>3.22</v>
      </c>
      <c r="E232" s="11"/>
      <c r="F232" s="11">
        <f t="shared" si="4"/>
        <v>0</v>
      </c>
    </row>
    <row r="233" spans="1:6" ht="45" x14ac:dyDescent="0.25">
      <c r="A233" s="7" t="s">
        <v>94</v>
      </c>
      <c r="B233" s="8" t="s">
        <v>95</v>
      </c>
      <c r="C233" s="9" t="s">
        <v>32</v>
      </c>
      <c r="D233" s="10">
        <v>22.62</v>
      </c>
      <c r="E233" s="11"/>
      <c r="F233" s="11">
        <f t="shared" si="4"/>
        <v>0</v>
      </c>
    </row>
    <row r="234" spans="1:6" ht="120" x14ac:dyDescent="0.25">
      <c r="A234" s="7" t="s">
        <v>331</v>
      </c>
      <c r="B234" s="8" t="s">
        <v>332</v>
      </c>
      <c r="C234" s="9" t="s">
        <v>35</v>
      </c>
      <c r="D234" s="10">
        <v>2</v>
      </c>
      <c r="E234" s="11"/>
      <c r="F234" s="11">
        <f t="shared" si="4"/>
        <v>0</v>
      </c>
    </row>
    <row r="235" spans="1:6" ht="120" x14ac:dyDescent="0.25">
      <c r="A235" s="7" t="s">
        <v>333</v>
      </c>
      <c r="B235" s="8" t="s">
        <v>334</v>
      </c>
      <c r="C235" s="9" t="s">
        <v>35</v>
      </c>
      <c r="D235" s="10">
        <v>2</v>
      </c>
      <c r="E235" s="11"/>
      <c r="F235" s="11">
        <f t="shared" si="4"/>
        <v>0</v>
      </c>
    </row>
    <row r="236" spans="1:6" ht="45" x14ac:dyDescent="0.25">
      <c r="A236" s="7" t="s">
        <v>335</v>
      </c>
      <c r="B236" s="8" t="s">
        <v>336</v>
      </c>
      <c r="C236" s="9" t="s">
        <v>35</v>
      </c>
      <c r="D236" s="10">
        <v>2</v>
      </c>
      <c r="E236" s="11"/>
      <c r="F236" s="11">
        <f t="shared" si="4"/>
        <v>0</v>
      </c>
    </row>
    <row r="237" spans="1:6" ht="60" x14ac:dyDescent="0.25">
      <c r="A237" s="7" t="s">
        <v>237</v>
      </c>
      <c r="B237" s="8" t="s">
        <v>238</v>
      </c>
      <c r="C237" s="9" t="s">
        <v>35</v>
      </c>
      <c r="D237" s="10">
        <v>1</v>
      </c>
      <c r="E237" s="11"/>
      <c r="F237" s="11">
        <f t="shared" si="4"/>
        <v>0</v>
      </c>
    </row>
    <row r="238" spans="1:6" ht="30" x14ac:dyDescent="0.25">
      <c r="A238" s="7" t="s">
        <v>337</v>
      </c>
      <c r="B238" s="8" t="s">
        <v>338</v>
      </c>
      <c r="C238" s="9" t="s">
        <v>35</v>
      </c>
      <c r="D238" s="10">
        <v>1</v>
      </c>
      <c r="E238" s="11"/>
      <c r="F238" s="11">
        <f t="shared" si="4"/>
        <v>0</v>
      </c>
    </row>
    <row r="239" spans="1:6" ht="30" x14ac:dyDescent="0.25">
      <c r="A239" s="7" t="s">
        <v>339</v>
      </c>
      <c r="B239" s="8" t="s">
        <v>340</v>
      </c>
      <c r="C239" s="9" t="s">
        <v>35</v>
      </c>
      <c r="D239" s="10">
        <v>2</v>
      </c>
      <c r="E239" s="11"/>
      <c r="F239" s="11">
        <f t="shared" si="4"/>
        <v>0</v>
      </c>
    </row>
    <row r="240" spans="1:6" ht="60" x14ac:dyDescent="0.25">
      <c r="A240" s="7" t="s">
        <v>341</v>
      </c>
      <c r="B240" s="8" t="s">
        <v>342</v>
      </c>
      <c r="C240" s="9" t="s">
        <v>35</v>
      </c>
      <c r="D240" s="10">
        <v>2</v>
      </c>
      <c r="E240" s="11"/>
      <c r="F240" s="11">
        <f t="shared" si="4"/>
        <v>0</v>
      </c>
    </row>
    <row r="241" spans="1:6" ht="60" x14ac:dyDescent="0.25">
      <c r="A241" s="7" t="s">
        <v>223</v>
      </c>
      <c r="B241" s="8" t="s">
        <v>224</v>
      </c>
      <c r="C241" s="9" t="s">
        <v>66</v>
      </c>
      <c r="D241" s="10">
        <v>45</v>
      </c>
      <c r="E241" s="11"/>
      <c r="F241" s="11">
        <f t="shared" si="4"/>
        <v>0</v>
      </c>
    </row>
    <row r="242" spans="1:6" ht="30" x14ac:dyDescent="0.25">
      <c r="A242" s="7" t="s">
        <v>343</v>
      </c>
      <c r="B242" s="8" t="s">
        <v>344</v>
      </c>
      <c r="C242" s="9" t="s">
        <v>35</v>
      </c>
      <c r="D242" s="10">
        <v>1</v>
      </c>
      <c r="E242" s="11"/>
      <c r="F242" s="11">
        <f t="shared" si="4"/>
        <v>0</v>
      </c>
    </row>
    <row r="243" spans="1:6" ht="60" x14ac:dyDescent="0.25">
      <c r="A243" s="7" t="s">
        <v>345</v>
      </c>
      <c r="B243" s="8" t="s">
        <v>346</v>
      </c>
      <c r="C243" s="9" t="s">
        <v>66</v>
      </c>
      <c r="D243" s="10">
        <v>50</v>
      </c>
      <c r="E243" s="11"/>
      <c r="F243" s="11">
        <f t="shared" si="4"/>
        <v>0</v>
      </c>
    </row>
    <row r="244" spans="1:6" ht="45" x14ac:dyDescent="0.25">
      <c r="A244" s="7" t="s">
        <v>347</v>
      </c>
      <c r="B244" s="8" t="s">
        <v>348</v>
      </c>
      <c r="C244" s="9" t="s">
        <v>66</v>
      </c>
      <c r="D244" s="10">
        <v>150</v>
      </c>
      <c r="E244" s="11"/>
      <c r="F244" s="11">
        <f t="shared" si="4"/>
        <v>0</v>
      </c>
    </row>
    <row r="245" spans="1:6" ht="60" x14ac:dyDescent="0.25">
      <c r="A245" s="7" t="s">
        <v>349</v>
      </c>
      <c r="B245" s="8" t="s">
        <v>350</v>
      </c>
      <c r="C245" s="9" t="s">
        <v>35</v>
      </c>
      <c r="D245" s="10">
        <v>1</v>
      </c>
      <c r="E245" s="11"/>
      <c r="F245" s="11">
        <f t="shared" si="4"/>
        <v>0</v>
      </c>
    </row>
    <row r="246" spans="1:6" ht="60" x14ac:dyDescent="0.25">
      <c r="A246" s="7" t="s">
        <v>351</v>
      </c>
      <c r="B246" s="8" t="s">
        <v>352</v>
      </c>
      <c r="C246" s="9" t="s">
        <v>35</v>
      </c>
      <c r="D246" s="10">
        <v>1</v>
      </c>
      <c r="E246" s="11"/>
      <c r="F246" s="11">
        <f t="shared" si="4"/>
        <v>0</v>
      </c>
    </row>
    <row r="247" spans="1:6" ht="75" x14ac:dyDescent="0.25">
      <c r="A247" s="7" t="s">
        <v>353</v>
      </c>
      <c r="B247" s="8" t="s">
        <v>354</v>
      </c>
      <c r="C247" s="9" t="s">
        <v>35</v>
      </c>
      <c r="D247" s="10">
        <v>1</v>
      </c>
      <c r="E247" s="11"/>
      <c r="F247" s="11">
        <f t="shared" si="4"/>
        <v>0</v>
      </c>
    </row>
    <row r="248" spans="1:6" ht="90" x14ac:dyDescent="0.25">
      <c r="A248" s="7" t="s">
        <v>355</v>
      </c>
      <c r="B248" s="8" t="s">
        <v>356</v>
      </c>
      <c r="C248" s="9" t="s">
        <v>35</v>
      </c>
      <c r="D248" s="10">
        <v>2</v>
      </c>
      <c r="E248" s="11"/>
      <c r="F248" s="11">
        <f t="shared" si="4"/>
        <v>0</v>
      </c>
    </row>
    <row r="249" spans="1:6" ht="90" x14ac:dyDescent="0.25">
      <c r="A249" s="7" t="s">
        <v>193</v>
      </c>
      <c r="B249" s="8" t="s">
        <v>194</v>
      </c>
      <c r="C249" s="9" t="s">
        <v>32</v>
      </c>
      <c r="D249" s="10">
        <v>1.17</v>
      </c>
      <c r="E249" s="11"/>
      <c r="F249" s="11">
        <f t="shared" si="4"/>
        <v>0</v>
      </c>
    </row>
    <row r="250" spans="1:6" ht="90" x14ac:dyDescent="0.25">
      <c r="A250" s="7" t="s">
        <v>357</v>
      </c>
      <c r="B250" s="8" t="s">
        <v>358</v>
      </c>
      <c r="C250" s="9" t="s">
        <v>35</v>
      </c>
      <c r="D250" s="10">
        <v>1</v>
      </c>
      <c r="E250" s="11"/>
      <c r="F250" s="11">
        <f t="shared" si="4"/>
        <v>0</v>
      </c>
    </row>
    <row r="251" spans="1:6" ht="45" x14ac:dyDescent="0.25">
      <c r="A251" s="7" t="s">
        <v>359</v>
      </c>
      <c r="B251" s="8" t="s">
        <v>360</v>
      </c>
      <c r="C251" s="9" t="s">
        <v>35</v>
      </c>
      <c r="D251" s="10">
        <v>1</v>
      </c>
      <c r="E251" s="11"/>
      <c r="F251" s="11">
        <f t="shared" si="4"/>
        <v>0</v>
      </c>
    </row>
    <row r="252" spans="1:6" ht="15.75" x14ac:dyDescent="0.25">
      <c r="A252" s="97"/>
      <c r="B252" s="98" t="s">
        <v>361</v>
      </c>
      <c r="C252" s="98"/>
      <c r="D252" s="98"/>
      <c r="E252" s="99"/>
      <c r="F252" s="100">
        <f>SUM(F221:F251)</f>
        <v>0</v>
      </c>
    </row>
    <row r="253" spans="1:6" ht="15.75" customHeight="1" x14ac:dyDescent="0.25">
      <c r="A253" s="62"/>
      <c r="B253" s="63" t="s">
        <v>27</v>
      </c>
      <c r="C253" s="63"/>
      <c r="D253" s="63"/>
      <c r="E253" s="63"/>
      <c r="F253" s="64"/>
    </row>
    <row r="254" spans="1:6" ht="75" x14ac:dyDescent="0.25">
      <c r="A254" s="7" t="s">
        <v>36</v>
      </c>
      <c r="B254" s="8" t="s">
        <v>37</v>
      </c>
      <c r="C254" s="9" t="s">
        <v>32</v>
      </c>
      <c r="D254" s="10">
        <v>138</v>
      </c>
      <c r="E254" s="11"/>
      <c r="F254" s="11">
        <f t="shared" si="4"/>
        <v>0</v>
      </c>
    </row>
    <row r="255" spans="1:6" ht="60" x14ac:dyDescent="0.25">
      <c r="A255" s="7" t="s">
        <v>317</v>
      </c>
      <c r="B255" s="8" t="s">
        <v>318</v>
      </c>
      <c r="C255" s="9" t="s">
        <v>42</v>
      </c>
      <c r="D255" s="10">
        <v>17.88</v>
      </c>
      <c r="E255" s="11"/>
      <c r="F255" s="11">
        <f t="shared" si="4"/>
        <v>0</v>
      </c>
    </row>
    <row r="256" spans="1:6" ht="75" x14ac:dyDescent="0.25">
      <c r="A256" s="7" t="s">
        <v>43</v>
      </c>
      <c r="B256" s="8" t="s">
        <v>44</v>
      </c>
      <c r="C256" s="9" t="s">
        <v>32</v>
      </c>
      <c r="D256" s="10">
        <v>20.86</v>
      </c>
      <c r="E256" s="11"/>
      <c r="F256" s="11">
        <f t="shared" si="4"/>
        <v>0</v>
      </c>
    </row>
    <row r="257" spans="1:6" ht="60" x14ac:dyDescent="0.25">
      <c r="A257" s="7" t="s">
        <v>58</v>
      </c>
      <c r="B257" s="8" t="s">
        <v>59</v>
      </c>
      <c r="C257" s="9" t="s">
        <v>32</v>
      </c>
      <c r="D257" s="10">
        <v>71.52</v>
      </c>
      <c r="E257" s="11"/>
      <c r="F257" s="11">
        <f t="shared" si="4"/>
        <v>0</v>
      </c>
    </row>
    <row r="258" spans="1:6" ht="60" x14ac:dyDescent="0.25">
      <c r="A258" s="7" t="s">
        <v>62</v>
      </c>
      <c r="B258" s="8" t="s">
        <v>63</v>
      </c>
      <c r="C258" s="9" t="s">
        <v>32</v>
      </c>
      <c r="D258" s="10">
        <v>143.04</v>
      </c>
      <c r="E258" s="11"/>
      <c r="F258" s="11">
        <f t="shared" si="4"/>
        <v>0</v>
      </c>
    </row>
    <row r="259" spans="1:6" ht="75" x14ac:dyDescent="0.25">
      <c r="A259" s="7" t="s">
        <v>79</v>
      </c>
      <c r="B259" s="8" t="s">
        <v>80</v>
      </c>
      <c r="C259" s="9" t="s">
        <v>42</v>
      </c>
      <c r="D259" s="10">
        <v>84.72</v>
      </c>
      <c r="E259" s="11"/>
      <c r="F259" s="11">
        <f t="shared" si="4"/>
        <v>0</v>
      </c>
    </row>
    <row r="260" spans="1:6" ht="60" x14ac:dyDescent="0.25">
      <c r="A260" s="7" t="s">
        <v>362</v>
      </c>
      <c r="B260" s="8" t="s">
        <v>363</v>
      </c>
      <c r="C260" s="9" t="s">
        <v>32</v>
      </c>
      <c r="D260" s="10">
        <v>84.72</v>
      </c>
      <c r="E260" s="11"/>
      <c r="F260" s="11">
        <f t="shared" si="4"/>
        <v>0</v>
      </c>
    </row>
    <row r="261" spans="1:6" ht="150" x14ac:dyDescent="0.25">
      <c r="A261" s="7" t="s">
        <v>133</v>
      </c>
      <c r="B261" s="8" t="s">
        <v>134</v>
      </c>
      <c r="C261" s="9" t="s">
        <v>32</v>
      </c>
      <c r="D261" s="10">
        <v>84.72</v>
      </c>
      <c r="E261" s="11"/>
      <c r="F261" s="11">
        <f t="shared" si="4"/>
        <v>0</v>
      </c>
    </row>
    <row r="262" spans="1:6" ht="45" x14ac:dyDescent="0.25">
      <c r="A262" s="7" t="s">
        <v>135</v>
      </c>
      <c r="B262" s="8" t="s">
        <v>136</v>
      </c>
      <c r="C262" s="9" t="s">
        <v>32</v>
      </c>
      <c r="D262" s="10">
        <v>84.72</v>
      </c>
      <c r="E262" s="11"/>
      <c r="F262" s="11">
        <f t="shared" si="4"/>
        <v>0</v>
      </c>
    </row>
    <row r="263" spans="1:6" ht="105" x14ac:dyDescent="0.25">
      <c r="A263" s="7" t="s">
        <v>364</v>
      </c>
      <c r="B263" s="8" t="s">
        <v>365</v>
      </c>
      <c r="C263" s="9" t="s">
        <v>66</v>
      </c>
      <c r="D263" s="10">
        <v>20.48</v>
      </c>
      <c r="E263" s="11"/>
      <c r="F263" s="11">
        <f t="shared" si="4"/>
        <v>0</v>
      </c>
    </row>
    <row r="264" spans="1:6" ht="195" x14ac:dyDescent="0.25">
      <c r="A264" s="7" t="s">
        <v>325</v>
      </c>
      <c r="B264" s="8" t="s">
        <v>326</v>
      </c>
      <c r="C264" s="9" t="s">
        <v>32</v>
      </c>
      <c r="D264" s="10">
        <v>47.68</v>
      </c>
      <c r="E264" s="11"/>
      <c r="F264" s="11">
        <f t="shared" si="4"/>
        <v>0</v>
      </c>
    </row>
    <row r="265" spans="1:6" ht="210" x14ac:dyDescent="0.25">
      <c r="A265" s="7" t="s">
        <v>153</v>
      </c>
      <c r="B265" s="8" t="s">
        <v>154</v>
      </c>
      <c r="C265" s="9" t="s">
        <v>32</v>
      </c>
      <c r="D265" s="10">
        <v>47.68</v>
      </c>
      <c r="E265" s="11"/>
      <c r="F265" s="11">
        <f t="shared" si="4"/>
        <v>0</v>
      </c>
    </row>
    <row r="266" spans="1:6" ht="15.75" x14ac:dyDescent="0.25">
      <c r="A266" s="97"/>
      <c r="B266" s="98" t="s">
        <v>366</v>
      </c>
      <c r="C266" s="98"/>
      <c r="D266" s="98"/>
      <c r="E266" s="99"/>
      <c r="F266" s="100">
        <f>SUM(F254:F265)</f>
        <v>0</v>
      </c>
    </row>
    <row r="267" spans="1:6" ht="15.75" customHeight="1" x14ac:dyDescent="0.25">
      <c r="A267" s="62"/>
      <c r="B267" s="63" t="s">
        <v>28</v>
      </c>
      <c r="C267" s="63"/>
      <c r="D267" s="63"/>
      <c r="E267" s="63"/>
      <c r="F267" s="64"/>
    </row>
    <row r="268" spans="1:6" ht="150" x14ac:dyDescent="0.25">
      <c r="A268" s="7" t="s">
        <v>367</v>
      </c>
      <c r="B268" s="8" t="s">
        <v>368</v>
      </c>
      <c r="C268" s="9" t="s">
        <v>35</v>
      </c>
      <c r="D268" s="10">
        <v>1</v>
      </c>
      <c r="E268" s="11"/>
      <c r="F268" s="11">
        <f t="shared" si="4"/>
        <v>0</v>
      </c>
    </row>
    <row r="269" spans="1:6" ht="180" x14ac:dyDescent="0.25">
      <c r="A269" s="7" t="s">
        <v>369</v>
      </c>
      <c r="B269" s="8" t="s">
        <v>370</v>
      </c>
      <c r="C269" s="9" t="s">
        <v>35</v>
      </c>
      <c r="D269" s="10">
        <v>1</v>
      </c>
      <c r="E269" s="11"/>
      <c r="F269" s="11">
        <f t="shared" si="4"/>
        <v>0</v>
      </c>
    </row>
    <row r="270" spans="1:6" ht="105" x14ac:dyDescent="0.25">
      <c r="A270" s="7" t="s">
        <v>371</v>
      </c>
      <c r="B270" s="8" t="s">
        <v>372</v>
      </c>
      <c r="C270" s="9" t="s">
        <v>35</v>
      </c>
      <c r="D270" s="10">
        <v>1</v>
      </c>
      <c r="E270" s="11"/>
      <c r="F270" s="11">
        <f t="shared" si="4"/>
        <v>0</v>
      </c>
    </row>
    <row r="271" spans="1:6" ht="75" x14ac:dyDescent="0.25">
      <c r="A271" s="7" t="s">
        <v>373</v>
      </c>
      <c r="B271" s="8" t="s">
        <v>374</v>
      </c>
      <c r="C271" s="9" t="s">
        <v>35</v>
      </c>
      <c r="D271" s="10">
        <v>6</v>
      </c>
      <c r="E271" s="11"/>
      <c r="F271" s="11">
        <f t="shared" ref="F271:F294" si="5">ROUND(E271*D271,2)</f>
        <v>0</v>
      </c>
    </row>
    <row r="272" spans="1:6" ht="165" x14ac:dyDescent="0.25">
      <c r="A272" s="7" t="s">
        <v>375</v>
      </c>
      <c r="B272" s="8" t="s">
        <v>376</v>
      </c>
      <c r="C272" s="9" t="s">
        <v>35</v>
      </c>
      <c r="D272" s="10">
        <v>1</v>
      </c>
      <c r="E272" s="11"/>
      <c r="F272" s="11">
        <f t="shared" si="5"/>
        <v>0</v>
      </c>
    </row>
    <row r="273" spans="1:6" ht="75" x14ac:dyDescent="0.25">
      <c r="A273" s="7" t="s">
        <v>377</v>
      </c>
      <c r="B273" s="8" t="s">
        <v>378</v>
      </c>
      <c r="C273" s="9" t="s">
        <v>35</v>
      </c>
      <c r="D273" s="10">
        <v>1</v>
      </c>
      <c r="E273" s="11"/>
      <c r="F273" s="11">
        <f t="shared" si="5"/>
        <v>0</v>
      </c>
    </row>
    <row r="274" spans="1:6" ht="180" x14ac:dyDescent="0.25">
      <c r="A274" s="7" t="s">
        <v>379</v>
      </c>
      <c r="B274" s="8" t="s">
        <v>380</v>
      </c>
      <c r="C274" s="9" t="s">
        <v>35</v>
      </c>
      <c r="D274" s="10">
        <v>1</v>
      </c>
      <c r="E274" s="11"/>
      <c r="F274" s="11">
        <f t="shared" si="5"/>
        <v>0</v>
      </c>
    </row>
    <row r="275" spans="1:6" ht="60" x14ac:dyDescent="0.25">
      <c r="A275" s="7" t="s">
        <v>381</v>
      </c>
      <c r="B275" s="8" t="s">
        <v>382</v>
      </c>
      <c r="C275" s="9" t="s">
        <v>35</v>
      </c>
      <c r="D275" s="10">
        <v>3</v>
      </c>
      <c r="E275" s="11"/>
      <c r="F275" s="11">
        <f t="shared" si="5"/>
        <v>0</v>
      </c>
    </row>
    <row r="276" spans="1:6" ht="75" x14ac:dyDescent="0.25">
      <c r="A276" s="7" t="s">
        <v>383</v>
      </c>
      <c r="B276" s="8" t="s">
        <v>384</v>
      </c>
      <c r="C276" s="9" t="s">
        <v>35</v>
      </c>
      <c r="D276" s="10">
        <v>3</v>
      </c>
      <c r="E276" s="11"/>
      <c r="F276" s="11">
        <f t="shared" si="5"/>
        <v>0</v>
      </c>
    </row>
    <row r="277" spans="1:6" ht="135" x14ac:dyDescent="0.25">
      <c r="A277" s="7" t="s">
        <v>385</v>
      </c>
      <c r="B277" s="8" t="s">
        <v>386</v>
      </c>
      <c r="C277" s="9" t="s">
        <v>35</v>
      </c>
      <c r="D277" s="10">
        <v>1</v>
      </c>
      <c r="E277" s="11"/>
      <c r="F277" s="11">
        <f t="shared" si="5"/>
        <v>0</v>
      </c>
    </row>
    <row r="278" spans="1:6" ht="60" x14ac:dyDescent="0.25">
      <c r="A278" s="7" t="s">
        <v>387</v>
      </c>
      <c r="B278" s="8" t="s">
        <v>388</v>
      </c>
      <c r="C278" s="9" t="s">
        <v>35</v>
      </c>
      <c r="D278" s="10">
        <v>3</v>
      </c>
      <c r="E278" s="11"/>
      <c r="F278" s="11">
        <f t="shared" si="5"/>
        <v>0</v>
      </c>
    </row>
    <row r="279" spans="1:6" ht="75" x14ac:dyDescent="0.25">
      <c r="A279" s="7" t="s">
        <v>389</v>
      </c>
      <c r="B279" s="8" t="s">
        <v>390</v>
      </c>
      <c r="C279" s="9" t="s">
        <v>35</v>
      </c>
      <c r="D279" s="10">
        <v>3</v>
      </c>
      <c r="E279" s="11"/>
      <c r="F279" s="11">
        <f t="shared" si="5"/>
        <v>0</v>
      </c>
    </row>
    <row r="280" spans="1:6" ht="75" x14ac:dyDescent="0.25">
      <c r="A280" s="7" t="s">
        <v>391</v>
      </c>
      <c r="B280" s="8" t="s">
        <v>392</v>
      </c>
      <c r="C280" s="9" t="s">
        <v>35</v>
      </c>
      <c r="D280" s="10">
        <v>3</v>
      </c>
      <c r="E280" s="11"/>
      <c r="F280" s="11">
        <f t="shared" si="5"/>
        <v>0</v>
      </c>
    </row>
    <row r="281" spans="1:6" ht="105" x14ac:dyDescent="0.25">
      <c r="A281" s="7" t="s">
        <v>393</v>
      </c>
      <c r="B281" s="8" t="s">
        <v>394</v>
      </c>
      <c r="C281" s="9" t="s">
        <v>35</v>
      </c>
      <c r="D281" s="10">
        <v>1</v>
      </c>
      <c r="E281" s="11"/>
      <c r="F281" s="11">
        <f t="shared" si="5"/>
        <v>0</v>
      </c>
    </row>
    <row r="282" spans="1:6" ht="15.75" x14ac:dyDescent="0.25">
      <c r="A282" s="97"/>
      <c r="B282" s="98" t="s">
        <v>395</v>
      </c>
      <c r="C282" s="98"/>
      <c r="D282" s="98"/>
      <c r="E282" s="99"/>
      <c r="F282" s="100">
        <f>SUM(F268:F281)</f>
        <v>0</v>
      </c>
    </row>
    <row r="283" spans="1:6" ht="15.75" customHeight="1" x14ac:dyDescent="0.25">
      <c r="A283" s="62"/>
      <c r="B283" s="63" t="s">
        <v>29</v>
      </c>
      <c r="C283" s="63"/>
      <c r="D283" s="63"/>
      <c r="E283" s="63"/>
      <c r="F283" s="64"/>
    </row>
    <row r="284" spans="1:6" ht="75" x14ac:dyDescent="0.25">
      <c r="A284" s="7" t="s">
        <v>396</v>
      </c>
      <c r="B284" s="8" t="s">
        <v>397</v>
      </c>
      <c r="C284" s="9" t="s">
        <v>35</v>
      </c>
      <c r="D284" s="10">
        <v>1</v>
      </c>
      <c r="E284" s="11"/>
      <c r="F284" s="11">
        <f t="shared" si="5"/>
        <v>0</v>
      </c>
    </row>
    <row r="285" spans="1:6" ht="45" x14ac:dyDescent="0.25">
      <c r="A285" s="7" t="s">
        <v>398</v>
      </c>
      <c r="B285" s="8" t="s">
        <v>399</v>
      </c>
      <c r="C285" s="9" t="s">
        <v>35</v>
      </c>
      <c r="D285" s="10">
        <v>2</v>
      </c>
      <c r="E285" s="11"/>
      <c r="F285" s="11">
        <f t="shared" si="5"/>
        <v>0</v>
      </c>
    </row>
    <row r="286" spans="1:6" ht="45" x14ac:dyDescent="0.25">
      <c r="A286" s="7" t="s">
        <v>400</v>
      </c>
      <c r="B286" s="8" t="s">
        <v>401</v>
      </c>
      <c r="C286" s="9" t="s">
        <v>35</v>
      </c>
      <c r="D286" s="10">
        <v>1</v>
      </c>
      <c r="E286" s="11"/>
      <c r="F286" s="11">
        <f t="shared" si="5"/>
        <v>0</v>
      </c>
    </row>
    <row r="287" spans="1:6" ht="150" x14ac:dyDescent="0.25">
      <c r="A287" s="7" t="s">
        <v>402</v>
      </c>
      <c r="B287" s="8" t="s">
        <v>403</v>
      </c>
      <c r="C287" s="9" t="s">
        <v>35</v>
      </c>
      <c r="D287" s="10">
        <v>2</v>
      </c>
      <c r="E287" s="11"/>
      <c r="F287" s="11">
        <f t="shared" si="5"/>
        <v>0</v>
      </c>
    </row>
    <row r="288" spans="1:6" ht="45" x14ac:dyDescent="0.25">
      <c r="A288" s="7" t="s">
        <v>404</v>
      </c>
      <c r="B288" s="8" t="s">
        <v>405</v>
      </c>
      <c r="C288" s="9" t="s">
        <v>66</v>
      </c>
      <c r="D288" s="10">
        <v>180</v>
      </c>
      <c r="E288" s="11"/>
      <c r="F288" s="11">
        <f t="shared" si="5"/>
        <v>0</v>
      </c>
    </row>
    <row r="289" spans="1:6" ht="45" x14ac:dyDescent="0.25">
      <c r="A289" s="7" t="s">
        <v>406</v>
      </c>
      <c r="B289" s="8" t="s">
        <v>407</v>
      </c>
      <c r="C289" s="9" t="s">
        <v>66</v>
      </c>
      <c r="D289" s="10">
        <v>180</v>
      </c>
      <c r="E289" s="11"/>
      <c r="F289" s="11">
        <f t="shared" si="5"/>
        <v>0</v>
      </c>
    </row>
    <row r="290" spans="1:6" ht="45" x14ac:dyDescent="0.25">
      <c r="A290" s="7" t="s">
        <v>408</v>
      </c>
      <c r="B290" s="8" t="s">
        <v>409</v>
      </c>
      <c r="C290" s="9" t="s">
        <v>66</v>
      </c>
      <c r="D290" s="10">
        <v>540</v>
      </c>
      <c r="E290" s="11"/>
      <c r="F290" s="11">
        <f t="shared" si="5"/>
        <v>0</v>
      </c>
    </row>
    <row r="291" spans="1:6" ht="60" x14ac:dyDescent="0.25">
      <c r="A291" s="7" t="s">
        <v>410</v>
      </c>
      <c r="B291" s="8" t="s">
        <v>411</v>
      </c>
      <c r="C291" s="9" t="s">
        <v>66</v>
      </c>
      <c r="D291" s="10">
        <v>180</v>
      </c>
      <c r="E291" s="11"/>
      <c r="F291" s="11">
        <f t="shared" si="5"/>
        <v>0</v>
      </c>
    </row>
    <row r="292" spans="1:6" ht="75" x14ac:dyDescent="0.25">
      <c r="A292" s="7" t="s">
        <v>412</v>
      </c>
      <c r="B292" s="8" t="s">
        <v>413</v>
      </c>
      <c r="C292" s="9" t="s">
        <v>35</v>
      </c>
      <c r="D292" s="10">
        <v>3</v>
      </c>
      <c r="E292" s="11"/>
      <c r="F292" s="11">
        <f t="shared" si="5"/>
        <v>0</v>
      </c>
    </row>
    <row r="293" spans="1:6" ht="75" x14ac:dyDescent="0.25">
      <c r="A293" s="7" t="s">
        <v>414</v>
      </c>
      <c r="B293" s="8" t="s">
        <v>415</v>
      </c>
      <c r="C293" s="9" t="s">
        <v>35</v>
      </c>
      <c r="D293" s="10">
        <v>3</v>
      </c>
      <c r="E293" s="11"/>
      <c r="F293" s="11">
        <f t="shared" si="5"/>
        <v>0</v>
      </c>
    </row>
    <row r="294" spans="1:6" ht="75" x14ac:dyDescent="0.25">
      <c r="A294" s="7" t="s">
        <v>416</v>
      </c>
      <c r="B294" s="8" t="s">
        <v>417</v>
      </c>
      <c r="C294" s="9" t="s">
        <v>35</v>
      </c>
      <c r="D294" s="10">
        <v>9</v>
      </c>
      <c r="E294" s="11"/>
      <c r="F294" s="11">
        <f t="shared" si="5"/>
        <v>0</v>
      </c>
    </row>
    <row r="295" spans="1:6" ht="15.75" x14ac:dyDescent="0.25">
      <c r="A295" s="97"/>
      <c r="B295" s="98" t="s">
        <v>418</v>
      </c>
      <c r="C295" s="98"/>
      <c r="D295" s="98"/>
      <c r="E295" s="99"/>
      <c r="F295" s="100">
        <f>SUM(F281:F294)</f>
        <v>0</v>
      </c>
    </row>
    <row r="296" spans="1:6" ht="31.5" x14ac:dyDescent="0.25">
      <c r="A296" s="101"/>
      <c r="B296" s="102" t="s">
        <v>419</v>
      </c>
      <c r="C296" s="102"/>
      <c r="D296" s="102"/>
      <c r="E296" s="103"/>
      <c r="F296" s="100">
        <f>F295+F282+F266+F252+F219+F212+F193+F179+F152+F132+F107+F96</f>
        <v>0</v>
      </c>
    </row>
    <row r="297" spans="1:6" ht="15.75" x14ac:dyDescent="0.25">
      <c r="A297" s="104"/>
      <c r="B297" s="105" t="s">
        <v>3</v>
      </c>
      <c r="C297" s="105"/>
      <c r="D297" s="105"/>
      <c r="E297" s="106"/>
      <c r="F297" s="100">
        <f>F296</f>
        <v>0</v>
      </c>
    </row>
  </sheetData>
  <mergeCells count="10">
    <mergeCell ref="A1:F1"/>
    <mergeCell ref="B15:D15"/>
    <mergeCell ref="D64:F64"/>
    <mergeCell ref="B5:E5"/>
    <mergeCell ref="D7:F7"/>
    <mergeCell ref="D57:F57"/>
    <mergeCell ref="C58:F58"/>
    <mergeCell ref="C59:F59"/>
    <mergeCell ref="B62:E62"/>
    <mergeCell ref="A55:F55"/>
  </mergeCells>
  <printOptions horizontalCentered="1"/>
  <pageMargins left="0.39370078740157483" right="0.31496062992125984" top="0.39370078740157483" bottom="0.39370078740157483" header="0" footer="0"/>
  <pageSetup scale="65" fitToHeight="0" orientation="portrait" horizontalDpi="4294967293" verticalDpi="4294967293" r:id="rId1"/>
  <headerFooter differentFirst="1">
    <oddFooter>Página &amp;P</oddFooter>
  </headerFooter>
  <rowBreaks count="5" manualBreakCount="5">
    <brk id="54" max="5" man="1"/>
    <brk id="96" max="5" man="1"/>
    <brk id="191" max="5" man="1"/>
    <brk id="280" max="5" man="1"/>
    <brk id="29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Ana Belen Cosio Benson</cp:lastModifiedBy>
  <cp:lastPrinted>2022-09-22T16:34:07Z</cp:lastPrinted>
  <dcterms:created xsi:type="dcterms:W3CDTF">2016-01-22T15:23:15Z</dcterms:created>
  <dcterms:modified xsi:type="dcterms:W3CDTF">2022-09-22T16:36:46Z</dcterms:modified>
</cp:coreProperties>
</file>