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ana.cosio\Documents\1. ISIFE\1. Depto. Planeación\5. Concursos\FAM Superior\Licitación Pública\2022\080-2022\"/>
    </mc:Choice>
  </mc:AlternateContent>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 localSheetId="0">Catálogo!$A$1:$F$297</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Catálogo!$55:$66</definedName>
    <definedName name="_xlnm.Print_Titles">#REF!</definedName>
  </definedNames>
  <calcPr calcId="162913" fullPrecision="0"/>
</workbook>
</file>

<file path=xl/calcChain.xml><?xml version="1.0" encoding="utf-8"?>
<calcChain xmlns="http://schemas.openxmlformats.org/spreadsheetml/2006/main">
  <c r="F28" i="1" l="1"/>
  <c r="F296" i="1"/>
  <c r="F79" i="1"/>
  <c r="F80" i="1"/>
  <c r="F81" i="1"/>
  <c r="F82" i="1"/>
  <c r="F83" i="1"/>
  <c r="F84" i="1"/>
  <c r="F85" i="1"/>
  <c r="F86" i="1"/>
  <c r="F87" i="1"/>
  <c r="F88" i="1"/>
  <c r="F89" i="1"/>
  <c r="F90" i="1"/>
  <c r="F91" i="1"/>
  <c r="F92" i="1"/>
  <c r="F93" i="1"/>
  <c r="F94" i="1"/>
  <c r="F95" i="1"/>
  <c r="F98" i="1"/>
  <c r="F99" i="1"/>
  <c r="F107" i="1" s="1"/>
  <c r="F18" i="1" s="1"/>
  <c r="F100" i="1"/>
  <c r="F101" i="1"/>
  <c r="F102" i="1"/>
  <c r="F103" i="1"/>
  <c r="F104" i="1"/>
  <c r="F105" i="1"/>
  <c r="F106" i="1"/>
  <c r="F109" i="1"/>
  <c r="F132" i="1" s="1"/>
  <c r="F19" i="1" s="1"/>
  <c r="F110" i="1"/>
  <c r="F111" i="1"/>
  <c r="F112" i="1"/>
  <c r="F113" i="1"/>
  <c r="F114" i="1"/>
  <c r="F115" i="1"/>
  <c r="F116" i="1"/>
  <c r="F117" i="1"/>
  <c r="F118" i="1"/>
  <c r="F119" i="1"/>
  <c r="F120" i="1"/>
  <c r="F121" i="1"/>
  <c r="F122" i="1"/>
  <c r="F123" i="1"/>
  <c r="F124" i="1"/>
  <c r="F125" i="1"/>
  <c r="F126" i="1"/>
  <c r="F127" i="1"/>
  <c r="F128" i="1"/>
  <c r="F129" i="1"/>
  <c r="F130" i="1"/>
  <c r="F131" i="1"/>
  <c r="F134" i="1"/>
  <c r="F152" i="1" s="1"/>
  <c r="F20" i="1" s="1"/>
  <c r="F135" i="1"/>
  <c r="F136" i="1"/>
  <c r="F137" i="1"/>
  <c r="F138" i="1"/>
  <c r="F139" i="1"/>
  <c r="F140" i="1"/>
  <c r="F141" i="1"/>
  <c r="F142" i="1"/>
  <c r="F143" i="1"/>
  <c r="F144" i="1"/>
  <c r="F145" i="1"/>
  <c r="F146" i="1"/>
  <c r="F147" i="1"/>
  <c r="F148" i="1"/>
  <c r="F149" i="1"/>
  <c r="F150" i="1"/>
  <c r="F151" i="1"/>
  <c r="F154" i="1"/>
  <c r="F179" i="1" s="1"/>
  <c r="F21" i="1" s="1"/>
  <c r="F155" i="1"/>
  <c r="F156" i="1"/>
  <c r="F157" i="1"/>
  <c r="F158" i="1"/>
  <c r="F159" i="1"/>
  <c r="F160" i="1"/>
  <c r="F161" i="1"/>
  <c r="F162" i="1"/>
  <c r="F163" i="1"/>
  <c r="F164" i="1"/>
  <c r="F165" i="1"/>
  <c r="F166" i="1"/>
  <c r="F167" i="1"/>
  <c r="F168" i="1"/>
  <c r="F169" i="1"/>
  <c r="F170" i="1"/>
  <c r="F171" i="1"/>
  <c r="F172" i="1"/>
  <c r="F173" i="1"/>
  <c r="F174" i="1"/>
  <c r="F175" i="1"/>
  <c r="F176" i="1"/>
  <c r="F177" i="1"/>
  <c r="F178" i="1"/>
  <c r="F181" i="1"/>
  <c r="F182" i="1"/>
  <c r="F193" i="1" s="1"/>
  <c r="F22" i="1" s="1"/>
  <c r="F183" i="1"/>
  <c r="F184" i="1"/>
  <c r="F185" i="1"/>
  <c r="F186" i="1"/>
  <c r="F187" i="1"/>
  <c r="F188" i="1"/>
  <c r="F189" i="1"/>
  <c r="F190" i="1"/>
  <c r="F191" i="1"/>
  <c r="F192" i="1"/>
  <c r="F195" i="1"/>
  <c r="F196" i="1"/>
  <c r="F212" i="1" s="1"/>
  <c r="F23" i="1" s="1"/>
  <c r="F197" i="1"/>
  <c r="F198" i="1"/>
  <c r="F199" i="1"/>
  <c r="F200" i="1"/>
  <c r="F201" i="1"/>
  <c r="F202" i="1"/>
  <c r="F203" i="1"/>
  <c r="F204" i="1"/>
  <c r="F205" i="1"/>
  <c r="F206" i="1"/>
  <c r="F207" i="1"/>
  <c r="F208" i="1"/>
  <c r="F209" i="1"/>
  <c r="F210" i="1"/>
  <c r="F211" i="1"/>
  <c r="F214" i="1"/>
  <c r="F219" i="1" s="1"/>
  <c r="F24" i="1" s="1"/>
  <c r="F215" i="1"/>
  <c r="F216" i="1"/>
  <c r="F217" i="1"/>
  <c r="F218" i="1"/>
  <c r="F221" i="1"/>
  <c r="F252" i="1" s="1"/>
  <c r="F25" i="1" s="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4" i="1"/>
  <c r="F266" i="1" s="1"/>
  <c r="F26" i="1" s="1"/>
  <c r="F255" i="1"/>
  <c r="F256" i="1"/>
  <c r="F257" i="1"/>
  <c r="F258" i="1"/>
  <c r="F259" i="1"/>
  <c r="F260" i="1"/>
  <c r="F261" i="1"/>
  <c r="F262" i="1"/>
  <c r="F263" i="1"/>
  <c r="F264" i="1"/>
  <c r="F265" i="1"/>
  <c r="F268" i="1"/>
  <c r="F282" i="1" s="1"/>
  <c r="F269" i="1"/>
  <c r="F270" i="1"/>
  <c r="F271" i="1"/>
  <c r="F272" i="1"/>
  <c r="F273" i="1"/>
  <c r="F274" i="1"/>
  <c r="F275" i="1"/>
  <c r="F276" i="1"/>
  <c r="F277" i="1"/>
  <c r="F278" i="1"/>
  <c r="F279" i="1"/>
  <c r="F280" i="1"/>
  <c r="F281" i="1"/>
  <c r="F284" i="1"/>
  <c r="F285" i="1"/>
  <c r="F286" i="1"/>
  <c r="F287" i="1"/>
  <c r="F288" i="1"/>
  <c r="F289" i="1"/>
  <c r="F290" i="1"/>
  <c r="F291" i="1"/>
  <c r="F292" i="1"/>
  <c r="F293" i="1"/>
  <c r="F294" i="1"/>
  <c r="F297" i="1" l="1"/>
  <c r="F27" i="1"/>
  <c r="F295" i="1"/>
  <c r="F77" i="1"/>
  <c r="F78" i="1"/>
  <c r="F69" i="1"/>
  <c r="F70" i="1"/>
  <c r="F71" i="1"/>
  <c r="F72" i="1"/>
  <c r="F73" i="1"/>
  <c r="F74" i="1"/>
  <c r="F75" i="1"/>
  <c r="F76" i="1"/>
  <c r="B64" i="1"/>
  <c r="B63" i="1"/>
  <c r="B62" i="1"/>
  <c r="B61" i="1"/>
  <c r="F96" i="1" l="1"/>
  <c r="F17" i="1" s="1"/>
  <c r="F30" i="1" s="1"/>
  <c r="F34" i="1" s="1"/>
  <c r="F35" i="1" l="1"/>
  <c r="F36" i="1" s="1"/>
</calcChain>
</file>

<file path=xl/sharedStrings.xml><?xml version="1.0" encoding="utf-8"?>
<sst xmlns="http://schemas.openxmlformats.org/spreadsheetml/2006/main" count="672" uniqueCount="421">
  <si>
    <t>P.U.</t>
  </si>
  <si>
    <t>I.V.A.</t>
  </si>
  <si>
    <t>Resumen:</t>
  </si>
  <si>
    <t>Subtotal de Obra</t>
  </si>
  <si>
    <t>Total</t>
  </si>
  <si>
    <t>Propone</t>
  </si>
  <si>
    <t>Contratista</t>
  </si>
  <si>
    <t>Nombre de Contratista</t>
  </si>
  <si>
    <t>Subtotal I</t>
  </si>
  <si>
    <t>Clave</t>
  </si>
  <si>
    <t>Concepto</t>
  </si>
  <si>
    <t>Unidad</t>
  </si>
  <si>
    <t>Volúmen</t>
  </si>
  <si>
    <t>Importe</t>
  </si>
  <si>
    <t>Nombre del Plantel: Universidad Autónoma de Baja California Sur (UABCS: Extensión académica Los Cabos)</t>
  </si>
  <si>
    <t>Descripción: Construcción de edificio en planta baja, que contiena: 3 aulas didácticas, laboratorio de computo, sala audiovisual, oficinas administrativas, núcleo de servicios sanitarios, vestíbulo, escaleras y pasillo de circulación interior.</t>
  </si>
  <si>
    <t>Localidad: Cabo San Lucas</t>
  </si>
  <si>
    <t>Municipio: Los Cabos, B.C.S.</t>
  </si>
  <si>
    <t>I. Universidad Autónoma de Baja California Sur (UABCS: Extensión académica Los Cabos)</t>
  </si>
  <si>
    <t>01. Cimentación</t>
  </si>
  <si>
    <t>02. Estructura de concreto nivel 3.45</t>
  </si>
  <si>
    <t>03. Albañilería y acabados</t>
  </si>
  <si>
    <t>05. Instalaciones hidrosanitarias</t>
  </si>
  <si>
    <t>06. Instalaciones eléctricas</t>
  </si>
  <si>
    <t>07. Instalaciones aire acondicionado</t>
  </si>
  <si>
    <t>08. Instalaciones voz y datos</t>
  </si>
  <si>
    <t>09. Construcción de cisterna de 20,000 lts.</t>
  </si>
  <si>
    <t>10. Obra exterior ingreso edificio</t>
  </si>
  <si>
    <t>11. Subestación eléctrica</t>
  </si>
  <si>
    <t>12. Acometida en baja tensión (alimentador eléctrico)</t>
  </si>
  <si>
    <t>00184/04</t>
  </si>
  <si>
    <t>Desmonte de lugar consistente en poda de árboles y arbustos que existen de manera abundante en el terreno, incluye: retiro de árboles y arbustos fuera de la obra, maquinaria, equipo y mano de obra.</t>
  </si>
  <si>
    <t>m2</t>
  </si>
  <si>
    <t>08818/04</t>
  </si>
  <si>
    <t>Trasplantado de árboles y arbustos de diferentes tamaños a una distancia no mayor a los 10.00 m., incluye: excavación, movimiento y  retiro de material sobrante.</t>
  </si>
  <si>
    <t>pza</t>
  </si>
  <si>
    <t>10001/04</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</si>
  <si>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</si>
  <si>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08718/04</t>
  </si>
  <si>
    <t>Suministro y aplicación de fumigante contra termitas, clorpirifos, marca dusban 2e o similar aplicado a una dosis de 5.00lts/m2 o similar en área de excavación terminada y aplicación al relleno, incluye: materiales y mano de obra</t>
  </si>
  <si>
    <t>11074/04</t>
  </si>
  <si>
    <t>Excavación con máquina retroexcavadora en terreno investigado en obra, a cualquier profundidad.</t>
  </si>
  <si>
    <t>m3</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</si>
  <si>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</si>
  <si>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</si>
  <si>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</si>
  <si>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Acero de refuerzo en cimentación diámetro #3 f'y=4,200 kg/cm2; incluye: suministro, habilitado, armado, cortes, traslapes, ganchos y desperdicios, silletas, alambre recocido, mano de obra, herramienta, equipo de protección personal y limpieza del área de trabajo.</t>
  </si>
  <si>
    <t>kg</t>
  </si>
  <si>
    <t>12035/04</t>
  </si>
  <si>
    <t>Acero de refuerzo en cimentación diámetro #4 f'y=4,200 kg/cm2; incluye: suministro, habilitado, armado, cortes, traslapes, ganchos y desperdicios, silletas, alambre recocido, mano de obra, herramienta, equipo de protección personal y limpieza del área de trabajo.</t>
  </si>
  <si>
    <t>12036/04</t>
  </si>
  <si>
    <t>Acero de refuerzo en cimentación diámetro #5 f'y=4,200 kg/cm2; incluye: suministro, habilitado, armado, cortes, traslapes, ganchos y desperdicios, silletas, alambre recocido, mano de obra, herramienta, equipo de protección personal y limpieza del área de trabajo.</t>
  </si>
  <si>
    <t>12037/04</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</si>
  <si>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</si>
  <si>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12021/04</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</si>
  <si>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</si>
  <si>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12014/04</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</si>
  <si>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</si>
  <si>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</si>
  <si>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</si>
  <si>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12067/04</t>
  </si>
  <si>
    <t>Murete de enrase acabado común en cimentación a base de block de cemento de 20x20x40 cm. (60 kg/cm2), asentado con mortero cemento-arena en proporción de 1:3 y con celdas rellenas de concreto f'c= 150 kg/cm2. incluye: desfondar block y varilla del # 3 @ 20 cm.</t>
  </si>
  <si>
    <t>10022/04</t>
  </si>
  <si>
    <t>Suministro y aplicación de impermeabilizante en cimentación a base de agua 2 capas de emulsika o similar en calidad y precio; incluye: limpieza preparación de superficie, y picado en las partes que lo requiera asi como aplicación de mortero cement bond.</t>
  </si>
  <si>
    <t>12048/04</t>
  </si>
  <si>
    <t>Anclaje de castillos de 15x15 cm. en zapatas y enrases 0.00 a 1.20 m. altura con 4 varillas de 3/8" y estribos #2 @ 20 cm. incluye: cimbra común, colado, cruces de varillas, vibrado, curado y descimbrado.</t>
  </si>
  <si>
    <t>ml</t>
  </si>
  <si>
    <t>12053/04</t>
  </si>
  <si>
    <t>Anclaje de castillos de 15x20 cm. en cadena existente con 4 varillas de 3/8" y estribos #2 @ 20 cm. incluye: demolición, colado, cimbra común, cruces de varillas, vibrado, curado y descimbrado.</t>
  </si>
  <si>
    <t>12080/04</t>
  </si>
  <si>
    <t>Anclaje de castillos de 20x30 cm. en cadena existente con 6 varillas de 3/8" y estribos #2 @ 15 cm. incluye: demolición, colado, cimbra común, cruces de varillas, vibrado, curado y descimbrado.</t>
  </si>
  <si>
    <t>12081/04</t>
  </si>
  <si>
    <t>Anclaje de castillos de 15x40 cm. en cadena existente con 6 varillas de 3/8" y estribos #2 @ 15 cm. incluye: demolición, colado, cimbra común, cruces de varillas, vibrado, curado y descimbrado.</t>
  </si>
  <si>
    <t>12111/04</t>
  </si>
  <si>
    <t>Cadena de concreto f'c= 250 kg/cm2 sección de 15x20 cm. armada con 4 varillas de 3/8" y estribos # 2 @ 20 cm, incluye: cimbra común, cruces de varillas, colado, vibrado, descimbrado y curado.</t>
  </si>
  <si>
    <t>12117/04</t>
  </si>
  <si>
    <t>Cadena de concreto f'c= 250 kg/cm2 sección de 15x25 cm. armada con 4 varillas de 3/8" y estribos # 2 @ 15 cm, incluye: cimbra común, cruces de varillas, colado, vibrado, descimbrado y curado.</t>
  </si>
  <si>
    <t>12082/04</t>
  </si>
  <si>
    <t>Cadena de concreto f'c= 250 kg/cm2 sección de 20x25 cm. armada con 4 varillas de 3/8" y estribos # 2 @ 15 cm, incluye: cimbra común, cruces de varillas, colado, vibrado, descimbrado y curado.</t>
  </si>
  <si>
    <t>11121/04</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</si>
  <si>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</si>
  <si>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11122/04</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</si>
  <si>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</si>
  <si>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10016/04</t>
  </si>
  <si>
    <t>Suministro y colocación de plástico calibre 400 de polipropileno, en ancho cepa bajo plantilla y sentido vertical hasta nivel de terreno natural, incluye: cortes, desperdicios y elementos de fijación.</t>
  </si>
  <si>
    <t>31203/04</t>
  </si>
  <si>
    <t>Malla electrosoldada 6x6/8-8, se deberá considerar para este trabajo: suministro y colocación, cortes, sujeción, traslapes, silleta pm-50 plastificada 4 pza/m2, mano de obra, equipo, herramienta, acopio y retiro de desperdicios a tiro autorizado y limpieza del área de trabajo.</t>
  </si>
  <si>
    <t>31209/04</t>
  </si>
  <si>
    <t>Firme de concreto f´c=200 kg/cm2 de 10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</si>
  <si>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Subtotal Cimentación</t>
  </si>
  <si>
    <t>21101/04</t>
  </si>
  <si>
    <t>Cimbra en columnas y muros acabado común; a base de triplay de pino 19 mm como cimbra de contacto; incluye: cimbrado, descimbrado, habilitado y chaflanes u ochavos</t>
  </si>
  <si>
    <t>21115/04</t>
  </si>
  <si>
    <t>Cimbra en trabes acabado común a base de triplay de pino 19 mm como cimbra de contacto, incluye: cimbrado, descimbrado, habilitado y chaflanes u ochavos.</t>
  </si>
  <si>
    <t>21110/04</t>
  </si>
  <si>
    <t>Cimbra para losas acabado común a base de triplay de pino 19 mm como cimbra de contacto, incluye: cimbrado, descimbrado, habilitado y chaflanes u ochavos.</t>
  </si>
  <si>
    <t>21203/04</t>
  </si>
  <si>
    <t>Acero de refuerzo en estructura #3 f'y=4,200 kg/cm2; incluye: suministro, habilitado, armado, cortes, traslapes, ganchos y desperdicios, silletas, alambre recocido, mano de obra, herramienta, equipo de protección personal y limpieza del área de trabajo.</t>
  </si>
  <si>
    <t>21204/04</t>
  </si>
  <si>
    <t>Acero de refuerzo en estructura #4 f'y=4,200 kg/cm2; incluye: suministro, habilitado, armado, cortes, traslapes, ganchos y desperdicios, silletas, alambre recocido, mano de obra, herramienta, equipo de protección personal y limpieza del área de trabajo.</t>
  </si>
  <si>
    <t>21205/04</t>
  </si>
  <si>
    <t>Acero de refuerzo en estructura #5 f'y=4,200 kg/cm2; incluye: suministro, habilitado, armado, cortes, traslapes, ganchos y desperdicios, silletas, alambre recocido, mano de obra, herramienta, equipo de protección personal y limpieza del área de trabajo.</t>
  </si>
  <si>
    <t>21206/04</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</si>
  <si>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</si>
  <si>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21300/04</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</si>
  <si>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</si>
  <si>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21315/04</t>
  </si>
  <si>
    <t>Concreto f'c=100 kg/cm2 en muros o columnas de segundo nivel con altura de 1.00 m. (etapa futura y de seguimiento segunda planta); incluye: cimbrado armado: colado, vibrado, curado, pintura anticorrosiva en acero.</t>
  </si>
  <si>
    <t>Subtotal Estructura de concreto nivel 3.45</t>
  </si>
  <si>
    <t>31017/04</t>
  </si>
  <si>
    <t>Cadena o castillo 15 x 15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</si>
  <si>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31010/04</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</si>
  <si>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</si>
  <si>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31062/04</t>
  </si>
  <si>
    <t>Cadena o castillo 20 x 30 cm, acabado común, concreto h. en o., f'c= 250 kg/cm2, armada con 6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</si>
  <si>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31063/04</t>
  </si>
  <si>
    <t>Cadena o castillo 15 x 40 cm, acabado común, concreto h. en o., f'c= 250 kg/cm2, armada con 8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</si>
  <si>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38020/04</t>
  </si>
  <si>
    <t>Separación muro-columna con canal lamina calibre #18 con 28 cm. de desarrollo con placa poliestireno 3/4" x 18 cm. ancho, fijada a columna con ancla tipo hilti 6 por cada metro; incluye: pintura esmalte en lamina.</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</si>
  <si>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</si>
  <si>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</si>
  <si>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31148/04</t>
  </si>
  <si>
    <t>Construcción de muro de block hueco de cemento 20x20x40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</si>
  <si>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32000/04</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</si>
  <si>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</si>
  <si>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32013/05</t>
  </si>
  <si>
    <t>Aplanado en columnas, trabes, losas y muros de concreto, acabado fino o pulido con cemento multiplast a plomo y regla con un espesor de hasta 7 mm, acabado hasta obtener una textura lisa y uniforme, se deberá de considerar para este trabajo: mano de obra, suministro, elevación, movimientos horizontales, cargas, descargas y acarreos del material hasta el lugar de su utilización, herramienta, limpieza y preparación de la superficie por aplanar (limpieza de polvo y/o humedecido dependiendo de la superficie), los emboquillados, los remates y aristas a regla, a nivel y a plomo (no se admiten desplomes mayores a 1:300), curado del aplanado, acopio y retiro de desperdicios a tiro autorizado, andamios y limpieza de área de trabajo.</t>
  </si>
  <si>
    <t>32012/04</t>
  </si>
  <si>
    <t>Aplanado en muros de block, acabado fino o pulido con cemento multiplast a plomo y regla con rendimiento de 4.25 por m2 en dos capas de 1 cm cada una, una para el repellado y otra para el acabado,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repellado a base del mismo producto, regleado, curado del aplanado, espesor promedio del aplanado 2.0 cm, acopio y retiro de desperdicios a tiro autorizado, andamios y limpieza de área de trabajo.</t>
  </si>
  <si>
    <t>32060/04</t>
  </si>
  <si>
    <t>Aplanado de yeso en plafones y trabes a cualquier altura y grado de dificultad, incluye; materiales, mano de obra, herramienta, equipo y andamios, carga acarreo y elevación de materiales, preparación y humedecido de superficie, remates, emboquillados, curado, remoción y retiro de escombros fuera de la obra, limpieza de área de trabajo.</t>
  </si>
  <si>
    <t>30085/04</t>
  </si>
  <si>
    <t>Elaboración de chaflán de 10 x 10 cm a 45° a base de mortero cemento arena en unión de muro  losa de azotea para recibir impermeabilizante, acabado con plana de madera,  incluye: acarreo dentro y fuera de la obra, elevación de los materiales, materiales, mano de obra, depreciación de herramienta y equipo.</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</si>
  <si>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</si>
  <si>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</si>
  <si>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30076/04</t>
  </si>
  <si>
    <t>Suministro y aplicación de ácido en piso de concreto pulido color y diseño sobre muestra aprobada, incluye: suministro de los materiales, barniz sellador, mano de obra, herramienta y equipo.</t>
  </si>
  <si>
    <t>31226/04</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</si>
  <si>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</si>
  <si>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</si>
  <si>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</si>
  <si>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31229/04</t>
  </si>
  <si>
    <t>Suministro y colocación de lambrín de cerámica extruida vitrificada, tono y texturas uniformes, diseño y color s.m.a.; asentado con cemenquin o pega mármol,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</si>
  <si>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38071/04</t>
  </si>
  <si>
    <t>Muro de tablaroca de 15 cm de espesor con panel de yeso estandar de 1/2" a dos caras, con aislante acústico al centro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</si>
  <si>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38070/04</t>
  </si>
  <si>
    <t>Muro de tablaroca de 15 cm de espesor con panel de yeso estandar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</si>
  <si>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40111/04</t>
  </si>
  <si>
    <t>Suministro y colocación de falso plafón a base de panel de yeso standard regular de 1/2", canal liston calibre 25 y 26 ligero, canaletas de carga alambre de acero galvanizado calibre 18 tornilleria, incluye: 3 capas de redimix para pegar prefacinta, lijado para recibir pintura, tirol o pasta, mano de obra, equipo de protección personal, herramienta y equipo.</t>
  </si>
  <si>
    <t>39146/04</t>
  </si>
  <si>
    <t>Suministro y colocación de falso plafón placas de 0.61x0.61 m., fibra mineral (cortega de amstrong panel rey) o similar en calidad y precio, con acabado de pintura látex de fábrica, incluye: sistema de suspensión (tes" principales, "tes" secundarias y colgante de alambre galvanizado cal 10 y elementos de fijación.</t>
  </si>
  <si>
    <t>35104/04</t>
  </si>
  <si>
    <t>Suministro y aplicación de impermeabilizante a base de pintura elastomerica color blanco en dispersión acuosa acrílico celular ecológico, con propiedades de elasticidad, reflectividad y resistencia al interperismo, incluye: Acarreo dentro y fuera de la obra de los materiales, andamiaje, elevación de los materiales, limpieza de polvo de la superficie, calafateado con cemento plástico en fisuras, dos manos de material sin diluir según especificaciones del fabricante, membrana de refuerzo entre cada mano, aplicación con cepillo, limpieza fina al termino del trabajo, materiales, mano de obra, depreciación y demás cargos derivados el uso de herramienta y equipo.(garantía de 3 años)</t>
  </si>
  <si>
    <t>30001/04</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</si>
  <si>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</si>
  <si>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Subtotal Albañilería y acabados</t>
  </si>
  <si>
    <t>04. Herrería, carpintería y cancelería</t>
  </si>
  <si>
    <t>40340/04</t>
  </si>
  <si>
    <t>Suministro y colocación de cancelería de aluminio línea 3000 en color negro, en ventanas de proyección de 75x75 cm, con vidrio filtrasol de 6mm, con brazos de proyección de acero inoxidable, jaladera universal,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</si>
  <si>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 xml:space="preserve"> pza</t>
  </si>
  <si>
    <t>40341/04</t>
  </si>
  <si>
    <t>Suministro y colocación de cancelería de aluminio línea 3000 en color negro en ventanas de proyección de 40x40 cm, con vidrio filtrasol de 6mm, con brazos de proyección de acero inoxidable, jaladera universal,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</si>
  <si>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40342/04</t>
  </si>
  <si>
    <t>Suministro y colocación de cancelería de aluminio línea 3000 en color negro en ventana combinación de paneles fijos-corredizo,  con vidrio de 6mm, jaladera universal, sellador negro por ambos lados, incluye:acarreos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</si>
  <si>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 xml:space="preserve"> m2</t>
  </si>
  <si>
    <t>40343/04</t>
  </si>
  <si>
    <t>Suministro y colocación de cancelería de aluminio línea 3000 en color negro en ventana combinación de paneles fijos-corredizo, en color negro con vidrio de 6mm, con película plástica esmerilada, jaladera universal,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</si>
  <si>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40344/04</t>
  </si>
  <si>
    <t>Suministro y colocación de cancelería de aluminio línea 3000 en ventanas de proyección de 70x90 cm en color negro con vidrio de 6mm, con brazos de proyección de acero inoxidable, jaladera universal,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</si>
  <si>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40345/04</t>
  </si>
  <si>
    <t>Suministro y colocación de puerta doble de 1.00 x 2.15 m.  cada una y antepecho en parte superior de 2.00 x0.45 m. de altura, fijos laterales de 0.88 x 2.60 m. de altura, a ambos lados de puerta, con cancelería de aluminio línea 3000 en color negro con vidrio de 6mm, con película plástica esmerilada de 1.60 m. de altura, con bisagra hidráulica, chapa doble manija con llave,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</si>
  <si>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40346/04</t>
  </si>
  <si>
    <t>Suministro y colocación de cancelería de aluminio línea 3000 en color negro, en ventana fija con vidrio de 6mm, con película plástica esmerilada franja de 0.50 m. de altura,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</si>
  <si>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40347/04</t>
  </si>
  <si>
    <t>Suministro y colocación de puerta de 1.00 x 2.15 m. y antepecho en parte superior de 1.00 x0.45 m. de altura, con cancelería de aluminio línea 3000 en color negro con vidrio de 6mm, con película plástica esmerilada de 1.60 m. de altura, con bisagra hidráulica, chapa doble manija con llave,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</si>
  <si>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40348/04</t>
  </si>
  <si>
    <t>Suministro y colocación de puerta de 1.20 x 2.15 m. y antepecho en parte superior de 1.00 x0.45 m. de altura, con cancelería de aluminio línea 3000 en color negro con vidrio de 6mm, con película plástica esmerilada de 1.60 m. de altura, con bisagra hidráulica, chapa doble manija con llave,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</si>
  <si>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40349/04</t>
  </si>
  <si>
    <t>Suministro y colocación de puerta de lámina porcelanizada marca modumex de 1.20 x 2.15 m. de altura, chapa con llave, bisagras hidráulica, felpas, elementos de fijación y marco, sellador con silicón en color indicado por supervisión, guardapolvo y limpieza, incluye: acarreos dentro y fuera del a obra, materiales, elementos de fijación, mano de obra, andamiaje, depreciación y demás cargos derivados del uso de herramienta y equipo, limpieza del área de trabajo.</t>
  </si>
  <si>
    <t>40350/04</t>
  </si>
  <si>
    <t>Suministro y colocación de puerta de lámina porcelanizada marca modumex de 1.10 x 2.15 m. de altura, chapa con llave, bisagras hidráulica, felpas, elementos de fijación y marco, sellador con silicón en color indicado por supervisión, guardapolvo y limpieza, incluye: acarreos dentro y fuera del a obra, materiales, elementos de fijación, mano de obra, andamiaje, depreciación y demás cargos derivados del uso de herramienta y equipo, limpieza del área de trabajo.</t>
  </si>
  <si>
    <t>40351/04</t>
  </si>
  <si>
    <t>Suministro y colocación de puerta de 1.10 x 2.15 m. con cancelería de aluminio línea 3000 en color negro con vidrio de 6mm, con película plástica esmerilada todo el vidrio, con bisagra hidráulica, chapa doble manija con llave,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</si>
  <si>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40352/04</t>
  </si>
  <si>
    <t>Suministro y colocación de puerta de lámina porcelanizada marca modumex de 1.00 x 2.15 m. de altura, chapa con llave, bisagras hidráulica, felpas, elementos de fijación y marco, sellador con silicón en color indicado por supervisión, guardapolvo y limpieza, incluye: acarreos dentro y fuera del a obra, materiales, elementos de fijación, mano de obra, andamiaje, depreciación y demás cargos derivados del uso de herramienta y equipo, limpieza del área de trabajo.</t>
  </si>
  <si>
    <t>40353/04</t>
  </si>
  <si>
    <t>Suministro y colocación de puerta doble de 1.00 x 2.15 m.  cada una, con cancelería de aluminio línea 3000 en color negro con vidrio de 6mm, con película plástica esmerilada de 1.60 m. de altura, con bisagra hidráulica, chapa doble manija con llave,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</si>
  <si>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40354/04</t>
  </si>
  <si>
    <t>Suministro y colocación de cancelería de aluminio línea 3000 en color negro, en ventana fija  de 1.18 x 2.60 m. de altura con vidrio de 6mm, con película plástica esmerilada franja de 1.50 m. de altura,  sellador negro por ambos lados, incluye: 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</si>
  <si>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40106/04</t>
  </si>
  <si>
    <t>Suministro y colocación de mamparas en servicios sanitarios marca modumex, modelo estándar, presentación básica, con lámina esmaltada color beige arena 412-01, incluye: marco de acero inoxidable calibre 24, bastidor metálico galvanizado electro soldado, base metálica con bastidor galvanizado electro soldado, moldura perimetral de acero inoxidable calibre 24, pilastra, bisagra superior de perno solera acero inoxidable 1' x 3/16 mano de obra, herramienta, equipo de protección personal y limpieza del área de trabajo.</t>
  </si>
  <si>
    <t>40040/04</t>
  </si>
  <si>
    <t>Suministro, habilitado y colocación de puerta en servicios sanitarios marca modumex, modelo estándar, presentación básica, con lámina esmaltada color beige arena 412-01, incluye: marco de acero inoxidable calibre 24, cerrojo doble cilindro y cerradura de parche, bisagras de libro 3" de 1.00 x 2.50, bastidor metálico galvanizado electro soldado, base metálica con bastidor galvanizado electro soldado, moldura perimetral de acero inoxidable calibre 24, pilastra, bisagra, sello con silicón color blanco en el perímetro de la puerta, superior de perno solera acero inoxidable 1' x 3/16, mano de obra, herramienta, equipo de protección personal y limpieza del área de trabajo.</t>
  </si>
  <si>
    <t>40003/04</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</si>
  <si>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</si>
  <si>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Subtotal  Herrería, carpintería y cancelería</t>
  </si>
  <si>
    <t>61531/04</t>
  </si>
  <si>
    <t>Salida en lavabo, mingitorio o tarjas con tubo pvc sanitario 53 mm duralon y pvc hidráulico de 16 y 21 mm ced-40 ; incluye: codos, coples, niples, pegamento, lija, pruebas..</t>
  </si>
  <si>
    <t>sal</t>
  </si>
  <si>
    <t>70004/04</t>
  </si>
  <si>
    <t>Salida en w.c. con tubo pvc sanitario 103 mm duralon y pvc hidráulico de 16 y 21 mm flowguard; incluye: codos, coples, niples, pasta, lija. ( ver plano sser-007-ot)</t>
  </si>
  <si>
    <t>70002/04</t>
  </si>
  <si>
    <t>Coladera para piso con rejilla redonda marca helvex modelo #24 o similar en calidad,  incluye; material, mano de obra y herramienta</t>
  </si>
  <si>
    <t>70020/04</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</si>
  <si>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</si>
  <si>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70021/04</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</si>
  <si>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</si>
  <si>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70024/04</t>
  </si>
  <si>
    <t>Colocación de mingitorio libre de agua 100% seco, fabricado con cerámica horneada a alta temperatura con acabado porcelanizado de alto brillo, con sistema de diafragma de látex, trampa y coladera en acero inoxidable tipo 304. se deberá considerar para este trabajo: suministro del mingitorio, trampa, herramienta, equipo, mano de obra, kit de instalación, pruebas, acopio y retiro de material producto de los desperdicios a tiro autorizado y limpieza del área de trabajo.</t>
  </si>
  <si>
    <t>60009/04</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</si>
  <si>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</si>
  <si>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70023/04</t>
  </si>
  <si>
    <t>Colocación de cespol de latón cromado de 32 mm, con tapón de registro, se deberá considerar para este trabajo: suministro de los materiales, herramienta, equipo, acarreos, elevaciones, acopio y retiro de materiales producto de los desperdicios a tiro autorizado y limpieza del área de trabajo.</t>
  </si>
  <si>
    <t>60013/04</t>
  </si>
  <si>
    <t>Suministro y colocación de vertedero de pvc de 40 x 40 cm, fijada a muro con marco y fijada a piso con taquetes expansivos. incluye: cespol de bronce con tubo latón cromado modelo 206l y llave de cerrado rápido de 1/2".</t>
  </si>
  <si>
    <t>61546/04</t>
  </si>
  <si>
    <t>Suministro y colocación de barra de seguridad recta satinada de 760 mm urrea, helvex o similar en calidad y precio para para personas con discapacidad, incluye: taquetes, tornillos, material, herramienta y mano de obra.</t>
  </si>
  <si>
    <t>61547/04</t>
  </si>
  <si>
    <t>Suministro y colocación de barra de seguridad recta satinada de 610 mm urrea, helvex o similar en calidad y precio para personas con discapacidad, incluye: taquetes, tornillos, material, herramienta y mano de obra.</t>
  </si>
  <si>
    <t>60042/04</t>
  </si>
  <si>
    <t>Registro hidráulico 40x40x40 cm. con block 10x20x40 cm. (60 kg/cm2), aplanado, interior pulido, exterior floteado marco y contramarco con ángulo 1 1/4x3/16", acero # 3, concreto f'c = 150 kg/cm2, cadena remate con armex 15-20-4, fondo grava y pintura.</t>
  </si>
  <si>
    <t>61464/04</t>
  </si>
  <si>
    <t>Suministro y colocación de llave de cerrado rápido de pvc de 21 mm, incluye: conexiones, materiales, mano de obra y pruebas.</t>
  </si>
  <si>
    <t>60015/04</t>
  </si>
  <si>
    <t>Suministro y tendido de tubo pvc hidráulico de 21 mm (3/4") de diámetro, incluye: tendido, conexiones, pegamento, trazos, excavación, relleno, material, mano de obra, herramienta, equipo de protección personal y limpieza del área de trabajo.</t>
  </si>
  <si>
    <t>60017/04</t>
  </si>
  <si>
    <t>Suministro y tendido de tubo pvc hidráulico pesado 16 mm (1/2") de diámetro, incluye: tendido, conexiones, pegamento, trazos, excavación, relleno, material, mano de obra, herramienta, equipo de protección personal y limpieza del área de trabajo.</t>
  </si>
  <si>
    <t>70010/04</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</si>
  <si>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</si>
  <si>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70026/04</t>
  </si>
  <si>
    <t>Suministro y tendido de tubo pvc duralón de 103 mm (4") de diámetro, incluye: tendido, conexiones, pegamento, trazos, excavación, relleno, material, mano de obra, herramienta, equipo de protección personal y limpieza del área de trabajo.</t>
  </si>
  <si>
    <t>70009/04</t>
  </si>
  <si>
    <t>Suministro y tendido de tubo pvc sanitario duralon de 155 mm (6") de diámetro, incluye: tendido, conexiones, pegamento, trazos, excavación, relleno, material, mano de obra, herramienta, equipo de protección personal y limpieza del área de trabajo.</t>
  </si>
  <si>
    <t>60023/04</t>
  </si>
  <si>
    <t>Suministro, colocación y acarreo de tinaco de plástico capacidad 1,100 litros, marca fortoplas, rotoplas o similar en calidad y precio, incluye: elevación 1 ó 2 niveles, maniobras, conexiones, pruebas, mano de obra, herramienta y equipo.</t>
  </si>
  <si>
    <t>60034/04</t>
  </si>
  <si>
    <t>Alimentación a tinacos con tubería de pvc de 21 mm (3/4") de diámetro, de registro hidráulico a pie del edificio hasta azotea, incluye: conexiones, tuercas uniones, pruebas de presión (t3).</t>
  </si>
  <si>
    <t>60035/04</t>
  </si>
  <si>
    <t>Intercomunicación y descarga de dos tinacos en batería con tubo pvc de 35 mm hasta 53 mm, llave de compuerta de media vuelta en pvc, tuercas unión, conexiones y pruebas (plano oex-058) descarga hasta nivel de azotea.</t>
  </si>
  <si>
    <t>60011/04</t>
  </si>
  <si>
    <t>Suministro y colocación de tarja 48x48 cm. de acero inoxidable (zinc), incluye: llave mezcladora, cespol, contra-rejilla, manguera alimentadora y llave de angulo.</t>
  </si>
  <si>
    <t>60046/04</t>
  </si>
  <si>
    <t>Suministro y colocación de bajada de agua pluvial con coladera para pretil en azotea marca helvex modelo h4954 con rosca estándar, incluye: empaque, adaptador espiga pvc sanitario 4", reducción pvc sanitario 4"-3", tubo pvc sanitario 3" para descarga, hasta una longitud de 3.00 m. en forma vertical sin incluir el desarrollo horizontal de la tubería.</t>
  </si>
  <si>
    <t>60047/04</t>
  </si>
  <si>
    <t>Suministro y tendido de tubería de pvc sanitario de 78 mm (3") de diámetro para aguas pluviales desde bajantes verticales hasta exterior de edificio el precio incluye: excavación, cama de arena, tendido y relleno compactado con material producto de excavación, coples, ranuras para pasos en cimentación, resanes de las mismas, mano de obra, herramienta, equipo de protección personal y limpieza del área de trabajo.</t>
  </si>
  <si>
    <t>31083/04</t>
  </si>
  <si>
    <t>Losa de concreto armado para ovalines de 10 cm. espesor, concreto f'c=200 kg/cm2, armada con varilla del no. 3 a cada 15 cm. en ambos sentidos, (parrilla en lecho alto), incluye azulejo marca interceramic línea brunel, color gray esmaltado, formato 25 x 40 cm , colocado a hueso con pegamento blanco y boquilla sin arena , bordes redondeados en esquinas y nariz, además de zoclo superior y remate inferior para cubrir losa de apoyo, preparaciones para recibir ovalin, perforaciones para el paso de tuberías (hidráulica sanitaria), muretes de apoyo y cimbra, no se permitirá ranurar muros para colocar losa de ovalin.</t>
  </si>
  <si>
    <t>Subtotal  Instalaciones hidrosanitarias</t>
  </si>
  <si>
    <t>51369/04</t>
  </si>
  <si>
    <t>Suministro y colocación de centro de carga qo 30 circuitos 3f-4h con zapatas principales de 200 amperes en gabinete nema 1 marca square-d. incluye: conexiones, pruebas de identificación.</t>
  </si>
  <si>
    <t>55435/04</t>
  </si>
  <si>
    <t>Suministro, colocación  y conexión de centro de carga tipo qo de 20 espacios 3 fases- 4 hilos 220/127 volts en gabinete nema 1 (interior)  con tapa para empotrar con zapatas principales de 100 o 125 amperes catalogo no. qo320l125g , incluye ranura en muro, colocación, fijación con mezcla, pintura,  peinado de cables en  centro de carga con cinchos de plástico, identificación con etiqueta en tapa, interruptores y cables, conexiones y pruebas.</t>
  </si>
  <si>
    <t>51350/04</t>
  </si>
  <si>
    <t>Suministro y colocación de centro de carga marca square "d" de control para 8 circuitos monofásicos 220 amperes 127 volts en gabinete nema 3r (intemperie) incluye: conexiones, pruebas de identificación.</t>
  </si>
  <si>
    <t>50007/04</t>
  </si>
  <si>
    <t>Salida de alumbrado con caja de p.v.c. y tubo pvc pesado cedula 30 (gris), incluye: apagador levinton y cable vinanel aislamiento tipo ls calibres indicados en planos.</t>
  </si>
  <si>
    <t>50076/04</t>
  </si>
  <si>
    <t>Suministro, colocación y conexión de lámpara empotrada de led en falso plafond marca astro led lighting línea led panel modelo 28-6675-50 (60x120 cm), incluye flete, armado y conexión de lámpara, montaje en plafón, fijación de base superior de lámpara a losa por medio de varilla roscada y taquete expansivo, también cable mc calibre 3x12 o 3x14 awg, conector hembra y macho tipo clavija , tapa ciega galvanizada con ojo en caja de salida en losa conectores tipo rommel (uso rudo), aterrizaje de gabinete con terminal de ojo calibre 12, pruebas, conexiones, mano de obra, herramienta, equipo de protección personal y limpieza del área de trabajo.</t>
  </si>
  <si>
    <t>50077/04</t>
  </si>
  <si>
    <t>Suministro, colocación y conexión de luminario circular de empotrar de 20 watts. marca astro led lighting serie calypso clave 6-21401- , fabricación) para 110-240 vca con aro de 21 cm. y flujo luminoso de 1650 lumens, incluye: tubo flexible de 1/2" tipo zapa con 3 cables thw cal 12 y 1 desnudo cal 12, alambre galvanizado para soportar, taquetes, conectores, capuchón para empate, cinta de aislar, bote integral para conexión, fijación a plafón, conexión, fijación, mano de obra, herramienta, equipo de protección personal y limpieza del área de trabajo.</t>
  </si>
  <si>
    <t>50075/04</t>
  </si>
  <si>
    <t>Suministro, colocación y conexión de lámpara empotrada de led en falso plafón marca astro led lighting línea led panel modelo 26-6640-50 (60x60 cm), incluye flete, armado y conexión de lámpara, montaje en plafón, fijación de base superior de lámpara a losa por medio de varilla roscada y taquete expansivo, también cable mc calibre 3x12 o 3x14 awg, conector hembra y macho tipo clavija , tapa ciega galvanizada con ojo en caja de salida en losa conectores tipo rommel (uso rudo), aterrizaje de gabinete con terminal de ojo calibre 12, pruebas, conexiones, mano de obra, herramienta, equipo de protección personal y limpieza del área de trabajo.</t>
  </si>
  <si>
    <t>50260/04</t>
  </si>
  <si>
    <t>Suministro, colocación y conexión de lámpara marca cooper ligthing, 4WNLED-LD4-50-SL-F-UNV-L840-CD1-U, fijada con 4 anclas tipo hilti o 4 taquetes y pijas, con acrílico difusor envolvente, gabinete para sobreponer  temperatura de color de 4100, pruebas, conexiones, mano de obra, herramienta, equipo de protección personal y limpieza del área de trabajo.</t>
  </si>
  <si>
    <t>50058/04</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</si>
  <si>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</si>
  <si>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55508/04</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</si>
  <si>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</si>
  <si>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55510/04</t>
  </si>
  <si>
    <t>Suministro, colocación y conexión de interruptor termomagnético tipo qo (enchufable) de 2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</si>
  <si>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50009/04</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</si>
  <si>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</si>
  <si>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Subtotal  Instalaciones eléctricas</t>
  </si>
  <si>
    <t>55632/04</t>
  </si>
  <si>
    <t>Construcción de muro para acometida eléctrica M-5 de 1.40 x 1.00 x 2.10 m. norma c.f.e. a base de zapata de 0.45 x 0.10 m., armada con 3 varillas de 3/8" de diámetro y @ 20cm. transversal, f'c'= 250 kg/cm2, murete de enrase cadena de desplante con 4 varillas de 3/8 y estribos # 2 a.c. 20 cm. muro de block 15x20x40 cm (60 kg/cm2), losa de concreto con varilla 3/8" @ 20 cm. f'c= 250kg/cm2, incluye: aplanado fino, pintura acrílica y dos puertas tipo louver  de 1.00 x 1.95 m. a base de marco y contramarco r-225, duela 170, pasador solera de 1x3/16" como tope, porta candado, vano en puerta circular o cuadrado de 0.25 x 0.25 m en área de medidor, incluye: primer y dos manos de pintura esmalte, tubo 2 ½" galvanizado pared gruesa para retenida ahogado 1.50 m en castillo de murete a 5.50 m de altura final, tapón roscable de 63mm y aislador con bastidor. (Ver plano OEX-M5).</t>
  </si>
  <si>
    <t>55620/04</t>
  </si>
  <si>
    <t>Suministro y colocación de centro de carga qo 30 circuitos 3f-4h 220/127 v con zapatas principales de 200 amperes, en gabinete nema 3r modelo qo330l200grb marca square d o similar en cálidad y precio, incluye: fijación conexiones, identificación y pruebas.</t>
  </si>
  <si>
    <t>50261/04</t>
  </si>
  <si>
    <t>Suministro y colocación de centro de carga qo 42 circuitos 3f-4h 220/127 v con zapatas principales de 200 amperes, en gabinete nema 3r modelo qo342l200grb marca square d o similar en calidad y precio, incluye: fijación conexiones, identificación y pruebas.</t>
  </si>
  <si>
    <t>54232/04</t>
  </si>
  <si>
    <t>Suministro e instalación de salida para conexión de equipo de aire acondicionado minisplit en azotea con tubo galvanizado pared delgada de  21 mm (3/4") desde el centro de carga incluye soporteria a cada metro con perfil unicanal 4x4 cm y abrazaderas unicanal, incluye coples y conectores para intemperie, registros tipo condulet con empaque de neopreno, incluye  cable desde el centro de carga hasta el desconectador de navajas colocado en losa con calibres 2-10 para fases 1-12 de tierra, conexiones e identificación.</t>
  </si>
  <si>
    <t>54236/04</t>
  </si>
  <si>
    <t>Suministro e instalación de salida para conexión de equipo de aire acondicionado minisplit en azotea con tubo galvanizado pared delgada de 21 mm (3/4")  desde el centro de carga incluye conectores y coples a prueba de humedad, soporteria a cada metro y medio con perfil unicanal de 4x4 cm y abrazaderas unicanal, incluye curvas, conectores y/o registros tipo condulet para intemperie, incluye: cable desde el centro de carga hasta el desconectador de navajas colocado en losa con calibres 2-8 para fases 1-10 de tierra, conexiones e identificación.</t>
  </si>
  <si>
    <t>50341/04</t>
  </si>
  <si>
    <t>Conexión eléctrica desde interruptor de seguridad a equipo de aire acondicionado unidad exterior (condensadora) distancia de 1.5 m con tubo liquidtight,  incluye tubo liquidtight de 3/4,1  conector recto, 1 conector curvo, cable cal 10 awg thhw ls 75 c (2 fases + 1 t.f.) zapatas ponchables de ojo o *tipo u*, conexiones al equipo de acuerdo a especificaciones de fabricantes</t>
  </si>
  <si>
    <t>55604/04</t>
  </si>
  <si>
    <t>Conexión eléctrica desde interruptor de seguridad a equipo de aire acondicionado unidad exterior (condensadora) distancia de 1.5 m con tubo liquidtight,  incluye tubo liquidtight de 3/4,1  conector recto, 1 conector curvo, cable cal 8 y 10 awg thhw ls 75 c (2 fases cable cal 8 awg + 1 t.f. cable cal 10) zapatas ponchables de ojo o *tipo u*, conexiones al equipo de acuerdo a especificaciones de fabricantes.</t>
  </si>
  <si>
    <t>54221/04</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</si>
  <si>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</si>
  <si>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55507/04</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</si>
  <si>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</si>
  <si>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55509/04</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</si>
  <si>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</si>
  <si>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54224/04</t>
  </si>
  <si>
    <t>Colocación de drenes para desagüe de equipo mini split en muros y trabes con tubo pvc hidráulico 1/2" cedula 40, desde muro hasta el exterior del edificio, incluye: materiales y mano de obra. (ver plano aer-004-03).</t>
  </si>
  <si>
    <t>55607/04</t>
  </si>
  <si>
    <t>Suministro e instalación de base metálica para aire acondicionado en azotea (unidad exterior) a base de ángulo de 1 1/2" x 1/8" dimensiones de 1.00 x 0.50 m y 0.2 m de altura, incluye: soldadura e6011, rebabeado de soldadura con disco y limpieza con  carda, fijado a losa por medio de pija y taquete, incluye: fijación a losa, relleno de orificios para taquetes con cemento plástico, así como primer y pintura prometal con catalizador a dos manos.</t>
  </si>
  <si>
    <t>55608/04</t>
  </si>
  <si>
    <t>Suministro e instalación de base metálica para aire acondicionado en azotea (unidad exterior) a base de angulo de 1 1/2" x 1/8" dimensiones de 1.00 x 1.00 m y 0.2 m de altura, incluye: soldadura e6011, rebabeado de soldadura con disco y limpieza con  carda, fijado a losa por medio de pija y taquete, incluye: fijación a losa, relleno de orificios para taquetes con cemento plástico, así como primer y pintura prometal con catalizador a dos manos.</t>
  </si>
  <si>
    <t>54316/04</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</si>
  <si>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</si>
  <si>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54330/04</t>
  </si>
  <si>
    <t>Suministro e instalación de equipo de aire acondicionado tipo cassete marca: midea, lennox, trane, carrier o similar en calidad y especificaciones técnicas, con capacidad nominal de 24000 btu (2 ton) corriente de operación 208-230v/1/60hz, refrigerante ecológico 410, eficiencia 14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</si>
  <si>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54331/04</t>
  </si>
  <si>
    <t>Suministro e instalación de equipo de aire acondicionado tipo cassete marca: midea, lennox, trane, carrier o similar en calidad y especificaciones técnicas, con capacidad nominal de 36000 btu (3 ton) corriente de operación 208-230v/1/60hz, refrigerante ecológico 410, eficiencia 14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</si>
  <si>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Subtotal  Instalaciones aire acondicionado</t>
  </si>
  <si>
    <t>50078/04</t>
  </si>
  <si>
    <t>Canalización para red de telefonía, sonido o intercomunicación con caja de lámina 2" x 4", tubo pvc c-30 21 mm de diámetro, incluye; curvas, conexiones, pegamento, alambre galvanizado o rafia para guía, tapa de plástico color marfil e identificación de la misma, material y mano de obra. ( ver plano correspondiente )</t>
  </si>
  <si>
    <t>50073/04</t>
  </si>
  <si>
    <t>Suministro e instalacion de salidas de red para interconexion de computadora en escritorio de profesor (en muro) y proyector (losa)  con una distancia de hasta 10 m, incluye en cada salida caja 4x4 empotrada en muro con plasterrin plano a 2x4 con tapa de plastico color marfil , canalizacion oculta en muro de pvc c-40 de 27 mm (1") incluye curvas, conectores, contratuercas, guia, incluye tambien cable hdmi prefabricado de 10 m de longitud, pruebas de funcionamiento en presencia del residente de obra, y todo lo necesario para su correcto funcionamiento (ver plano correspondiente).</t>
  </si>
  <si>
    <t>50048/04</t>
  </si>
  <si>
    <t>Suministro y colocación de registro 50 x 50 x 13 cm. lámina galvanizada con tapa del mismo material para registro, incluye: materiales, mano de obra, herramienta y equipo.</t>
  </si>
  <si>
    <t>55597/04</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</si>
  <si>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</si>
  <si>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51431/04</t>
  </si>
  <si>
    <t>Suministro y tendido de tubo conduit pvc c-40 de 53 mm (2") diámetro, incluye: tendido, conexiones, pegamento, trazos, excavación, relleno, material, mano de obra, herramienta, equipo de protección personal y limpieza del área de trabajo.</t>
  </si>
  <si>
    <t>Subtotal  Instalaciones voz y datos</t>
  </si>
  <si>
    <t>11072/04</t>
  </si>
  <si>
    <t>Excavación a mano en terreno tipo "B" investigado en obra por el contratista, a cualquier profundidad, incluye: afine de taludes, sobre excavación por ángulo de reposo de material, compactación de fondo de cepas,.</t>
  </si>
  <si>
    <t>11001/04</t>
  </si>
  <si>
    <t>Retiro de material producto de excavaciones o demoliciones, incluye; carga con equipo mecánico y retiro de material fuera de los sitios de los trabajos a una distancia de 10 km.</t>
  </si>
  <si>
    <t>12121/04</t>
  </si>
  <si>
    <t>Castillo ahogado en muro de block y enrase con una varilla 3/8" celdas de block rellenas de concreto f'c= 150 kg/cm2, incluye: desfondar block, colado, recortes y cruces de varillas.</t>
  </si>
  <si>
    <t>12113/04</t>
  </si>
  <si>
    <t>Cadena de desplante de concreto f'c= 250 kg/cm2 sección de 15x35 cm. armada con 7 varillas de 3/8" y estribos # 2 @ 20 cm,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</si>
  <si>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32001/04</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</si>
  <si>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</si>
  <si>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10018/04</t>
  </si>
  <si>
    <t>Suministro y aplicación de impermeabilizante en cimentación a base de agua 2 capas de emulsika o similar en calidad y precio; incluye: limpieza preparación de superficie.</t>
  </si>
  <si>
    <t>12012/04</t>
  </si>
  <si>
    <t>Concreto premezclado f'c= 200 kg/cm2 en cimentación t.m.a. 3/4", con un revenimiento de 8-10 cm., incluye: colado, vibrado y curado, afine  curado y pruebas de concreto y aditivos especificados según proyecto.</t>
  </si>
  <si>
    <t>40268/04</t>
  </si>
  <si>
    <t>Suministro y colocación de tapa de 0.70 x 0.70 m. con lamina antiderrapante calibre #14 en forma diamantada, ángulo de 1 1/4" x 3/16" solera de 1/8" x 1" como refuerzo interior y jaladera, incluye: bisagra de perno, portacandado y candado con llaves, una mano de primario epóxico anticorrosivo ea p-10 color blanco con catalizador disolución a base de solvente y 2 manos de pintura esmalte en acabado final, color definido por la residencia, anclaje a muro ( ver plano)</t>
  </si>
  <si>
    <t>60041/04</t>
  </si>
  <si>
    <t>Succión de motobomba en cisterna con tubo de pvc hidráulico cedula 40 de 27 mm incluye: válvula de check de pie tradicional (pichancha) coples exteriores de 1", codo de 1 x 90°, tuerca unión de 1", arroje o descarga con cople exterior de 1", reducción bushing de 1 x 1/2", tee de 1/2", válvula esfera o válvula de compuerta de 1/2", tuerca unión y cople exterior de 1/2", incluye: teflón, pegamento, lija., mano de obra, herramienta, equipo de protección personal y limpieza del área de trabajo.</t>
  </si>
  <si>
    <t>61525/04</t>
  </si>
  <si>
    <t>Suministro y colocación de cisterna prefabricada de 10,000 litros rotoplas para abastecimiento, incluye: maniobras, mano de obra, herramientas y equipo.</t>
  </si>
  <si>
    <t>61554/04</t>
  </si>
  <si>
    <t>Suministro y colocación de llave de bola para jardín de 3/4" cuerpo de latón cierre de vástago, incluye: ranurado, colocación y resanes.</t>
  </si>
  <si>
    <t>60043/04</t>
  </si>
  <si>
    <t>Drenes para cisterna con tubo pvc hidráulico 1 1/2" de 25 cm. de longitud, incluye: amacizado</t>
  </si>
  <si>
    <t>60004/04</t>
  </si>
  <si>
    <t>Suministro, instalación y colocación de electroniveles en tinacos y cisterna para control de llenado, con canalización tubo pvc de 21 mm (3/4") cedula 40 caja registro condulet y tubo licuatite, cable hasta pie del edificio.</t>
  </si>
  <si>
    <t>61555/04</t>
  </si>
  <si>
    <t>Suministro y colocación de válvula de bola de plástico compacta de 3/4", incluye: pegamento, lija (en registro hidráulico)</t>
  </si>
  <si>
    <t>51427/04</t>
  </si>
  <si>
    <t>Suministro y tendido de tubo conduit pvc c-40 de 21 mm (3/4") diámetro, incluye: tendido, conexiones, pegamento, trazos, excavación, relleno, material, mano de obra, herramienta, equipo de protección personal y limpieza del área de trabajo.</t>
  </si>
  <si>
    <t>51466/04</t>
  </si>
  <si>
    <t>Suministro, colocación y conexión de cable de cobre con aislamiento thw-ls o thw-ls a 75 grados calibre # 10, incluye: cinta aislante, vulcanizada, barniz y perno de conexión, cocas y desperdicios.</t>
  </si>
  <si>
    <t>61594/04</t>
  </si>
  <si>
    <t>Suministro y colocación de Motobomba periférica marca Evans modelo BP1ME050 1/2 h.p. 3450 rpm, monofásico, 115 volt o similar en calidad y precio, incluye: tubo flexible licuatite (21 mm) cable calibre #12 incluye: conexiones, fijación, materiales, mano de obra y pruebas.</t>
  </si>
  <si>
    <t>61592/04</t>
  </si>
  <si>
    <t>Suministro y colocación de Motobomba centrifuga marca Evans modelo 2HME075 3/4 h.p. 3450 rpm, monofásico, 127 volt o similar en calidad y precio, incluye: tubo flexible licuatite (21 mm) cable calibre #12 incluye: conexiones, fijación, materiales, mano de obra y pruebas.</t>
  </si>
  <si>
    <t>61552/04</t>
  </si>
  <si>
    <t>Suministro y colocación de arrancador para cisterna de 3 polos 11-16 amperes siemens modelo a7b10000002579 o similar en calidad y precio incluye: conexión, pruebas, ranurado, fijación, resanes, mano de obra, herramienta, equipo de protección personal y limpieza del área de trabajo.</t>
  </si>
  <si>
    <t>50059/04</t>
  </si>
  <si>
    <t>Suministro, colocación y conexión de interruptor termomagnético tipo qo (enchufable) de 1 polo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</si>
  <si>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50319/04</t>
  </si>
  <si>
    <t>Suministro, colocación y conexión de interruptor termomagnético tipo qob (atornillable) de 2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</si>
  <si>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50088/04</t>
  </si>
  <si>
    <t>Suministro y colocación de centro de carga qo6-2f-3h-220-127 en gabinete nema 3r con zapatas principales de 100 amperes marca square "d", incluye; empotrar a muro, fijación, resanes y pruebas.</t>
  </si>
  <si>
    <t>Subtotal Construcción de cisterna de 20,000 lts.</t>
  </si>
  <si>
    <t>31200/04</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</si>
  <si>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</si>
  <si>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90012/04</t>
  </si>
  <si>
    <t>Guarnición de concreto de 20 cm. de base, 45 cm. de alto y 15 cm. de corona, para confinamiento del área, a base de concreto f'c=250 kg/cm2, armada con 2 varillas. #3 y ganchos del #2 @30 cm., confinamiento de guarnición con material seleccionado producto de la excavación, libre de boleos de más de 3", producto de la excavación: incluye: excavación, materiales, cimbrado, descimbrado, cruces de varillas, mano de obra y herramienta.</t>
  </si>
  <si>
    <t>Subtotal Obra exterior ingreso edificio</t>
  </si>
  <si>
    <t>55644/04</t>
  </si>
  <si>
    <t>Suministro y colocación de transición aérea subterránea en media tensión de 13.2 kv de tensión primaria incluye poste de concreto de 12 m, crucetas, apartarayos, cuchillas con fusibles, bajada de  tierra, tubo galvanizado pared gruesa de 103 mm (4") de diámetro, terminales termocontractil en media tensión, cable de potencia de 13.2 kv de cobre cal. 1/0, un cable por fase que deberá pasar desde las cuchillas en el poste al registro de media tensión y de ahí a la conexión en el primario del transformador, incluye pruebas, conexiones, mano de obra, herramienta, equipo de protección personal y limpieza del área de trabajo.</t>
  </si>
  <si>
    <t>55671/04</t>
  </si>
  <si>
    <t>Construcción de registro eléctrico y base para transformador (ver dimensiones en plano) media tensión según normatividad CFE-BTMRB4 de 1,50x1,50x1,50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</si>
  <si>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55673/04</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</si>
  <si>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</si>
  <si>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50106/04</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</si>
  <si>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</si>
  <si>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50008/04</t>
  </si>
  <si>
    <t>Construcción de murete M-10 según especificación de isife en medidas 2.10x1.00x2.30 m. a base de zapata corrida de concreto f'c 250 kg/cm2 armada con varilla de 3/8" a cada 20 cm. murete de enrase con block 15x20x40 cm.(60 kg/cm2) muros cadenas y castillos losa de concreto armado f'c=250 kg/cms2 con varilla de 3/8" a cada 20 cm. de 1.10x2.60x0.13 m. incluye: excavación, plantilla, relleno, compactaciones necesarias, cimbrado, descimbrado, aplanados, pintura, puertas de protección en ambos lados tipo louver en medidas 2.10x2.15 m. con duela 170, malla ciclónica calibre 10.5 con solera de 1x3/1/16" marco y contramarco con r225, pasador, candado y llave y todo lo necesario para obra terminada.</t>
  </si>
  <si>
    <t>50230/04</t>
  </si>
  <si>
    <t>Verificación de instalación de subestaciones eléctricas en transformadores de 300 kva, por parte de la unidad verificadora de instalaciones eléctricas (uvie), revisión y firma por perito responsable de proyecto eléctrico, visitas a obra, reporte de anomalías y carta de verificación.</t>
  </si>
  <si>
    <t>55592/04</t>
  </si>
  <si>
    <t>Suministro, colocación  y conexión de interruptor termomagnético tipo mal de 3 polos 800 amperes marca square d o similar en calidad y precio incluye suministro y colocación de gabinete nema 3r, colocación en donde el proyecto o el supervisor lo indique, colocación por medio de taquetes  y tornillos en muro, en caso de ser necesario incluye también zapata para conexión de neutro (s) y tierra física así como el aterrizaje de gabinete por medio de cable color verde calibre 10 awg, y terminal de ojo del mismo calibre, las perforaciones necesarias para el remate de tubería deberá de hacerse unicamente del diámetro que se requiera y la tubería deberá rematarse con conector recto y contratuerca, incluye conexiones, pruebas, identificación con etiqueta adhesiva y todo lo necesario para su buen funcionamiento.</t>
  </si>
  <si>
    <t>50232/04</t>
  </si>
  <si>
    <t>Suministro e instalación de transformador de corriente tc´s tipo irh-3 relación 400:5 en 600 volts marca arteche para sistema de medición; incluye: transformador, flete, conexiones, mano de obra, equipo de protección personal, herramienta. y pruebas de acuerdo a norma CFE.</t>
  </si>
  <si>
    <t>55670/04</t>
  </si>
  <si>
    <t>Suministro e instalación de base autosoportada para equipo de medición m-10 con  block de pruebas de 15 terminales, compartimiento para alojar interruptor principal, colocación donde el proyecto lo indique, instalación de tc´s, conexión de block de pruebas según normatividad de CFE, conexión de interruptor principal,</t>
  </si>
  <si>
    <t>55650/04</t>
  </si>
  <si>
    <t>Suministro, colocación e instalación de transformador trifásico tipo pedestal marca prolec, general electric o similar en calidad y precio de 300 kva con voltaje 13200-220/127 volts, conexión delta-estrella,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y pruebas, y todo lo necesario para su buen funcionamiento.</t>
  </si>
  <si>
    <t>55681/04</t>
  </si>
  <si>
    <t>Suministro, colocación y conexión de derivador en media tensión j-3 en 13.2 kv, incluye su fijación en murete, conexiones de codos, pruebas, identificación, mano de obra, herramienta, equipo de protección personal y limpieza del área de trabajo.</t>
  </si>
  <si>
    <t>55682/04</t>
  </si>
  <si>
    <t>Suministro, colocación e instalación de tapones para media tensión occ de 200 amperes para instalarse en derivadores j-3, incluye montaje según manual de fabricante, mano de obra especializada, herramienta, equipo de protección personal y limpieza del área de trabajo.</t>
  </si>
  <si>
    <t>55678/04</t>
  </si>
  <si>
    <t>Suministro e instalación de conector tipo codo y boquilla de descanso para media tensión de xlp 15 kv  cal. 1/0  con porta fusible para conectarse en transformador tipo pedestal y/o derivadores j3 o j4 , incluye: pruebas, mano de obra, herramienta, equipo de protección personal y limpieza del área de trabajo.</t>
  </si>
  <si>
    <t>50262/04</t>
  </si>
  <si>
    <t>Suministro e instalación de retenida en poste de transcicion area-subterranea tipo RBA (norma CFE vigente) ingluye:  7 Kg cable AGSN Cal. 9.5, 2 abrazaderas bs s/n 04H002, 1 jgo  grapa y base RB, 1.5 m de tubo de acero galvanizado pared gruesa de 51 mm, aislador 3R, 3 remate preformado PA, 1 remate preformado PRA, 1 guardacabo G2, 1 perno ancla 1PA, 1 ancla conica C3, herramienta y mano de obra especializada.</t>
  </si>
  <si>
    <t>Subtotal Subestación eléctrica</t>
  </si>
  <si>
    <t>55643/04</t>
  </si>
  <si>
    <t>Suministro, colocación y conexión de tablero de control y distribución de cargas, tipo i-line con interruptor principal de 3x800 amperes (en gabinete tamaño "tipo 3") de 14 espacios marca square d, incluye flete a la obra, fijación a muro por medio de varilla roscada y tuercas, incluye remate de tuberías, conexiones y pruebas.</t>
  </si>
  <si>
    <t>55785/04</t>
  </si>
  <si>
    <t>Suministro, colocación y conexión de interruptor termomagnético tipo i-line de 3x100 amperes, capacidad interruptiva de 35 ka, incluye montaje, conexión, pruebas, identificación con etiqueta adhesiva.</t>
  </si>
  <si>
    <t>55807/04</t>
  </si>
  <si>
    <t>Suministro, colocación y conexión de interruptor termomagnético tipo i-line de 3x70 amperes, capacidad interruptiva de 35 ka, incluye montaje, conexión, pruebas, identificación con etiqueta adhesiva.</t>
  </si>
  <si>
    <t>50100/04</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</si>
  <si>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</si>
  <si>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51472/04</t>
  </si>
  <si>
    <t>Suministro, colocación y conexión de cable de cobre con aislamiento thw-ls o thhw-ls a 75 grados calibre # 1/0, incluye: cinta aislante, vulcanizada, barniz y perno de conexión, cocas y desperdicios.</t>
  </si>
  <si>
    <t>51475/04</t>
  </si>
  <si>
    <t>Suministro, colocación y conexión de cable de cobre con aislamiento thw-ls o thhw-ls a 75 grados calibre # 4/0, incluye: cinta aislante, vulcanizada, barniz y perno de conexión, cocas y desperdicios.</t>
  </si>
  <si>
    <t>51494/04</t>
  </si>
  <si>
    <t>Suministro, colocación y conexión de cable de cobre con aislamiento thw-ls o thhw-ls a 75 grados calibre 300 MCM, incluye: cinta aislante, vulcanizada, barniz y perno de conexión, cocas y desperdicios.</t>
  </si>
  <si>
    <t>51435/04</t>
  </si>
  <si>
    <t>Suministro y tendido de tubo conduit pvc c-40 de 103 mm (4") diámetro, incluye: tendido, conexiones, pegamento, trazos, excavación, relleno, material, mano de obra, herramienta, equipo de protección personal y limpieza del área de trabajo.</t>
  </si>
  <si>
    <t>55748/04</t>
  </si>
  <si>
    <t>Suministro y colocación de zapata ponchable calibre 1/0 awg, incluye: colocación en cable de este calibre, colocación de zapata, herramienta especializada (ponchadora hidráulica), identificación, fijación al secundario del transformador, pruebas, mano de obra, equipo de protección personal y limpieza del área de trabajo.</t>
  </si>
  <si>
    <t>55751/04</t>
  </si>
  <si>
    <t>Suministro y colocación de zapata ponchable calibre 4/0 awg, incluye: colocación en cable de este calibre, colocación de zapata, herramienta especializada (ponchadora hidráulica), identificación, fijación al secundario del transformador, pruebas, mano de obra, equipo de protección personal y limpieza del área de trabajo.</t>
  </si>
  <si>
    <t>55816/04</t>
  </si>
  <si>
    <t>Suministro y colocación de zapata ponchable calibre 300 MCM, incluye: colocación en cable de este calibre, colocación de zapata, herramienta especializada (ponchadora hidráulica), identificación, fijación al secundario del transformador, pruebas, mano de obra, equipo de protección personal y limpieza del área de trabajo.</t>
  </si>
  <si>
    <t>Subtotal Acometida en baja tensión (alimentador eléctrico)</t>
  </si>
  <si>
    <t>Subtotal  Universidad Autónoma de Baja California Sur (UABCS: Extensión académica Los Cabos)</t>
  </si>
  <si>
    <t>LPO-000000009-080-2022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</si>
</sst>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00000"/>
  </numFmts>
  <fonts count="1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i/>
      <sz val="12"/>
      <color theme="0" tint="-0.34998626667073579"/>
      <name val="Arial"/>
      <family val="2"/>
    </font>
    <font>
      <b/>
      <sz val="12"/>
      <color rgb="FFFF0000"/>
      <name val="Arial"/>
      <family val="2"/>
    </font>
    <font>
      <sz val="12"/>
      <color rgb="FFFF0000"/>
      <name val="Arial"/>
      <family val="2"/>
    </font>
    <font>
      <b/>
      <sz val="12"/>
      <color theme="0"/>
      <name val="Arial"/>
      <family val="2"/>
    </font>
    <font>
      <sz val="12"/>
      <color theme="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9F2241"/>
        <bgColor indexed="64"/>
      </patternFill>
    </fill>
    <fill>
      <patternFill patternType="solid">
        <fgColor rgb="FFBE9655"/>
        <bgColor indexed="64"/>
      </patternFill>
    </fill>
    <fill>
      <patternFill patternType="solid">
        <fgColor theme="0" tint="-0.34998626667073579"/>
        <bgColor indexed="64"/>
      </patternFill>
    </fill>
    <fill>
      <patternFill patternType="solid">
        <fgColor theme="0" tint="-0.49998474074526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4">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cellStyleXfs>
  <cellXfs count="119">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2" fontId="4" fillId="3" borderId="7" xfId="1" applyNumberFormat="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xf numFmtId="44" fontId="4" fillId="0" borderId="0" xfId="3" applyFont="1" applyBorder="1" applyAlignment="1">
      <alignment vertical="center" wrapText="1"/>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0" fontId="4" fillId="0" borderId="0" xfId="1" applyFont="1" applyBorder="1" applyAlignment="1">
      <alignment horizontal="center"/>
    </xf>
    <xf numFmtId="0" fontId="4" fillId="0" borderId="0" xfId="1" quotePrefix="1" applyFont="1" applyBorder="1" applyAlignment="1">
      <alignment horizontal="center" vertical="top" wrapText="1"/>
    </xf>
    <xf numFmtId="0" fontId="3" fillId="0" borderId="0" xfId="1" applyFont="1" applyBorder="1" applyAlignment="1">
      <alignment horizontal="center" vertical="top" wrapText="1"/>
    </xf>
    <xf numFmtId="0" fontId="11" fillId="0" borderId="0" xfId="1" applyFont="1" applyBorder="1" applyAlignment="1">
      <alignment horizontal="center" vertical="top" wrapText="1"/>
    </xf>
    <xf numFmtId="0" fontId="4" fillId="0" borderId="0" xfId="1" applyFont="1" applyBorder="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9" fontId="4" fillId="0" borderId="0" xfId="1" applyNumberFormat="1" applyFont="1" applyBorder="1" applyAlignment="1">
      <alignment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2" fillId="0" borderId="0" xfId="1" applyNumberFormat="1" applyFont="1" applyFill="1" applyBorder="1" applyAlignment="1">
      <alignment horizontal="center" vertical="top" wrapText="1"/>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Alignment="1">
      <alignment vertical="center"/>
    </xf>
    <xf numFmtId="44" fontId="4" fillId="0" borderId="0" xfId="1" applyNumberFormat="1" applyFont="1" applyFill="1" applyBorder="1" applyAlignment="1">
      <alignment horizontal="center" vertical="center" wrapText="1"/>
    </xf>
    <xf numFmtId="0" fontId="4" fillId="0" borderId="0" xfId="1" applyFont="1" applyFill="1" applyBorder="1" applyAlignment="1">
      <alignment horizontal="center" vertical="top" wrapText="1"/>
    </xf>
    <xf numFmtId="39" fontId="4" fillId="15" borderId="8" xfId="32" applyNumberFormat="1" applyFont="1" applyFill="1" applyBorder="1" applyAlignment="1" applyProtection="1">
      <alignment horizontal="left" vertical="top"/>
      <protection locked="0"/>
    </xf>
    <xf numFmtId="39" fontId="4" fillId="15" borderId="11" xfId="32" applyNumberFormat="1" applyFont="1" applyFill="1" applyBorder="1" applyAlignment="1" applyProtection="1">
      <alignment horizontal="left" vertical="top"/>
      <protection locked="0"/>
    </xf>
    <xf numFmtId="39" fontId="4" fillId="15" borderId="11" xfId="32" applyFont="1" applyFill="1" applyBorder="1" applyAlignment="1" applyProtection="1">
      <alignment vertical="top"/>
      <protection locked="0"/>
    </xf>
    <xf numFmtId="39" fontId="4" fillId="15" borderId="13" xfId="32" applyNumberFormat="1" applyFont="1" applyFill="1" applyBorder="1" applyAlignment="1" applyProtection="1">
      <alignment horizontal="left" vertical="top"/>
      <protection locked="0"/>
    </xf>
    <xf numFmtId="0" fontId="3" fillId="17" borderId="1" xfId="1" applyFont="1" applyFill="1" applyBorder="1" applyAlignment="1">
      <alignment vertical="top"/>
    </xf>
    <xf numFmtId="0" fontId="3" fillId="17" borderId="2" xfId="1" applyFont="1" applyFill="1" applyBorder="1" applyAlignment="1">
      <alignment vertical="top"/>
    </xf>
    <xf numFmtId="0" fontId="3" fillId="17" borderId="3" xfId="1" applyFont="1" applyFill="1" applyBorder="1" applyAlignment="1">
      <alignment vertical="top"/>
    </xf>
    <xf numFmtId="39" fontId="14" fillId="15" borderId="9" xfId="32" applyNumberFormat="1" applyFont="1" applyFill="1" applyBorder="1" applyAlignment="1" applyProtection="1">
      <alignment horizontal="left"/>
      <protection locked="0"/>
    </xf>
    <xf numFmtId="39" fontId="14" fillId="15" borderId="9" xfId="32" applyNumberFormat="1" applyFont="1" applyFill="1" applyBorder="1" applyAlignment="1" applyProtection="1">
      <alignment horizontal="left" vertical="top" wrapText="1"/>
      <protection locked="0"/>
    </xf>
    <xf numFmtId="39" fontId="14" fillId="15" borderId="12" xfId="32" applyNumberFormat="1" applyFont="1" applyFill="1" applyBorder="1" applyAlignment="1" applyProtection="1">
      <alignment horizontal="justify" vertical="top" wrapText="1"/>
      <protection locked="0"/>
    </xf>
    <xf numFmtId="39" fontId="14" fillId="15" borderId="0" xfId="32" applyFont="1" applyFill="1" applyBorder="1" applyAlignment="1" applyProtection="1">
      <alignment vertical="top"/>
      <protection locked="0"/>
    </xf>
    <xf numFmtId="39" fontId="14" fillId="15" borderId="0" xfId="32" applyNumberFormat="1" applyFont="1" applyFill="1" applyBorder="1" applyAlignment="1" applyProtection="1">
      <alignment horizontal="left" vertical="top"/>
      <protection locked="0"/>
    </xf>
    <xf numFmtId="39" fontId="14" fillId="15" borderId="0" xfId="32" applyFont="1" applyFill="1" applyBorder="1" applyAlignment="1" applyProtection="1">
      <alignment horizontal="left" vertical="top"/>
      <protection locked="0"/>
    </xf>
    <xf numFmtId="39" fontId="14" fillId="15" borderId="12" xfId="32"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protection locked="0"/>
    </xf>
    <xf numFmtId="39" fontId="14" fillId="15" borderId="14" xfId="32" applyNumberFormat="1" applyFont="1" applyFill="1" applyBorder="1" applyAlignment="1" applyProtection="1">
      <alignment horizontal="left" vertical="top" wrapText="1"/>
      <protection locked="0"/>
    </xf>
    <xf numFmtId="4" fontId="14" fillId="15" borderId="9" xfId="33" applyNumberFormat="1" applyFont="1" applyFill="1" applyBorder="1" applyAlignment="1">
      <alignment vertical="top" wrapText="1"/>
    </xf>
    <xf numFmtId="4" fontId="14" fillId="15" borderId="10" xfId="33" applyNumberFormat="1" applyFont="1" applyFill="1" applyBorder="1" applyAlignment="1">
      <alignment vertical="top" wrapText="1"/>
    </xf>
    <xf numFmtId="165" fontId="3" fillId="2" borderId="1" xfId="1" applyNumberFormat="1" applyFont="1" applyFill="1" applyBorder="1" applyAlignment="1">
      <alignment horizontal="right" vertical="center" wrapText="1"/>
    </xf>
    <xf numFmtId="165" fontId="3" fillId="2" borderId="2" xfId="1" applyNumberFormat="1" applyFont="1" applyFill="1" applyBorder="1" applyAlignment="1">
      <alignment horizontal="right" vertical="center" wrapText="1"/>
    </xf>
    <xf numFmtId="165" fontId="3" fillId="2" borderId="3"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7" borderId="1" xfId="1" applyNumberFormat="1" applyFont="1" applyFill="1" applyBorder="1" applyAlignment="1">
      <alignment horizontal="right" vertical="center" wrapText="1"/>
    </xf>
    <xf numFmtId="165" fontId="3" fillId="17" borderId="2" xfId="1" applyNumberFormat="1" applyFont="1" applyFill="1" applyBorder="1" applyAlignment="1">
      <alignment horizontal="right" vertical="center" wrapText="1"/>
    </xf>
    <xf numFmtId="165" fontId="3" fillId="17" borderId="3" xfId="1" applyNumberFormat="1" applyFont="1" applyFill="1" applyBorder="1" applyAlignment="1">
      <alignment horizontal="right" vertical="center" wrapText="1"/>
    </xf>
    <xf numFmtId="165" fontId="3" fillId="18" borderId="1" xfId="1" applyNumberFormat="1" applyFont="1" applyFill="1" applyBorder="1" applyAlignment="1">
      <alignment horizontal="right" vertical="center" wrapText="1"/>
    </xf>
    <xf numFmtId="165" fontId="3" fillId="18" borderId="2" xfId="1" applyNumberFormat="1" applyFont="1" applyFill="1" applyBorder="1" applyAlignment="1">
      <alignment horizontal="right" vertical="center" wrapText="1"/>
    </xf>
    <xf numFmtId="165" fontId="3" fillId="18" borderId="3" xfId="1" applyNumberFormat="1" applyFont="1" applyFill="1" applyBorder="1" applyAlignment="1">
      <alignment horizontal="right" vertical="center" wrapText="1"/>
    </xf>
    <xf numFmtId="49" fontId="3" fillId="16" borderId="0" xfId="1" applyNumberFormat="1" applyFont="1" applyFill="1" applyAlignment="1">
      <alignment horizontal="center"/>
    </xf>
    <xf numFmtId="0" fontId="3" fillId="2" borderId="0" xfId="1" applyFont="1" applyFill="1" applyBorder="1" applyAlignment="1">
      <alignment horizontal="left" vertical="center" wrapText="1"/>
    </xf>
    <xf numFmtId="4" fontId="14" fillId="15" borderId="14" xfId="33" applyNumberFormat="1" applyFont="1" applyFill="1" applyBorder="1" applyAlignment="1">
      <alignment horizontal="left" vertical="top" wrapText="1"/>
    </xf>
    <xf numFmtId="4" fontId="14" fillId="15" borderId="15" xfId="33" applyNumberFormat="1" applyFont="1" applyFill="1" applyBorder="1" applyAlignment="1">
      <alignment horizontal="left" vertical="top" wrapText="1"/>
    </xf>
    <xf numFmtId="39" fontId="14" fillId="15" borderId="0" xfId="32" applyNumberFormat="1" applyFont="1" applyFill="1" applyBorder="1" applyAlignment="1" applyProtection="1">
      <alignment horizontal="left" vertical="center" wrapText="1"/>
      <protection locked="0"/>
    </xf>
    <xf numFmtId="0" fontId="15" fillId="15" borderId="0" xfId="0" applyFont="1" applyFill="1" applyAlignment="1">
      <alignment horizontal="left" vertical="center"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cellXfs>
  <cellStyles count="34">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Millares 2" xfId="26"/>
    <cellStyle name="Moneda 2" xfId="3"/>
    <cellStyle name="Normal" xfId="0" builtinId="0"/>
    <cellStyle name="Normal 2" xfId="1"/>
    <cellStyle name="Normal 2 2" xfId="30"/>
    <cellStyle name="Normal 3" xfId="2"/>
    <cellStyle name="Normal 5" xfId="27"/>
    <cellStyle name="Normal_CATALOGO POZO DE ABSORCION 1.5X1.50 MTS" xfId="33"/>
    <cellStyle name="Normal_CBTIS-256-SIN PRECIOS" xfId="32"/>
    <cellStyle name="Normal_E.P. Vicente Guerrero(La Paz)" xfId="31"/>
    <cellStyle name="Porcentual 2" xfId="28"/>
    <cellStyle name="Título de hoja" xfId="29"/>
  </cellStyles>
  <dxfs count="0"/>
  <tableStyles count="0" defaultTableStyle="TableStyleMedium2" defaultPivotStyle="PivotStyleLight16"/>
  <colors>
    <mruColors>
      <color rgb="FFBE965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2</xdr:row>
      <xdr:rowOff>68035</xdr:rowOff>
    </xdr:from>
    <xdr:to>
      <xdr:col>1</xdr:col>
      <xdr:colOff>2843893</xdr:colOff>
      <xdr:row>2</xdr:row>
      <xdr:rowOff>841594</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975" r="55149" b="20731"/>
        <a:stretch/>
      </xdr:blipFill>
      <xdr:spPr>
        <a:xfrm>
          <a:off x="27214" y="476249"/>
          <a:ext cx="3673929" cy="773559"/>
        </a:xfrm>
        <a:prstGeom prst="rect">
          <a:avLst/>
        </a:prstGeom>
      </xdr:spPr>
    </xdr:pic>
    <xdr:clientData/>
  </xdr:twoCellAnchor>
  <xdr:twoCellAnchor editAs="oneCell">
    <xdr:from>
      <xdr:col>3</xdr:col>
      <xdr:colOff>108857</xdr:colOff>
      <xdr:row>2</xdr:row>
      <xdr:rowOff>57149</xdr:rowOff>
    </xdr:from>
    <xdr:to>
      <xdr:col>5</xdr:col>
      <xdr:colOff>1172935</xdr:colOff>
      <xdr:row>2</xdr:row>
      <xdr:rowOff>830708</xdr:rowOff>
    </xdr:to>
    <xdr:pic>
      <xdr:nvPicPr>
        <xdr:cNvPr id="7" name="6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6477000" y="465363"/>
          <a:ext cx="3513364" cy="773559"/>
        </a:xfrm>
        <a:prstGeom prst="rect">
          <a:avLst/>
        </a:prstGeom>
      </xdr:spPr>
    </xdr:pic>
    <xdr:clientData/>
  </xdr:twoCellAnchor>
  <xdr:twoCellAnchor editAs="oneCell">
    <xdr:from>
      <xdr:col>0</xdr:col>
      <xdr:colOff>27214</xdr:colOff>
      <xdr:row>56</xdr:row>
      <xdr:rowOff>65314</xdr:rowOff>
    </xdr:from>
    <xdr:to>
      <xdr:col>1</xdr:col>
      <xdr:colOff>2843893</xdr:colOff>
      <xdr:row>59</xdr:row>
      <xdr:rowOff>226552</xdr:rowOff>
    </xdr:to>
    <xdr:pic>
      <xdr:nvPicPr>
        <xdr:cNvPr id="8" name="7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975" r="55149" b="20731"/>
        <a:stretch/>
      </xdr:blipFill>
      <xdr:spPr>
        <a:xfrm>
          <a:off x="27214" y="12801600"/>
          <a:ext cx="3673929" cy="773559"/>
        </a:xfrm>
        <a:prstGeom prst="rect">
          <a:avLst/>
        </a:prstGeom>
      </xdr:spPr>
    </xdr:pic>
    <xdr:clientData/>
  </xdr:twoCellAnchor>
  <xdr:twoCellAnchor editAs="oneCell">
    <xdr:from>
      <xdr:col>3</xdr:col>
      <xdr:colOff>108857</xdr:colOff>
      <xdr:row>56</xdr:row>
      <xdr:rowOff>54428</xdr:rowOff>
    </xdr:from>
    <xdr:to>
      <xdr:col>5</xdr:col>
      <xdr:colOff>1172935</xdr:colOff>
      <xdr:row>59</xdr:row>
      <xdr:rowOff>215666</xdr:rowOff>
    </xdr:to>
    <xdr:pic>
      <xdr:nvPicPr>
        <xdr:cNvPr id="13" name="12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6477000" y="12790714"/>
          <a:ext cx="3513364" cy="7735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297"/>
  <sheetViews>
    <sheetView tabSelected="1" view="pageBreakPreview" zoomScale="70" zoomScaleNormal="70" zoomScaleSheetLayoutView="70" workbookViewId="0">
      <selection activeCell="Q12" sqref="Q12"/>
    </sheetView>
  </sheetViews>
  <sheetFormatPr baseColWidth="10" defaultRowHeight="15" x14ac:dyDescent="0.25"/>
  <cols>
    <col min="1" max="1" width="12.85546875" style="40" customWidth="1"/>
    <col min="2" max="2" width="73.140625" style="30" customWidth="1"/>
    <col min="3" max="3" width="9.5703125" style="41" customWidth="1"/>
    <col min="4" max="5" width="18.42578125" style="41" customWidth="1"/>
    <col min="6" max="6" width="18.42578125" style="30" customWidth="1"/>
    <col min="7" max="7" width="16" style="30" customWidth="1"/>
    <col min="8" max="8" width="11.140625" style="30"/>
    <col min="9" max="9" width="15.5703125" style="30" customWidth="1"/>
    <col min="10" max="243" width="11.140625" style="30"/>
    <col min="244" max="244" width="2.85546875" style="30" customWidth="1"/>
    <col min="245" max="246" width="12.85546875" style="30" customWidth="1"/>
    <col min="247" max="248" width="8.85546875" style="30" customWidth="1"/>
    <col min="249" max="249" width="17" style="30" customWidth="1"/>
    <col min="250" max="256" width="8.85546875" style="30" customWidth="1"/>
    <col min="257" max="257" width="15.140625" style="30" customWidth="1"/>
    <col min="258" max="258" width="12.140625" style="30" customWidth="1"/>
    <col min="259" max="259" width="16.85546875" style="30" customWidth="1"/>
    <col min="260" max="260" width="14.85546875" style="30" customWidth="1"/>
    <col min="261" max="261" width="25.140625" style="30" customWidth="1"/>
    <col min="262" max="499" width="11.140625" style="30"/>
    <col min="500" max="500" width="2.85546875" style="30" customWidth="1"/>
    <col min="501" max="502" width="12.85546875" style="30" customWidth="1"/>
    <col min="503" max="504" width="8.85546875" style="30" customWidth="1"/>
    <col min="505" max="505" width="17" style="30" customWidth="1"/>
    <col min="506" max="512" width="8.85546875" style="30" customWidth="1"/>
    <col min="513" max="513" width="15.140625" style="30" customWidth="1"/>
    <col min="514" max="514" width="12.140625" style="30" customWidth="1"/>
    <col min="515" max="515" width="16.85546875" style="30" customWidth="1"/>
    <col min="516" max="516" width="14.85546875" style="30" customWidth="1"/>
    <col min="517" max="517" width="25.140625" style="30" customWidth="1"/>
    <col min="518" max="755" width="11.140625" style="30"/>
    <col min="756" max="756" width="2.85546875" style="30" customWidth="1"/>
    <col min="757" max="758" width="12.85546875" style="30" customWidth="1"/>
    <col min="759" max="760" width="8.85546875" style="30" customWidth="1"/>
    <col min="761" max="761" width="17" style="30" customWidth="1"/>
    <col min="762" max="768" width="8.85546875" style="30" customWidth="1"/>
    <col min="769" max="769" width="15.140625" style="30" customWidth="1"/>
    <col min="770" max="770" width="12.140625" style="30" customWidth="1"/>
    <col min="771" max="771" width="16.85546875" style="30" customWidth="1"/>
    <col min="772" max="772" width="14.85546875" style="30" customWidth="1"/>
    <col min="773" max="773" width="25.140625" style="30" customWidth="1"/>
    <col min="774" max="1011" width="11.42578125" style="30"/>
    <col min="1012" max="1012" width="2.85546875" style="30" customWidth="1"/>
    <col min="1013" max="1014" width="12.85546875" style="30" customWidth="1"/>
    <col min="1015" max="1016" width="8.85546875" style="30" customWidth="1"/>
    <col min="1017" max="1017" width="17" style="30" customWidth="1"/>
    <col min="1018" max="1024" width="8.85546875" style="30" customWidth="1"/>
    <col min="1025" max="1025" width="15.140625" style="30" customWidth="1"/>
    <col min="1026" max="1026" width="12.140625" style="30" customWidth="1"/>
    <col min="1027" max="1027" width="16.85546875" style="30" customWidth="1"/>
    <col min="1028" max="1028" width="14.85546875" style="30" customWidth="1"/>
    <col min="1029" max="1029" width="25.140625" style="30" customWidth="1"/>
    <col min="1030" max="1267" width="11.140625" style="30"/>
    <col min="1268" max="1268" width="2.85546875" style="30" customWidth="1"/>
    <col min="1269" max="1270" width="12.85546875" style="30" customWidth="1"/>
    <col min="1271" max="1272" width="8.85546875" style="30" customWidth="1"/>
    <col min="1273" max="1273" width="17" style="30" customWidth="1"/>
    <col min="1274" max="1280" width="8.85546875" style="30" customWidth="1"/>
    <col min="1281" max="1281" width="15.140625" style="30" customWidth="1"/>
    <col min="1282" max="1282" width="12.140625" style="30" customWidth="1"/>
    <col min="1283" max="1283" width="16.85546875" style="30" customWidth="1"/>
    <col min="1284" max="1284" width="14.85546875" style="30" customWidth="1"/>
    <col min="1285" max="1285" width="25.140625" style="30" customWidth="1"/>
    <col min="1286" max="1523" width="11.140625" style="30"/>
    <col min="1524" max="1524" width="2.85546875" style="30" customWidth="1"/>
    <col min="1525" max="1526" width="12.85546875" style="30" customWidth="1"/>
    <col min="1527" max="1528" width="8.85546875" style="30" customWidth="1"/>
    <col min="1529" max="1529" width="17" style="30" customWidth="1"/>
    <col min="1530" max="1536" width="8.85546875" style="30" customWidth="1"/>
    <col min="1537" max="1537" width="15.140625" style="30" customWidth="1"/>
    <col min="1538" max="1538" width="12.140625" style="30" customWidth="1"/>
    <col min="1539" max="1539" width="16.85546875" style="30" customWidth="1"/>
    <col min="1540" max="1540" width="14.85546875" style="30" customWidth="1"/>
    <col min="1541" max="1541" width="25.140625" style="30" customWidth="1"/>
    <col min="1542" max="1779" width="11.140625" style="30"/>
    <col min="1780" max="1780" width="2.85546875" style="30" customWidth="1"/>
    <col min="1781" max="1782" width="12.85546875" style="30" customWidth="1"/>
    <col min="1783" max="1784" width="8.85546875" style="30" customWidth="1"/>
    <col min="1785" max="1785" width="17" style="30" customWidth="1"/>
    <col min="1786" max="1792" width="8.85546875" style="30" customWidth="1"/>
    <col min="1793" max="1793" width="15.140625" style="30" customWidth="1"/>
    <col min="1794" max="1794" width="12.140625" style="30" customWidth="1"/>
    <col min="1795" max="1795" width="16.85546875" style="30" customWidth="1"/>
    <col min="1796" max="1796" width="14.85546875" style="30" customWidth="1"/>
    <col min="1797" max="1797" width="25.140625" style="30" customWidth="1"/>
    <col min="1798" max="2035" width="11.42578125" style="30"/>
    <col min="2036" max="2036" width="2.85546875" style="30" customWidth="1"/>
    <col min="2037" max="2038" width="12.85546875" style="30" customWidth="1"/>
    <col min="2039" max="2040" width="8.85546875" style="30" customWidth="1"/>
    <col min="2041" max="2041" width="17" style="30" customWidth="1"/>
    <col min="2042" max="2048" width="8.85546875" style="30" customWidth="1"/>
    <col min="2049" max="2049" width="15.140625" style="30" customWidth="1"/>
    <col min="2050" max="2050" width="12.140625" style="30" customWidth="1"/>
    <col min="2051" max="2051" width="16.85546875" style="30" customWidth="1"/>
    <col min="2052" max="2052" width="14.85546875" style="30" customWidth="1"/>
    <col min="2053" max="2053" width="25.140625" style="30" customWidth="1"/>
    <col min="2054" max="2291" width="11.140625" style="30"/>
    <col min="2292" max="2292" width="2.85546875" style="30" customWidth="1"/>
    <col min="2293" max="2294" width="12.85546875" style="30" customWidth="1"/>
    <col min="2295" max="2296" width="8.85546875" style="30" customWidth="1"/>
    <col min="2297" max="2297" width="17" style="30" customWidth="1"/>
    <col min="2298" max="2304" width="8.85546875" style="30" customWidth="1"/>
    <col min="2305" max="2305" width="15.140625" style="30" customWidth="1"/>
    <col min="2306" max="2306" width="12.140625" style="30" customWidth="1"/>
    <col min="2307" max="2307" width="16.85546875" style="30" customWidth="1"/>
    <col min="2308" max="2308" width="14.85546875" style="30" customWidth="1"/>
    <col min="2309" max="2309" width="25.140625" style="30" customWidth="1"/>
    <col min="2310" max="2547" width="11.140625" style="30"/>
    <col min="2548" max="2548" width="2.85546875" style="30" customWidth="1"/>
    <col min="2549" max="2550" width="12.85546875" style="30" customWidth="1"/>
    <col min="2551" max="2552" width="8.85546875" style="30" customWidth="1"/>
    <col min="2553" max="2553" width="17" style="30" customWidth="1"/>
    <col min="2554" max="2560" width="8.85546875" style="30" customWidth="1"/>
    <col min="2561" max="2561" width="15.140625" style="30" customWidth="1"/>
    <col min="2562" max="2562" width="12.140625" style="30" customWidth="1"/>
    <col min="2563" max="2563" width="16.85546875" style="30" customWidth="1"/>
    <col min="2564" max="2564" width="14.85546875" style="30" customWidth="1"/>
    <col min="2565" max="2565" width="25.140625" style="30" customWidth="1"/>
    <col min="2566" max="2803" width="11.140625" style="30"/>
    <col min="2804" max="2804" width="2.85546875" style="30" customWidth="1"/>
    <col min="2805" max="2806" width="12.85546875" style="30" customWidth="1"/>
    <col min="2807" max="2808" width="8.85546875" style="30" customWidth="1"/>
    <col min="2809" max="2809" width="17" style="30" customWidth="1"/>
    <col min="2810" max="2816" width="8.85546875" style="30" customWidth="1"/>
    <col min="2817" max="2817" width="15.140625" style="30" customWidth="1"/>
    <col min="2818" max="2818" width="12.140625" style="30" customWidth="1"/>
    <col min="2819" max="2819" width="16.85546875" style="30" customWidth="1"/>
    <col min="2820" max="2820" width="14.85546875" style="30" customWidth="1"/>
    <col min="2821" max="2821" width="25.140625" style="30" customWidth="1"/>
    <col min="2822" max="3059" width="11.42578125" style="30"/>
    <col min="3060" max="3060" width="2.85546875" style="30" customWidth="1"/>
    <col min="3061" max="3062" width="12.85546875" style="30" customWidth="1"/>
    <col min="3063" max="3064" width="8.85546875" style="30" customWidth="1"/>
    <col min="3065" max="3065" width="17" style="30" customWidth="1"/>
    <col min="3066" max="3072" width="8.85546875" style="30" customWidth="1"/>
    <col min="3073" max="3073" width="15.140625" style="30" customWidth="1"/>
    <col min="3074" max="3074" width="12.140625" style="30" customWidth="1"/>
    <col min="3075" max="3075" width="16.85546875" style="30" customWidth="1"/>
    <col min="3076" max="3076" width="14.85546875" style="30" customWidth="1"/>
    <col min="3077" max="3077" width="25.140625" style="30" customWidth="1"/>
    <col min="3078" max="3315" width="11.140625" style="30"/>
    <col min="3316" max="3316" width="2.85546875" style="30" customWidth="1"/>
    <col min="3317" max="3318" width="12.85546875" style="30" customWidth="1"/>
    <col min="3319" max="3320" width="8.85546875" style="30" customWidth="1"/>
    <col min="3321" max="3321" width="17" style="30" customWidth="1"/>
    <col min="3322" max="3328" width="8.85546875" style="30" customWidth="1"/>
    <col min="3329" max="3329" width="15.140625" style="30" customWidth="1"/>
    <col min="3330" max="3330" width="12.140625" style="30" customWidth="1"/>
    <col min="3331" max="3331" width="16.85546875" style="30" customWidth="1"/>
    <col min="3332" max="3332" width="14.85546875" style="30" customWidth="1"/>
    <col min="3333" max="3333" width="25.140625" style="30" customWidth="1"/>
    <col min="3334" max="3571" width="11.140625" style="30"/>
    <col min="3572" max="3572" width="2.85546875" style="30" customWidth="1"/>
    <col min="3573" max="3574" width="12.85546875" style="30" customWidth="1"/>
    <col min="3575" max="3576" width="8.85546875" style="30" customWidth="1"/>
    <col min="3577" max="3577" width="17" style="30" customWidth="1"/>
    <col min="3578" max="3584" width="8.85546875" style="30" customWidth="1"/>
    <col min="3585" max="3585" width="15.140625" style="30" customWidth="1"/>
    <col min="3586" max="3586" width="12.140625" style="30" customWidth="1"/>
    <col min="3587" max="3587" width="16.85546875" style="30" customWidth="1"/>
    <col min="3588" max="3588" width="14.85546875" style="30" customWidth="1"/>
    <col min="3589" max="3589" width="25.140625" style="30" customWidth="1"/>
    <col min="3590" max="3827" width="11.140625" style="30"/>
    <col min="3828" max="3828" width="2.85546875" style="30" customWidth="1"/>
    <col min="3829" max="3830" width="12.85546875" style="30" customWidth="1"/>
    <col min="3831" max="3832" width="8.85546875" style="30" customWidth="1"/>
    <col min="3833" max="3833" width="17" style="30" customWidth="1"/>
    <col min="3834" max="3840" width="8.85546875" style="30" customWidth="1"/>
    <col min="3841" max="3841" width="15.140625" style="30" customWidth="1"/>
    <col min="3842" max="3842" width="12.140625" style="30" customWidth="1"/>
    <col min="3843" max="3843" width="16.85546875" style="30" customWidth="1"/>
    <col min="3844" max="3844" width="14.85546875" style="30" customWidth="1"/>
    <col min="3845" max="3845" width="25.140625" style="30" customWidth="1"/>
    <col min="3846" max="4083" width="11.42578125" style="30"/>
    <col min="4084" max="4084" width="2.85546875" style="30" customWidth="1"/>
    <col min="4085" max="4086" width="12.85546875" style="30" customWidth="1"/>
    <col min="4087" max="4088" width="8.85546875" style="30" customWidth="1"/>
    <col min="4089" max="4089" width="17" style="30" customWidth="1"/>
    <col min="4090" max="4096" width="8.85546875" style="30" customWidth="1"/>
    <col min="4097" max="4097" width="15.140625" style="30" customWidth="1"/>
    <col min="4098" max="4098" width="12.140625" style="30" customWidth="1"/>
    <col min="4099" max="4099" width="16.85546875" style="30" customWidth="1"/>
    <col min="4100" max="4100" width="14.85546875" style="30" customWidth="1"/>
    <col min="4101" max="4101" width="25.140625" style="30" customWidth="1"/>
    <col min="4102" max="4339" width="11.140625" style="30"/>
    <col min="4340" max="4340" width="2.85546875" style="30" customWidth="1"/>
    <col min="4341" max="4342" width="12.85546875" style="30" customWidth="1"/>
    <col min="4343" max="4344" width="8.85546875" style="30" customWidth="1"/>
    <col min="4345" max="4345" width="17" style="30" customWidth="1"/>
    <col min="4346" max="4352" width="8.85546875" style="30" customWidth="1"/>
    <col min="4353" max="4353" width="15.140625" style="30" customWidth="1"/>
    <col min="4354" max="4354" width="12.140625" style="30" customWidth="1"/>
    <col min="4355" max="4355" width="16.85546875" style="30" customWidth="1"/>
    <col min="4356" max="4356" width="14.85546875" style="30" customWidth="1"/>
    <col min="4357" max="4357" width="25.140625" style="30" customWidth="1"/>
    <col min="4358" max="4595" width="11.140625" style="30"/>
    <col min="4596" max="4596" width="2.85546875" style="30" customWidth="1"/>
    <col min="4597" max="4598" width="12.85546875" style="30" customWidth="1"/>
    <col min="4599" max="4600" width="8.85546875" style="30" customWidth="1"/>
    <col min="4601" max="4601" width="17" style="30" customWidth="1"/>
    <col min="4602" max="4608" width="8.85546875" style="30" customWidth="1"/>
    <col min="4609" max="4609" width="15.140625" style="30" customWidth="1"/>
    <col min="4610" max="4610" width="12.140625" style="30" customWidth="1"/>
    <col min="4611" max="4611" width="16.85546875" style="30" customWidth="1"/>
    <col min="4612" max="4612" width="14.85546875" style="30" customWidth="1"/>
    <col min="4613" max="4613" width="25.140625" style="30" customWidth="1"/>
    <col min="4614" max="4851" width="11.140625" style="30"/>
    <col min="4852" max="4852" width="2.85546875" style="30" customWidth="1"/>
    <col min="4853" max="4854" width="12.85546875" style="30" customWidth="1"/>
    <col min="4855" max="4856" width="8.85546875" style="30" customWidth="1"/>
    <col min="4857" max="4857" width="17" style="30" customWidth="1"/>
    <col min="4858" max="4864" width="8.85546875" style="30" customWidth="1"/>
    <col min="4865" max="4865" width="15.140625" style="30" customWidth="1"/>
    <col min="4866" max="4866" width="12.140625" style="30" customWidth="1"/>
    <col min="4867" max="4867" width="16.85546875" style="30" customWidth="1"/>
    <col min="4868" max="4868" width="14.85546875" style="30" customWidth="1"/>
    <col min="4869" max="4869" width="25.140625" style="30" customWidth="1"/>
    <col min="4870" max="5107" width="11.42578125" style="30"/>
    <col min="5108" max="5108" width="2.85546875" style="30" customWidth="1"/>
    <col min="5109" max="5110" width="12.85546875" style="30" customWidth="1"/>
    <col min="5111" max="5112" width="8.85546875" style="30" customWidth="1"/>
    <col min="5113" max="5113" width="17" style="30" customWidth="1"/>
    <col min="5114" max="5120" width="8.85546875" style="30" customWidth="1"/>
    <col min="5121" max="5121" width="15.140625" style="30" customWidth="1"/>
    <col min="5122" max="5122" width="12.140625" style="30" customWidth="1"/>
    <col min="5123" max="5123" width="16.85546875" style="30" customWidth="1"/>
    <col min="5124" max="5124" width="14.85546875" style="30" customWidth="1"/>
    <col min="5125" max="5125" width="25.140625" style="30" customWidth="1"/>
    <col min="5126" max="5363" width="11.140625" style="30"/>
    <col min="5364" max="5364" width="2.85546875" style="30" customWidth="1"/>
    <col min="5365" max="5366" width="12.85546875" style="30" customWidth="1"/>
    <col min="5367" max="5368" width="8.85546875" style="30" customWidth="1"/>
    <col min="5369" max="5369" width="17" style="30" customWidth="1"/>
    <col min="5370" max="5376" width="8.85546875" style="30" customWidth="1"/>
    <col min="5377" max="5377" width="15.140625" style="30" customWidth="1"/>
    <col min="5378" max="5378" width="12.140625" style="30" customWidth="1"/>
    <col min="5379" max="5379" width="16.85546875" style="30" customWidth="1"/>
    <col min="5380" max="5380" width="14.85546875" style="30" customWidth="1"/>
    <col min="5381" max="5381" width="25.140625" style="30" customWidth="1"/>
    <col min="5382" max="5619" width="11.140625" style="30"/>
    <col min="5620" max="5620" width="2.85546875" style="30" customWidth="1"/>
    <col min="5621" max="5622" width="12.85546875" style="30" customWidth="1"/>
    <col min="5623" max="5624" width="8.85546875" style="30" customWidth="1"/>
    <col min="5625" max="5625" width="17" style="30" customWidth="1"/>
    <col min="5626" max="5632" width="8.85546875" style="30" customWidth="1"/>
    <col min="5633" max="5633" width="15.140625" style="30" customWidth="1"/>
    <col min="5634" max="5634" width="12.140625" style="30" customWidth="1"/>
    <col min="5635" max="5635" width="16.85546875" style="30" customWidth="1"/>
    <col min="5636" max="5636" width="14.85546875" style="30" customWidth="1"/>
    <col min="5637" max="5637" width="25.140625" style="30" customWidth="1"/>
    <col min="5638" max="5875" width="11.140625" style="30"/>
    <col min="5876" max="5876" width="2.85546875" style="30" customWidth="1"/>
    <col min="5877" max="5878" width="12.85546875" style="30" customWidth="1"/>
    <col min="5879" max="5880" width="8.85546875" style="30" customWidth="1"/>
    <col min="5881" max="5881" width="17" style="30" customWidth="1"/>
    <col min="5882" max="5888" width="8.85546875" style="30" customWidth="1"/>
    <col min="5889" max="5889" width="15.140625" style="30" customWidth="1"/>
    <col min="5890" max="5890" width="12.140625" style="30" customWidth="1"/>
    <col min="5891" max="5891" width="16.85546875" style="30" customWidth="1"/>
    <col min="5892" max="5892" width="14.85546875" style="30" customWidth="1"/>
    <col min="5893" max="5893" width="25.140625" style="30" customWidth="1"/>
    <col min="5894" max="6131" width="11.42578125" style="30"/>
    <col min="6132" max="6132" width="2.85546875" style="30" customWidth="1"/>
    <col min="6133" max="6134" width="12.85546875" style="30" customWidth="1"/>
    <col min="6135" max="6136" width="8.85546875" style="30" customWidth="1"/>
    <col min="6137" max="6137" width="17" style="30" customWidth="1"/>
    <col min="6138" max="6144" width="8.85546875" style="30" customWidth="1"/>
    <col min="6145" max="6145" width="15.140625" style="30" customWidth="1"/>
    <col min="6146" max="6146" width="12.140625" style="30" customWidth="1"/>
    <col min="6147" max="6147" width="16.85546875" style="30" customWidth="1"/>
    <col min="6148" max="6148" width="14.85546875" style="30" customWidth="1"/>
    <col min="6149" max="6149" width="25.140625" style="30" customWidth="1"/>
    <col min="6150" max="6387" width="11.140625" style="30"/>
    <col min="6388" max="6388" width="2.85546875" style="30" customWidth="1"/>
    <col min="6389" max="6390" width="12.85546875" style="30" customWidth="1"/>
    <col min="6391" max="6392" width="8.85546875" style="30" customWidth="1"/>
    <col min="6393" max="6393" width="17" style="30" customWidth="1"/>
    <col min="6394" max="6400" width="8.85546875" style="30" customWidth="1"/>
    <col min="6401" max="6401" width="15.140625" style="30" customWidth="1"/>
    <col min="6402" max="6402" width="12.140625" style="30" customWidth="1"/>
    <col min="6403" max="6403" width="16.85546875" style="30" customWidth="1"/>
    <col min="6404" max="6404" width="14.85546875" style="30" customWidth="1"/>
    <col min="6405" max="6405" width="25.140625" style="30" customWidth="1"/>
    <col min="6406" max="6643" width="11.140625" style="30"/>
    <col min="6644" max="6644" width="2.85546875" style="30" customWidth="1"/>
    <col min="6645" max="6646" width="12.85546875" style="30" customWidth="1"/>
    <col min="6647" max="6648" width="8.85546875" style="30" customWidth="1"/>
    <col min="6649" max="6649" width="17" style="30" customWidth="1"/>
    <col min="6650" max="6656" width="8.85546875" style="30" customWidth="1"/>
    <col min="6657" max="6657" width="15.140625" style="30" customWidth="1"/>
    <col min="6658" max="6658" width="12.140625" style="30" customWidth="1"/>
    <col min="6659" max="6659" width="16.85546875" style="30" customWidth="1"/>
    <col min="6660" max="6660" width="14.85546875" style="30" customWidth="1"/>
    <col min="6661" max="6661" width="25.140625" style="30" customWidth="1"/>
    <col min="6662" max="6899" width="11.140625" style="30"/>
    <col min="6900" max="6900" width="2.85546875" style="30" customWidth="1"/>
    <col min="6901" max="6902" width="12.85546875" style="30" customWidth="1"/>
    <col min="6903" max="6904" width="8.85546875" style="30" customWidth="1"/>
    <col min="6905" max="6905" width="17" style="30" customWidth="1"/>
    <col min="6906" max="6912" width="8.85546875" style="30" customWidth="1"/>
    <col min="6913" max="6913" width="15.140625" style="30" customWidth="1"/>
    <col min="6914" max="6914" width="12.140625" style="30" customWidth="1"/>
    <col min="6915" max="6915" width="16.85546875" style="30" customWidth="1"/>
    <col min="6916" max="6916" width="14.85546875" style="30" customWidth="1"/>
    <col min="6917" max="6917" width="25.140625" style="30" customWidth="1"/>
    <col min="6918" max="7155" width="11.42578125" style="30"/>
    <col min="7156" max="7156" width="2.85546875" style="30" customWidth="1"/>
    <col min="7157" max="7158" width="12.85546875" style="30" customWidth="1"/>
    <col min="7159" max="7160" width="8.85546875" style="30" customWidth="1"/>
    <col min="7161" max="7161" width="17" style="30" customWidth="1"/>
    <col min="7162" max="7168" width="8.85546875" style="30" customWidth="1"/>
    <col min="7169" max="7169" width="15.140625" style="30" customWidth="1"/>
    <col min="7170" max="7170" width="12.140625" style="30" customWidth="1"/>
    <col min="7171" max="7171" width="16.85546875" style="30" customWidth="1"/>
    <col min="7172" max="7172" width="14.85546875" style="30" customWidth="1"/>
    <col min="7173" max="7173" width="25.140625" style="30" customWidth="1"/>
    <col min="7174" max="7411" width="11.140625" style="30"/>
    <col min="7412" max="7412" width="2.85546875" style="30" customWidth="1"/>
    <col min="7413" max="7414" width="12.85546875" style="30" customWidth="1"/>
    <col min="7415" max="7416" width="8.85546875" style="30" customWidth="1"/>
    <col min="7417" max="7417" width="17" style="30" customWidth="1"/>
    <col min="7418" max="7424" width="8.85546875" style="30" customWidth="1"/>
    <col min="7425" max="7425" width="15.140625" style="30" customWidth="1"/>
    <col min="7426" max="7426" width="12.140625" style="30" customWidth="1"/>
    <col min="7427" max="7427" width="16.85546875" style="30" customWidth="1"/>
    <col min="7428" max="7428" width="14.85546875" style="30" customWidth="1"/>
    <col min="7429" max="7429" width="25.140625" style="30" customWidth="1"/>
    <col min="7430" max="7667" width="11.140625" style="30"/>
    <col min="7668" max="7668" width="2.85546875" style="30" customWidth="1"/>
    <col min="7669" max="7670" width="12.85546875" style="30" customWidth="1"/>
    <col min="7671" max="7672" width="8.85546875" style="30" customWidth="1"/>
    <col min="7673" max="7673" width="17" style="30" customWidth="1"/>
    <col min="7674" max="7680" width="8.85546875" style="30" customWidth="1"/>
    <col min="7681" max="7681" width="15.140625" style="30" customWidth="1"/>
    <col min="7682" max="7682" width="12.140625" style="30" customWidth="1"/>
    <col min="7683" max="7683" width="16.85546875" style="30" customWidth="1"/>
    <col min="7684" max="7684" width="14.85546875" style="30" customWidth="1"/>
    <col min="7685" max="7685" width="25.140625" style="30" customWidth="1"/>
    <col min="7686" max="7923" width="11.140625" style="30"/>
    <col min="7924" max="7924" width="2.85546875" style="30" customWidth="1"/>
    <col min="7925" max="7926" width="12.85546875" style="30" customWidth="1"/>
    <col min="7927" max="7928" width="8.85546875" style="30" customWidth="1"/>
    <col min="7929" max="7929" width="17" style="30" customWidth="1"/>
    <col min="7930" max="7936" width="8.85546875" style="30" customWidth="1"/>
    <col min="7937" max="7937" width="15.140625" style="30" customWidth="1"/>
    <col min="7938" max="7938" width="12.140625" style="30" customWidth="1"/>
    <col min="7939" max="7939" width="16.85546875" style="30" customWidth="1"/>
    <col min="7940" max="7940" width="14.85546875" style="30" customWidth="1"/>
    <col min="7941" max="7941" width="25.140625" style="30" customWidth="1"/>
    <col min="7942" max="8179" width="11.42578125" style="30"/>
    <col min="8180" max="8180" width="2.85546875" style="30" customWidth="1"/>
    <col min="8181" max="8182" width="12.85546875" style="30" customWidth="1"/>
    <col min="8183" max="8184" width="8.85546875" style="30" customWidth="1"/>
    <col min="8185" max="8185" width="17" style="30" customWidth="1"/>
    <col min="8186" max="8192" width="8.85546875" style="30" customWidth="1"/>
    <col min="8193" max="8193" width="15.140625" style="30" customWidth="1"/>
    <col min="8194" max="8194" width="12.140625" style="30" customWidth="1"/>
    <col min="8195" max="8195" width="16.85546875" style="30" customWidth="1"/>
    <col min="8196" max="8196" width="14.85546875" style="30" customWidth="1"/>
    <col min="8197" max="8197" width="25.140625" style="30" customWidth="1"/>
    <col min="8198" max="8435" width="11.140625" style="30"/>
    <col min="8436" max="8436" width="2.85546875" style="30" customWidth="1"/>
    <col min="8437" max="8438" width="12.85546875" style="30" customWidth="1"/>
    <col min="8439" max="8440" width="8.85546875" style="30" customWidth="1"/>
    <col min="8441" max="8441" width="17" style="30" customWidth="1"/>
    <col min="8442" max="8448" width="8.85546875" style="30" customWidth="1"/>
    <col min="8449" max="8449" width="15.140625" style="30" customWidth="1"/>
    <col min="8450" max="8450" width="12.140625" style="30" customWidth="1"/>
    <col min="8451" max="8451" width="16.85546875" style="30" customWidth="1"/>
    <col min="8452" max="8452" width="14.85546875" style="30" customWidth="1"/>
    <col min="8453" max="8453" width="25.140625" style="30" customWidth="1"/>
    <col min="8454" max="8691" width="11.140625" style="30"/>
    <col min="8692" max="8692" width="2.85546875" style="30" customWidth="1"/>
    <col min="8693" max="8694" width="12.85546875" style="30" customWidth="1"/>
    <col min="8695" max="8696" width="8.85546875" style="30" customWidth="1"/>
    <col min="8697" max="8697" width="17" style="30" customWidth="1"/>
    <col min="8698" max="8704" width="8.85546875" style="30" customWidth="1"/>
    <col min="8705" max="8705" width="15.140625" style="30" customWidth="1"/>
    <col min="8706" max="8706" width="12.140625" style="30" customWidth="1"/>
    <col min="8707" max="8707" width="16.85546875" style="30" customWidth="1"/>
    <col min="8708" max="8708" width="14.85546875" style="30" customWidth="1"/>
    <col min="8709" max="8709" width="25.140625" style="30" customWidth="1"/>
    <col min="8710" max="8947" width="11.140625" style="30"/>
    <col min="8948" max="8948" width="2.85546875" style="30" customWidth="1"/>
    <col min="8949" max="8950" width="12.85546875" style="30" customWidth="1"/>
    <col min="8951" max="8952" width="8.85546875" style="30" customWidth="1"/>
    <col min="8953" max="8953" width="17" style="30" customWidth="1"/>
    <col min="8954" max="8960" width="8.85546875" style="30" customWidth="1"/>
    <col min="8961" max="8961" width="15.140625" style="30" customWidth="1"/>
    <col min="8962" max="8962" width="12.140625" style="30" customWidth="1"/>
    <col min="8963" max="8963" width="16.85546875" style="30" customWidth="1"/>
    <col min="8964" max="8964" width="14.85546875" style="30" customWidth="1"/>
    <col min="8965" max="8965" width="25.140625" style="30" customWidth="1"/>
    <col min="8966" max="9203" width="11.42578125" style="30"/>
    <col min="9204" max="9204" width="2.85546875" style="30" customWidth="1"/>
    <col min="9205" max="9206" width="12.85546875" style="30" customWidth="1"/>
    <col min="9207" max="9208" width="8.85546875" style="30" customWidth="1"/>
    <col min="9209" max="9209" width="17" style="30" customWidth="1"/>
    <col min="9210" max="9216" width="8.85546875" style="30" customWidth="1"/>
    <col min="9217" max="9217" width="15.140625" style="30" customWidth="1"/>
    <col min="9218" max="9218" width="12.140625" style="30" customWidth="1"/>
    <col min="9219" max="9219" width="16.85546875" style="30" customWidth="1"/>
    <col min="9220" max="9220" width="14.85546875" style="30" customWidth="1"/>
    <col min="9221" max="9221" width="25.140625" style="30" customWidth="1"/>
    <col min="9222" max="9459" width="11.140625" style="30"/>
    <col min="9460" max="9460" width="2.85546875" style="30" customWidth="1"/>
    <col min="9461" max="9462" width="12.85546875" style="30" customWidth="1"/>
    <col min="9463" max="9464" width="8.85546875" style="30" customWidth="1"/>
    <col min="9465" max="9465" width="17" style="30" customWidth="1"/>
    <col min="9466" max="9472" width="8.85546875" style="30" customWidth="1"/>
    <col min="9473" max="9473" width="15.140625" style="30" customWidth="1"/>
    <col min="9474" max="9474" width="12.140625" style="30" customWidth="1"/>
    <col min="9475" max="9475" width="16.85546875" style="30" customWidth="1"/>
    <col min="9476" max="9476" width="14.85546875" style="30" customWidth="1"/>
    <col min="9477" max="9477" width="25.140625" style="30" customWidth="1"/>
    <col min="9478" max="9715" width="11.140625" style="30"/>
    <col min="9716" max="9716" width="2.85546875" style="30" customWidth="1"/>
    <col min="9717" max="9718" width="12.85546875" style="30" customWidth="1"/>
    <col min="9719" max="9720" width="8.85546875" style="30" customWidth="1"/>
    <col min="9721" max="9721" width="17" style="30" customWidth="1"/>
    <col min="9722" max="9728" width="8.85546875" style="30" customWidth="1"/>
    <col min="9729" max="9729" width="15.140625" style="30" customWidth="1"/>
    <col min="9730" max="9730" width="12.140625" style="30" customWidth="1"/>
    <col min="9731" max="9731" width="16.85546875" style="30" customWidth="1"/>
    <col min="9732" max="9732" width="14.85546875" style="30" customWidth="1"/>
    <col min="9733" max="9733" width="25.140625" style="30" customWidth="1"/>
    <col min="9734" max="9971" width="11.140625" style="30"/>
    <col min="9972" max="9972" width="2.85546875" style="30" customWidth="1"/>
    <col min="9973" max="9974" width="12.85546875" style="30" customWidth="1"/>
    <col min="9975" max="9976" width="8.85546875" style="30" customWidth="1"/>
    <col min="9977" max="9977" width="17" style="30" customWidth="1"/>
    <col min="9978" max="9984" width="8.85546875" style="30" customWidth="1"/>
    <col min="9985" max="9985" width="15.140625" style="30" customWidth="1"/>
    <col min="9986" max="9986" width="12.140625" style="30" customWidth="1"/>
    <col min="9987" max="9987" width="16.85546875" style="30" customWidth="1"/>
    <col min="9988" max="9988" width="14.85546875" style="30" customWidth="1"/>
    <col min="9989" max="9989" width="25.140625" style="30" customWidth="1"/>
    <col min="9990" max="10227" width="11.42578125" style="30"/>
    <col min="10228" max="10228" width="2.85546875" style="30" customWidth="1"/>
    <col min="10229" max="10230" width="12.85546875" style="30" customWidth="1"/>
    <col min="10231" max="10232" width="8.85546875" style="30" customWidth="1"/>
    <col min="10233" max="10233" width="17" style="30" customWidth="1"/>
    <col min="10234" max="10240" width="8.85546875" style="30" customWidth="1"/>
    <col min="10241" max="10241" width="15.140625" style="30" customWidth="1"/>
    <col min="10242" max="10242" width="12.140625" style="30" customWidth="1"/>
    <col min="10243" max="10243" width="16.85546875" style="30" customWidth="1"/>
    <col min="10244" max="10244" width="14.85546875" style="30" customWidth="1"/>
    <col min="10245" max="10245" width="25.140625" style="30" customWidth="1"/>
    <col min="10246" max="10483" width="11.140625" style="30"/>
    <col min="10484" max="10484" width="2.85546875" style="30" customWidth="1"/>
    <col min="10485" max="10486" width="12.85546875" style="30" customWidth="1"/>
    <col min="10487" max="10488" width="8.85546875" style="30" customWidth="1"/>
    <col min="10489" max="10489" width="17" style="30" customWidth="1"/>
    <col min="10490" max="10496" width="8.85546875" style="30" customWidth="1"/>
    <col min="10497" max="10497" width="15.140625" style="30" customWidth="1"/>
    <col min="10498" max="10498" width="12.140625" style="30" customWidth="1"/>
    <col min="10499" max="10499" width="16.85546875" style="30" customWidth="1"/>
    <col min="10500" max="10500" width="14.85546875" style="30" customWidth="1"/>
    <col min="10501" max="10501" width="25.140625" style="30" customWidth="1"/>
    <col min="10502" max="10739" width="11.140625" style="30"/>
    <col min="10740" max="10740" width="2.85546875" style="30" customWidth="1"/>
    <col min="10741" max="10742" width="12.85546875" style="30" customWidth="1"/>
    <col min="10743" max="10744" width="8.85546875" style="30" customWidth="1"/>
    <col min="10745" max="10745" width="17" style="30" customWidth="1"/>
    <col min="10746" max="10752" width="8.85546875" style="30" customWidth="1"/>
    <col min="10753" max="10753" width="15.140625" style="30" customWidth="1"/>
    <col min="10754" max="10754" width="12.140625" style="30" customWidth="1"/>
    <col min="10755" max="10755" width="16.85546875" style="30" customWidth="1"/>
    <col min="10756" max="10756" width="14.85546875" style="30" customWidth="1"/>
    <col min="10757" max="10757" width="25.140625" style="30" customWidth="1"/>
    <col min="10758" max="10995" width="11.140625" style="30"/>
    <col min="10996" max="10996" width="2.85546875" style="30" customWidth="1"/>
    <col min="10997" max="10998" width="12.85546875" style="30" customWidth="1"/>
    <col min="10999" max="11000" width="8.85546875" style="30" customWidth="1"/>
    <col min="11001" max="11001" width="17" style="30" customWidth="1"/>
    <col min="11002" max="11008" width="8.85546875" style="30" customWidth="1"/>
    <col min="11009" max="11009" width="15.140625" style="30" customWidth="1"/>
    <col min="11010" max="11010" width="12.140625" style="30" customWidth="1"/>
    <col min="11011" max="11011" width="16.85546875" style="30" customWidth="1"/>
    <col min="11012" max="11012" width="14.85546875" style="30" customWidth="1"/>
    <col min="11013" max="11013" width="25.140625" style="30" customWidth="1"/>
    <col min="11014" max="11251" width="11.42578125" style="30"/>
    <col min="11252" max="11252" width="2.85546875" style="30" customWidth="1"/>
    <col min="11253" max="11254" width="12.85546875" style="30" customWidth="1"/>
    <col min="11255" max="11256" width="8.85546875" style="30" customWidth="1"/>
    <col min="11257" max="11257" width="17" style="30" customWidth="1"/>
    <col min="11258" max="11264" width="8.85546875" style="30" customWidth="1"/>
    <col min="11265" max="11265" width="15.140625" style="30" customWidth="1"/>
    <col min="11266" max="11266" width="12.140625" style="30" customWidth="1"/>
    <col min="11267" max="11267" width="16.85546875" style="30" customWidth="1"/>
    <col min="11268" max="11268" width="14.85546875" style="30" customWidth="1"/>
    <col min="11269" max="11269" width="25.140625" style="30" customWidth="1"/>
    <col min="11270" max="11507" width="11.140625" style="30"/>
    <col min="11508" max="11508" width="2.85546875" style="30" customWidth="1"/>
    <col min="11509" max="11510" width="12.85546875" style="30" customWidth="1"/>
    <col min="11511" max="11512" width="8.85546875" style="30" customWidth="1"/>
    <col min="11513" max="11513" width="17" style="30" customWidth="1"/>
    <col min="11514" max="11520" width="8.85546875" style="30" customWidth="1"/>
    <col min="11521" max="11521" width="15.140625" style="30" customWidth="1"/>
    <col min="11522" max="11522" width="12.140625" style="30" customWidth="1"/>
    <col min="11523" max="11523" width="16.85546875" style="30" customWidth="1"/>
    <col min="11524" max="11524" width="14.85546875" style="30" customWidth="1"/>
    <col min="11525" max="11525" width="25.140625" style="30" customWidth="1"/>
    <col min="11526" max="11763" width="11.140625" style="30"/>
    <col min="11764" max="11764" width="2.85546875" style="30" customWidth="1"/>
    <col min="11765" max="11766" width="12.85546875" style="30" customWidth="1"/>
    <col min="11767" max="11768" width="8.85546875" style="30" customWidth="1"/>
    <col min="11769" max="11769" width="17" style="30" customWidth="1"/>
    <col min="11770" max="11776" width="8.85546875" style="30" customWidth="1"/>
    <col min="11777" max="11777" width="15.140625" style="30" customWidth="1"/>
    <col min="11778" max="11778" width="12.140625" style="30" customWidth="1"/>
    <col min="11779" max="11779" width="16.85546875" style="30" customWidth="1"/>
    <col min="11780" max="11780" width="14.85546875" style="30" customWidth="1"/>
    <col min="11781" max="11781" width="25.140625" style="30" customWidth="1"/>
    <col min="11782" max="12019" width="11.140625" style="30"/>
    <col min="12020" max="12020" width="2.85546875" style="30" customWidth="1"/>
    <col min="12021" max="12022" width="12.85546875" style="30" customWidth="1"/>
    <col min="12023" max="12024" width="8.85546875" style="30" customWidth="1"/>
    <col min="12025" max="12025" width="17" style="30" customWidth="1"/>
    <col min="12026" max="12032" width="8.85546875" style="30" customWidth="1"/>
    <col min="12033" max="12033" width="15.140625" style="30" customWidth="1"/>
    <col min="12034" max="12034" width="12.140625" style="30" customWidth="1"/>
    <col min="12035" max="12035" width="16.85546875" style="30" customWidth="1"/>
    <col min="12036" max="12036" width="14.85546875" style="30" customWidth="1"/>
    <col min="12037" max="12037" width="25.140625" style="30" customWidth="1"/>
    <col min="12038" max="12275" width="11.42578125" style="30"/>
    <col min="12276" max="12276" width="2.85546875" style="30" customWidth="1"/>
    <col min="12277" max="12278" width="12.85546875" style="30" customWidth="1"/>
    <col min="12279" max="12280" width="8.85546875" style="30" customWidth="1"/>
    <col min="12281" max="12281" width="17" style="30" customWidth="1"/>
    <col min="12282" max="12288" width="8.85546875" style="30" customWidth="1"/>
    <col min="12289" max="12289" width="15.140625" style="30" customWidth="1"/>
    <col min="12290" max="12290" width="12.140625" style="30" customWidth="1"/>
    <col min="12291" max="12291" width="16.85546875" style="30" customWidth="1"/>
    <col min="12292" max="12292" width="14.85546875" style="30" customWidth="1"/>
    <col min="12293" max="12293" width="25.140625" style="30" customWidth="1"/>
    <col min="12294" max="12531" width="11.140625" style="30"/>
    <col min="12532" max="12532" width="2.85546875" style="30" customWidth="1"/>
    <col min="12533" max="12534" width="12.85546875" style="30" customWidth="1"/>
    <col min="12535" max="12536" width="8.85546875" style="30" customWidth="1"/>
    <col min="12537" max="12537" width="17" style="30" customWidth="1"/>
    <col min="12538" max="12544" width="8.85546875" style="30" customWidth="1"/>
    <col min="12545" max="12545" width="15.140625" style="30" customWidth="1"/>
    <col min="12546" max="12546" width="12.140625" style="30" customWidth="1"/>
    <col min="12547" max="12547" width="16.85546875" style="30" customWidth="1"/>
    <col min="12548" max="12548" width="14.85546875" style="30" customWidth="1"/>
    <col min="12549" max="12549" width="25.140625" style="30" customWidth="1"/>
    <col min="12550" max="12787" width="11.140625" style="30"/>
    <col min="12788" max="12788" width="2.85546875" style="30" customWidth="1"/>
    <col min="12789" max="12790" width="12.85546875" style="30" customWidth="1"/>
    <col min="12791" max="12792" width="8.85546875" style="30" customWidth="1"/>
    <col min="12793" max="12793" width="17" style="30" customWidth="1"/>
    <col min="12794" max="12800" width="8.85546875" style="30" customWidth="1"/>
    <col min="12801" max="12801" width="15.140625" style="30" customWidth="1"/>
    <col min="12802" max="12802" width="12.140625" style="30" customWidth="1"/>
    <col min="12803" max="12803" width="16.85546875" style="30" customWidth="1"/>
    <col min="12804" max="12804" width="14.85546875" style="30" customWidth="1"/>
    <col min="12805" max="12805" width="25.140625" style="30" customWidth="1"/>
    <col min="12806" max="13043" width="11.140625" style="30"/>
    <col min="13044" max="13044" width="2.85546875" style="30" customWidth="1"/>
    <col min="13045" max="13046" width="12.85546875" style="30" customWidth="1"/>
    <col min="13047" max="13048" width="8.85546875" style="30" customWidth="1"/>
    <col min="13049" max="13049" width="17" style="30" customWidth="1"/>
    <col min="13050" max="13056" width="8.85546875" style="30" customWidth="1"/>
    <col min="13057" max="13057" width="15.140625" style="30" customWidth="1"/>
    <col min="13058" max="13058" width="12.140625" style="30" customWidth="1"/>
    <col min="13059" max="13059" width="16.85546875" style="30" customWidth="1"/>
    <col min="13060" max="13060" width="14.85546875" style="30" customWidth="1"/>
    <col min="13061" max="13061" width="25.140625" style="30" customWidth="1"/>
    <col min="13062" max="13299" width="11.42578125" style="30"/>
    <col min="13300" max="13300" width="2.85546875" style="30" customWidth="1"/>
    <col min="13301" max="13302" width="12.85546875" style="30" customWidth="1"/>
    <col min="13303" max="13304" width="8.85546875" style="30" customWidth="1"/>
    <col min="13305" max="13305" width="17" style="30" customWidth="1"/>
    <col min="13306" max="13312" width="8.85546875" style="30" customWidth="1"/>
    <col min="13313" max="13313" width="15.140625" style="30" customWidth="1"/>
    <col min="13314" max="13314" width="12.140625" style="30" customWidth="1"/>
    <col min="13315" max="13315" width="16.85546875" style="30" customWidth="1"/>
    <col min="13316" max="13316" width="14.85546875" style="30" customWidth="1"/>
    <col min="13317" max="13317" width="25.140625" style="30" customWidth="1"/>
    <col min="13318" max="13555" width="11.140625" style="30"/>
    <col min="13556" max="13556" width="2.85546875" style="30" customWidth="1"/>
    <col min="13557" max="13558" width="12.85546875" style="30" customWidth="1"/>
    <col min="13559" max="13560" width="8.85546875" style="30" customWidth="1"/>
    <col min="13561" max="13561" width="17" style="30" customWidth="1"/>
    <col min="13562" max="13568" width="8.85546875" style="30" customWidth="1"/>
    <col min="13569" max="13569" width="15.140625" style="30" customWidth="1"/>
    <col min="13570" max="13570" width="12.140625" style="30" customWidth="1"/>
    <col min="13571" max="13571" width="16.85546875" style="30" customWidth="1"/>
    <col min="13572" max="13572" width="14.85546875" style="30" customWidth="1"/>
    <col min="13573" max="13573" width="25.140625" style="30" customWidth="1"/>
    <col min="13574" max="13811" width="11.140625" style="30"/>
    <col min="13812" max="13812" width="2.85546875" style="30" customWidth="1"/>
    <col min="13813" max="13814" width="12.85546875" style="30" customWidth="1"/>
    <col min="13815" max="13816" width="8.85546875" style="30" customWidth="1"/>
    <col min="13817" max="13817" width="17" style="30" customWidth="1"/>
    <col min="13818" max="13824" width="8.85546875" style="30" customWidth="1"/>
    <col min="13825" max="13825" width="15.140625" style="30" customWidth="1"/>
    <col min="13826" max="13826" width="12.140625" style="30" customWidth="1"/>
    <col min="13827" max="13827" width="16.85546875" style="30" customWidth="1"/>
    <col min="13828" max="13828" width="14.85546875" style="30" customWidth="1"/>
    <col min="13829" max="13829" width="25.140625" style="30" customWidth="1"/>
    <col min="13830" max="14067" width="11.140625" style="30"/>
    <col min="14068" max="14068" width="2.85546875" style="30" customWidth="1"/>
    <col min="14069" max="14070" width="12.85546875" style="30" customWidth="1"/>
    <col min="14071" max="14072" width="8.85546875" style="30" customWidth="1"/>
    <col min="14073" max="14073" width="17" style="30" customWidth="1"/>
    <col min="14074" max="14080" width="8.85546875" style="30" customWidth="1"/>
    <col min="14081" max="14081" width="15.140625" style="30" customWidth="1"/>
    <col min="14082" max="14082" width="12.140625" style="30" customWidth="1"/>
    <col min="14083" max="14083" width="16.85546875" style="30" customWidth="1"/>
    <col min="14084" max="14084" width="14.85546875" style="30" customWidth="1"/>
    <col min="14085" max="14085" width="25.140625" style="30" customWidth="1"/>
    <col min="14086" max="14323" width="11.42578125" style="30"/>
    <col min="14324" max="14324" width="2.85546875" style="30" customWidth="1"/>
    <col min="14325" max="14326" width="12.85546875" style="30" customWidth="1"/>
    <col min="14327" max="14328" width="8.85546875" style="30" customWidth="1"/>
    <col min="14329" max="14329" width="17" style="30" customWidth="1"/>
    <col min="14330" max="14336" width="8.85546875" style="30" customWidth="1"/>
    <col min="14337" max="14337" width="15.140625" style="30" customWidth="1"/>
    <col min="14338" max="14338" width="12.140625" style="30" customWidth="1"/>
    <col min="14339" max="14339" width="16.85546875" style="30" customWidth="1"/>
    <col min="14340" max="14340" width="14.85546875" style="30" customWidth="1"/>
    <col min="14341" max="14341" width="25.140625" style="30" customWidth="1"/>
    <col min="14342" max="14579" width="11.140625" style="30"/>
    <col min="14580" max="14580" width="2.85546875" style="30" customWidth="1"/>
    <col min="14581" max="14582" width="12.85546875" style="30" customWidth="1"/>
    <col min="14583" max="14584" width="8.85546875" style="30" customWidth="1"/>
    <col min="14585" max="14585" width="17" style="30" customWidth="1"/>
    <col min="14586" max="14592" width="8.85546875" style="30" customWidth="1"/>
    <col min="14593" max="14593" width="15.140625" style="30" customWidth="1"/>
    <col min="14594" max="14594" width="12.140625" style="30" customWidth="1"/>
    <col min="14595" max="14595" width="16.85546875" style="30" customWidth="1"/>
    <col min="14596" max="14596" width="14.85546875" style="30" customWidth="1"/>
    <col min="14597" max="14597" width="25.140625" style="30" customWidth="1"/>
    <col min="14598" max="14835" width="11.140625" style="30"/>
    <col min="14836" max="14836" width="2.85546875" style="30" customWidth="1"/>
    <col min="14837" max="14838" width="12.85546875" style="30" customWidth="1"/>
    <col min="14839" max="14840" width="8.85546875" style="30" customWidth="1"/>
    <col min="14841" max="14841" width="17" style="30" customWidth="1"/>
    <col min="14842" max="14848" width="8.85546875" style="30" customWidth="1"/>
    <col min="14849" max="14849" width="15.140625" style="30" customWidth="1"/>
    <col min="14850" max="14850" width="12.140625" style="30" customWidth="1"/>
    <col min="14851" max="14851" width="16.85546875" style="30" customWidth="1"/>
    <col min="14852" max="14852" width="14.85546875" style="30" customWidth="1"/>
    <col min="14853" max="14853" width="25.140625" style="30" customWidth="1"/>
    <col min="14854" max="15091" width="11.140625" style="30"/>
    <col min="15092" max="15092" width="2.85546875" style="30" customWidth="1"/>
    <col min="15093" max="15094" width="12.85546875" style="30" customWidth="1"/>
    <col min="15095" max="15096" width="8.85546875" style="30" customWidth="1"/>
    <col min="15097" max="15097" width="17" style="30" customWidth="1"/>
    <col min="15098" max="15104" width="8.85546875" style="30" customWidth="1"/>
    <col min="15105" max="15105" width="15.140625" style="30" customWidth="1"/>
    <col min="15106" max="15106" width="12.140625" style="30" customWidth="1"/>
    <col min="15107" max="15107" width="16.85546875" style="30" customWidth="1"/>
    <col min="15108" max="15108" width="14.85546875" style="30" customWidth="1"/>
    <col min="15109" max="15109" width="25.140625" style="30" customWidth="1"/>
    <col min="15110" max="15347" width="11.42578125" style="30"/>
    <col min="15348" max="15348" width="2.85546875" style="30" customWidth="1"/>
    <col min="15349" max="15350" width="12.85546875" style="30" customWidth="1"/>
    <col min="15351" max="15352" width="8.85546875" style="30" customWidth="1"/>
    <col min="15353" max="15353" width="17" style="30" customWidth="1"/>
    <col min="15354" max="15360" width="8.85546875" style="30" customWidth="1"/>
    <col min="15361" max="15361" width="15.140625" style="30" customWidth="1"/>
    <col min="15362" max="15362" width="12.140625" style="30" customWidth="1"/>
    <col min="15363" max="15363" width="16.85546875" style="30" customWidth="1"/>
    <col min="15364" max="15364" width="14.85546875" style="30" customWidth="1"/>
    <col min="15365" max="15365" width="25.140625" style="30" customWidth="1"/>
    <col min="15366" max="15603" width="11.140625" style="30"/>
    <col min="15604" max="15604" width="2.85546875" style="30" customWidth="1"/>
    <col min="15605" max="15606" width="12.85546875" style="30" customWidth="1"/>
    <col min="15607" max="15608" width="8.85546875" style="30" customWidth="1"/>
    <col min="15609" max="15609" width="17" style="30" customWidth="1"/>
    <col min="15610" max="15616" width="8.85546875" style="30" customWidth="1"/>
    <col min="15617" max="15617" width="15.140625" style="30" customWidth="1"/>
    <col min="15618" max="15618" width="12.140625" style="30" customWidth="1"/>
    <col min="15619" max="15619" width="16.85546875" style="30" customWidth="1"/>
    <col min="15620" max="15620" width="14.85546875" style="30" customWidth="1"/>
    <col min="15621" max="15621" width="25.140625" style="30" customWidth="1"/>
    <col min="15622" max="15859" width="11.140625" style="30"/>
    <col min="15860" max="15860" width="2.85546875" style="30" customWidth="1"/>
    <col min="15861" max="15862" width="12.85546875" style="30" customWidth="1"/>
    <col min="15863" max="15864" width="8.85546875" style="30" customWidth="1"/>
    <col min="15865" max="15865" width="17" style="30" customWidth="1"/>
    <col min="15866" max="15872" width="8.85546875" style="30" customWidth="1"/>
    <col min="15873" max="15873" width="15.140625" style="30" customWidth="1"/>
    <col min="15874" max="15874" width="12.140625" style="30" customWidth="1"/>
    <col min="15875" max="15875" width="16.85546875" style="30" customWidth="1"/>
    <col min="15876" max="15876" width="14.85546875" style="30" customWidth="1"/>
    <col min="15877" max="15877" width="25.140625" style="30" customWidth="1"/>
    <col min="15878" max="16115" width="11.140625" style="30"/>
    <col min="16116" max="16116" width="2.85546875" style="30" customWidth="1"/>
    <col min="16117" max="16118" width="12.85546875" style="30" customWidth="1"/>
    <col min="16119" max="16120" width="8.85546875" style="30" customWidth="1"/>
    <col min="16121" max="16121" width="17" style="30" customWidth="1"/>
    <col min="16122" max="16128" width="8.85546875" style="30" customWidth="1"/>
    <col min="16129" max="16129" width="15.140625" style="30" customWidth="1"/>
    <col min="16130" max="16130" width="12.140625" style="30" customWidth="1"/>
    <col min="16131" max="16131" width="16.85546875" style="30" customWidth="1"/>
    <col min="16132" max="16132" width="14.85546875" style="30" customWidth="1"/>
    <col min="16133" max="16133" width="25.140625" style="30" customWidth="1"/>
    <col min="16134" max="16372" width="11.42578125" style="30"/>
    <col min="16373" max="16384" width="11.42578125" style="30" customWidth="1"/>
  </cols>
  <sheetData>
    <row r="1" spans="1:6" ht="15.75" x14ac:dyDescent="0.25">
      <c r="A1" s="107" t="s">
        <v>420</v>
      </c>
      <c r="B1" s="107"/>
      <c r="C1" s="107"/>
      <c r="D1" s="107"/>
      <c r="E1" s="107"/>
      <c r="F1" s="107"/>
    </row>
    <row r="2" spans="1:6" s="20" customFormat="1" ht="16.5" thickBot="1" x14ac:dyDescent="0.3">
      <c r="A2" s="52"/>
      <c r="C2" s="21"/>
      <c r="D2" s="21"/>
    </row>
    <row r="3" spans="1:6" s="25" customFormat="1" ht="69.95" customHeight="1" thickTop="1" thickBot="1" x14ac:dyDescent="0.3">
      <c r="A3" s="56"/>
      <c r="B3" s="57"/>
      <c r="C3" s="58"/>
      <c r="D3" s="58"/>
      <c r="E3" s="58"/>
      <c r="F3" s="59"/>
    </row>
    <row r="4" spans="1:6" s="25" customFormat="1" ht="27" customHeight="1" thickTop="1" x14ac:dyDescent="0.25">
      <c r="A4" s="79"/>
      <c r="B4" s="86" t="s">
        <v>14</v>
      </c>
      <c r="C4" s="87"/>
      <c r="D4" s="95"/>
      <c r="E4" s="95"/>
      <c r="F4" s="96"/>
    </row>
    <row r="5" spans="1:6" s="25" customFormat="1" ht="51" customHeight="1" x14ac:dyDescent="0.25">
      <c r="A5" s="80"/>
      <c r="B5" s="111" t="s">
        <v>15</v>
      </c>
      <c r="C5" s="112"/>
      <c r="D5" s="112"/>
      <c r="E5" s="112"/>
      <c r="F5" s="88"/>
    </row>
    <row r="6" spans="1:6" s="25" customFormat="1" ht="15.75" x14ac:dyDescent="0.25">
      <c r="A6" s="81"/>
      <c r="B6" s="89" t="s">
        <v>16</v>
      </c>
      <c r="C6" s="90"/>
      <c r="D6" s="91"/>
      <c r="E6" s="91"/>
      <c r="F6" s="92"/>
    </row>
    <row r="7" spans="1:6" s="25" customFormat="1" ht="27" customHeight="1" thickBot="1" x14ac:dyDescent="0.3">
      <c r="A7" s="82"/>
      <c r="B7" s="93" t="s">
        <v>17</v>
      </c>
      <c r="C7" s="94"/>
      <c r="D7" s="109"/>
      <c r="E7" s="109"/>
      <c r="F7" s="110"/>
    </row>
    <row r="8" spans="1:6" ht="16.5" thickTop="1" x14ac:dyDescent="0.25">
      <c r="A8" s="47"/>
      <c r="B8" s="1"/>
      <c r="C8" s="31"/>
      <c r="D8" s="31"/>
      <c r="E8" s="31"/>
      <c r="F8" s="31"/>
    </row>
    <row r="9" spans="1:6" ht="15.75" x14ac:dyDescent="0.25">
      <c r="A9" s="12"/>
      <c r="B9" s="6"/>
      <c r="C9" s="32"/>
      <c r="D9" s="32"/>
      <c r="E9" s="32"/>
      <c r="F9" s="32"/>
    </row>
    <row r="10" spans="1:6" ht="15.75" x14ac:dyDescent="0.25">
      <c r="A10" s="12"/>
      <c r="B10" s="6"/>
      <c r="C10" s="32"/>
      <c r="D10" s="32"/>
      <c r="E10" s="32"/>
      <c r="F10" s="32"/>
    </row>
    <row r="11" spans="1:6" ht="15.75" x14ac:dyDescent="0.25">
      <c r="A11" s="12"/>
      <c r="B11" s="5" t="s">
        <v>2</v>
      </c>
      <c r="C11" s="32"/>
      <c r="D11" s="32"/>
      <c r="E11" s="32"/>
      <c r="F11" s="32"/>
    </row>
    <row r="12" spans="1:6" ht="15.75" x14ac:dyDescent="0.25">
      <c r="A12" s="12"/>
      <c r="B12" s="6"/>
      <c r="C12" s="32"/>
      <c r="D12" s="32"/>
      <c r="E12" s="32"/>
      <c r="F12" s="32"/>
    </row>
    <row r="13" spans="1:6" ht="15.75" x14ac:dyDescent="0.25">
      <c r="A13" s="12"/>
      <c r="B13" s="5"/>
      <c r="C13" s="6"/>
      <c r="D13" s="32"/>
      <c r="E13" s="32"/>
      <c r="F13" s="32"/>
    </row>
    <row r="14" spans="1:6" ht="15.75" x14ac:dyDescent="0.25">
      <c r="A14" s="12"/>
      <c r="B14" s="6"/>
      <c r="C14" s="6"/>
      <c r="D14" s="32"/>
      <c r="E14" s="32"/>
      <c r="F14" s="32"/>
    </row>
    <row r="15" spans="1:6" ht="15.75" x14ac:dyDescent="0.25">
      <c r="A15" s="12"/>
      <c r="B15" s="108" t="s">
        <v>18</v>
      </c>
      <c r="C15" s="108"/>
      <c r="D15" s="108"/>
      <c r="E15" s="67"/>
      <c r="F15" s="38"/>
    </row>
    <row r="16" spans="1:6" s="76" customFormat="1" ht="9.9499999999999993" customHeight="1" x14ac:dyDescent="0.25">
      <c r="A16" s="72"/>
      <c r="B16" s="73"/>
      <c r="C16" s="73"/>
      <c r="D16" s="73"/>
      <c r="E16" s="74"/>
      <c r="F16" s="75"/>
    </row>
    <row r="17" spans="1:6" ht="15.75" x14ac:dyDescent="0.25">
      <c r="A17" s="12"/>
      <c r="B17" s="55" t="s">
        <v>19</v>
      </c>
      <c r="C17" s="19"/>
      <c r="D17" s="33"/>
      <c r="E17" s="33"/>
      <c r="F17" s="77">
        <f>F96</f>
        <v>0</v>
      </c>
    </row>
    <row r="18" spans="1:6" ht="15.75" x14ac:dyDescent="0.25">
      <c r="A18" s="12"/>
      <c r="B18" s="55" t="s">
        <v>20</v>
      </c>
      <c r="C18" s="19"/>
      <c r="D18" s="33"/>
      <c r="E18" s="33"/>
      <c r="F18" s="77">
        <f>F107</f>
        <v>0</v>
      </c>
    </row>
    <row r="19" spans="1:6" ht="15.75" x14ac:dyDescent="0.25">
      <c r="A19" s="12"/>
      <c r="B19" s="55" t="s">
        <v>21</v>
      </c>
      <c r="C19" s="19"/>
      <c r="D19" s="33"/>
      <c r="E19" s="33"/>
      <c r="F19" s="77">
        <f>F132</f>
        <v>0</v>
      </c>
    </row>
    <row r="20" spans="1:6" ht="15.75" x14ac:dyDescent="0.25">
      <c r="A20" s="12"/>
      <c r="B20" s="55" t="s">
        <v>156</v>
      </c>
      <c r="C20" s="19"/>
      <c r="D20" s="33"/>
      <c r="E20" s="33"/>
      <c r="F20" s="77">
        <f>F152</f>
        <v>0</v>
      </c>
    </row>
    <row r="21" spans="1:6" ht="15.75" x14ac:dyDescent="0.25">
      <c r="A21" s="12"/>
      <c r="B21" s="55" t="s">
        <v>22</v>
      </c>
      <c r="C21" s="19"/>
      <c r="D21" s="33"/>
      <c r="E21" s="33"/>
      <c r="F21" s="77">
        <f>F179</f>
        <v>0</v>
      </c>
    </row>
    <row r="22" spans="1:6" ht="15.75" x14ac:dyDescent="0.25">
      <c r="A22" s="12"/>
      <c r="B22" s="55" t="s">
        <v>23</v>
      </c>
      <c r="C22" s="19"/>
      <c r="D22" s="33"/>
      <c r="E22" s="33"/>
      <c r="F22" s="77">
        <f>F193</f>
        <v>0</v>
      </c>
    </row>
    <row r="23" spans="1:6" ht="15.75" x14ac:dyDescent="0.25">
      <c r="A23" s="12"/>
      <c r="B23" s="55" t="s">
        <v>24</v>
      </c>
      <c r="C23" s="19"/>
      <c r="D23" s="33"/>
      <c r="E23" s="33"/>
      <c r="F23" s="77">
        <f>F212</f>
        <v>0</v>
      </c>
    </row>
    <row r="24" spans="1:6" ht="15.75" x14ac:dyDescent="0.25">
      <c r="A24" s="12"/>
      <c r="B24" s="55" t="s">
        <v>25</v>
      </c>
      <c r="C24" s="19"/>
      <c r="D24" s="33"/>
      <c r="E24" s="33"/>
      <c r="F24" s="77">
        <f>F219</f>
        <v>0</v>
      </c>
    </row>
    <row r="25" spans="1:6" ht="15.75" x14ac:dyDescent="0.25">
      <c r="A25" s="12"/>
      <c r="B25" s="55" t="s">
        <v>26</v>
      </c>
      <c r="C25" s="19"/>
      <c r="D25" s="33"/>
      <c r="E25" s="33"/>
      <c r="F25" s="77">
        <f>F252</f>
        <v>0</v>
      </c>
    </row>
    <row r="26" spans="1:6" ht="15.75" x14ac:dyDescent="0.25">
      <c r="A26" s="12"/>
      <c r="B26" s="55" t="s">
        <v>27</v>
      </c>
      <c r="C26" s="19"/>
      <c r="D26" s="33"/>
      <c r="E26" s="33"/>
      <c r="F26" s="77">
        <f>F266</f>
        <v>0</v>
      </c>
    </row>
    <row r="27" spans="1:6" ht="15.75" x14ac:dyDescent="0.25">
      <c r="A27" s="12"/>
      <c r="B27" s="55" t="s">
        <v>28</v>
      </c>
      <c r="C27" s="19"/>
      <c r="D27" s="33"/>
      <c r="E27" s="33"/>
      <c r="F27" s="77">
        <f>F282</f>
        <v>0</v>
      </c>
    </row>
    <row r="28" spans="1:6" ht="15.75" x14ac:dyDescent="0.25">
      <c r="A28" s="12"/>
      <c r="B28" s="55" t="s">
        <v>29</v>
      </c>
      <c r="C28" s="19"/>
      <c r="D28" s="33"/>
      <c r="E28" s="33"/>
      <c r="F28" s="77">
        <f>F295</f>
        <v>0</v>
      </c>
    </row>
    <row r="29" spans="1:6" ht="9.9499999999999993" customHeight="1" x14ac:dyDescent="0.25">
      <c r="A29" s="12"/>
      <c r="B29" s="69"/>
      <c r="C29" s="4"/>
      <c r="D29" s="32"/>
      <c r="E29" s="32"/>
      <c r="F29" s="39"/>
    </row>
    <row r="30" spans="1:6" ht="15.75" x14ac:dyDescent="0.25">
      <c r="A30" s="12"/>
      <c r="B30" s="69"/>
      <c r="C30" s="4"/>
      <c r="D30" s="32"/>
      <c r="E30" s="70" t="s">
        <v>8</v>
      </c>
      <c r="F30" s="71">
        <f>SUM(F17:F28)</f>
        <v>0</v>
      </c>
    </row>
    <row r="31" spans="1:6" ht="15.75" x14ac:dyDescent="0.25">
      <c r="A31" s="12"/>
      <c r="B31" s="2"/>
      <c r="C31" s="6"/>
      <c r="D31" s="32"/>
      <c r="E31" s="32"/>
      <c r="F31" s="38"/>
    </row>
    <row r="32" spans="1:6" ht="15.75" x14ac:dyDescent="0.25">
      <c r="A32" s="12"/>
      <c r="B32" s="6"/>
      <c r="C32" s="6"/>
      <c r="D32" s="32"/>
      <c r="E32" s="32"/>
      <c r="F32" s="32"/>
    </row>
    <row r="33" spans="1:7" ht="15.75" x14ac:dyDescent="0.25">
      <c r="A33" s="12"/>
      <c r="B33" s="6"/>
      <c r="C33" s="32"/>
      <c r="D33" s="32"/>
      <c r="E33" s="32"/>
      <c r="F33" s="32"/>
    </row>
    <row r="34" spans="1:7" ht="15.75" x14ac:dyDescent="0.25">
      <c r="A34" s="3"/>
      <c r="B34" s="13" t="s">
        <v>3</v>
      </c>
      <c r="C34" s="14"/>
      <c r="D34" s="15"/>
      <c r="E34" s="15"/>
      <c r="F34" s="50">
        <f>F30</f>
        <v>0</v>
      </c>
      <c r="G34" s="34"/>
    </row>
    <row r="35" spans="1:7" ht="15.75" x14ac:dyDescent="0.25">
      <c r="A35" s="3"/>
      <c r="B35" s="16" t="s">
        <v>1</v>
      </c>
      <c r="C35" s="17"/>
      <c r="D35" s="18"/>
      <c r="E35" s="18"/>
      <c r="F35" s="50">
        <f>ROUND(F34*16%,2)</f>
        <v>0</v>
      </c>
    </row>
    <row r="36" spans="1:7" ht="15.75" x14ac:dyDescent="0.25">
      <c r="A36" s="48"/>
      <c r="B36" s="16" t="s">
        <v>4</v>
      </c>
      <c r="C36" s="17"/>
      <c r="D36" s="18"/>
      <c r="E36" s="18"/>
      <c r="F36" s="51">
        <f>SUM(F34:F35)</f>
        <v>0</v>
      </c>
    </row>
    <row r="37" spans="1:7" ht="15.75" x14ac:dyDescent="0.25">
      <c r="A37" s="48"/>
      <c r="B37" s="35"/>
      <c r="C37" s="35"/>
      <c r="D37" s="35"/>
      <c r="E37" s="35"/>
      <c r="F37" s="38"/>
    </row>
    <row r="38" spans="1:7" ht="15.75" x14ac:dyDescent="0.25">
      <c r="A38" s="48"/>
      <c r="B38" s="35"/>
      <c r="C38" s="35"/>
      <c r="D38" s="35"/>
      <c r="E38" s="35"/>
      <c r="F38" s="38"/>
    </row>
    <row r="39" spans="1:7" s="38" customFormat="1" ht="15.75" x14ac:dyDescent="0.2">
      <c r="A39" s="3"/>
      <c r="B39" s="36"/>
      <c r="C39" s="35"/>
      <c r="D39" s="35"/>
      <c r="E39" s="35"/>
      <c r="F39" s="37"/>
    </row>
    <row r="40" spans="1:7" s="38" customFormat="1" ht="55.5" customHeight="1" x14ac:dyDescent="0.2">
      <c r="A40" s="3"/>
      <c r="B40" s="36"/>
      <c r="C40" s="35"/>
      <c r="D40" s="35"/>
      <c r="E40" s="35"/>
      <c r="F40" s="37"/>
    </row>
    <row r="41" spans="1:7" s="38" customFormat="1" ht="15.75" x14ac:dyDescent="0.25">
      <c r="A41" s="12"/>
      <c r="B41" s="6"/>
      <c r="C41" s="35"/>
      <c r="D41" s="35"/>
      <c r="E41" s="35"/>
      <c r="F41" s="39"/>
    </row>
    <row r="42" spans="1:7" s="38" customFormat="1" ht="15.75" x14ac:dyDescent="0.25">
      <c r="A42" s="12"/>
      <c r="B42" s="6"/>
      <c r="C42" s="32"/>
      <c r="D42" s="32"/>
      <c r="E42" s="32"/>
      <c r="F42" s="32"/>
    </row>
    <row r="43" spans="1:7" s="38" customFormat="1" ht="15.75" x14ac:dyDescent="0.25">
      <c r="A43" s="12"/>
      <c r="B43" s="32" t="s">
        <v>5</v>
      </c>
      <c r="C43" s="32"/>
      <c r="D43" s="32"/>
      <c r="E43" s="32"/>
      <c r="F43" s="32"/>
    </row>
    <row r="44" spans="1:7" s="38" customFormat="1" ht="15.75" x14ac:dyDescent="0.25">
      <c r="A44" s="12"/>
      <c r="B44" s="6"/>
      <c r="C44" s="32"/>
      <c r="D44" s="32"/>
      <c r="E44" s="32"/>
      <c r="F44" s="32"/>
    </row>
    <row r="45" spans="1:7" s="38" customFormat="1" ht="15.75" x14ac:dyDescent="0.25">
      <c r="A45" s="12"/>
      <c r="B45" s="78" t="s">
        <v>7</v>
      </c>
      <c r="C45" s="32"/>
      <c r="D45" s="68"/>
      <c r="E45" s="68"/>
      <c r="F45" s="32"/>
    </row>
    <row r="46" spans="1:7" s="38" customFormat="1" ht="15.75" x14ac:dyDescent="0.25">
      <c r="A46" s="12"/>
      <c r="B46" s="6" t="s">
        <v>6</v>
      </c>
      <c r="C46" s="32"/>
      <c r="D46" s="65"/>
      <c r="E46" s="65"/>
      <c r="F46" s="32"/>
    </row>
    <row r="47" spans="1:7" s="38" customFormat="1" ht="15.75" x14ac:dyDescent="0.25">
      <c r="A47" s="12"/>
      <c r="B47" s="6"/>
      <c r="C47" s="32"/>
      <c r="D47" s="32"/>
      <c r="E47" s="65"/>
      <c r="F47" s="32"/>
    </row>
    <row r="48" spans="1:7" s="38" customFormat="1" ht="15.75" x14ac:dyDescent="0.25">
      <c r="A48" s="12"/>
      <c r="B48" s="6"/>
      <c r="C48" s="32"/>
      <c r="D48" s="32"/>
      <c r="E48" s="68"/>
      <c r="F48" s="32"/>
    </row>
    <row r="49" spans="1:17" s="38" customFormat="1" ht="15.75" x14ac:dyDescent="0.25">
      <c r="A49" s="12"/>
      <c r="B49" s="6"/>
      <c r="C49" s="32"/>
      <c r="D49" s="32"/>
      <c r="E49" s="32"/>
      <c r="F49" s="32"/>
    </row>
    <row r="50" spans="1:17" x14ac:dyDescent="0.2">
      <c r="A50" s="49"/>
      <c r="B50" s="38"/>
      <c r="C50" s="46"/>
      <c r="D50" s="42"/>
      <c r="E50" s="42"/>
      <c r="F50" s="36"/>
      <c r="G50" s="38"/>
      <c r="H50" s="38"/>
      <c r="I50" s="38"/>
      <c r="J50" s="38"/>
      <c r="K50" s="38"/>
      <c r="L50" s="38"/>
      <c r="M50" s="38"/>
      <c r="N50" s="38"/>
      <c r="O50" s="38"/>
      <c r="P50" s="38"/>
      <c r="Q50" s="38"/>
    </row>
    <row r="51" spans="1:17" x14ac:dyDescent="0.2">
      <c r="A51" s="49"/>
      <c r="B51" s="38"/>
      <c r="C51" s="46"/>
      <c r="D51" s="42"/>
      <c r="E51" s="42"/>
      <c r="F51" s="36"/>
      <c r="G51" s="38"/>
      <c r="H51" s="38"/>
      <c r="I51" s="38"/>
      <c r="J51" s="38"/>
      <c r="K51" s="38"/>
      <c r="L51" s="38"/>
      <c r="M51" s="38"/>
      <c r="N51" s="38"/>
      <c r="O51" s="38"/>
      <c r="P51" s="38"/>
      <c r="Q51" s="38"/>
    </row>
    <row r="52" spans="1:17" ht="15.75" x14ac:dyDescent="0.25">
      <c r="A52" s="49"/>
      <c r="B52" s="38"/>
      <c r="C52" s="46"/>
      <c r="D52" s="43"/>
      <c r="E52" s="43"/>
      <c r="F52" s="44"/>
      <c r="G52" s="38"/>
      <c r="H52" s="38"/>
      <c r="I52" s="38"/>
      <c r="J52" s="38"/>
      <c r="K52" s="38"/>
      <c r="L52" s="38"/>
      <c r="M52" s="38"/>
      <c r="N52" s="38"/>
      <c r="O52" s="38"/>
      <c r="P52" s="38"/>
      <c r="Q52" s="38"/>
    </row>
    <row r="53" spans="1:17" ht="15.75" x14ac:dyDescent="0.25">
      <c r="A53" s="49"/>
      <c r="B53" s="38"/>
      <c r="C53" s="46"/>
      <c r="D53" s="45"/>
      <c r="E53" s="45"/>
      <c r="F53" s="44"/>
      <c r="G53" s="38"/>
      <c r="H53" s="38"/>
      <c r="I53" s="38"/>
      <c r="J53" s="38"/>
      <c r="K53" s="38"/>
      <c r="L53" s="38"/>
      <c r="M53" s="38"/>
      <c r="N53" s="38"/>
      <c r="O53" s="38"/>
      <c r="P53" s="38"/>
      <c r="Q53" s="38"/>
    </row>
    <row r="54" spans="1:17" ht="15.75" x14ac:dyDescent="0.25">
      <c r="A54" s="49"/>
      <c r="B54" s="38"/>
      <c r="C54" s="46"/>
      <c r="D54" s="44"/>
      <c r="E54" s="44"/>
      <c r="F54" s="44"/>
      <c r="G54" s="38"/>
      <c r="H54" s="38"/>
      <c r="I54" s="38"/>
      <c r="J54" s="38"/>
      <c r="K54" s="38"/>
      <c r="L54" s="38"/>
      <c r="M54" s="38"/>
      <c r="N54" s="38"/>
      <c r="O54" s="38"/>
      <c r="P54" s="38"/>
      <c r="Q54" s="38"/>
    </row>
    <row r="55" spans="1:17" ht="15.75" x14ac:dyDescent="0.25">
      <c r="A55" s="107" t="s">
        <v>420</v>
      </c>
      <c r="B55" s="107"/>
      <c r="C55" s="107"/>
      <c r="D55" s="107"/>
      <c r="E55" s="107"/>
      <c r="F55" s="107"/>
    </row>
    <row r="56" spans="1:17" s="53" customFormat="1" ht="16.5" thickBot="1" x14ac:dyDescent="0.3">
      <c r="A56" s="52"/>
      <c r="C56" s="54"/>
      <c r="D56" s="54"/>
    </row>
    <row r="57" spans="1:17" s="25" customFormat="1" ht="16.5" thickTop="1" x14ac:dyDescent="0.25">
      <c r="A57" s="22"/>
      <c r="B57" s="23"/>
      <c r="C57" s="24"/>
      <c r="D57" s="113"/>
      <c r="E57" s="113"/>
      <c r="F57" s="114"/>
    </row>
    <row r="58" spans="1:17" s="25" customFormat="1" ht="15.75" x14ac:dyDescent="0.25">
      <c r="A58" s="26"/>
      <c r="B58" s="27"/>
      <c r="C58" s="115"/>
      <c r="D58" s="115"/>
      <c r="E58" s="115"/>
      <c r="F58" s="116"/>
    </row>
    <row r="59" spans="1:17" s="25" customFormat="1" ht="15.75" x14ac:dyDescent="0.25">
      <c r="A59" s="26"/>
      <c r="B59" s="27"/>
      <c r="C59" s="117"/>
      <c r="D59" s="117"/>
      <c r="E59" s="117"/>
      <c r="F59" s="118"/>
    </row>
    <row r="60" spans="1:17" s="25" customFormat="1" ht="22.5" customHeight="1" thickBot="1" x14ac:dyDescent="0.3">
      <c r="A60" s="26"/>
      <c r="B60" s="27"/>
      <c r="C60" s="28"/>
      <c r="D60" s="28"/>
      <c r="E60" s="28"/>
      <c r="F60" s="29"/>
    </row>
    <row r="61" spans="1:17" s="66" customFormat="1" ht="27" customHeight="1" thickTop="1" x14ac:dyDescent="0.25">
      <c r="A61" s="79"/>
      <c r="B61" s="86" t="str">
        <f>B4</f>
        <v>Nombre del Plantel: Universidad Autónoma de Baja California Sur (UABCS: Extensión académica Los Cabos)</v>
      </c>
      <c r="C61" s="87"/>
      <c r="D61" s="95"/>
      <c r="E61" s="95"/>
      <c r="F61" s="96"/>
    </row>
    <row r="62" spans="1:17" s="25" customFormat="1" ht="48.75" customHeight="1" x14ac:dyDescent="0.25">
      <c r="A62" s="80"/>
      <c r="B62" s="111" t="str">
        <f>B5</f>
        <v>Descripción: Construcción de edificio en planta baja, que contiena: 3 aulas didácticas, laboratorio de computo, sala audiovisual, oficinas administrativas, núcleo de servicios sanitarios, vestíbulo, escaleras y pasillo de circulación interior.</v>
      </c>
      <c r="C62" s="112"/>
      <c r="D62" s="112"/>
      <c r="E62" s="112"/>
      <c r="F62" s="88"/>
    </row>
    <row r="63" spans="1:17" s="25" customFormat="1" ht="15.75" x14ac:dyDescent="0.25">
      <c r="A63" s="81"/>
      <c r="B63" s="89" t="str">
        <f>B6</f>
        <v>Localidad: Cabo San Lucas</v>
      </c>
      <c r="C63" s="90"/>
      <c r="D63" s="91"/>
      <c r="E63" s="91"/>
      <c r="F63" s="92"/>
    </row>
    <row r="64" spans="1:17" s="25" customFormat="1" ht="27" customHeight="1" thickBot="1" x14ac:dyDescent="0.3">
      <c r="A64" s="82"/>
      <c r="B64" s="93" t="str">
        <f>B7</f>
        <v>Municipio: Los Cabos, B.C.S.</v>
      </c>
      <c r="C64" s="94"/>
      <c r="D64" s="109"/>
      <c r="E64" s="109"/>
      <c r="F64" s="110"/>
    </row>
    <row r="65" spans="1:6" ht="19.5" customHeight="1" thickTop="1" thickBot="1" x14ac:dyDescent="0.3">
      <c r="A65" s="60" t="s">
        <v>9</v>
      </c>
      <c r="B65" s="61" t="s">
        <v>10</v>
      </c>
      <c r="C65" s="61" t="s">
        <v>11</v>
      </c>
      <c r="D65" s="61" t="s">
        <v>12</v>
      </c>
      <c r="E65" s="61" t="s">
        <v>0</v>
      </c>
      <c r="F65" s="61" t="s">
        <v>13</v>
      </c>
    </row>
    <row r="66" spans="1:6" ht="15.75" thickTop="1" x14ac:dyDescent="0.25"/>
    <row r="67" spans="1:6" ht="15.75" x14ac:dyDescent="0.25">
      <c r="A67" s="83"/>
      <c r="B67" s="84" t="s">
        <v>18</v>
      </c>
      <c r="C67" s="84"/>
      <c r="D67" s="84"/>
      <c r="E67" s="84"/>
      <c r="F67" s="85"/>
    </row>
    <row r="68" spans="1:6" ht="15.75" customHeight="1" x14ac:dyDescent="0.25">
      <c r="A68" s="62"/>
      <c r="B68" s="63" t="s">
        <v>19</v>
      </c>
      <c r="C68" s="63"/>
      <c r="D68" s="63"/>
      <c r="E68" s="63"/>
      <c r="F68" s="64"/>
    </row>
    <row r="69" spans="1:6" ht="45" x14ac:dyDescent="0.25">
      <c r="A69" s="7" t="s">
        <v>30</v>
      </c>
      <c r="B69" s="8" t="s">
        <v>31</v>
      </c>
      <c r="C69" s="9" t="s">
        <v>32</v>
      </c>
      <c r="D69" s="10">
        <v>900</v>
      </c>
      <c r="E69" s="11"/>
      <c r="F69" s="11">
        <f>ROUND(E69*D69,2)</f>
        <v>0</v>
      </c>
    </row>
    <row r="70" spans="1:6" ht="45" x14ac:dyDescent="0.25">
      <c r="A70" s="7" t="s">
        <v>33</v>
      </c>
      <c r="B70" s="8" t="s">
        <v>34</v>
      </c>
      <c r="C70" s="9" t="s">
        <v>35</v>
      </c>
      <c r="D70" s="10">
        <v>50</v>
      </c>
      <c r="E70" s="11"/>
      <c r="F70" s="11">
        <f t="shared" ref="F70:F76" si="0">ROUND(E70*D70,2)</f>
        <v>0</v>
      </c>
    </row>
    <row r="71" spans="1:6" ht="75" x14ac:dyDescent="0.25">
      <c r="A71" s="7" t="s">
        <v>36</v>
      </c>
      <c r="B71" s="8" t="s">
        <v>37</v>
      </c>
      <c r="C71" s="9" t="s">
        <v>32</v>
      </c>
      <c r="D71" s="10">
        <v>625.95000000000005</v>
      </c>
      <c r="E71" s="11"/>
      <c r="F71" s="11">
        <f t="shared" si="0"/>
        <v>0</v>
      </c>
    </row>
    <row r="72" spans="1:6" ht="60" x14ac:dyDescent="0.25">
      <c r="A72" s="7" t="s">
        <v>38</v>
      </c>
      <c r="B72" s="8" t="s">
        <v>39</v>
      </c>
      <c r="C72" s="9" t="s">
        <v>32</v>
      </c>
      <c r="D72" s="10">
        <v>625.95000000000005</v>
      </c>
      <c r="E72" s="11"/>
      <c r="F72" s="11">
        <f t="shared" si="0"/>
        <v>0</v>
      </c>
    </row>
    <row r="73" spans="1:6" ht="30" x14ac:dyDescent="0.25">
      <c r="A73" s="7" t="s">
        <v>40</v>
      </c>
      <c r="B73" s="8" t="s">
        <v>41</v>
      </c>
      <c r="C73" s="9" t="s">
        <v>42</v>
      </c>
      <c r="D73" s="10">
        <v>1167.1500000000001</v>
      </c>
      <c r="E73" s="11"/>
      <c r="F73" s="11">
        <f t="shared" si="0"/>
        <v>0</v>
      </c>
    </row>
    <row r="74" spans="1:6" ht="75" x14ac:dyDescent="0.25">
      <c r="A74" s="7" t="s">
        <v>43</v>
      </c>
      <c r="B74" s="8" t="s">
        <v>44</v>
      </c>
      <c r="C74" s="9" t="s">
        <v>32</v>
      </c>
      <c r="D74" s="10">
        <v>437.1</v>
      </c>
      <c r="E74" s="11"/>
      <c r="F74" s="11">
        <f t="shared" si="0"/>
        <v>0</v>
      </c>
    </row>
    <row r="75" spans="1:6" ht="60" x14ac:dyDescent="0.25">
      <c r="A75" s="7" t="s">
        <v>45</v>
      </c>
      <c r="B75" s="8" t="s">
        <v>46</v>
      </c>
      <c r="C75" s="9" t="s">
        <v>47</v>
      </c>
      <c r="D75" s="10">
        <v>2984.28</v>
      </c>
      <c r="E75" s="11"/>
      <c r="F75" s="11">
        <f t="shared" si="0"/>
        <v>0</v>
      </c>
    </row>
    <row r="76" spans="1:6" ht="60" x14ac:dyDescent="0.25">
      <c r="A76" s="7" t="s">
        <v>48</v>
      </c>
      <c r="B76" s="8" t="s">
        <v>49</v>
      </c>
      <c r="C76" s="9" t="s">
        <v>47</v>
      </c>
      <c r="D76" s="10">
        <v>6827.2</v>
      </c>
      <c r="E76" s="11"/>
      <c r="F76" s="11">
        <f t="shared" si="0"/>
        <v>0</v>
      </c>
    </row>
    <row r="77" spans="1:6" ht="60" x14ac:dyDescent="0.25">
      <c r="A77" s="7" t="s">
        <v>50</v>
      </c>
      <c r="B77" s="8" t="s">
        <v>51</v>
      </c>
      <c r="C77" s="9" t="s">
        <v>47</v>
      </c>
      <c r="D77" s="10">
        <v>5713.34</v>
      </c>
      <c r="E77" s="11"/>
      <c r="F77" s="11">
        <f t="shared" ref="F77:F78" si="1">ROUND(E77*D77,2)</f>
        <v>0</v>
      </c>
    </row>
    <row r="78" spans="1:6" ht="90" x14ac:dyDescent="0.25">
      <c r="A78" s="7" t="s">
        <v>52</v>
      </c>
      <c r="B78" s="8" t="s">
        <v>53</v>
      </c>
      <c r="C78" s="9" t="s">
        <v>47</v>
      </c>
      <c r="D78" s="10">
        <v>8563.82</v>
      </c>
      <c r="E78" s="11"/>
      <c r="F78" s="11">
        <f t="shared" si="1"/>
        <v>0</v>
      </c>
    </row>
    <row r="79" spans="1:6" ht="75" x14ac:dyDescent="0.25">
      <c r="A79" s="7" t="s">
        <v>54</v>
      </c>
      <c r="B79" s="8" t="s">
        <v>55</v>
      </c>
      <c r="C79" s="9" t="s">
        <v>32</v>
      </c>
      <c r="D79" s="10">
        <v>721.96</v>
      </c>
      <c r="E79" s="11"/>
      <c r="F79" s="11">
        <f t="shared" ref="F79:F142" si="2">ROUND(E79*D79,2)</f>
        <v>0</v>
      </c>
    </row>
    <row r="80" spans="1:6" ht="90" x14ac:dyDescent="0.25">
      <c r="A80" s="7" t="s">
        <v>56</v>
      </c>
      <c r="B80" s="8" t="s">
        <v>57</v>
      </c>
      <c r="C80" s="9" t="s">
        <v>42</v>
      </c>
      <c r="D80" s="10">
        <v>245.84</v>
      </c>
      <c r="E80" s="11"/>
      <c r="F80" s="11">
        <f t="shared" si="2"/>
        <v>0</v>
      </c>
    </row>
    <row r="81" spans="1:6" ht="60" x14ac:dyDescent="0.25">
      <c r="A81" s="7" t="s">
        <v>58</v>
      </c>
      <c r="B81" s="8" t="s">
        <v>59</v>
      </c>
      <c r="C81" s="9" t="s">
        <v>32</v>
      </c>
      <c r="D81" s="10">
        <v>121.9</v>
      </c>
      <c r="E81" s="11"/>
      <c r="F81" s="11">
        <f t="shared" si="2"/>
        <v>0</v>
      </c>
    </row>
    <row r="82" spans="1:6" ht="60" x14ac:dyDescent="0.25">
      <c r="A82" s="7" t="s">
        <v>60</v>
      </c>
      <c r="B82" s="8" t="s">
        <v>61</v>
      </c>
      <c r="C82" s="9" t="s">
        <v>32</v>
      </c>
      <c r="D82" s="10">
        <v>60.48</v>
      </c>
      <c r="E82" s="11"/>
      <c r="F82" s="11">
        <f t="shared" si="2"/>
        <v>0</v>
      </c>
    </row>
    <row r="83" spans="1:6" ht="60" x14ac:dyDescent="0.25">
      <c r="A83" s="7" t="s">
        <v>62</v>
      </c>
      <c r="B83" s="8" t="s">
        <v>63</v>
      </c>
      <c r="C83" s="9" t="s">
        <v>32</v>
      </c>
      <c r="D83" s="10">
        <v>1438.44</v>
      </c>
      <c r="E83" s="11"/>
      <c r="F83" s="11">
        <f t="shared" si="2"/>
        <v>0</v>
      </c>
    </row>
    <row r="84" spans="1:6" ht="45" x14ac:dyDescent="0.25">
      <c r="A84" s="7" t="s">
        <v>64</v>
      </c>
      <c r="B84" s="8" t="s">
        <v>65</v>
      </c>
      <c r="C84" s="9" t="s">
        <v>66</v>
      </c>
      <c r="D84" s="10">
        <v>110.8</v>
      </c>
      <c r="E84" s="11"/>
      <c r="F84" s="11">
        <f t="shared" si="2"/>
        <v>0</v>
      </c>
    </row>
    <row r="85" spans="1:6" ht="45" x14ac:dyDescent="0.25">
      <c r="A85" s="7" t="s">
        <v>67</v>
      </c>
      <c r="B85" s="8" t="s">
        <v>68</v>
      </c>
      <c r="C85" s="9" t="s">
        <v>66</v>
      </c>
      <c r="D85" s="10">
        <v>88.8</v>
      </c>
      <c r="E85" s="11"/>
      <c r="F85" s="11">
        <f t="shared" si="2"/>
        <v>0</v>
      </c>
    </row>
    <row r="86" spans="1:6" ht="45" x14ac:dyDescent="0.25">
      <c r="A86" s="7" t="s">
        <v>69</v>
      </c>
      <c r="B86" s="8" t="s">
        <v>70</v>
      </c>
      <c r="C86" s="9" t="s">
        <v>66</v>
      </c>
      <c r="D86" s="10">
        <v>9.6</v>
      </c>
      <c r="E86" s="11"/>
      <c r="F86" s="11">
        <f t="shared" si="2"/>
        <v>0</v>
      </c>
    </row>
    <row r="87" spans="1:6" ht="45" x14ac:dyDescent="0.25">
      <c r="A87" s="7" t="s">
        <v>71</v>
      </c>
      <c r="B87" s="8" t="s">
        <v>72</v>
      </c>
      <c r="C87" s="9" t="s">
        <v>66</v>
      </c>
      <c r="D87" s="10">
        <v>7.2</v>
      </c>
      <c r="E87" s="11"/>
      <c r="F87" s="11">
        <f t="shared" si="2"/>
        <v>0</v>
      </c>
    </row>
    <row r="88" spans="1:6" ht="45" x14ac:dyDescent="0.25">
      <c r="A88" s="7" t="s">
        <v>73</v>
      </c>
      <c r="B88" s="8" t="s">
        <v>74</v>
      </c>
      <c r="C88" s="9" t="s">
        <v>66</v>
      </c>
      <c r="D88" s="10">
        <v>60</v>
      </c>
      <c r="E88" s="11"/>
      <c r="F88" s="11">
        <f t="shared" si="2"/>
        <v>0</v>
      </c>
    </row>
    <row r="89" spans="1:6" ht="45" x14ac:dyDescent="0.25">
      <c r="A89" s="7" t="s">
        <v>75</v>
      </c>
      <c r="B89" s="8" t="s">
        <v>76</v>
      </c>
      <c r="C89" s="9" t="s">
        <v>66</v>
      </c>
      <c r="D89" s="10">
        <v>13</v>
      </c>
      <c r="E89" s="11"/>
      <c r="F89" s="11">
        <f t="shared" si="2"/>
        <v>0</v>
      </c>
    </row>
    <row r="90" spans="1:6" ht="45" x14ac:dyDescent="0.25">
      <c r="A90" s="7" t="s">
        <v>77</v>
      </c>
      <c r="B90" s="8" t="s">
        <v>78</v>
      </c>
      <c r="C90" s="9" t="s">
        <v>66</v>
      </c>
      <c r="D90" s="10">
        <v>148</v>
      </c>
      <c r="E90" s="11"/>
      <c r="F90" s="11">
        <f t="shared" si="2"/>
        <v>0</v>
      </c>
    </row>
    <row r="91" spans="1:6" ht="75" x14ac:dyDescent="0.25">
      <c r="A91" s="7" t="s">
        <v>79</v>
      </c>
      <c r="B91" s="8" t="s">
        <v>80</v>
      </c>
      <c r="C91" s="9" t="s">
        <v>42</v>
      </c>
      <c r="D91" s="10">
        <v>1167.1500000000001</v>
      </c>
      <c r="E91" s="11"/>
      <c r="F91" s="11">
        <f t="shared" si="2"/>
        <v>0</v>
      </c>
    </row>
    <row r="92" spans="1:6" ht="90" x14ac:dyDescent="0.25">
      <c r="A92" s="7" t="s">
        <v>81</v>
      </c>
      <c r="B92" s="8" t="s">
        <v>82</v>
      </c>
      <c r="C92" s="9" t="s">
        <v>42</v>
      </c>
      <c r="D92" s="10">
        <v>375.57</v>
      </c>
      <c r="E92" s="11"/>
      <c r="F92" s="11">
        <f t="shared" si="2"/>
        <v>0</v>
      </c>
    </row>
    <row r="93" spans="1:6" ht="45" x14ac:dyDescent="0.25">
      <c r="A93" s="7" t="s">
        <v>83</v>
      </c>
      <c r="B93" s="8" t="s">
        <v>84</v>
      </c>
      <c r="C93" s="9" t="s">
        <v>32</v>
      </c>
      <c r="D93" s="10">
        <v>625.95000000000005</v>
      </c>
      <c r="E93" s="11"/>
      <c r="F93" s="11">
        <f t="shared" si="2"/>
        <v>0</v>
      </c>
    </row>
    <row r="94" spans="1:6" ht="60" x14ac:dyDescent="0.25">
      <c r="A94" s="7" t="s">
        <v>85</v>
      </c>
      <c r="B94" s="8" t="s">
        <v>86</v>
      </c>
      <c r="C94" s="9" t="s">
        <v>32</v>
      </c>
      <c r="D94" s="10">
        <v>625.95000000000005</v>
      </c>
      <c r="E94" s="11"/>
      <c r="F94" s="11">
        <f t="shared" si="2"/>
        <v>0</v>
      </c>
    </row>
    <row r="95" spans="1:6" ht="150" x14ac:dyDescent="0.25">
      <c r="A95" s="7" t="s">
        <v>87</v>
      </c>
      <c r="B95" s="8" t="s">
        <v>88</v>
      </c>
      <c r="C95" s="9" t="s">
        <v>32</v>
      </c>
      <c r="D95" s="10">
        <v>625.95000000000005</v>
      </c>
      <c r="E95" s="11"/>
      <c r="F95" s="11">
        <f t="shared" si="2"/>
        <v>0</v>
      </c>
    </row>
    <row r="96" spans="1:6" ht="15.75" x14ac:dyDescent="0.25">
      <c r="A96" s="97"/>
      <c r="B96" s="98" t="s">
        <v>89</v>
      </c>
      <c r="C96" s="98"/>
      <c r="D96" s="98"/>
      <c r="E96" s="99"/>
      <c r="F96" s="100">
        <f>SUM(F69:F95)</f>
        <v>0</v>
      </c>
    </row>
    <row r="97" spans="1:6" ht="15.75" customHeight="1" x14ac:dyDescent="0.25">
      <c r="A97" s="62"/>
      <c r="B97" s="63" t="s">
        <v>20</v>
      </c>
      <c r="C97" s="63"/>
      <c r="D97" s="63"/>
      <c r="E97" s="63"/>
      <c r="F97" s="64"/>
    </row>
    <row r="98" spans="1:6" ht="45" x14ac:dyDescent="0.25">
      <c r="A98" s="7" t="s">
        <v>90</v>
      </c>
      <c r="B98" s="8" t="s">
        <v>91</v>
      </c>
      <c r="C98" s="9" t="s">
        <v>32</v>
      </c>
      <c r="D98" s="10">
        <v>286.66000000000003</v>
      </c>
      <c r="E98" s="11"/>
      <c r="F98" s="11">
        <f t="shared" si="2"/>
        <v>0</v>
      </c>
    </row>
    <row r="99" spans="1:6" ht="45" x14ac:dyDescent="0.25">
      <c r="A99" s="7" t="s">
        <v>92</v>
      </c>
      <c r="B99" s="8" t="s">
        <v>93</v>
      </c>
      <c r="C99" s="9" t="s">
        <v>32</v>
      </c>
      <c r="D99" s="10">
        <v>347.14</v>
      </c>
      <c r="E99" s="11"/>
      <c r="F99" s="11">
        <f t="shared" si="2"/>
        <v>0</v>
      </c>
    </row>
    <row r="100" spans="1:6" ht="45" x14ac:dyDescent="0.25">
      <c r="A100" s="7" t="s">
        <v>94</v>
      </c>
      <c r="B100" s="8" t="s">
        <v>95</v>
      </c>
      <c r="C100" s="9" t="s">
        <v>32</v>
      </c>
      <c r="D100" s="10">
        <v>593.45000000000005</v>
      </c>
      <c r="E100" s="11"/>
      <c r="F100" s="11">
        <f t="shared" si="2"/>
        <v>0</v>
      </c>
    </row>
    <row r="101" spans="1:6" ht="60" x14ac:dyDescent="0.25">
      <c r="A101" s="7" t="s">
        <v>96</v>
      </c>
      <c r="B101" s="8" t="s">
        <v>97</v>
      </c>
      <c r="C101" s="9" t="s">
        <v>47</v>
      </c>
      <c r="D101" s="10">
        <v>8937.61</v>
      </c>
      <c r="E101" s="11"/>
      <c r="F101" s="11">
        <f t="shared" si="2"/>
        <v>0</v>
      </c>
    </row>
    <row r="102" spans="1:6" ht="60" x14ac:dyDescent="0.25">
      <c r="A102" s="7" t="s">
        <v>98</v>
      </c>
      <c r="B102" s="8" t="s">
        <v>99</v>
      </c>
      <c r="C102" s="9" t="s">
        <v>47</v>
      </c>
      <c r="D102" s="10">
        <v>4.8</v>
      </c>
      <c r="E102" s="11"/>
      <c r="F102" s="11">
        <f t="shared" si="2"/>
        <v>0</v>
      </c>
    </row>
    <row r="103" spans="1:6" ht="60" x14ac:dyDescent="0.25">
      <c r="A103" s="7" t="s">
        <v>100</v>
      </c>
      <c r="B103" s="8" t="s">
        <v>101</v>
      </c>
      <c r="C103" s="9" t="s">
        <v>47</v>
      </c>
      <c r="D103" s="10">
        <v>304.86</v>
      </c>
      <c r="E103" s="11"/>
      <c r="F103" s="11">
        <f t="shared" si="2"/>
        <v>0</v>
      </c>
    </row>
    <row r="104" spans="1:6" ht="75" x14ac:dyDescent="0.25">
      <c r="A104" s="7" t="s">
        <v>102</v>
      </c>
      <c r="B104" s="8" t="s">
        <v>103</v>
      </c>
      <c r="C104" s="9" t="s">
        <v>47</v>
      </c>
      <c r="D104" s="10">
        <v>11296.44</v>
      </c>
      <c r="E104" s="11"/>
      <c r="F104" s="11">
        <f t="shared" si="2"/>
        <v>0</v>
      </c>
    </row>
    <row r="105" spans="1:6" ht="105" x14ac:dyDescent="0.25">
      <c r="A105" s="7" t="s">
        <v>104</v>
      </c>
      <c r="B105" s="8" t="s">
        <v>105</v>
      </c>
      <c r="C105" s="9" t="s">
        <v>42</v>
      </c>
      <c r="D105" s="10">
        <v>153.78</v>
      </c>
      <c r="E105" s="11"/>
      <c r="F105" s="11">
        <f t="shared" si="2"/>
        <v>0</v>
      </c>
    </row>
    <row r="106" spans="1:6" ht="60" x14ac:dyDescent="0.25">
      <c r="A106" s="7" t="s">
        <v>106</v>
      </c>
      <c r="B106" s="8" t="s">
        <v>107</v>
      </c>
      <c r="C106" s="9" t="s">
        <v>42</v>
      </c>
      <c r="D106" s="10">
        <v>12.8</v>
      </c>
      <c r="E106" s="11"/>
      <c r="F106" s="11">
        <f t="shared" si="2"/>
        <v>0</v>
      </c>
    </row>
    <row r="107" spans="1:6" ht="15.75" x14ac:dyDescent="0.25">
      <c r="A107" s="97"/>
      <c r="B107" s="98" t="s">
        <v>108</v>
      </c>
      <c r="C107" s="98"/>
      <c r="D107" s="98"/>
      <c r="E107" s="99"/>
      <c r="F107" s="100">
        <f>SUM(F98:F106)</f>
        <v>0</v>
      </c>
    </row>
    <row r="108" spans="1:6" ht="15.75" customHeight="1" x14ac:dyDescent="0.25">
      <c r="A108" s="62"/>
      <c r="B108" s="63" t="s">
        <v>21</v>
      </c>
      <c r="C108" s="63"/>
      <c r="D108" s="63"/>
      <c r="E108" s="63"/>
      <c r="F108" s="64"/>
    </row>
    <row r="109" spans="1:6" ht="135" x14ac:dyDescent="0.25">
      <c r="A109" s="7" t="s">
        <v>109</v>
      </c>
      <c r="B109" s="8" t="s">
        <v>110</v>
      </c>
      <c r="C109" s="9" t="s">
        <v>66</v>
      </c>
      <c r="D109" s="10">
        <v>337.4</v>
      </c>
      <c r="E109" s="11"/>
      <c r="F109" s="11">
        <f t="shared" si="2"/>
        <v>0</v>
      </c>
    </row>
    <row r="110" spans="1:6" ht="135" x14ac:dyDescent="0.25">
      <c r="A110" s="7" t="s">
        <v>111</v>
      </c>
      <c r="B110" s="8" t="s">
        <v>112</v>
      </c>
      <c r="C110" s="9" t="s">
        <v>66</v>
      </c>
      <c r="D110" s="10">
        <v>582.29999999999995</v>
      </c>
      <c r="E110" s="11"/>
      <c r="F110" s="11">
        <f t="shared" si="2"/>
        <v>0</v>
      </c>
    </row>
    <row r="111" spans="1:6" ht="135" x14ac:dyDescent="0.25">
      <c r="A111" s="7" t="s">
        <v>113</v>
      </c>
      <c r="B111" s="8" t="s">
        <v>114</v>
      </c>
      <c r="C111" s="9" t="s">
        <v>66</v>
      </c>
      <c r="D111" s="10">
        <v>22.8</v>
      </c>
      <c r="E111" s="11"/>
      <c r="F111" s="11">
        <f t="shared" si="2"/>
        <v>0</v>
      </c>
    </row>
    <row r="112" spans="1:6" ht="135" x14ac:dyDescent="0.25">
      <c r="A112" s="7" t="s">
        <v>115</v>
      </c>
      <c r="B112" s="8" t="s">
        <v>116</v>
      </c>
      <c r="C112" s="9" t="s">
        <v>66</v>
      </c>
      <c r="D112" s="10">
        <v>15.2</v>
      </c>
      <c r="E112" s="11"/>
      <c r="F112" s="11">
        <f t="shared" si="2"/>
        <v>0</v>
      </c>
    </row>
    <row r="113" spans="1:6" ht="45" x14ac:dyDescent="0.25">
      <c r="A113" s="7" t="s">
        <v>117</v>
      </c>
      <c r="B113" s="8" t="s">
        <v>118</v>
      </c>
      <c r="C113" s="9" t="s">
        <v>66</v>
      </c>
      <c r="D113" s="10">
        <v>262.39999999999998</v>
      </c>
      <c r="E113" s="11"/>
      <c r="F113" s="11">
        <f t="shared" si="2"/>
        <v>0</v>
      </c>
    </row>
    <row r="114" spans="1:6" ht="195" x14ac:dyDescent="0.25">
      <c r="A114" s="7" t="s">
        <v>119</v>
      </c>
      <c r="B114" s="8" t="s">
        <v>120</v>
      </c>
      <c r="C114" s="9" t="s">
        <v>32</v>
      </c>
      <c r="D114" s="10">
        <v>449.8</v>
      </c>
      <c r="E114" s="11"/>
      <c r="F114" s="11">
        <f t="shared" si="2"/>
        <v>0</v>
      </c>
    </row>
    <row r="115" spans="1:6" ht="195" x14ac:dyDescent="0.25">
      <c r="A115" s="7" t="s">
        <v>121</v>
      </c>
      <c r="B115" s="8" t="s">
        <v>122</v>
      </c>
      <c r="C115" s="9" t="s">
        <v>32</v>
      </c>
      <c r="D115" s="10">
        <v>238.8</v>
      </c>
      <c r="E115" s="11"/>
      <c r="F115" s="11">
        <f t="shared" si="2"/>
        <v>0</v>
      </c>
    </row>
    <row r="116" spans="1:6" ht="165" x14ac:dyDescent="0.25">
      <c r="A116" s="7" t="s">
        <v>123</v>
      </c>
      <c r="B116" s="8" t="s">
        <v>124</v>
      </c>
      <c r="C116" s="9" t="s">
        <v>32</v>
      </c>
      <c r="D116" s="10">
        <v>133</v>
      </c>
      <c r="E116" s="11"/>
      <c r="F116" s="11">
        <f t="shared" si="2"/>
        <v>0</v>
      </c>
    </row>
    <row r="117" spans="1:6" ht="180" x14ac:dyDescent="0.25">
      <c r="A117" s="7" t="s">
        <v>125</v>
      </c>
      <c r="B117" s="8" t="s">
        <v>126</v>
      </c>
      <c r="C117" s="9" t="s">
        <v>32</v>
      </c>
      <c r="D117" s="10">
        <v>237.12</v>
      </c>
      <c r="E117" s="11"/>
      <c r="F117" s="11">
        <f t="shared" si="2"/>
        <v>0</v>
      </c>
    </row>
    <row r="118" spans="1:6" ht="225" x14ac:dyDescent="0.25">
      <c r="A118" s="7" t="s">
        <v>127</v>
      </c>
      <c r="B118" s="8" t="s">
        <v>128</v>
      </c>
      <c r="C118" s="9" t="s">
        <v>32</v>
      </c>
      <c r="D118" s="10">
        <v>1377.2</v>
      </c>
      <c r="E118" s="11"/>
      <c r="F118" s="11">
        <f t="shared" si="2"/>
        <v>0</v>
      </c>
    </row>
    <row r="119" spans="1:6" ht="75" x14ac:dyDescent="0.25">
      <c r="A119" s="7" t="s">
        <v>129</v>
      </c>
      <c r="B119" s="8" t="s">
        <v>130</v>
      </c>
      <c r="C119" s="9" t="s">
        <v>32</v>
      </c>
      <c r="D119" s="10">
        <v>187</v>
      </c>
      <c r="E119" s="11"/>
      <c r="F119" s="11">
        <f t="shared" si="2"/>
        <v>0</v>
      </c>
    </row>
    <row r="120" spans="1:6" ht="75" x14ac:dyDescent="0.25">
      <c r="A120" s="7" t="s">
        <v>131</v>
      </c>
      <c r="B120" s="8" t="s">
        <v>132</v>
      </c>
      <c r="C120" s="9" t="s">
        <v>66</v>
      </c>
      <c r="D120" s="10">
        <v>139</v>
      </c>
      <c r="E120" s="11"/>
      <c r="F120" s="11">
        <f t="shared" si="2"/>
        <v>0</v>
      </c>
    </row>
    <row r="121" spans="1:6" ht="150" x14ac:dyDescent="0.25">
      <c r="A121" s="7" t="s">
        <v>133</v>
      </c>
      <c r="B121" s="8" t="s">
        <v>134</v>
      </c>
      <c r="C121" s="9" t="s">
        <v>32</v>
      </c>
      <c r="D121" s="10">
        <v>193.95</v>
      </c>
      <c r="E121" s="11"/>
      <c r="F121" s="11">
        <f t="shared" si="2"/>
        <v>0</v>
      </c>
    </row>
    <row r="122" spans="1:6" ht="45" x14ac:dyDescent="0.25">
      <c r="A122" s="7" t="s">
        <v>135</v>
      </c>
      <c r="B122" s="8" t="s">
        <v>136</v>
      </c>
      <c r="C122" s="9" t="s">
        <v>32</v>
      </c>
      <c r="D122" s="10">
        <v>193.95</v>
      </c>
      <c r="E122" s="11"/>
      <c r="F122" s="11">
        <f t="shared" si="2"/>
        <v>0</v>
      </c>
    </row>
    <row r="123" spans="1:6" ht="195" x14ac:dyDescent="0.25">
      <c r="A123" s="7" t="s">
        <v>137</v>
      </c>
      <c r="B123" s="8" t="s">
        <v>138</v>
      </c>
      <c r="C123" s="9" t="s">
        <v>32</v>
      </c>
      <c r="D123" s="10">
        <v>625.95000000000005</v>
      </c>
      <c r="E123" s="11"/>
      <c r="F123" s="11">
        <f t="shared" si="2"/>
        <v>0</v>
      </c>
    </row>
    <row r="124" spans="1:6" ht="195" x14ac:dyDescent="0.25">
      <c r="A124" s="7" t="s">
        <v>139</v>
      </c>
      <c r="B124" s="8" t="s">
        <v>140</v>
      </c>
      <c r="C124" s="9" t="s">
        <v>66</v>
      </c>
      <c r="D124" s="10">
        <v>442.3</v>
      </c>
      <c r="E124" s="11"/>
      <c r="F124" s="11">
        <f t="shared" si="2"/>
        <v>0</v>
      </c>
    </row>
    <row r="125" spans="1:6" ht="195" x14ac:dyDescent="0.25">
      <c r="A125" s="7" t="s">
        <v>141</v>
      </c>
      <c r="B125" s="8" t="s">
        <v>142</v>
      </c>
      <c r="C125" s="9" t="s">
        <v>32</v>
      </c>
      <c r="D125" s="10">
        <v>133</v>
      </c>
      <c r="E125" s="11"/>
      <c r="F125" s="11">
        <f t="shared" si="2"/>
        <v>0</v>
      </c>
    </row>
    <row r="126" spans="1:6" ht="135" x14ac:dyDescent="0.25">
      <c r="A126" s="7" t="s">
        <v>143</v>
      </c>
      <c r="B126" s="8" t="s">
        <v>144</v>
      </c>
      <c r="C126" s="9" t="s">
        <v>32</v>
      </c>
      <c r="D126" s="10">
        <v>79.040000000000006</v>
      </c>
      <c r="E126" s="11"/>
      <c r="F126" s="11">
        <f t="shared" si="2"/>
        <v>0</v>
      </c>
    </row>
    <row r="127" spans="1:6" ht="120" x14ac:dyDescent="0.25">
      <c r="A127" s="7" t="s">
        <v>145</v>
      </c>
      <c r="B127" s="8" t="s">
        <v>146</v>
      </c>
      <c r="C127" s="9" t="s">
        <v>32</v>
      </c>
      <c r="D127" s="10">
        <v>21.72</v>
      </c>
      <c r="E127" s="11"/>
      <c r="F127" s="11">
        <f t="shared" si="2"/>
        <v>0</v>
      </c>
    </row>
    <row r="128" spans="1:6" ht="90" x14ac:dyDescent="0.25">
      <c r="A128" s="7" t="s">
        <v>147</v>
      </c>
      <c r="B128" s="8" t="s">
        <v>148</v>
      </c>
      <c r="C128" s="9" t="s">
        <v>32</v>
      </c>
      <c r="D128" s="10">
        <v>345.08</v>
      </c>
      <c r="E128" s="11"/>
      <c r="F128" s="11">
        <f t="shared" si="2"/>
        <v>0</v>
      </c>
    </row>
    <row r="129" spans="1:6" ht="75" x14ac:dyDescent="0.25">
      <c r="A129" s="7" t="s">
        <v>149</v>
      </c>
      <c r="B129" s="8" t="s">
        <v>150</v>
      </c>
      <c r="C129" s="9" t="s">
        <v>32</v>
      </c>
      <c r="D129" s="10">
        <v>208.84</v>
      </c>
      <c r="E129" s="11"/>
      <c r="F129" s="11">
        <f t="shared" si="2"/>
        <v>0</v>
      </c>
    </row>
    <row r="130" spans="1:6" ht="165" x14ac:dyDescent="0.25">
      <c r="A130" s="7" t="s">
        <v>151</v>
      </c>
      <c r="B130" s="8" t="s">
        <v>152</v>
      </c>
      <c r="C130" s="9" t="s">
        <v>32</v>
      </c>
      <c r="D130" s="10">
        <v>683.57</v>
      </c>
      <c r="E130" s="11"/>
      <c r="F130" s="11">
        <f t="shared" si="2"/>
        <v>0</v>
      </c>
    </row>
    <row r="131" spans="1:6" ht="210" x14ac:dyDescent="0.25">
      <c r="A131" s="7" t="s">
        <v>153</v>
      </c>
      <c r="B131" s="8" t="s">
        <v>154</v>
      </c>
      <c r="C131" s="9" t="s">
        <v>32</v>
      </c>
      <c r="D131" s="10">
        <v>2347.92</v>
      </c>
      <c r="E131" s="11"/>
      <c r="F131" s="11">
        <f t="shared" si="2"/>
        <v>0</v>
      </c>
    </row>
    <row r="132" spans="1:6" ht="15.75" x14ac:dyDescent="0.25">
      <c r="A132" s="97"/>
      <c r="B132" s="98" t="s">
        <v>155</v>
      </c>
      <c r="C132" s="98"/>
      <c r="D132" s="98"/>
      <c r="E132" s="99"/>
      <c r="F132" s="100">
        <f>SUM(F109:F131)</f>
        <v>0</v>
      </c>
    </row>
    <row r="133" spans="1:6" ht="15.75" customHeight="1" x14ac:dyDescent="0.25">
      <c r="A133" s="62"/>
      <c r="B133" s="63" t="s">
        <v>156</v>
      </c>
      <c r="C133" s="63"/>
      <c r="D133" s="63"/>
      <c r="E133" s="63"/>
      <c r="F133" s="64"/>
    </row>
    <row r="134" spans="1:6" ht="120" x14ac:dyDescent="0.25">
      <c r="A134" s="7" t="s">
        <v>157</v>
      </c>
      <c r="B134" s="8" t="s">
        <v>158</v>
      </c>
      <c r="C134" s="9" t="s">
        <v>159</v>
      </c>
      <c r="D134" s="10">
        <v>40</v>
      </c>
      <c r="E134" s="11"/>
      <c r="F134" s="11">
        <f t="shared" si="2"/>
        <v>0</v>
      </c>
    </row>
    <row r="135" spans="1:6" ht="120" x14ac:dyDescent="0.25">
      <c r="A135" s="7" t="s">
        <v>160</v>
      </c>
      <c r="B135" s="8" t="s">
        <v>161</v>
      </c>
      <c r="C135" s="9" t="s">
        <v>159</v>
      </c>
      <c r="D135" s="10">
        <v>20</v>
      </c>
      <c r="E135" s="11"/>
      <c r="F135" s="11">
        <f t="shared" si="2"/>
        <v>0</v>
      </c>
    </row>
    <row r="136" spans="1:6" ht="120" x14ac:dyDescent="0.25">
      <c r="A136" s="7" t="s">
        <v>162</v>
      </c>
      <c r="B136" s="8" t="s">
        <v>163</v>
      </c>
      <c r="C136" s="9" t="s">
        <v>164</v>
      </c>
      <c r="D136" s="10">
        <v>23.77</v>
      </c>
      <c r="E136" s="11"/>
      <c r="F136" s="11">
        <f t="shared" si="2"/>
        <v>0</v>
      </c>
    </row>
    <row r="137" spans="1:6" ht="120" x14ac:dyDescent="0.25">
      <c r="A137" s="7" t="s">
        <v>165</v>
      </c>
      <c r="B137" s="8" t="s">
        <v>166</v>
      </c>
      <c r="C137" s="9" t="s">
        <v>164</v>
      </c>
      <c r="D137" s="10">
        <v>2.16</v>
      </c>
      <c r="E137" s="11"/>
      <c r="F137" s="11">
        <f t="shared" si="2"/>
        <v>0</v>
      </c>
    </row>
    <row r="138" spans="1:6" ht="120" x14ac:dyDescent="0.25">
      <c r="A138" s="7" t="s">
        <v>167</v>
      </c>
      <c r="B138" s="8" t="s">
        <v>168</v>
      </c>
      <c r="C138" s="9" t="s">
        <v>159</v>
      </c>
      <c r="D138" s="10">
        <v>1</v>
      </c>
      <c r="E138" s="11"/>
      <c r="F138" s="11">
        <f t="shared" si="2"/>
        <v>0</v>
      </c>
    </row>
    <row r="139" spans="1:6" ht="165" x14ac:dyDescent="0.25">
      <c r="A139" s="7" t="s">
        <v>169</v>
      </c>
      <c r="B139" s="8" t="s">
        <v>170</v>
      </c>
      <c r="C139" s="9" t="s">
        <v>159</v>
      </c>
      <c r="D139" s="10">
        <v>1</v>
      </c>
      <c r="E139" s="11"/>
      <c r="F139" s="11">
        <f t="shared" si="2"/>
        <v>0</v>
      </c>
    </row>
    <row r="140" spans="1:6" ht="120" x14ac:dyDescent="0.25">
      <c r="A140" s="7" t="s">
        <v>171</v>
      </c>
      <c r="B140" s="8" t="s">
        <v>172</v>
      </c>
      <c r="C140" s="9" t="s">
        <v>164</v>
      </c>
      <c r="D140" s="10">
        <v>22.85</v>
      </c>
      <c r="E140" s="11"/>
      <c r="F140" s="11">
        <f t="shared" si="2"/>
        <v>0</v>
      </c>
    </row>
    <row r="141" spans="1:6" ht="135" x14ac:dyDescent="0.25">
      <c r="A141" s="7" t="s">
        <v>173</v>
      </c>
      <c r="B141" s="8" t="s">
        <v>174</v>
      </c>
      <c r="C141" s="9" t="s">
        <v>159</v>
      </c>
      <c r="D141" s="10">
        <v>8</v>
      </c>
      <c r="E141" s="11"/>
      <c r="F141" s="11">
        <f t="shared" si="2"/>
        <v>0</v>
      </c>
    </row>
    <row r="142" spans="1:6" ht="135" x14ac:dyDescent="0.25">
      <c r="A142" s="7" t="s">
        <v>175</v>
      </c>
      <c r="B142" s="8" t="s">
        <v>176</v>
      </c>
      <c r="C142" s="9" t="s">
        <v>159</v>
      </c>
      <c r="D142" s="10">
        <v>5</v>
      </c>
      <c r="E142" s="11"/>
      <c r="F142" s="11">
        <f t="shared" si="2"/>
        <v>0</v>
      </c>
    </row>
    <row r="143" spans="1:6" ht="105" x14ac:dyDescent="0.25">
      <c r="A143" s="7" t="s">
        <v>177</v>
      </c>
      <c r="B143" s="8" t="s">
        <v>178</v>
      </c>
      <c r="C143" s="9" t="s">
        <v>159</v>
      </c>
      <c r="D143" s="10">
        <v>2</v>
      </c>
      <c r="E143" s="11"/>
      <c r="F143" s="11">
        <f t="shared" ref="F143:F206" si="3">ROUND(E143*D143,2)</f>
        <v>0</v>
      </c>
    </row>
    <row r="144" spans="1:6" ht="105" x14ac:dyDescent="0.25">
      <c r="A144" s="7" t="s">
        <v>179</v>
      </c>
      <c r="B144" s="8" t="s">
        <v>180</v>
      </c>
      <c r="C144" s="9" t="s">
        <v>159</v>
      </c>
      <c r="D144" s="10">
        <v>2</v>
      </c>
      <c r="E144" s="11"/>
      <c r="F144" s="11">
        <f t="shared" si="3"/>
        <v>0</v>
      </c>
    </row>
    <row r="145" spans="1:6" ht="120" x14ac:dyDescent="0.25">
      <c r="A145" s="7" t="s">
        <v>181</v>
      </c>
      <c r="B145" s="8" t="s">
        <v>182</v>
      </c>
      <c r="C145" s="9" t="s">
        <v>159</v>
      </c>
      <c r="D145" s="10">
        <v>2</v>
      </c>
      <c r="E145" s="11"/>
      <c r="F145" s="11">
        <f t="shared" si="3"/>
        <v>0</v>
      </c>
    </row>
    <row r="146" spans="1:6" ht="105" x14ac:dyDescent="0.25">
      <c r="A146" s="7" t="s">
        <v>183</v>
      </c>
      <c r="B146" s="8" t="s">
        <v>184</v>
      </c>
      <c r="C146" s="9" t="s">
        <v>159</v>
      </c>
      <c r="D146" s="10">
        <v>10</v>
      </c>
      <c r="E146" s="11"/>
      <c r="F146" s="11">
        <f t="shared" si="3"/>
        <v>0</v>
      </c>
    </row>
    <row r="147" spans="1:6" ht="135" x14ac:dyDescent="0.25">
      <c r="A147" s="7" t="s">
        <v>185</v>
      </c>
      <c r="B147" s="8" t="s">
        <v>186</v>
      </c>
      <c r="C147" s="9" t="s">
        <v>159</v>
      </c>
      <c r="D147" s="10">
        <v>1</v>
      </c>
      <c r="E147" s="11"/>
      <c r="F147" s="11">
        <f t="shared" si="3"/>
        <v>0</v>
      </c>
    </row>
    <row r="148" spans="1:6" ht="120" x14ac:dyDescent="0.25">
      <c r="A148" s="7" t="s">
        <v>187</v>
      </c>
      <c r="B148" s="8" t="s">
        <v>188</v>
      </c>
      <c r="C148" s="9" t="s">
        <v>159</v>
      </c>
      <c r="D148" s="10">
        <v>2</v>
      </c>
      <c r="E148" s="11"/>
      <c r="F148" s="11">
        <f t="shared" si="3"/>
        <v>0</v>
      </c>
    </row>
    <row r="149" spans="1:6" ht="120" x14ac:dyDescent="0.25">
      <c r="A149" s="7" t="s">
        <v>189</v>
      </c>
      <c r="B149" s="8" t="s">
        <v>190</v>
      </c>
      <c r="C149" s="9" t="s">
        <v>32</v>
      </c>
      <c r="D149" s="10">
        <v>49.25</v>
      </c>
      <c r="E149" s="11"/>
      <c r="F149" s="11">
        <f t="shared" si="3"/>
        <v>0</v>
      </c>
    </row>
    <row r="150" spans="1:6" ht="165" x14ac:dyDescent="0.25">
      <c r="A150" s="7" t="s">
        <v>191</v>
      </c>
      <c r="B150" s="8" t="s">
        <v>192</v>
      </c>
      <c r="C150" s="9" t="s">
        <v>35</v>
      </c>
      <c r="D150" s="10">
        <v>8</v>
      </c>
      <c r="E150" s="11"/>
      <c r="F150" s="11">
        <f t="shared" si="3"/>
        <v>0</v>
      </c>
    </row>
    <row r="151" spans="1:6" ht="90" x14ac:dyDescent="0.25">
      <c r="A151" s="7" t="s">
        <v>193</v>
      </c>
      <c r="B151" s="8" t="s">
        <v>194</v>
      </c>
      <c r="C151" s="9" t="s">
        <v>32</v>
      </c>
      <c r="D151" s="10">
        <v>9.9</v>
      </c>
      <c r="E151" s="11"/>
      <c r="F151" s="11">
        <f t="shared" si="3"/>
        <v>0</v>
      </c>
    </row>
    <row r="152" spans="1:6" ht="15.75" x14ac:dyDescent="0.25">
      <c r="A152" s="97"/>
      <c r="B152" s="98" t="s">
        <v>195</v>
      </c>
      <c r="C152" s="98"/>
      <c r="D152" s="98"/>
      <c r="E152" s="99"/>
      <c r="F152" s="100">
        <f>SUM(F134:F151)</f>
        <v>0</v>
      </c>
    </row>
    <row r="153" spans="1:6" ht="15.75" customHeight="1" x14ac:dyDescent="0.25">
      <c r="A153" s="62"/>
      <c r="B153" s="63" t="s">
        <v>22</v>
      </c>
      <c r="C153" s="63"/>
      <c r="D153" s="63"/>
      <c r="E153" s="63"/>
      <c r="F153" s="64"/>
    </row>
    <row r="154" spans="1:6" ht="45" x14ac:dyDescent="0.25">
      <c r="A154" s="7" t="s">
        <v>196</v>
      </c>
      <c r="B154" s="8" t="s">
        <v>197</v>
      </c>
      <c r="C154" s="9" t="s">
        <v>198</v>
      </c>
      <c r="D154" s="10">
        <v>14</v>
      </c>
      <c r="E154" s="11"/>
      <c r="F154" s="11">
        <f t="shared" si="3"/>
        <v>0</v>
      </c>
    </row>
    <row r="155" spans="1:6" ht="45" x14ac:dyDescent="0.25">
      <c r="A155" s="7" t="s">
        <v>199</v>
      </c>
      <c r="B155" s="8" t="s">
        <v>200</v>
      </c>
      <c r="C155" s="9" t="s">
        <v>198</v>
      </c>
      <c r="D155" s="10">
        <v>9</v>
      </c>
      <c r="E155" s="11"/>
      <c r="F155" s="11">
        <f t="shared" si="3"/>
        <v>0</v>
      </c>
    </row>
    <row r="156" spans="1:6" ht="30" x14ac:dyDescent="0.25">
      <c r="A156" s="7" t="s">
        <v>201</v>
      </c>
      <c r="B156" s="8" t="s">
        <v>202</v>
      </c>
      <c r="C156" s="9" t="s">
        <v>35</v>
      </c>
      <c r="D156" s="10">
        <v>5</v>
      </c>
      <c r="E156" s="11"/>
      <c r="F156" s="11">
        <f t="shared" si="3"/>
        <v>0</v>
      </c>
    </row>
    <row r="157" spans="1:6" ht="90" x14ac:dyDescent="0.25">
      <c r="A157" s="7" t="s">
        <v>203</v>
      </c>
      <c r="B157" s="8" t="s">
        <v>204</v>
      </c>
      <c r="C157" s="9" t="s">
        <v>35</v>
      </c>
      <c r="D157" s="10">
        <v>1</v>
      </c>
      <c r="E157" s="11"/>
      <c r="F157" s="11">
        <f t="shared" si="3"/>
        <v>0</v>
      </c>
    </row>
    <row r="158" spans="1:6" ht="90" x14ac:dyDescent="0.25">
      <c r="A158" s="7" t="s">
        <v>205</v>
      </c>
      <c r="B158" s="8" t="s">
        <v>206</v>
      </c>
      <c r="C158" s="9" t="s">
        <v>35</v>
      </c>
      <c r="D158" s="10">
        <v>8</v>
      </c>
      <c r="E158" s="11"/>
      <c r="F158" s="11">
        <f t="shared" si="3"/>
        <v>0</v>
      </c>
    </row>
    <row r="159" spans="1:6" ht="105" x14ac:dyDescent="0.25">
      <c r="A159" s="7" t="s">
        <v>207</v>
      </c>
      <c r="B159" s="8" t="s">
        <v>208</v>
      </c>
      <c r="C159" s="9" t="s">
        <v>35</v>
      </c>
      <c r="D159" s="10">
        <v>3</v>
      </c>
      <c r="E159" s="11"/>
      <c r="F159" s="11">
        <f t="shared" si="3"/>
        <v>0</v>
      </c>
    </row>
    <row r="160" spans="1:6" ht="105" x14ac:dyDescent="0.25">
      <c r="A160" s="7" t="s">
        <v>209</v>
      </c>
      <c r="B160" s="8" t="s">
        <v>210</v>
      </c>
      <c r="C160" s="9" t="s">
        <v>35</v>
      </c>
      <c r="D160" s="10">
        <v>9</v>
      </c>
      <c r="E160" s="11"/>
      <c r="F160" s="11">
        <f t="shared" si="3"/>
        <v>0</v>
      </c>
    </row>
    <row r="161" spans="1:6" ht="75" x14ac:dyDescent="0.25">
      <c r="A161" s="7" t="s">
        <v>211</v>
      </c>
      <c r="B161" s="8" t="s">
        <v>212</v>
      </c>
      <c r="C161" s="9" t="s">
        <v>35</v>
      </c>
      <c r="D161" s="10">
        <v>9</v>
      </c>
      <c r="E161" s="11"/>
      <c r="F161" s="11">
        <f t="shared" si="3"/>
        <v>0</v>
      </c>
    </row>
    <row r="162" spans="1:6" ht="60" x14ac:dyDescent="0.25">
      <c r="A162" s="7" t="s">
        <v>213</v>
      </c>
      <c r="B162" s="8" t="s">
        <v>214</v>
      </c>
      <c r="C162" s="9" t="s">
        <v>35</v>
      </c>
      <c r="D162" s="10">
        <v>1</v>
      </c>
      <c r="E162" s="11"/>
      <c r="F162" s="11">
        <f t="shared" si="3"/>
        <v>0</v>
      </c>
    </row>
    <row r="163" spans="1:6" ht="60" x14ac:dyDescent="0.25">
      <c r="A163" s="7" t="s">
        <v>215</v>
      </c>
      <c r="B163" s="8" t="s">
        <v>216</v>
      </c>
      <c r="C163" s="9" t="s">
        <v>35</v>
      </c>
      <c r="D163" s="10">
        <v>2</v>
      </c>
      <c r="E163" s="11"/>
      <c r="F163" s="11">
        <f t="shared" si="3"/>
        <v>0</v>
      </c>
    </row>
    <row r="164" spans="1:6" ht="60" x14ac:dyDescent="0.25">
      <c r="A164" s="7" t="s">
        <v>217</v>
      </c>
      <c r="B164" s="8" t="s">
        <v>218</v>
      </c>
      <c r="C164" s="9" t="s">
        <v>35</v>
      </c>
      <c r="D164" s="10">
        <v>1</v>
      </c>
      <c r="E164" s="11"/>
      <c r="F164" s="11">
        <f t="shared" si="3"/>
        <v>0</v>
      </c>
    </row>
    <row r="165" spans="1:6" ht="60" x14ac:dyDescent="0.25">
      <c r="A165" s="7" t="s">
        <v>219</v>
      </c>
      <c r="B165" s="8" t="s">
        <v>220</v>
      </c>
      <c r="C165" s="9" t="s">
        <v>35</v>
      </c>
      <c r="D165" s="10">
        <v>1</v>
      </c>
      <c r="E165" s="11"/>
      <c r="F165" s="11">
        <f t="shared" si="3"/>
        <v>0</v>
      </c>
    </row>
    <row r="166" spans="1:6" ht="30" x14ac:dyDescent="0.25">
      <c r="A166" s="7" t="s">
        <v>221</v>
      </c>
      <c r="B166" s="8" t="s">
        <v>222</v>
      </c>
      <c r="C166" s="9" t="s">
        <v>35</v>
      </c>
      <c r="D166" s="10">
        <v>2</v>
      </c>
      <c r="E166" s="11"/>
      <c r="F166" s="11">
        <f t="shared" si="3"/>
        <v>0</v>
      </c>
    </row>
    <row r="167" spans="1:6" ht="60" x14ac:dyDescent="0.25">
      <c r="A167" s="7" t="s">
        <v>223</v>
      </c>
      <c r="B167" s="8" t="s">
        <v>224</v>
      </c>
      <c r="C167" s="9" t="s">
        <v>66</v>
      </c>
      <c r="D167" s="10">
        <v>25</v>
      </c>
      <c r="E167" s="11"/>
      <c r="F167" s="11">
        <f t="shared" si="3"/>
        <v>0</v>
      </c>
    </row>
    <row r="168" spans="1:6" ht="60" x14ac:dyDescent="0.25">
      <c r="A168" s="7" t="s">
        <v>225</v>
      </c>
      <c r="B168" s="8" t="s">
        <v>226</v>
      </c>
      <c r="C168" s="9" t="s">
        <v>66</v>
      </c>
      <c r="D168" s="10">
        <v>65</v>
      </c>
      <c r="E168" s="11"/>
      <c r="F168" s="11">
        <f t="shared" si="3"/>
        <v>0</v>
      </c>
    </row>
    <row r="169" spans="1:6" ht="150" x14ac:dyDescent="0.25">
      <c r="A169" s="7" t="s">
        <v>227</v>
      </c>
      <c r="B169" s="8" t="s">
        <v>228</v>
      </c>
      <c r="C169" s="9" t="s">
        <v>35</v>
      </c>
      <c r="D169" s="10">
        <v>5</v>
      </c>
      <c r="E169" s="11"/>
      <c r="F169" s="11">
        <f t="shared" si="3"/>
        <v>0</v>
      </c>
    </row>
    <row r="170" spans="1:6" ht="60" x14ac:dyDescent="0.25">
      <c r="A170" s="7" t="s">
        <v>229</v>
      </c>
      <c r="B170" s="8" t="s">
        <v>230</v>
      </c>
      <c r="C170" s="9" t="s">
        <v>66</v>
      </c>
      <c r="D170" s="10">
        <v>10</v>
      </c>
      <c r="E170" s="11"/>
      <c r="F170" s="11">
        <f t="shared" si="3"/>
        <v>0</v>
      </c>
    </row>
    <row r="171" spans="1:6" ht="60" x14ac:dyDescent="0.25">
      <c r="A171" s="7" t="s">
        <v>231</v>
      </c>
      <c r="B171" s="8" t="s">
        <v>232</v>
      </c>
      <c r="C171" s="9" t="s">
        <v>66</v>
      </c>
      <c r="D171" s="10">
        <v>50</v>
      </c>
      <c r="E171" s="11"/>
      <c r="F171" s="11">
        <f t="shared" si="3"/>
        <v>0</v>
      </c>
    </row>
    <row r="172" spans="1:6" ht="60" x14ac:dyDescent="0.25">
      <c r="A172" s="7" t="s">
        <v>233</v>
      </c>
      <c r="B172" s="8" t="s">
        <v>234</v>
      </c>
      <c r="C172" s="9" t="s">
        <v>35</v>
      </c>
      <c r="D172" s="10">
        <v>2</v>
      </c>
      <c r="E172" s="11"/>
      <c r="F172" s="11">
        <f t="shared" si="3"/>
        <v>0</v>
      </c>
    </row>
    <row r="173" spans="1:6" ht="45" x14ac:dyDescent="0.25">
      <c r="A173" s="7" t="s">
        <v>235</v>
      </c>
      <c r="B173" s="8" t="s">
        <v>236</v>
      </c>
      <c r="C173" s="9" t="s">
        <v>35</v>
      </c>
      <c r="D173" s="10">
        <v>1</v>
      </c>
      <c r="E173" s="11"/>
      <c r="F173" s="11">
        <f t="shared" si="3"/>
        <v>0</v>
      </c>
    </row>
    <row r="174" spans="1:6" ht="60" x14ac:dyDescent="0.25">
      <c r="A174" s="7" t="s">
        <v>237</v>
      </c>
      <c r="B174" s="8" t="s">
        <v>238</v>
      </c>
      <c r="C174" s="9" t="s">
        <v>35</v>
      </c>
      <c r="D174" s="10">
        <v>1</v>
      </c>
      <c r="E174" s="11"/>
      <c r="F174" s="11">
        <f t="shared" si="3"/>
        <v>0</v>
      </c>
    </row>
    <row r="175" spans="1:6" ht="45" x14ac:dyDescent="0.25">
      <c r="A175" s="7" t="s">
        <v>239</v>
      </c>
      <c r="B175" s="8" t="s">
        <v>240</v>
      </c>
      <c r="C175" s="9" t="s">
        <v>35</v>
      </c>
      <c r="D175" s="10">
        <v>1</v>
      </c>
      <c r="E175" s="11"/>
      <c r="F175" s="11">
        <f t="shared" si="3"/>
        <v>0</v>
      </c>
    </row>
    <row r="176" spans="1:6" ht="90" x14ac:dyDescent="0.25">
      <c r="A176" s="7" t="s">
        <v>241</v>
      </c>
      <c r="B176" s="8" t="s">
        <v>242</v>
      </c>
      <c r="C176" s="9" t="s">
        <v>35</v>
      </c>
      <c r="D176" s="10">
        <v>12</v>
      </c>
      <c r="E176" s="11"/>
      <c r="F176" s="11">
        <f t="shared" si="3"/>
        <v>0</v>
      </c>
    </row>
    <row r="177" spans="1:6" ht="105" x14ac:dyDescent="0.25">
      <c r="A177" s="7" t="s">
        <v>243</v>
      </c>
      <c r="B177" s="8" t="s">
        <v>244</v>
      </c>
      <c r="C177" s="9" t="s">
        <v>66</v>
      </c>
      <c r="D177" s="10">
        <v>54</v>
      </c>
      <c r="E177" s="11"/>
      <c r="F177" s="11">
        <f t="shared" si="3"/>
        <v>0</v>
      </c>
    </row>
    <row r="178" spans="1:6" ht="150" x14ac:dyDescent="0.25">
      <c r="A178" s="7" t="s">
        <v>245</v>
      </c>
      <c r="B178" s="8" t="s">
        <v>246</v>
      </c>
      <c r="C178" s="9" t="s">
        <v>32</v>
      </c>
      <c r="D178" s="10">
        <v>12.3</v>
      </c>
      <c r="E178" s="11"/>
      <c r="F178" s="11">
        <f t="shared" si="3"/>
        <v>0</v>
      </c>
    </row>
    <row r="179" spans="1:6" ht="15.75" x14ac:dyDescent="0.25">
      <c r="A179" s="97"/>
      <c r="B179" s="98" t="s">
        <v>247</v>
      </c>
      <c r="C179" s="98"/>
      <c r="D179" s="98"/>
      <c r="E179" s="99"/>
      <c r="F179" s="100">
        <f>SUM(F154:F178)</f>
        <v>0</v>
      </c>
    </row>
    <row r="180" spans="1:6" ht="15.75" customHeight="1" x14ac:dyDescent="0.25">
      <c r="A180" s="62"/>
      <c r="B180" s="63" t="s">
        <v>23</v>
      </c>
      <c r="C180" s="63"/>
      <c r="D180" s="63"/>
      <c r="E180" s="63"/>
      <c r="F180" s="64"/>
    </row>
    <row r="181" spans="1:6" ht="45" x14ac:dyDescent="0.25">
      <c r="A181" s="7" t="s">
        <v>248</v>
      </c>
      <c r="B181" s="8" t="s">
        <v>249</v>
      </c>
      <c r="C181" s="9" t="s">
        <v>35</v>
      </c>
      <c r="D181" s="10">
        <v>1</v>
      </c>
      <c r="E181" s="11"/>
      <c r="F181" s="11">
        <f t="shared" si="3"/>
        <v>0</v>
      </c>
    </row>
    <row r="182" spans="1:6" ht="105" x14ac:dyDescent="0.25">
      <c r="A182" s="7" t="s">
        <v>250</v>
      </c>
      <c r="B182" s="8" t="s">
        <v>251</v>
      </c>
      <c r="C182" s="9" t="s">
        <v>35</v>
      </c>
      <c r="D182" s="10">
        <v>1</v>
      </c>
      <c r="E182" s="11"/>
      <c r="F182" s="11">
        <f t="shared" si="3"/>
        <v>0</v>
      </c>
    </row>
    <row r="183" spans="1:6" ht="60" x14ac:dyDescent="0.25">
      <c r="A183" s="7" t="s">
        <v>252</v>
      </c>
      <c r="B183" s="8" t="s">
        <v>253</v>
      </c>
      <c r="C183" s="9" t="s">
        <v>35</v>
      </c>
      <c r="D183" s="10">
        <v>1</v>
      </c>
      <c r="E183" s="11"/>
      <c r="F183" s="11">
        <f t="shared" si="3"/>
        <v>0</v>
      </c>
    </row>
    <row r="184" spans="1:6" ht="45" x14ac:dyDescent="0.25">
      <c r="A184" s="7" t="s">
        <v>254</v>
      </c>
      <c r="B184" s="8" t="s">
        <v>255</v>
      </c>
      <c r="C184" s="9" t="s">
        <v>198</v>
      </c>
      <c r="D184" s="10">
        <v>130</v>
      </c>
      <c r="E184" s="11"/>
      <c r="F184" s="11">
        <f t="shared" si="3"/>
        <v>0</v>
      </c>
    </row>
    <row r="185" spans="1:6" ht="150" x14ac:dyDescent="0.25">
      <c r="A185" s="7" t="s">
        <v>256</v>
      </c>
      <c r="B185" s="8" t="s">
        <v>257</v>
      </c>
      <c r="C185" s="9" t="s">
        <v>35</v>
      </c>
      <c r="D185" s="10">
        <v>87</v>
      </c>
      <c r="E185" s="11"/>
      <c r="F185" s="11">
        <f t="shared" si="3"/>
        <v>0</v>
      </c>
    </row>
    <row r="186" spans="1:6" ht="135" x14ac:dyDescent="0.25">
      <c r="A186" s="7" t="s">
        <v>258</v>
      </c>
      <c r="B186" s="8" t="s">
        <v>259</v>
      </c>
      <c r="C186" s="9" t="s">
        <v>35</v>
      </c>
      <c r="D186" s="10">
        <v>15</v>
      </c>
      <c r="E186" s="11"/>
      <c r="F186" s="11">
        <f t="shared" si="3"/>
        <v>0</v>
      </c>
    </row>
    <row r="187" spans="1:6" ht="150" x14ac:dyDescent="0.25">
      <c r="A187" s="7" t="s">
        <v>260</v>
      </c>
      <c r="B187" s="8" t="s">
        <v>261</v>
      </c>
      <c r="C187" s="9" t="s">
        <v>35</v>
      </c>
      <c r="D187" s="10">
        <v>16</v>
      </c>
      <c r="E187" s="11"/>
      <c r="F187" s="11">
        <f t="shared" si="3"/>
        <v>0</v>
      </c>
    </row>
    <row r="188" spans="1:6" ht="90" x14ac:dyDescent="0.25">
      <c r="A188" s="7" t="s">
        <v>262</v>
      </c>
      <c r="B188" s="8" t="s">
        <v>263</v>
      </c>
      <c r="C188" s="9" t="s">
        <v>35</v>
      </c>
      <c r="D188" s="10">
        <v>12</v>
      </c>
      <c r="E188" s="11"/>
      <c r="F188" s="11">
        <f t="shared" si="3"/>
        <v>0</v>
      </c>
    </row>
    <row r="189" spans="1:6" ht="90" x14ac:dyDescent="0.25">
      <c r="A189" s="7" t="s">
        <v>264</v>
      </c>
      <c r="B189" s="8" t="s">
        <v>265</v>
      </c>
      <c r="C189" s="9" t="s">
        <v>35</v>
      </c>
      <c r="D189" s="10">
        <v>28</v>
      </c>
      <c r="E189" s="11"/>
      <c r="F189" s="11">
        <f t="shared" si="3"/>
        <v>0</v>
      </c>
    </row>
    <row r="190" spans="1:6" ht="90" x14ac:dyDescent="0.25">
      <c r="A190" s="7" t="s">
        <v>266</v>
      </c>
      <c r="B190" s="8" t="s">
        <v>267</v>
      </c>
      <c r="C190" s="9" t="s">
        <v>35</v>
      </c>
      <c r="D190" s="10">
        <v>1</v>
      </c>
      <c r="E190" s="11"/>
      <c r="F190" s="11">
        <f t="shared" si="3"/>
        <v>0</v>
      </c>
    </row>
    <row r="191" spans="1:6" ht="90" x14ac:dyDescent="0.25">
      <c r="A191" s="7" t="s">
        <v>268</v>
      </c>
      <c r="B191" s="8" t="s">
        <v>269</v>
      </c>
      <c r="C191" s="9" t="s">
        <v>35</v>
      </c>
      <c r="D191" s="10">
        <v>1</v>
      </c>
      <c r="E191" s="11"/>
      <c r="F191" s="11">
        <f t="shared" si="3"/>
        <v>0</v>
      </c>
    </row>
    <row r="192" spans="1:6" ht="105" x14ac:dyDescent="0.25">
      <c r="A192" s="7" t="s">
        <v>270</v>
      </c>
      <c r="B192" s="8" t="s">
        <v>271</v>
      </c>
      <c r="C192" s="9" t="s">
        <v>198</v>
      </c>
      <c r="D192" s="10">
        <v>86</v>
      </c>
      <c r="E192" s="11"/>
      <c r="F192" s="11">
        <f t="shared" si="3"/>
        <v>0</v>
      </c>
    </row>
    <row r="193" spans="1:6" ht="15.75" x14ac:dyDescent="0.25">
      <c r="A193" s="97"/>
      <c r="B193" s="98" t="s">
        <v>272</v>
      </c>
      <c r="C193" s="98"/>
      <c r="D193" s="98"/>
      <c r="E193" s="99"/>
      <c r="F193" s="100">
        <f>SUM(F181:F192)</f>
        <v>0</v>
      </c>
    </row>
    <row r="194" spans="1:6" ht="15.75" customHeight="1" x14ac:dyDescent="0.25">
      <c r="A194" s="62"/>
      <c r="B194" s="63" t="s">
        <v>24</v>
      </c>
      <c r="C194" s="63"/>
      <c r="D194" s="63"/>
      <c r="E194" s="63"/>
      <c r="F194" s="64"/>
    </row>
    <row r="195" spans="1:6" ht="195" x14ac:dyDescent="0.25">
      <c r="A195" s="7" t="s">
        <v>273</v>
      </c>
      <c r="B195" s="8" t="s">
        <v>274</v>
      </c>
      <c r="C195" s="9" t="s">
        <v>35</v>
      </c>
      <c r="D195" s="10">
        <v>1</v>
      </c>
      <c r="E195" s="11"/>
      <c r="F195" s="11">
        <f t="shared" si="3"/>
        <v>0</v>
      </c>
    </row>
    <row r="196" spans="1:6" ht="60" x14ac:dyDescent="0.25">
      <c r="A196" s="7" t="s">
        <v>275</v>
      </c>
      <c r="B196" s="8" t="s">
        <v>276</v>
      </c>
      <c r="C196" s="9" t="s">
        <v>35</v>
      </c>
      <c r="D196" s="10">
        <v>1</v>
      </c>
      <c r="E196" s="11"/>
      <c r="F196" s="11">
        <f t="shared" si="3"/>
        <v>0</v>
      </c>
    </row>
    <row r="197" spans="1:6" ht="60" x14ac:dyDescent="0.25">
      <c r="A197" s="7" t="s">
        <v>277</v>
      </c>
      <c r="B197" s="8" t="s">
        <v>278</v>
      </c>
      <c r="C197" s="9" t="s">
        <v>35</v>
      </c>
      <c r="D197" s="10">
        <v>1</v>
      </c>
      <c r="E197" s="11"/>
      <c r="F197" s="11">
        <f t="shared" si="3"/>
        <v>0</v>
      </c>
    </row>
    <row r="198" spans="1:6" ht="120" x14ac:dyDescent="0.25">
      <c r="A198" s="7" t="s">
        <v>279</v>
      </c>
      <c r="B198" s="8" t="s">
        <v>280</v>
      </c>
      <c r="C198" s="9" t="s">
        <v>198</v>
      </c>
      <c r="D198" s="10">
        <v>18</v>
      </c>
      <c r="E198" s="11"/>
      <c r="F198" s="11">
        <f t="shared" si="3"/>
        <v>0</v>
      </c>
    </row>
    <row r="199" spans="1:6" ht="135" x14ac:dyDescent="0.25">
      <c r="A199" s="7" t="s">
        <v>281</v>
      </c>
      <c r="B199" s="8" t="s">
        <v>282</v>
      </c>
      <c r="C199" s="9" t="s">
        <v>198</v>
      </c>
      <c r="D199" s="10">
        <v>4</v>
      </c>
      <c r="E199" s="11"/>
      <c r="F199" s="11">
        <f t="shared" si="3"/>
        <v>0</v>
      </c>
    </row>
    <row r="200" spans="1:6" ht="90" x14ac:dyDescent="0.25">
      <c r="A200" s="7" t="s">
        <v>283</v>
      </c>
      <c r="B200" s="8" t="s">
        <v>284</v>
      </c>
      <c r="C200" s="9" t="s">
        <v>35</v>
      </c>
      <c r="D200" s="10">
        <v>18</v>
      </c>
      <c r="E200" s="11"/>
      <c r="F200" s="11">
        <f t="shared" si="3"/>
        <v>0</v>
      </c>
    </row>
    <row r="201" spans="1:6" ht="90" x14ac:dyDescent="0.25">
      <c r="A201" s="7" t="s">
        <v>285</v>
      </c>
      <c r="B201" s="8" t="s">
        <v>286</v>
      </c>
      <c r="C201" s="9" t="s">
        <v>35</v>
      </c>
      <c r="D201" s="10">
        <v>4</v>
      </c>
      <c r="E201" s="11"/>
      <c r="F201" s="11">
        <f t="shared" si="3"/>
        <v>0</v>
      </c>
    </row>
    <row r="202" spans="1:6" ht="90" x14ac:dyDescent="0.25">
      <c r="A202" s="7" t="s">
        <v>287</v>
      </c>
      <c r="B202" s="8" t="s">
        <v>288</v>
      </c>
      <c r="C202" s="9" t="s">
        <v>35</v>
      </c>
      <c r="D202" s="10">
        <v>22</v>
      </c>
      <c r="E202" s="11"/>
      <c r="F202" s="11">
        <f t="shared" si="3"/>
        <v>0</v>
      </c>
    </row>
    <row r="203" spans="1:6" ht="90" x14ac:dyDescent="0.25">
      <c r="A203" s="7" t="s">
        <v>289</v>
      </c>
      <c r="B203" s="8" t="s">
        <v>290</v>
      </c>
      <c r="C203" s="9" t="s">
        <v>35</v>
      </c>
      <c r="D203" s="10">
        <v>12</v>
      </c>
      <c r="E203" s="11"/>
      <c r="F203" s="11">
        <f t="shared" si="3"/>
        <v>0</v>
      </c>
    </row>
    <row r="204" spans="1:6" ht="90" x14ac:dyDescent="0.25">
      <c r="A204" s="7" t="s">
        <v>266</v>
      </c>
      <c r="B204" s="8" t="s">
        <v>267</v>
      </c>
      <c r="C204" s="9" t="s">
        <v>35</v>
      </c>
      <c r="D204" s="10">
        <v>6</v>
      </c>
      <c r="E204" s="11"/>
      <c r="F204" s="11">
        <f t="shared" si="3"/>
        <v>0</v>
      </c>
    </row>
    <row r="205" spans="1:6" ht="90" x14ac:dyDescent="0.25">
      <c r="A205" s="7" t="s">
        <v>291</v>
      </c>
      <c r="B205" s="8" t="s">
        <v>292</v>
      </c>
      <c r="C205" s="9" t="s">
        <v>35</v>
      </c>
      <c r="D205" s="10">
        <v>4</v>
      </c>
      <c r="E205" s="11"/>
      <c r="F205" s="11">
        <f t="shared" si="3"/>
        <v>0</v>
      </c>
    </row>
    <row r="206" spans="1:6" ht="60" x14ac:dyDescent="0.25">
      <c r="A206" s="7" t="s">
        <v>293</v>
      </c>
      <c r="B206" s="8" t="s">
        <v>294</v>
      </c>
      <c r="C206" s="9" t="s">
        <v>198</v>
      </c>
      <c r="D206" s="10">
        <v>22</v>
      </c>
      <c r="E206" s="11"/>
      <c r="F206" s="11">
        <f t="shared" si="3"/>
        <v>0</v>
      </c>
    </row>
    <row r="207" spans="1:6" ht="105" x14ac:dyDescent="0.25">
      <c r="A207" s="7" t="s">
        <v>295</v>
      </c>
      <c r="B207" s="8" t="s">
        <v>296</v>
      </c>
      <c r="C207" s="9" t="s">
        <v>35</v>
      </c>
      <c r="D207" s="10">
        <v>18</v>
      </c>
      <c r="E207" s="11"/>
      <c r="F207" s="11">
        <f t="shared" ref="F207:F270" si="4">ROUND(E207*D207,2)</f>
        <v>0</v>
      </c>
    </row>
    <row r="208" spans="1:6" ht="105" x14ac:dyDescent="0.25">
      <c r="A208" s="7" t="s">
        <v>297</v>
      </c>
      <c r="B208" s="8" t="s">
        <v>298</v>
      </c>
      <c r="C208" s="9" t="s">
        <v>35</v>
      </c>
      <c r="D208" s="10">
        <v>4</v>
      </c>
      <c r="E208" s="11"/>
      <c r="F208" s="11">
        <f t="shared" si="4"/>
        <v>0</v>
      </c>
    </row>
    <row r="209" spans="1:6" ht="180" x14ac:dyDescent="0.25">
      <c r="A209" s="7" t="s">
        <v>299</v>
      </c>
      <c r="B209" s="8" t="s">
        <v>300</v>
      </c>
      <c r="C209" s="9" t="s">
        <v>35</v>
      </c>
      <c r="D209" s="10">
        <v>12</v>
      </c>
      <c r="E209" s="11"/>
      <c r="F209" s="11">
        <f t="shared" si="4"/>
        <v>0</v>
      </c>
    </row>
    <row r="210" spans="1:6" ht="180" x14ac:dyDescent="0.25">
      <c r="A210" s="7" t="s">
        <v>301</v>
      </c>
      <c r="B210" s="8" t="s">
        <v>302</v>
      </c>
      <c r="C210" s="9" t="s">
        <v>35</v>
      </c>
      <c r="D210" s="10">
        <v>6</v>
      </c>
      <c r="E210" s="11"/>
      <c r="F210" s="11">
        <f t="shared" si="4"/>
        <v>0</v>
      </c>
    </row>
    <row r="211" spans="1:6" ht="180" x14ac:dyDescent="0.25">
      <c r="A211" s="7" t="s">
        <v>303</v>
      </c>
      <c r="B211" s="8" t="s">
        <v>304</v>
      </c>
      <c r="C211" s="9" t="s">
        <v>35</v>
      </c>
      <c r="D211" s="10">
        <v>4</v>
      </c>
      <c r="E211" s="11"/>
      <c r="F211" s="11">
        <f t="shared" si="4"/>
        <v>0</v>
      </c>
    </row>
    <row r="212" spans="1:6" ht="15.75" x14ac:dyDescent="0.25">
      <c r="A212" s="97"/>
      <c r="B212" s="98" t="s">
        <v>305</v>
      </c>
      <c r="C212" s="98"/>
      <c r="D212" s="98"/>
      <c r="E212" s="99"/>
      <c r="F212" s="100">
        <f>SUM(F195:F211)</f>
        <v>0</v>
      </c>
    </row>
    <row r="213" spans="1:6" ht="15.75" customHeight="1" x14ac:dyDescent="0.25">
      <c r="A213" s="62"/>
      <c r="B213" s="63" t="s">
        <v>25</v>
      </c>
      <c r="C213" s="63"/>
      <c r="D213" s="63"/>
      <c r="E213" s="63"/>
      <c r="F213" s="64"/>
    </row>
    <row r="214" spans="1:6" ht="75" x14ac:dyDescent="0.25">
      <c r="A214" s="7" t="s">
        <v>306</v>
      </c>
      <c r="B214" s="8" t="s">
        <v>307</v>
      </c>
      <c r="C214" s="9" t="s">
        <v>35</v>
      </c>
      <c r="D214" s="10">
        <v>6</v>
      </c>
      <c r="E214" s="11"/>
      <c r="F214" s="11">
        <f t="shared" si="4"/>
        <v>0</v>
      </c>
    </row>
    <row r="215" spans="1:6" ht="135" x14ac:dyDescent="0.25">
      <c r="A215" s="7" t="s">
        <v>308</v>
      </c>
      <c r="B215" s="8" t="s">
        <v>309</v>
      </c>
      <c r="C215" s="9" t="s">
        <v>35</v>
      </c>
      <c r="D215" s="10">
        <v>22</v>
      </c>
      <c r="E215" s="11"/>
      <c r="F215" s="11">
        <f t="shared" si="4"/>
        <v>0</v>
      </c>
    </row>
    <row r="216" spans="1:6" ht="45" x14ac:dyDescent="0.25">
      <c r="A216" s="7" t="s">
        <v>310</v>
      </c>
      <c r="B216" s="8" t="s">
        <v>311</v>
      </c>
      <c r="C216" s="9" t="s">
        <v>35</v>
      </c>
      <c r="D216" s="10">
        <v>3</v>
      </c>
      <c r="E216" s="11"/>
      <c r="F216" s="11">
        <f t="shared" si="4"/>
        <v>0</v>
      </c>
    </row>
    <row r="217" spans="1:6" ht="90" x14ac:dyDescent="0.25">
      <c r="A217" s="7" t="s">
        <v>312</v>
      </c>
      <c r="B217" s="8" t="s">
        <v>313</v>
      </c>
      <c r="C217" s="9" t="s">
        <v>35</v>
      </c>
      <c r="D217" s="10">
        <v>3</v>
      </c>
      <c r="E217" s="11"/>
      <c r="F217" s="11">
        <f t="shared" si="4"/>
        <v>0</v>
      </c>
    </row>
    <row r="218" spans="1:6" ht="60" x14ac:dyDescent="0.25">
      <c r="A218" s="7" t="s">
        <v>314</v>
      </c>
      <c r="B218" s="8" t="s">
        <v>315</v>
      </c>
      <c r="C218" s="9" t="s">
        <v>66</v>
      </c>
      <c r="D218" s="10">
        <v>80</v>
      </c>
      <c r="E218" s="11"/>
      <c r="F218" s="11">
        <f t="shared" si="4"/>
        <v>0</v>
      </c>
    </row>
    <row r="219" spans="1:6" ht="15.75" x14ac:dyDescent="0.25">
      <c r="A219" s="97"/>
      <c r="B219" s="98" t="s">
        <v>316</v>
      </c>
      <c r="C219" s="98"/>
      <c r="D219" s="98"/>
      <c r="E219" s="99"/>
      <c r="F219" s="100">
        <f>SUM(F214:F218)</f>
        <v>0</v>
      </c>
    </row>
    <row r="220" spans="1:6" ht="15.75" customHeight="1" x14ac:dyDescent="0.25">
      <c r="A220" s="62"/>
      <c r="B220" s="63" t="s">
        <v>26</v>
      </c>
      <c r="C220" s="63"/>
      <c r="D220" s="63"/>
      <c r="E220" s="63"/>
      <c r="F220" s="64"/>
    </row>
    <row r="221" spans="1:6" ht="75" x14ac:dyDescent="0.25">
      <c r="A221" s="7" t="s">
        <v>36</v>
      </c>
      <c r="B221" s="8" t="s">
        <v>37</v>
      </c>
      <c r="C221" s="9" t="s">
        <v>32</v>
      </c>
      <c r="D221" s="10">
        <v>24.5</v>
      </c>
      <c r="E221" s="11"/>
      <c r="F221" s="11">
        <f t="shared" si="4"/>
        <v>0</v>
      </c>
    </row>
    <row r="222" spans="1:6" ht="60" x14ac:dyDescent="0.25">
      <c r="A222" s="7" t="s">
        <v>317</v>
      </c>
      <c r="B222" s="8" t="s">
        <v>318</v>
      </c>
      <c r="C222" s="9" t="s">
        <v>42</v>
      </c>
      <c r="D222" s="10">
        <v>50.95</v>
      </c>
      <c r="E222" s="11"/>
      <c r="F222" s="11">
        <f t="shared" si="4"/>
        <v>0</v>
      </c>
    </row>
    <row r="223" spans="1:6" ht="45" x14ac:dyDescent="0.25">
      <c r="A223" s="7" t="s">
        <v>319</v>
      </c>
      <c r="B223" s="8" t="s">
        <v>320</v>
      </c>
      <c r="C223" s="9" t="s">
        <v>42</v>
      </c>
      <c r="D223" s="10">
        <v>23.07</v>
      </c>
      <c r="E223" s="11"/>
      <c r="F223" s="11">
        <f t="shared" si="4"/>
        <v>0</v>
      </c>
    </row>
    <row r="224" spans="1:6" ht="75" x14ac:dyDescent="0.25">
      <c r="A224" s="7" t="s">
        <v>43</v>
      </c>
      <c r="B224" s="8" t="s">
        <v>44</v>
      </c>
      <c r="C224" s="9" t="s">
        <v>32</v>
      </c>
      <c r="D224" s="10">
        <v>17.09</v>
      </c>
      <c r="E224" s="11"/>
      <c r="F224" s="11">
        <f t="shared" si="4"/>
        <v>0</v>
      </c>
    </row>
    <row r="225" spans="1:6" ht="60" x14ac:dyDescent="0.25">
      <c r="A225" s="7" t="s">
        <v>45</v>
      </c>
      <c r="B225" s="8" t="s">
        <v>46</v>
      </c>
      <c r="C225" s="9" t="s">
        <v>47</v>
      </c>
      <c r="D225" s="10">
        <v>233.07</v>
      </c>
      <c r="E225" s="11"/>
      <c r="F225" s="11">
        <f t="shared" si="4"/>
        <v>0</v>
      </c>
    </row>
    <row r="226" spans="1:6" ht="45" x14ac:dyDescent="0.25">
      <c r="A226" s="7" t="s">
        <v>321</v>
      </c>
      <c r="B226" s="8" t="s">
        <v>322</v>
      </c>
      <c r="C226" s="9" t="s">
        <v>66</v>
      </c>
      <c r="D226" s="10">
        <v>116.6</v>
      </c>
      <c r="E226" s="11"/>
      <c r="F226" s="11">
        <f t="shared" si="4"/>
        <v>0</v>
      </c>
    </row>
    <row r="227" spans="1:6" ht="120" x14ac:dyDescent="0.25">
      <c r="A227" s="7" t="s">
        <v>323</v>
      </c>
      <c r="B227" s="8" t="s">
        <v>324</v>
      </c>
      <c r="C227" s="9" t="s">
        <v>66</v>
      </c>
      <c r="D227" s="10">
        <v>58.44</v>
      </c>
      <c r="E227" s="11"/>
      <c r="F227" s="11">
        <f t="shared" si="4"/>
        <v>0</v>
      </c>
    </row>
    <row r="228" spans="1:6" ht="195" x14ac:dyDescent="0.25">
      <c r="A228" s="7" t="s">
        <v>119</v>
      </c>
      <c r="B228" s="8" t="s">
        <v>120</v>
      </c>
      <c r="C228" s="9" t="s">
        <v>32</v>
      </c>
      <c r="D228" s="10">
        <v>55.82</v>
      </c>
      <c r="E228" s="11"/>
      <c r="F228" s="11">
        <f t="shared" si="4"/>
        <v>0</v>
      </c>
    </row>
    <row r="229" spans="1:6" ht="195" x14ac:dyDescent="0.25">
      <c r="A229" s="7" t="s">
        <v>325</v>
      </c>
      <c r="B229" s="8" t="s">
        <v>326</v>
      </c>
      <c r="C229" s="9" t="s">
        <v>32</v>
      </c>
      <c r="D229" s="10">
        <v>17.2</v>
      </c>
      <c r="E229" s="11"/>
      <c r="F229" s="11">
        <f t="shared" si="4"/>
        <v>0</v>
      </c>
    </row>
    <row r="230" spans="1:6" ht="210" x14ac:dyDescent="0.25">
      <c r="A230" s="7" t="s">
        <v>153</v>
      </c>
      <c r="B230" s="8" t="s">
        <v>154</v>
      </c>
      <c r="C230" s="9" t="s">
        <v>32</v>
      </c>
      <c r="D230" s="10">
        <v>17.2</v>
      </c>
      <c r="E230" s="11"/>
      <c r="F230" s="11">
        <f t="shared" si="4"/>
        <v>0</v>
      </c>
    </row>
    <row r="231" spans="1:6" ht="45" x14ac:dyDescent="0.25">
      <c r="A231" s="7" t="s">
        <v>327</v>
      </c>
      <c r="B231" s="8" t="s">
        <v>328</v>
      </c>
      <c r="C231" s="9" t="s">
        <v>32</v>
      </c>
      <c r="D231" s="10">
        <v>51.62</v>
      </c>
      <c r="E231" s="11"/>
      <c r="F231" s="11">
        <f t="shared" si="4"/>
        <v>0</v>
      </c>
    </row>
    <row r="232" spans="1:6" ht="45" x14ac:dyDescent="0.25">
      <c r="A232" s="7" t="s">
        <v>329</v>
      </c>
      <c r="B232" s="8" t="s">
        <v>330</v>
      </c>
      <c r="C232" s="9" t="s">
        <v>42</v>
      </c>
      <c r="D232" s="10">
        <v>3.22</v>
      </c>
      <c r="E232" s="11"/>
      <c r="F232" s="11">
        <f t="shared" si="4"/>
        <v>0</v>
      </c>
    </row>
    <row r="233" spans="1:6" ht="45" x14ac:dyDescent="0.25">
      <c r="A233" s="7" t="s">
        <v>94</v>
      </c>
      <c r="B233" s="8" t="s">
        <v>95</v>
      </c>
      <c r="C233" s="9" t="s">
        <v>32</v>
      </c>
      <c r="D233" s="10">
        <v>22.62</v>
      </c>
      <c r="E233" s="11"/>
      <c r="F233" s="11">
        <f t="shared" si="4"/>
        <v>0</v>
      </c>
    </row>
    <row r="234" spans="1:6" ht="120" x14ac:dyDescent="0.25">
      <c r="A234" s="7" t="s">
        <v>331</v>
      </c>
      <c r="B234" s="8" t="s">
        <v>332</v>
      </c>
      <c r="C234" s="9" t="s">
        <v>35</v>
      </c>
      <c r="D234" s="10">
        <v>2</v>
      </c>
      <c r="E234" s="11"/>
      <c r="F234" s="11">
        <f t="shared" si="4"/>
        <v>0</v>
      </c>
    </row>
    <row r="235" spans="1:6" ht="120" x14ac:dyDescent="0.25">
      <c r="A235" s="7" t="s">
        <v>333</v>
      </c>
      <c r="B235" s="8" t="s">
        <v>334</v>
      </c>
      <c r="C235" s="9" t="s">
        <v>35</v>
      </c>
      <c r="D235" s="10">
        <v>2</v>
      </c>
      <c r="E235" s="11"/>
      <c r="F235" s="11">
        <f t="shared" si="4"/>
        <v>0</v>
      </c>
    </row>
    <row r="236" spans="1:6" ht="45" x14ac:dyDescent="0.25">
      <c r="A236" s="7" t="s">
        <v>335</v>
      </c>
      <c r="B236" s="8" t="s">
        <v>336</v>
      </c>
      <c r="C236" s="9" t="s">
        <v>35</v>
      </c>
      <c r="D236" s="10">
        <v>2</v>
      </c>
      <c r="E236" s="11"/>
      <c r="F236" s="11">
        <f t="shared" si="4"/>
        <v>0</v>
      </c>
    </row>
    <row r="237" spans="1:6" ht="60" x14ac:dyDescent="0.25">
      <c r="A237" s="7" t="s">
        <v>237</v>
      </c>
      <c r="B237" s="8" t="s">
        <v>238</v>
      </c>
      <c r="C237" s="9" t="s">
        <v>35</v>
      </c>
      <c r="D237" s="10">
        <v>1</v>
      </c>
      <c r="E237" s="11"/>
      <c r="F237" s="11">
        <f t="shared" si="4"/>
        <v>0</v>
      </c>
    </row>
    <row r="238" spans="1:6" ht="30" x14ac:dyDescent="0.25">
      <c r="A238" s="7" t="s">
        <v>337</v>
      </c>
      <c r="B238" s="8" t="s">
        <v>338</v>
      </c>
      <c r="C238" s="9" t="s">
        <v>35</v>
      </c>
      <c r="D238" s="10">
        <v>1</v>
      </c>
      <c r="E238" s="11"/>
      <c r="F238" s="11">
        <f t="shared" si="4"/>
        <v>0</v>
      </c>
    </row>
    <row r="239" spans="1:6" ht="30" x14ac:dyDescent="0.25">
      <c r="A239" s="7" t="s">
        <v>339</v>
      </c>
      <c r="B239" s="8" t="s">
        <v>340</v>
      </c>
      <c r="C239" s="9" t="s">
        <v>35</v>
      </c>
      <c r="D239" s="10">
        <v>2</v>
      </c>
      <c r="E239" s="11"/>
      <c r="F239" s="11">
        <f t="shared" si="4"/>
        <v>0</v>
      </c>
    </row>
    <row r="240" spans="1:6" ht="60" x14ac:dyDescent="0.25">
      <c r="A240" s="7" t="s">
        <v>341</v>
      </c>
      <c r="B240" s="8" t="s">
        <v>342</v>
      </c>
      <c r="C240" s="9" t="s">
        <v>35</v>
      </c>
      <c r="D240" s="10">
        <v>2</v>
      </c>
      <c r="E240" s="11"/>
      <c r="F240" s="11">
        <f t="shared" si="4"/>
        <v>0</v>
      </c>
    </row>
    <row r="241" spans="1:6" ht="60" x14ac:dyDescent="0.25">
      <c r="A241" s="7" t="s">
        <v>223</v>
      </c>
      <c r="B241" s="8" t="s">
        <v>224</v>
      </c>
      <c r="C241" s="9" t="s">
        <v>66</v>
      </c>
      <c r="D241" s="10">
        <v>45</v>
      </c>
      <c r="E241" s="11"/>
      <c r="F241" s="11">
        <f t="shared" si="4"/>
        <v>0</v>
      </c>
    </row>
    <row r="242" spans="1:6" ht="30" x14ac:dyDescent="0.25">
      <c r="A242" s="7" t="s">
        <v>343</v>
      </c>
      <c r="B242" s="8" t="s">
        <v>344</v>
      </c>
      <c r="C242" s="9" t="s">
        <v>35</v>
      </c>
      <c r="D242" s="10">
        <v>1</v>
      </c>
      <c r="E242" s="11"/>
      <c r="F242" s="11">
        <f t="shared" si="4"/>
        <v>0</v>
      </c>
    </row>
    <row r="243" spans="1:6" ht="60" x14ac:dyDescent="0.25">
      <c r="A243" s="7" t="s">
        <v>345</v>
      </c>
      <c r="B243" s="8" t="s">
        <v>346</v>
      </c>
      <c r="C243" s="9" t="s">
        <v>66</v>
      </c>
      <c r="D243" s="10">
        <v>50</v>
      </c>
      <c r="E243" s="11"/>
      <c r="F243" s="11">
        <f t="shared" si="4"/>
        <v>0</v>
      </c>
    </row>
    <row r="244" spans="1:6" ht="45" x14ac:dyDescent="0.25">
      <c r="A244" s="7" t="s">
        <v>347</v>
      </c>
      <c r="B244" s="8" t="s">
        <v>348</v>
      </c>
      <c r="C244" s="9" t="s">
        <v>66</v>
      </c>
      <c r="D244" s="10">
        <v>150</v>
      </c>
      <c r="E244" s="11"/>
      <c r="F244" s="11">
        <f t="shared" si="4"/>
        <v>0</v>
      </c>
    </row>
    <row r="245" spans="1:6" ht="60" x14ac:dyDescent="0.25">
      <c r="A245" s="7" t="s">
        <v>349</v>
      </c>
      <c r="B245" s="8" t="s">
        <v>350</v>
      </c>
      <c r="C245" s="9" t="s">
        <v>35</v>
      </c>
      <c r="D245" s="10">
        <v>1</v>
      </c>
      <c r="E245" s="11"/>
      <c r="F245" s="11">
        <f t="shared" si="4"/>
        <v>0</v>
      </c>
    </row>
    <row r="246" spans="1:6" ht="60" x14ac:dyDescent="0.25">
      <c r="A246" s="7" t="s">
        <v>351</v>
      </c>
      <c r="B246" s="8" t="s">
        <v>352</v>
      </c>
      <c r="C246" s="9" t="s">
        <v>35</v>
      </c>
      <c r="D246" s="10">
        <v>1</v>
      </c>
      <c r="E246" s="11"/>
      <c r="F246" s="11">
        <f t="shared" si="4"/>
        <v>0</v>
      </c>
    </row>
    <row r="247" spans="1:6" ht="75" x14ac:dyDescent="0.25">
      <c r="A247" s="7" t="s">
        <v>353</v>
      </c>
      <c r="B247" s="8" t="s">
        <v>354</v>
      </c>
      <c r="C247" s="9" t="s">
        <v>35</v>
      </c>
      <c r="D247" s="10">
        <v>1</v>
      </c>
      <c r="E247" s="11"/>
      <c r="F247" s="11">
        <f t="shared" si="4"/>
        <v>0</v>
      </c>
    </row>
    <row r="248" spans="1:6" ht="90" x14ac:dyDescent="0.25">
      <c r="A248" s="7" t="s">
        <v>355</v>
      </c>
      <c r="B248" s="8" t="s">
        <v>356</v>
      </c>
      <c r="C248" s="9" t="s">
        <v>35</v>
      </c>
      <c r="D248" s="10">
        <v>2</v>
      </c>
      <c r="E248" s="11"/>
      <c r="F248" s="11">
        <f t="shared" si="4"/>
        <v>0</v>
      </c>
    </row>
    <row r="249" spans="1:6" ht="90" x14ac:dyDescent="0.25">
      <c r="A249" s="7" t="s">
        <v>193</v>
      </c>
      <c r="B249" s="8" t="s">
        <v>194</v>
      </c>
      <c r="C249" s="9" t="s">
        <v>32</v>
      </c>
      <c r="D249" s="10">
        <v>1.17</v>
      </c>
      <c r="E249" s="11"/>
      <c r="F249" s="11">
        <f t="shared" si="4"/>
        <v>0</v>
      </c>
    </row>
    <row r="250" spans="1:6" ht="90" x14ac:dyDescent="0.25">
      <c r="A250" s="7" t="s">
        <v>357</v>
      </c>
      <c r="B250" s="8" t="s">
        <v>358</v>
      </c>
      <c r="C250" s="9" t="s">
        <v>35</v>
      </c>
      <c r="D250" s="10">
        <v>1</v>
      </c>
      <c r="E250" s="11"/>
      <c r="F250" s="11">
        <f t="shared" si="4"/>
        <v>0</v>
      </c>
    </row>
    <row r="251" spans="1:6" ht="45" x14ac:dyDescent="0.25">
      <c r="A251" s="7" t="s">
        <v>359</v>
      </c>
      <c r="B251" s="8" t="s">
        <v>360</v>
      </c>
      <c r="C251" s="9" t="s">
        <v>35</v>
      </c>
      <c r="D251" s="10">
        <v>1</v>
      </c>
      <c r="E251" s="11"/>
      <c r="F251" s="11">
        <f t="shared" si="4"/>
        <v>0</v>
      </c>
    </row>
    <row r="252" spans="1:6" ht="15.75" x14ac:dyDescent="0.25">
      <c r="A252" s="97"/>
      <c r="B252" s="98" t="s">
        <v>361</v>
      </c>
      <c r="C252" s="98"/>
      <c r="D252" s="98"/>
      <c r="E252" s="99"/>
      <c r="F252" s="100">
        <f>SUM(F221:F251)</f>
        <v>0</v>
      </c>
    </row>
    <row r="253" spans="1:6" ht="15.75" customHeight="1" x14ac:dyDescent="0.25">
      <c r="A253" s="62"/>
      <c r="B253" s="63" t="s">
        <v>27</v>
      </c>
      <c r="C253" s="63"/>
      <c r="D253" s="63"/>
      <c r="E253" s="63"/>
      <c r="F253" s="64"/>
    </row>
    <row r="254" spans="1:6" ht="75" x14ac:dyDescent="0.25">
      <c r="A254" s="7" t="s">
        <v>36</v>
      </c>
      <c r="B254" s="8" t="s">
        <v>37</v>
      </c>
      <c r="C254" s="9" t="s">
        <v>32</v>
      </c>
      <c r="D254" s="10">
        <v>138</v>
      </c>
      <c r="E254" s="11"/>
      <c r="F254" s="11">
        <f t="shared" si="4"/>
        <v>0</v>
      </c>
    </row>
    <row r="255" spans="1:6" ht="60" x14ac:dyDescent="0.25">
      <c r="A255" s="7" t="s">
        <v>317</v>
      </c>
      <c r="B255" s="8" t="s">
        <v>318</v>
      </c>
      <c r="C255" s="9" t="s">
        <v>42</v>
      </c>
      <c r="D255" s="10">
        <v>17.88</v>
      </c>
      <c r="E255" s="11"/>
      <c r="F255" s="11">
        <f t="shared" si="4"/>
        <v>0</v>
      </c>
    </row>
    <row r="256" spans="1:6" ht="75" x14ac:dyDescent="0.25">
      <c r="A256" s="7" t="s">
        <v>43</v>
      </c>
      <c r="B256" s="8" t="s">
        <v>44</v>
      </c>
      <c r="C256" s="9" t="s">
        <v>32</v>
      </c>
      <c r="D256" s="10">
        <v>20.86</v>
      </c>
      <c r="E256" s="11"/>
      <c r="F256" s="11">
        <f t="shared" si="4"/>
        <v>0</v>
      </c>
    </row>
    <row r="257" spans="1:6" ht="60" x14ac:dyDescent="0.25">
      <c r="A257" s="7" t="s">
        <v>58</v>
      </c>
      <c r="B257" s="8" t="s">
        <v>59</v>
      </c>
      <c r="C257" s="9" t="s">
        <v>32</v>
      </c>
      <c r="D257" s="10">
        <v>71.52</v>
      </c>
      <c r="E257" s="11"/>
      <c r="F257" s="11">
        <f t="shared" si="4"/>
        <v>0</v>
      </c>
    </row>
    <row r="258" spans="1:6" ht="60" x14ac:dyDescent="0.25">
      <c r="A258" s="7" t="s">
        <v>62</v>
      </c>
      <c r="B258" s="8" t="s">
        <v>63</v>
      </c>
      <c r="C258" s="9" t="s">
        <v>32</v>
      </c>
      <c r="D258" s="10">
        <v>143.04</v>
      </c>
      <c r="E258" s="11"/>
      <c r="F258" s="11">
        <f t="shared" si="4"/>
        <v>0</v>
      </c>
    </row>
    <row r="259" spans="1:6" ht="75" x14ac:dyDescent="0.25">
      <c r="A259" s="7" t="s">
        <v>79</v>
      </c>
      <c r="B259" s="8" t="s">
        <v>80</v>
      </c>
      <c r="C259" s="9" t="s">
        <v>42</v>
      </c>
      <c r="D259" s="10">
        <v>84.72</v>
      </c>
      <c r="E259" s="11"/>
      <c r="F259" s="11">
        <f t="shared" si="4"/>
        <v>0</v>
      </c>
    </row>
    <row r="260" spans="1:6" ht="60" x14ac:dyDescent="0.25">
      <c r="A260" s="7" t="s">
        <v>362</v>
      </c>
      <c r="B260" s="8" t="s">
        <v>363</v>
      </c>
      <c r="C260" s="9" t="s">
        <v>32</v>
      </c>
      <c r="D260" s="10">
        <v>84.72</v>
      </c>
      <c r="E260" s="11"/>
      <c r="F260" s="11">
        <f t="shared" si="4"/>
        <v>0</v>
      </c>
    </row>
    <row r="261" spans="1:6" ht="150" x14ac:dyDescent="0.25">
      <c r="A261" s="7" t="s">
        <v>133</v>
      </c>
      <c r="B261" s="8" t="s">
        <v>134</v>
      </c>
      <c r="C261" s="9" t="s">
        <v>32</v>
      </c>
      <c r="D261" s="10">
        <v>84.72</v>
      </c>
      <c r="E261" s="11"/>
      <c r="F261" s="11">
        <f t="shared" si="4"/>
        <v>0</v>
      </c>
    </row>
    <row r="262" spans="1:6" ht="45" x14ac:dyDescent="0.25">
      <c r="A262" s="7" t="s">
        <v>135</v>
      </c>
      <c r="B262" s="8" t="s">
        <v>136</v>
      </c>
      <c r="C262" s="9" t="s">
        <v>32</v>
      </c>
      <c r="D262" s="10">
        <v>84.72</v>
      </c>
      <c r="E262" s="11"/>
      <c r="F262" s="11">
        <f t="shared" si="4"/>
        <v>0</v>
      </c>
    </row>
    <row r="263" spans="1:6" ht="105" x14ac:dyDescent="0.25">
      <c r="A263" s="7" t="s">
        <v>364</v>
      </c>
      <c r="B263" s="8" t="s">
        <v>365</v>
      </c>
      <c r="C263" s="9" t="s">
        <v>66</v>
      </c>
      <c r="D263" s="10">
        <v>20.48</v>
      </c>
      <c r="E263" s="11"/>
      <c r="F263" s="11">
        <f t="shared" si="4"/>
        <v>0</v>
      </c>
    </row>
    <row r="264" spans="1:6" ht="195" x14ac:dyDescent="0.25">
      <c r="A264" s="7" t="s">
        <v>325</v>
      </c>
      <c r="B264" s="8" t="s">
        <v>326</v>
      </c>
      <c r="C264" s="9" t="s">
        <v>32</v>
      </c>
      <c r="D264" s="10">
        <v>47.68</v>
      </c>
      <c r="E264" s="11"/>
      <c r="F264" s="11">
        <f t="shared" si="4"/>
        <v>0</v>
      </c>
    </row>
    <row r="265" spans="1:6" ht="210" x14ac:dyDescent="0.25">
      <c r="A265" s="7" t="s">
        <v>153</v>
      </c>
      <c r="B265" s="8" t="s">
        <v>154</v>
      </c>
      <c r="C265" s="9" t="s">
        <v>32</v>
      </c>
      <c r="D265" s="10">
        <v>47.68</v>
      </c>
      <c r="E265" s="11"/>
      <c r="F265" s="11">
        <f t="shared" si="4"/>
        <v>0</v>
      </c>
    </row>
    <row r="266" spans="1:6" ht="15.75" x14ac:dyDescent="0.25">
      <c r="A266" s="97"/>
      <c r="B266" s="98" t="s">
        <v>366</v>
      </c>
      <c r="C266" s="98"/>
      <c r="D266" s="98"/>
      <c r="E266" s="99"/>
      <c r="F266" s="100">
        <f>SUM(F254:F265)</f>
        <v>0</v>
      </c>
    </row>
    <row r="267" spans="1:6" ht="15.75" customHeight="1" x14ac:dyDescent="0.25">
      <c r="A267" s="62"/>
      <c r="B267" s="63" t="s">
        <v>28</v>
      </c>
      <c r="C267" s="63"/>
      <c r="D267" s="63"/>
      <c r="E267" s="63"/>
      <c r="F267" s="64"/>
    </row>
    <row r="268" spans="1:6" ht="150" x14ac:dyDescent="0.25">
      <c r="A268" s="7" t="s">
        <v>367</v>
      </c>
      <c r="B268" s="8" t="s">
        <v>368</v>
      </c>
      <c r="C268" s="9" t="s">
        <v>35</v>
      </c>
      <c r="D268" s="10">
        <v>1</v>
      </c>
      <c r="E268" s="11"/>
      <c r="F268" s="11">
        <f t="shared" si="4"/>
        <v>0</v>
      </c>
    </row>
    <row r="269" spans="1:6" ht="180" x14ac:dyDescent="0.25">
      <c r="A269" s="7" t="s">
        <v>369</v>
      </c>
      <c r="B269" s="8" t="s">
        <v>370</v>
      </c>
      <c r="C269" s="9" t="s">
        <v>35</v>
      </c>
      <c r="D269" s="10">
        <v>1</v>
      </c>
      <c r="E269" s="11"/>
      <c r="F269" s="11">
        <f t="shared" si="4"/>
        <v>0</v>
      </c>
    </row>
    <row r="270" spans="1:6" ht="105" x14ac:dyDescent="0.25">
      <c r="A270" s="7" t="s">
        <v>371</v>
      </c>
      <c r="B270" s="8" t="s">
        <v>372</v>
      </c>
      <c r="C270" s="9" t="s">
        <v>35</v>
      </c>
      <c r="D270" s="10">
        <v>1</v>
      </c>
      <c r="E270" s="11"/>
      <c r="F270" s="11">
        <f t="shared" si="4"/>
        <v>0</v>
      </c>
    </row>
    <row r="271" spans="1:6" ht="75" x14ac:dyDescent="0.25">
      <c r="A271" s="7" t="s">
        <v>373</v>
      </c>
      <c r="B271" s="8" t="s">
        <v>374</v>
      </c>
      <c r="C271" s="9" t="s">
        <v>35</v>
      </c>
      <c r="D271" s="10">
        <v>6</v>
      </c>
      <c r="E271" s="11"/>
      <c r="F271" s="11">
        <f t="shared" ref="F271:F294" si="5">ROUND(E271*D271,2)</f>
        <v>0</v>
      </c>
    </row>
    <row r="272" spans="1:6" ht="165" x14ac:dyDescent="0.25">
      <c r="A272" s="7" t="s">
        <v>375</v>
      </c>
      <c r="B272" s="8" t="s">
        <v>376</v>
      </c>
      <c r="C272" s="9" t="s">
        <v>35</v>
      </c>
      <c r="D272" s="10">
        <v>1</v>
      </c>
      <c r="E272" s="11"/>
      <c r="F272" s="11">
        <f t="shared" si="5"/>
        <v>0</v>
      </c>
    </row>
    <row r="273" spans="1:6" ht="75" x14ac:dyDescent="0.25">
      <c r="A273" s="7" t="s">
        <v>377</v>
      </c>
      <c r="B273" s="8" t="s">
        <v>378</v>
      </c>
      <c r="C273" s="9" t="s">
        <v>35</v>
      </c>
      <c r="D273" s="10">
        <v>1</v>
      </c>
      <c r="E273" s="11"/>
      <c r="F273" s="11">
        <f t="shared" si="5"/>
        <v>0</v>
      </c>
    </row>
    <row r="274" spans="1:6" ht="180" x14ac:dyDescent="0.25">
      <c r="A274" s="7" t="s">
        <v>379</v>
      </c>
      <c r="B274" s="8" t="s">
        <v>380</v>
      </c>
      <c r="C274" s="9" t="s">
        <v>35</v>
      </c>
      <c r="D274" s="10">
        <v>1</v>
      </c>
      <c r="E274" s="11"/>
      <c r="F274" s="11">
        <f t="shared" si="5"/>
        <v>0</v>
      </c>
    </row>
    <row r="275" spans="1:6" ht="60" x14ac:dyDescent="0.25">
      <c r="A275" s="7" t="s">
        <v>381</v>
      </c>
      <c r="B275" s="8" t="s">
        <v>382</v>
      </c>
      <c r="C275" s="9" t="s">
        <v>35</v>
      </c>
      <c r="D275" s="10">
        <v>3</v>
      </c>
      <c r="E275" s="11"/>
      <c r="F275" s="11">
        <f t="shared" si="5"/>
        <v>0</v>
      </c>
    </row>
    <row r="276" spans="1:6" ht="75" x14ac:dyDescent="0.25">
      <c r="A276" s="7" t="s">
        <v>383</v>
      </c>
      <c r="B276" s="8" t="s">
        <v>384</v>
      </c>
      <c r="C276" s="9" t="s">
        <v>35</v>
      </c>
      <c r="D276" s="10">
        <v>3</v>
      </c>
      <c r="E276" s="11"/>
      <c r="F276" s="11">
        <f t="shared" si="5"/>
        <v>0</v>
      </c>
    </row>
    <row r="277" spans="1:6" ht="135" x14ac:dyDescent="0.25">
      <c r="A277" s="7" t="s">
        <v>385</v>
      </c>
      <c r="B277" s="8" t="s">
        <v>386</v>
      </c>
      <c r="C277" s="9" t="s">
        <v>35</v>
      </c>
      <c r="D277" s="10">
        <v>1</v>
      </c>
      <c r="E277" s="11"/>
      <c r="F277" s="11">
        <f t="shared" si="5"/>
        <v>0</v>
      </c>
    </row>
    <row r="278" spans="1:6" ht="60" x14ac:dyDescent="0.25">
      <c r="A278" s="7" t="s">
        <v>387</v>
      </c>
      <c r="B278" s="8" t="s">
        <v>388</v>
      </c>
      <c r="C278" s="9" t="s">
        <v>35</v>
      </c>
      <c r="D278" s="10">
        <v>3</v>
      </c>
      <c r="E278" s="11"/>
      <c r="F278" s="11">
        <f t="shared" si="5"/>
        <v>0</v>
      </c>
    </row>
    <row r="279" spans="1:6" ht="75" x14ac:dyDescent="0.25">
      <c r="A279" s="7" t="s">
        <v>389</v>
      </c>
      <c r="B279" s="8" t="s">
        <v>390</v>
      </c>
      <c r="C279" s="9" t="s">
        <v>35</v>
      </c>
      <c r="D279" s="10">
        <v>3</v>
      </c>
      <c r="E279" s="11"/>
      <c r="F279" s="11">
        <f t="shared" si="5"/>
        <v>0</v>
      </c>
    </row>
    <row r="280" spans="1:6" ht="75" x14ac:dyDescent="0.25">
      <c r="A280" s="7" t="s">
        <v>391</v>
      </c>
      <c r="B280" s="8" t="s">
        <v>392</v>
      </c>
      <c r="C280" s="9" t="s">
        <v>35</v>
      </c>
      <c r="D280" s="10">
        <v>3</v>
      </c>
      <c r="E280" s="11"/>
      <c r="F280" s="11">
        <f t="shared" si="5"/>
        <v>0</v>
      </c>
    </row>
    <row r="281" spans="1:6" ht="105" x14ac:dyDescent="0.25">
      <c r="A281" s="7" t="s">
        <v>393</v>
      </c>
      <c r="B281" s="8" t="s">
        <v>394</v>
      </c>
      <c r="C281" s="9" t="s">
        <v>35</v>
      </c>
      <c r="D281" s="10">
        <v>1</v>
      </c>
      <c r="E281" s="11"/>
      <c r="F281" s="11">
        <f t="shared" si="5"/>
        <v>0</v>
      </c>
    </row>
    <row r="282" spans="1:6" ht="15.75" x14ac:dyDescent="0.25">
      <c r="A282" s="97"/>
      <c r="B282" s="98" t="s">
        <v>395</v>
      </c>
      <c r="C282" s="98"/>
      <c r="D282" s="98"/>
      <c r="E282" s="99"/>
      <c r="F282" s="100">
        <f>SUM(F268:F281)</f>
        <v>0</v>
      </c>
    </row>
    <row r="283" spans="1:6" ht="15.75" customHeight="1" x14ac:dyDescent="0.25">
      <c r="A283" s="62"/>
      <c r="B283" s="63" t="s">
        <v>29</v>
      </c>
      <c r="C283" s="63"/>
      <c r="D283" s="63"/>
      <c r="E283" s="63"/>
      <c r="F283" s="64"/>
    </row>
    <row r="284" spans="1:6" ht="75" x14ac:dyDescent="0.25">
      <c r="A284" s="7" t="s">
        <v>396</v>
      </c>
      <c r="B284" s="8" t="s">
        <v>397</v>
      </c>
      <c r="C284" s="9" t="s">
        <v>35</v>
      </c>
      <c r="D284" s="10">
        <v>1</v>
      </c>
      <c r="E284" s="11"/>
      <c r="F284" s="11">
        <f t="shared" si="5"/>
        <v>0</v>
      </c>
    </row>
    <row r="285" spans="1:6" ht="45" x14ac:dyDescent="0.25">
      <c r="A285" s="7" t="s">
        <v>398</v>
      </c>
      <c r="B285" s="8" t="s">
        <v>399</v>
      </c>
      <c r="C285" s="9" t="s">
        <v>35</v>
      </c>
      <c r="D285" s="10">
        <v>2</v>
      </c>
      <c r="E285" s="11"/>
      <c r="F285" s="11">
        <f t="shared" si="5"/>
        <v>0</v>
      </c>
    </row>
    <row r="286" spans="1:6" ht="45" x14ac:dyDescent="0.25">
      <c r="A286" s="7" t="s">
        <v>400</v>
      </c>
      <c r="B286" s="8" t="s">
        <v>401</v>
      </c>
      <c r="C286" s="9" t="s">
        <v>35</v>
      </c>
      <c r="D286" s="10">
        <v>1</v>
      </c>
      <c r="E286" s="11"/>
      <c r="F286" s="11">
        <f t="shared" si="5"/>
        <v>0</v>
      </c>
    </row>
    <row r="287" spans="1:6" ht="150" x14ac:dyDescent="0.25">
      <c r="A287" s="7" t="s">
        <v>402</v>
      </c>
      <c r="B287" s="8" t="s">
        <v>403</v>
      </c>
      <c r="C287" s="9" t="s">
        <v>35</v>
      </c>
      <c r="D287" s="10">
        <v>2</v>
      </c>
      <c r="E287" s="11"/>
      <c r="F287" s="11">
        <f t="shared" si="5"/>
        <v>0</v>
      </c>
    </row>
    <row r="288" spans="1:6" ht="45" x14ac:dyDescent="0.25">
      <c r="A288" s="7" t="s">
        <v>404</v>
      </c>
      <c r="B288" s="8" t="s">
        <v>405</v>
      </c>
      <c r="C288" s="9" t="s">
        <v>66</v>
      </c>
      <c r="D288" s="10">
        <v>180</v>
      </c>
      <c r="E288" s="11"/>
      <c r="F288" s="11">
        <f t="shared" si="5"/>
        <v>0</v>
      </c>
    </row>
    <row r="289" spans="1:6" ht="45" x14ac:dyDescent="0.25">
      <c r="A289" s="7" t="s">
        <v>406</v>
      </c>
      <c r="B289" s="8" t="s">
        <v>407</v>
      </c>
      <c r="C289" s="9" t="s">
        <v>66</v>
      </c>
      <c r="D289" s="10">
        <v>180</v>
      </c>
      <c r="E289" s="11"/>
      <c r="F289" s="11">
        <f t="shared" si="5"/>
        <v>0</v>
      </c>
    </row>
    <row r="290" spans="1:6" ht="45" x14ac:dyDescent="0.25">
      <c r="A290" s="7" t="s">
        <v>408</v>
      </c>
      <c r="B290" s="8" t="s">
        <v>409</v>
      </c>
      <c r="C290" s="9" t="s">
        <v>66</v>
      </c>
      <c r="D290" s="10">
        <v>540</v>
      </c>
      <c r="E290" s="11"/>
      <c r="F290" s="11">
        <f t="shared" si="5"/>
        <v>0</v>
      </c>
    </row>
    <row r="291" spans="1:6" ht="60" x14ac:dyDescent="0.25">
      <c r="A291" s="7" t="s">
        <v>410</v>
      </c>
      <c r="B291" s="8" t="s">
        <v>411</v>
      </c>
      <c r="C291" s="9" t="s">
        <v>66</v>
      </c>
      <c r="D291" s="10">
        <v>180</v>
      </c>
      <c r="E291" s="11"/>
      <c r="F291" s="11">
        <f t="shared" si="5"/>
        <v>0</v>
      </c>
    </row>
    <row r="292" spans="1:6" ht="75" x14ac:dyDescent="0.25">
      <c r="A292" s="7" t="s">
        <v>412</v>
      </c>
      <c r="B292" s="8" t="s">
        <v>413</v>
      </c>
      <c r="C292" s="9" t="s">
        <v>35</v>
      </c>
      <c r="D292" s="10">
        <v>3</v>
      </c>
      <c r="E292" s="11"/>
      <c r="F292" s="11">
        <f t="shared" si="5"/>
        <v>0</v>
      </c>
    </row>
    <row r="293" spans="1:6" ht="75" x14ac:dyDescent="0.25">
      <c r="A293" s="7" t="s">
        <v>414</v>
      </c>
      <c r="B293" s="8" t="s">
        <v>415</v>
      </c>
      <c r="C293" s="9" t="s">
        <v>35</v>
      </c>
      <c r="D293" s="10">
        <v>3</v>
      </c>
      <c r="E293" s="11"/>
      <c r="F293" s="11">
        <f t="shared" si="5"/>
        <v>0</v>
      </c>
    </row>
    <row r="294" spans="1:6" ht="75" x14ac:dyDescent="0.25">
      <c r="A294" s="7" t="s">
        <v>416</v>
      </c>
      <c r="B294" s="8" t="s">
        <v>417</v>
      </c>
      <c r="C294" s="9" t="s">
        <v>35</v>
      </c>
      <c r="D294" s="10">
        <v>9</v>
      </c>
      <c r="E294" s="11"/>
      <c r="F294" s="11">
        <f t="shared" si="5"/>
        <v>0</v>
      </c>
    </row>
    <row r="295" spans="1:6" ht="15.75" x14ac:dyDescent="0.25">
      <c r="A295" s="97"/>
      <c r="B295" s="98" t="s">
        <v>418</v>
      </c>
      <c r="C295" s="98"/>
      <c r="D295" s="98"/>
      <c r="E295" s="99"/>
      <c r="F295" s="100">
        <f>SUM(F281:F294)</f>
        <v>0</v>
      </c>
    </row>
    <row r="296" spans="1:6" ht="31.5" x14ac:dyDescent="0.25">
      <c r="A296" s="101"/>
      <c r="B296" s="102" t="s">
        <v>419</v>
      </c>
      <c r="C296" s="102"/>
      <c r="D296" s="102"/>
      <c r="E296" s="103"/>
      <c r="F296" s="100">
        <f>F295+F282+F266+F252+F219+F212+F193+F179+F152+F132+F107+F96</f>
        <v>0</v>
      </c>
    </row>
    <row r="297" spans="1:6" ht="15.75" x14ac:dyDescent="0.25">
      <c r="A297" s="104"/>
      <c r="B297" s="105" t="s">
        <v>3</v>
      </c>
      <c r="C297" s="105"/>
      <c r="D297" s="105"/>
      <c r="E297" s="106"/>
      <c r="F297" s="100">
        <f>F296</f>
        <v>0</v>
      </c>
    </row>
  </sheetData>
  <mergeCells count="10">
    <mergeCell ref="A1:F1"/>
    <mergeCell ref="B15:D15"/>
    <mergeCell ref="D64:F64"/>
    <mergeCell ref="B5:E5"/>
    <mergeCell ref="D7:F7"/>
    <mergeCell ref="D57:F57"/>
    <mergeCell ref="C58:F58"/>
    <mergeCell ref="C59:F59"/>
    <mergeCell ref="B62:E62"/>
    <mergeCell ref="A55:F55"/>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5" manualBreakCount="5">
    <brk id="54" max="5" man="1"/>
    <brk id="96" max="5" man="1"/>
    <brk id="191" max="5" man="1"/>
    <brk id="280" max="5" man="1"/>
    <brk id="29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2022-09-22T16:34:07Z</cp:lastPrinted>
  <dcterms:created xsi:type="dcterms:W3CDTF">2016-01-22T15:23:15Z</dcterms:created>
  <dcterms:modified xsi:type="dcterms:W3CDTF">2022-09-22T16:36:46Z</dcterms:modified>
</cp:coreProperties>
</file>