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65" yWindow="-180" windowWidth="20505" windowHeight="666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CATALOGO!$B$44:$H$223</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CATALOGO!$B$2:$H$223</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CATALOGO!$35:$44</definedName>
    <definedName name="_xlnm.Print_Titles">#N/A</definedName>
    <definedName name="Títulos_a_imprimir_IM" localSheetId="0">CATALOGO!$35:$36</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45621"/>
</workbook>
</file>

<file path=xl/calcChain.xml><?xml version="1.0" encoding="utf-8"?>
<calcChain xmlns="http://schemas.openxmlformats.org/spreadsheetml/2006/main">
  <c r="I223" i="8" l="1"/>
  <c r="I221" i="8" l="1"/>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H197" i="8" l="1"/>
  <c r="H196" i="8"/>
  <c r="H198" i="8"/>
  <c r="H195" i="8"/>
  <c r="B202" i="8" l="1"/>
  <c r="B203" i="8" s="1"/>
  <c r="B204" i="8" s="1"/>
  <c r="B205" i="8" s="1"/>
  <c r="B206" i="8" s="1"/>
  <c r="H209" i="8"/>
  <c r="H208" i="8"/>
  <c r="H207" i="8"/>
  <c r="H206" i="8"/>
  <c r="H213" i="8"/>
  <c r="H212" i="8"/>
  <c r="H211" i="8"/>
  <c r="H210" i="8"/>
  <c r="H205" i="8"/>
  <c r="H204" i="8"/>
  <c r="H203" i="8"/>
  <c r="B207" i="8" l="1"/>
  <c r="B208" i="8" s="1"/>
  <c r="B209" i="8" s="1"/>
  <c r="B210" i="8" s="1"/>
  <c r="B211" i="8" s="1"/>
  <c r="B212" i="8" s="1"/>
  <c r="B213" i="8" s="1"/>
  <c r="B214" i="8" s="1"/>
  <c r="B215" i="8" s="1"/>
  <c r="B216" i="8" s="1"/>
  <c r="B217" i="8" s="1"/>
  <c r="B218" i="8" s="1"/>
  <c r="B219" i="8" s="1"/>
  <c r="B220" i="8" s="1"/>
  <c r="B221" i="8" s="1"/>
  <c r="H218" i="8"/>
  <c r="H217" i="8"/>
  <c r="H216" i="8"/>
  <c r="H215" i="8"/>
  <c r="H202" i="8"/>
  <c r="H214" i="8"/>
  <c r="H201" i="8"/>
  <c r="H220" i="8"/>
  <c r="H219" i="8"/>
  <c r="H221" i="8"/>
  <c r="H194" i="8"/>
  <c r="H193" i="8"/>
  <c r="H192" i="8"/>
  <c r="H191" i="8"/>
  <c r="B191" i="8"/>
  <c r="B192" i="8" s="1"/>
  <c r="B193" i="8" s="1"/>
  <c r="B194" i="8" s="1"/>
  <c r="B195" i="8" s="1"/>
  <c r="B196" i="8" s="1"/>
  <c r="B197" i="8" s="1"/>
  <c r="B198" i="8" s="1"/>
  <c r="H190" i="8"/>
  <c r="H187" i="8"/>
  <c r="B187" i="8"/>
  <c r="H186" i="8"/>
  <c r="H188" i="8" s="1"/>
  <c r="H22" i="8" s="1"/>
  <c r="H183" i="8"/>
  <c r="H182" i="8"/>
  <c r="B182" i="8"/>
  <c r="B183" i="8" s="1"/>
  <c r="H181" i="8"/>
  <c r="H175" i="8"/>
  <c r="H170" i="8"/>
  <c r="H169" i="8"/>
  <c r="H168" i="8"/>
  <c r="H167" i="8"/>
  <c r="H174" i="8"/>
  <c r="H173" i="8"/>
  <c r="H172" i="8"/>
  <c r="H171" i="8"/>
  <c r="H166" i="8"/>
  <c r="H165" i="8"/>
  <c r="H164" i="8"/>
  <c r="H163" i="8"/>
  <c r="H162" i="8"/>
  <c r="H160" i="8"/>
  <c r="H161" i="8"/>
  <c r="H153" i="8"/>
  <c r="H152" i="8"/>
  <c r="H151" i="8"/>
  <c r="H143" i="8"/>
  <c r="H184" i="8" l="1"/>
  <c r="H21" i="8" s="1"/>
  <c r="H222" i="8"/>
  <c r="H199" i="8"/>
  <c r="H23" i="8" s="1"/>
  <c r="H138" i="8"/>
  <c r="B117" i="8"/>
  <c r="H130" i="8"/>
  <c r="H129" i="8"/>
  <c r="H131" i="8"/>
  <c r="H132" i="8"/>
  <c r="H128" i="8"/>
  <c r="H127" i="8"/>
  <c r="H126" i="8"/>
  <c r="H116" i="8"/>
  <c r="H104" i="8"/>
  <c r="H103" i="8"/>
  <c r="H83" i="8"/>
  <c r="H82" i="8"/>
  <c r="H78" i="8"/>
  <c r="H77" i="8"/>
  <c r="H76" i="8"/>
  <c r="H75" i="8"/>
  <c r="H80" i="8"/>
  <c r="H79" i="8"/>
  <c r="H81" i="8"/>
  <c r="H74" i="8"/>
  <c r="H73" i="8"/>
  <c r="H72" i="8"/>
  <c r="H69" i="8"/>
  <c r="H68" i="8"/>
  <c r="H54" i="8"/>
  <c r="H53" i="8"/>
  <c r="B47" i="8"/>
  <c r="B48" i="8" s="1"/>
  <c r="B49" i="8" s="1"/>
  <c r="B50" i="8" s="1"/>
  <c r="B51" i="8" s="1"/>
  <c r="B52" i="8" s="1"/>
  <c r="B53" i="8" s="1"/>
  <c r="B54" i="8" s="1"/>
  <c r="B55" i="8" s="1"/>
  <c r="H49" i="8"/>
  <c r="H48" i="8"/>
  <c r="H47" i="8"/>
  <c r="H50" i="8"/>
  <c r="H51" i="8"/>
  <c r="H52" i="8"/>
  <c r="I46" i="8" l="1"/>
  <c r="H24" i="8" l="1"/>
  <c r="B109" i="8"/>
  <c r="B110" i="8" s="1"/>
  <c r="B111" i="8" s="1"/>
  <c r="B112" i="8" s="1"/>
  <c r="B113" i="8" s="1"/>
  <c r="H112" i="8"/>
  <c r="H70" i="8" l="1"/>
  <c r="H71" i="8" l="1"/>
  <c r="H133" i="8" l="1"/>
  <c r="H125" i="8"/>
  <c r="H124" i="8"/>
  <c r="H123" i="8"/>
  <c r="H122" i="8"/>
  <c r="H121" i="8"/>
  <c r="H120" i="8"/>
  <c r="H119" i="8"/>
  <c r="H118" i="8"/>
  <c r="B118" i="8"/>
  <c r="B119" i="8" s="1"/>
  <c r="B120" i="8" s="1"/>
  <c r="H117" i="8"/>
  <c r="H134" i="8" l="1"/>
  <c r="B121" i="8"/>
  <c r="B122" i="8" s="1"/>
  <c r="B123" i="8" s="1"/>
  <c r="B124" i="8" s="1"/>
  <c r="B125" i="8" s="1"/>
  <c r="B126" i="8" s="1"/>
  <c r="B127" i="8" s="1"/>
  <c r="B128" i="8" s="1"/>
  <c r="B129" i="8" l="1"/>
  <c r="B130" i="8" s="1"/>
  <c r="B131" i="8" s="1"/>
  <c r="B132" i="8" s="1"/>
  <c r="B133" i="8" s="1"/>
  <c r="H17" i="8"/>
  <c r="B137" i="8"/>
  <c r="B138" i="8" s="1"/>
  <c r="B139" i="8" s="1"/>
  <c r="B140" i="8" s="1"/>
  <c r="B141" i="8" s="1"/>
  <c r="B142" i="8" s="1"/>
  <c r="B143" i="8" s="1"/>
  <c r="B144" i="8" s="1"/>
  <c r="H67" i="8" l="1"/>
  <c r="H149" i="8" l="1"/>
  <c r="H46" i="8"/>
  <c r="H55" i="8"/>
  <c r="H58" i="8"/>
  <c r="H59" i="8"/>
  <c r="H60" i="8"/>
  <c r="H61" i="8"/>
  <c r="H62" i="8"/>
  <c r="H63" i="8"/>
  <c r="H64" i="8"/>
  <c r="H65" i="8"/>
  <c r="H66" i="8"/>
  <c r="H84" i="8"/>
  <c r="H85" i="8"/>
  <c r="H88" i="8"/>
  <c r="H89" i="8"/>
  <c r="H90" i="8"/>
  <c r="H91" i="8"/>
  <c r="H92" i="8"/>
  <c r="H93" i="8"/>
  <c r="H94" i="8"/>
  <c r="H95" i="8"/>
  <c r="H96" i="8"/>
  <c r="H97" i="8"/>
  <c r="H98" i="8"/>
  <c r="H99" i="8"/>
  <c r="H100" i="8"/>
  <c r="H101" i="8"/>
  <c r="H102" i="8"/>
  <c r="H105" i="8"/>
  <c r="H108" i="8"/>
  <c r="H109" i="8"/>
  <c r="H110" i="8"/>
  <c r="H111" i="8"/>
  <c r="H113" i="8"/>
  <c r="H136" i="8"/>
  <c r="H137" i="8"/>
  <c r="H139" i="8"/>
  <c r="H140" i="8"/>
  <c r="H141" i="8"/>
  <c r="H142" i="8"/>
  <c r="H144" i="8"/>
  <c r="H147" i="8"/>
  <c r="H148" i="8"/>
  <c r="H150" i="8"/>
  <c r="H154" i="8"/>
  <c r="H157" i="8"/>
  <c r="H158" i="8"/>
  <c r="H159" i="8"/>
  <c r="H176" i="8"/>
  <c r="H177" i="8"/>
  <c r="H178" i="8"/>
  <c r="B89" i="8"/>
  <c r="B90" i="8" s="1"/>
  <c r="B91" i="8" s="1"/>
  <c r="B92" i="8" s="1"/>
  <c r="B93" i="8" s="1"/>
  <c r="B94" i="8" s="1"/>
  <c r="B95" i="8" s="1"/>
  <c r="B96" i="8" s="1"/>
  <c r="B97" i="8" s="1"/>
  <c r="B98" i="8" s="1"/>
  <c r="B99" i="8" s="1"/>
  <c r="B100" i="8" s="1"/>
  <c r="B101" i="8" s="1"/>
  <c r="B102" i="8" s="1"/>
  <c r="B103" i="8" s="1"/>
  <c r="B104" i="8" s="1"/>
  <c r="B105" i="8" s="1"/>
  <c r="B59" i="8"/>
  <c r="B60" i="8" s="1"/>
  <c r="B148" i="8"/>
  <c r="B149" i="8" s="1"/>
  <c r="B150" i="8" s="1"/>
  <c r="B151" i="8" s="1"/>
  <c r="B152" i="8" s="1"/>
  <c r="B153" i="8" s="1"/>
  <c r="B154" i="8" s="1"/>
  <c r="D35" i="8"/>
  <c r="B158" i="8"/>
  <c r="G42" i="8"/>
  <c r="D42" i="8"/>
  <c r="G41" i="8"/>
  <c r="D41" i="8"/>
  <c r="H145" i="8" l="1"/>
  <c r="H179" i="8"/>
  <c r="H20" i="8" s="1"/>
  <c r="H155" i="8"/>
  <c r="H114" i="8"/>
  <c r="H106" i="8"/>
  <c r="H86" i="8"/>
  <c r="H56" i="8"/>
  <c r="B159" i="8"/>
  <c r="B160" i="8" s="1"/>
  <c r="B161" i="8" s="1"/>
  <c r="B162" i="8" s="1"/>
  <c r="B163" i="8" s="1"/>
  <c r="B164" i="8" s="1"/>
  <c r="B165" i="8" s="1"/>
  <c r="B166" i="8" s="1"/>
  <c r="B167" i="8" s="1"/>
  <c r="B168" i="8" s="1"/>
  <c r="B169" i="8" s="1"/>
  <c r="B170" i="8" s="1"/>
  <c r="B171" i="8" s="1"/>
  <c r="B172" i="8" s="1"/>
  <c r="B173" i="8" s="1"/>
  <c r="B174" i="8" s="1"/>
  <c r="B175" i="8" s="1"/>
  <c r="B176" i="8" s="1"/>
  <c r="B177" i="8" s="1"/>
  <c r="B178" i="8" s="1"/>
  <c r="H18" i="8"/>
  <c r="H16" i="8"/>
  <c r="H15" i="8"/>
  <c r="I27" i="8"/>
  <c r="B61" i="8"/>
  <c r="B62" i="8" s="1"/>
  <c r="H223" i="8" l="1"/>
  <c r="H19" i="8"/>
  <c r="H14" i="8"/>
  <c r="B63" i="8" l="1"/>
  <c r="B64" i="8" s="1"/>
  <c r="B65" i="8" l="1"/>
  <c r="B66" i="8" l="1"/>
  <c r="B67" i="8" l="1"/>
  <c r="B68" i="8" s="1"/>
  <c r="B69" i="8" s="1"/>
  <c r="B70" i="8" s="1"/>
  <c r="B71" i="8" s="1"/>
  <c r="B72" i="8" s="1"/>
  <c r="B73" i="8" s="1"/>
  <c r="B74" i="8" s="1"/>
  <c r="B75" i="8" s="1"/>
  <c r="B76" i="8" s="1"/>
  <c r="B77" i="8" s="1"/>
  <c r="B78" i="8" s="1"/>
  <c r="B79" i="8" s="1"/>
  <c r="B80" i="8" s="1"/>
  <c r="B81" i="8" s="1"/>
  <c r="B82" i="8" s="1"/>
  <c r="B83" i="8" s="1"/>
  <c r="B84" i="8" s="1"/>
  <c r="B85" i="8" s="1"/>
  <c r="H13" i="8"/>
  <c r="H27" i="8" s="1"/>
</calcChain>
</file>

<file path=xl/sharedStrings.xml><?xml version="1.0" encoding="utf-8"?>
<sst xmlns="http://schemas.openxmlformats.org/spreadsheetml/2006/main" count="379" uniqueCount="217">
  <si>
    <t>CATALOGO DE CONCEPTOS Y</t>
  </si>
  <si>
    <t xml:space="preserve">CONCURSO No.  </t>
  </si>
  <si>
    <t>CANTIDADES DE OBRA.</t>
  </si>
  <si>
    <t>I.-</t>
  </si>
  <si>
    <t>SANEAMIENTO DE AGUA POTABLE</t>
  </si>
  <si>
    <t>II.-</t>
  </si>
  <si>
    <t>SANEAMIENTO DE LA RED DE DRENAJE</t>
  </si>
  <si>
    <t>III.-</t>
  </si>
  <si>
    <t>IV.-</t>
  </si>
  <si>
    <t>GUARNICIONES</t>
  </si>
  <si>
    <t>V.-</t>
  </si>
  <si>
    <t>VI.-</t>
  </si>
  <si>
    <t>VII.-</t>
  </si>
  <si>
    <t>TERRACERIAS</t>
  </si>
  <si>
    <t>PAVIMENTACION</t>
  </si>
  <si>
    <t>SEÑALAMIENTO VERTICAL Y HORIZONTAL</t>
  </si>
  <si>
    <t>TOTAL :</t>
  </si>
  <si>
    <t>PRECIO</t>
  </si>
  <si>
    <t>PRECIO UNITARIO</t>
  </si>
  <si>
    <t>CLAVE</t>
  </si>
  <si>
    <t>C O N C E P T O</t>
  </si>
  <si>
    <t>UNIDAD</t>
  </si>
  <si>
    <t>CANTIDAD</t>
  </si>
  <si>
    <t>UNITARIO</t>
  </si>
  <si>
    <t>(CON LETRA)</t>
  </si>
  <si>
    <t>IMPORTE</t>
  </si>
  <si>
    <t>EXCAVACIÓN POR MEDIOS MECANICOS,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</si>
  <si>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M3</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</si>
  <si>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</si>
  <si>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CMS. DE ESPESOR EN ZANJAS, CON MATERIAL SELECCIONADO PRODUCTO DE EXCAVACION LIBRE DE BOLEO MAYOR DE 3". INCLUYE: CRIBADO DEL MATERIAL, ACARREOS DENTRO DE LA OBRA, INCORPORACION DE HUMEDAD, COMPACTACION DEL 85% PROCTOR, MANO DE OBRA, , HERRAMIENTA Y EQUIPO NECESARIO. </t>
  </si>
  <si>
    <t xml:space="preserve">PLANTILLA COMPACTADA CON EQUIPO MECANICO DE 10 CMS. DE ESPESOR EN ZANJAS, CON MATERIAL SELECCIONADO PRODUCTO DE BANCO LIBRE DE BOLEO MAYOR DE 3". INCLUYE: CRIBADO DEL MATERIAL, ACARREOS DENTRO DE LA OBRA, INCORPORACION DE HUMEDAD, COMPACTACION DEL 85% PROCTOR, MANO DE OBRA, , HERRAMIENTA Y EQUIPO NECESARIO. </t>
  </si>
  <si>
    <t xml:space="preserve">RELLENO COMPACTADO CON EQUIPO MECANICO MANUAL EN CAPAS DE 20 CMS. EN CEPA, CON MATERIAL SELECCIONADO PRODUCTO DE LA EXCAVACION (CRIBADO POR LA MALLA DE 2 1/2") LIBRE DE BOLEO MAYOR DE 3" , COMPACTADO AL 90% PROCTOR. INCLUYE: CRIBADO DEL MATERIAL, ACARREOS DENTRO DE LA OBRA, INCORPORACION DE HUMEDAD, MANO DE OBRA, HERRAMIENTA Y EQUIPO NECESARIO. </t>
  </si>
  <si>
    <t>ML</t>
  </si>
  <si>
    <t>PZA</t>
  </si>
  <si>
    <t>CARGA Y RETIRO DE MATERIAL MIXTO, SOBRANTE NO UTILIZABLE PRODUCTO DE LA EXCAVACION FUERA DE LA OBRA (15 KM), HASTA EL LUGAR INDICADO POR SUPERVISION, INCLUYE: ACARREOS DENTRO DE LA OBRA, MANO DE OBRA, HERRAMIENTA Y EQUIPO NECESARIO.</t>
  </si>
  <si>
    <t>SUB TOTAL : SANEAMIENTO DE AGUA POTABLE</t>
  </si>
  <si>
    <t>SUB TOTAL :  SANEAMIENTO DE LA RED DE DRENAJE</t>
  </si>
  <si>
    <t>IV.- GUARNICIONES</t>
  </si>
  <si>
    <t>EXCAVACION A MANO EN TERRENO CON CUALQUIER CLASIFICACION Y PROFUNDIDAD EN PRESENCIA DE AGUA O EN SECO, PARA DESPLANTE DE GUARNICION. INCLUYE: TRAZO, NIVELACION, AFINE DE FONDO Y TALUDES, RETIRO DE MATERIAL HASTA 4 MTS. DE DISTANCIA HORIZONTAL, MATERIALES, MANO DE OBRA, HERRAMIENTA Y EQUIPO NECESARIO</t>
  </si>
  <si>
    <t>CONFINAMIENTO DE GUARNICION CON MATERIAL SELECCIONADO PRODUCTO DE LA EXCAVACION, LIBRE DE BOLEOS DE MAS DE 3", PRODUCTO DE LA EXCAVACION: INCLUYE MANO DE OBRA Y HERRAMIENTA.</t>
  </si>
  <si>
    <t>SUMINISTRO Y APLICACIÓN DE PINTURA VINILICA AHULADA MARCA COMEX, EN COLOR BLANCO O AMARILLO (PREVIAMENTE AUTORIZADO) EN TRAMOS RECTOS Y ROJO EN CURVAS, A DOS MANOS EN GUANICIONES DE CONCRETO, INCLUYE: PREPARACION DE LA SUPERFICIE, LIMPIEZA, MATERIALES, MANO DE OBRA Y HERRAMIENTA.</t>
  </si>
  <si>
    <t>DEMOLICION DE GUARNICIONES DE CONCRETO EXISTENTES POR ENCONTRARSE EN MALAS CONDICIONES Y/O NO DAR LOS NIVELES DE PROYECTO. INCLUYE: CORTE CON CORTADORA DE DISCO, CARGA Y RETIRO DE ESCOMBRO FUERA DE LA OBRA HASTA EL LUGAR INDICADO POR LA SUPERVISION, LA MANO DE OBRA, HERRAMIENTA Y EQUIPO NECESARIO.</t>
  </si>
  <si>
    <t>SUB TOTAL :  GUARNICIONES</t>
  </si>
  <si>
    <t>M2</t>
  </si>
  <si>
    <t>SUB TOTAL :  TERRACERIAS</t>
  </si>
  <si>
    <t>SUB TOTAL :  PAVIMENTACION</t>
  </si>
  <si>
    <t>SUB TOTAL :  SEÑALAMIENTO  VERTICAL Y HORIZONTAL</t>
  </si>
  <si>
    <t xml:space="preserve">TOTAL : </t>
  </si>
  <si>
    <t>SUMINISTRO E INSTALACIÓN DE TUBERÍA CONDUIT DE PVC PARED GRUESA, DE 2" DE DIAMETRO. PARA PREPARACIÓN DE INSTALACIÓN ELECTRICA EN ALUMBRADO PÚBLICO. INCLUYE: TRAZO, EXCAVACIÓN, RELLENO COMPACTADO AL 85% MINIMO, MATERIAL DIVERSO DE PROTECIÓN EN LOS EXTREMOS PARA EVITAR LA INTRODUCCIÓN DE CUALQUIER MATERIAL, MANO DE OBRA, HERRAMIENTA Y EQUIPO.</t>
  </si>
  <si>
    <t>CONSTRUCCION DE ATRAQUES DE CONCRETO F´C=200 KG/CM2 T.M.A. 3/4" REV. NORMAL. ELABORADO EN OBRA. INCLUYE: ELABORACION, COLADO Y VIBRADO DE CONCRETO, CIMBRADO Y DESCIMBRADO, MATERIALES, MANO DE OBRA, HERRAMIENTA Y EQUIPO NECESARIO.</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</si>
  <si>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</si>
  <si>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 DE ESPESOR EN ZANJAS, CON MATERIAL SELECCIONADO PRODUCTO DE EXCAVACION LIBRE DE BOLEO MAYOR DE 3". INCLUYE: CRIBADO DEL MATERIAL, ACARREOS DENTRO DE LA OBRA, INCORPORACION DE HUMEDAD, COMPACTACION DEL 85% PROCTOR, MANO DE OBRA, , HERRAMIENTA Y EQUIPO NECESARIO. </t>
  </si>
  <si>
    <t xml:space="preserve">PLANTILLA COMPACTADA CON EQUIPO MECANICO DE 10 CM DE ESPESOR EN ZANJAS, CON MATERIAL SELECCIONADO PRODUCTO DE BANCO LIBRE DE BOLEO MAYOR DE 3". INCLUYE: CRIBADO DEL MATERIAL, ACARREOS DENTRO DE LA OBRA, INCORPORACION DE HUMEDAD, COMPACTACION DEL 85% PROCTOR, MANO DE OBRA, , HERRAMIENTA Y EQUIPO NECESARIO. </t>
  </si>
  <si>
    <t xml:space="preserve">RELLENO COMPACTADO CON EQUIPO MECANICO MANUAL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 </t>
  </si>
  <si>
    <t xml:space="preserve">RELLENO COMPACTADO CON EQUIPO MECANICO MANUAL EN CAPAS DE 20 CM EN CEPA CON MATERIAL SELECCIONADO PRODUCTO DE BANCO LIBRE DE BOLEO MAYOR DE 3" , COMPACTADO AL 90% PROCTOR. INCLUYE: CRIBADO DEL MATERIAL, ACARREOS DENTRO DE LA OBRA, INCORPORACION DE HUMEDAD, MANO DE OBRA, HERRAMIENTA Y EQUIPO NECESARIO. </t>
  </si>
  <si>
    <t>SUMINISTRO Y COLOCACION DE CODO 45º x 6" DE DIAMETRO DE P.V.C. SANITARIO. PARA  DESCARGA  DOMICILIARIA.  INCLUYE: MANIOBRAS, EMPAQUES, MATERIALES, MANO DE OBRA Y HERRAMIENTA.</t>
  </si>
  <si>
    <t>CONSTRUCCION DE REGISTRO SANITARIO DE 40x60 CM Y HASTA 1.20 M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ARMADO CON VARILLA CORRUGADA DEL No.3 @ 10 CM, AMBOS SENTIDOS SOLDADAS, MARCO A BASE DE ANGULO DE FIERRO DE 1 1/2" x 1 1/2" x 1/8" Y CONTRAMARCO CON ANGULO DE FIERRO DE 2" x 2" x 1/8" DE ESPESOR. INCLUYE: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t>
  </si>
  <si>
    <t>DEMOLICION TOTAL DE POZOS DE VISITA TIPO COMUN, HASTA 3.00 M DE PROFUNDIDAD, POR NO DAR LOS NIVELES Y/O ALINEACION DE LA RED DE ALCANTARILLADO DE PROYECTO. INCLUYE: CARGA Y RETIRO DE ESCOMBRO FUERA DE OBRA HASTA EL LUGAR INDICADO POR LA SUPERVISION, MANO DE OBRA, HERRAMIENTA Y EQUIPO NECESARIO.</t>
  </si>
  <si>
    <t>ELABORACION DE TAPA DE PROVISIONAL DE MADERA PARA POZO DE VISITA PARA PERMITIR EL TRANSITO DEL EQUIPO DE  CONSTRUCCION. INCLUYE: COLOCACION, MATERIALES, MANO DE OBRA Y HERRAMIENTA.</t>
  </si>
  <si>
    <r>
      <t xml:space="preserve">SUMINISTRO Y COLOCACION DE </t>
    </r>
    <r>
      <rPr>
        <b/>
        <sz val="8"/>
        <rFont val="Arial"/>
        <family val="2"/>
      </rPr>
      <t>BROCAL DE Fo.Fo. CIEGO TIPO PESADO</t>
    </r>
    <r>
      <rPr>
        <sz val="8"/>
        <rFont val="Arial"/>
        <family val="2"/>
      </rPr>
      <t xml:space="preserve"> PARA POZO DE VISITA, INCLUYE: LOSA DE 1.20x1.20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</si>
  <si>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t>DIRECCIÓN DE INFRAESTRUCTURA VIAL Y MOVILIDAD URBANA</t>
  </si>
  <si>
    <t>III.- SANEAMIENTO DE LA RED DE DRENAJE</t>
  </si>
  <si>
    <t>I.-OBRA PRELIMINAR</t>
  </si>
  <si>
    <t>SUB TOTAL : OBRA PRELIMINAR</t>
  </si>
  <si>
    <t>II.-SANEAMIENTO DE AGUA POTABLE</t>
  </si>
  <si>
    <t>OBRA PRELIMINAR</t>
  </si>
  <si>
    <t>M3-KM</t>
  </si>
  <si>
    <t>SUMINISTRO Y COLOCACION DE SILLETAS  DE P.V.C. SANITARIA  DE 8" x 6"  DE DIAMETRO, PARA CONEXION DE DESCARGA DOMICILIARIA A LA RED MUNICIPAL. INCLUYE: ABRAZADERAS GALVANIZADA DE 8" DE DIAMETRO, PEGAMENTO, MATERIAL, MANO DE OBRA Y HERRAMIENTA.</t>
  </si>
  <si>
    <t>UBICACION : LA PAZ.</t>
  </si>
  <si>
    <t>MUNICIPIO : LA PAZ, B.C.S.</t>
  </si>
  <si>
    <t xml:space="preserve">RELLENO COMPACTADO CON EQUIPO MECANICO MANUAL EN CAPAS DE 20 CMS. EN CEPA, CON MATERIAL SELECCIONADO PRODUCTO DE BANCO (CRIBADO POR LA MALLA DE 2 1/2") LIBRE DE BOLEO MAYOR DE 3", COMPACTADO AL 90% PROCTOR. INCLUYE: CRIBADO DEL MATERIAL, ACARREOS DENTRO DE LA OBRA, INCORPORACION DE HUMEDAD, MANO DE OBRA, HERRAMIENTA Y EQUIPO NECESARIO. </t>
  </si>
  <si>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</si>
  <si>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rPr>
        <b/>
        <sz val="8"/>
        <rFont val="Arial"/>
        <family val="2"/>
      </rPr>
      <t>LIMPIEZA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</si>
  <si>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COLOCACION DE SEÑAL TIPO </t>
    </r>
    <r>
      <rPr>
        <b/>
        <sz val="8"/>
        <rFont val="Arial"/>
        <family val="2"/>
      </rPr>
      <t xml:space="preserve">REGLAMENTARIA (RESTRICTIVA Y/O PREVENTIVA) </t>
    </r>
    <r>
      <rPr>
        <sz val="8"/>
        <rFont val="Arial"/>
        <family val="2"/>
      </rPr>
      <t>SEGUN NORMAS DE LA DIRECCION DE TRANSITO MUNICIPAL DE 86 x 86 CM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</si>
  <si>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</si>
  <si>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</si>
  <si>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REPOSICION DE TUBERIA DE ALBAÑAL DE CONCRETO DE 8" DE DIAM.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</si>
  <si>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</si>
  <si>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rPr>
        <b/>
        <sz val="8"/>
        <rFont val="Arial"/>
        <family val="2"/>
      </rPr>
      <t>TRAZO Y NIVELACION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</si>
  <si>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RIEGO DE LIGA</t>
    </r>
    <r>
      <rPr>
        <sz val="8"/>
        <rFont val="Arial"/>
        <family val="2"/>
      </rPr>
      <t xml:space="preserve"> PARA CARPETA CON ASFALTO FR-3 </t>
    </r>
    <r>
      <rPr>
        <b/>
        <sz val="8"/>
        <rFont val="Arial"/>
        <family val="2"/>
      </rPr>
      <t xml:space="preserve">EN PROPORCION DE 0.5 LTS/M². </t>
    </r>
    <r>
      <rPr>
        <sz val="8"/>
        <rFont val="Arial"/>
        <family val="2"/>
      </rPr>
      <t xml:space="preserve">INCLUYE: BARRIDO, LIMPIEZA Y RETIRO FUERA DE LA OBRA DE LOS MATERIALES PRODUCTO DE LA LIMPIEZA HASTA EL LUGAR INDICADO, CARGA, CALENTADO, ACARREOS, APLICACION, DEL ASFALTO, MANO DE OBRA, HERRAMIENTA, EQUIPO.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</si>
  <si>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rPr>
        <b/>
        <sz val="8"/>
        <rFont val="Arial"/>
        <family val="2"/>
      </rPr>
      <t>TRATAMIENTO Y</t>
    </r>
    <r>
      <rPr>
        <sz val="8"/>
        <rFont val="Arial"/>
        <family val="2"/>
      </rPr>
      <t xml:space="preserve"> </t>
    </r>
    <r>
      <rPr>
        <b/>
        <sz val="8"/>
        <rFont val="Arial"/>
        <family val="2"/>
      </rPr>
      <t>CONFORMACION DE LA SUBRASANTE</t>
    </r>
    <r>
      <rPr>
        <sz val="8"/>
        <rFont val="Arial"/>
        <family val="2"/>
      </rPr>
      <t xml:space="preserve"> POR MEDIOS MECANICOS CON MATERIAL SELECCIONADO DEL LUGAR. INCLUYE: ESCARIFICADO, CORTE PARA LA ELABORACION DE CAJA (ESPESOR DE HASTA 15 CM), ACAMELLONADO, INCORPORACION DE HUMEDAD OPTIMA, PAPEO, TENDIDO, AFINE Y COMPACTACION AL 95% DE SU PVSM. DE LA PRUEBA PROCTOR MODIFICADA (ASSHTO). CON UN ESPESOR DE 30 CM, COMPACTOS, CARGA Y ACARREOS FUERA DE OBRA HASTA EL SITIO AUTORIZADO DEL MATERIAL EXCEDENTE; TRAZO Y NIVELACION PARA DAR NIVELES DE PROYECTO, LA MANO DE OBRA Y EL EQUIPO NECESARIO. P.U.O.T.</t>
    </r>
  </si>
  <si>
    <r>
      <rPr>
        <b/>
        <sz val="8"/>
        <rFont val="Arial"/>
        <family val="2"/>
      </rPr>
      <t>TRAZO Y NIVELACION PARA PAVIMENTACION.</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</si>
  <si>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CONSTRUCCION DE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</si>
  <si>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REPOSICION DE TUBERIA DE</t>
    </r>
    <r>
      <rPr>
        <b/>
        <sz val="8"/>
        <rFont val="Arial"/>
        <family val="2"/>
      </rPr>
      <t xml:space="preserve"> ASBESTO-CEMENTO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</si>
  <si>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t>CONSTRUCCION DE BANQUETAS</t>
  </si>
  <si>
    <t>V.- CONSTRUCCION DE BANQUETAS</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</si>
  <si>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</si>
  <si>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BANCO,</t>
    </r>
    <r>
      <rPr>
        <sz val="8"/>
        <rFont val="Arial"/>
        <family val="2"/>
      </rPr>
      <t xml:space="preserve"> LIBRE DE BOLEO MAYOR DE 3", EN CAPAS DE 20 CM, COMPACTADO AL 85% PROCTOR, EN AREAS DE BANQUETAS Y ADYACENTES, PARA DAR NIVELES DE PROYECTO, SEGUN INDICACIONES DE SUPERVISION. INCLUYE: CRIBADO DEL MATERIAL, ACARREOS DENTRO DE LA OBRA, INCORPORACION DE HUMEDAD, MANO DE OBRA, HERRAMIENTA Y EQUIPO NECESARIO. </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</si>
  <si>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</si>
  <si>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</si>
  <si>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t xml:space="preserve">SUMINISTRO Y COLOCACIÓN DE </t>
    </r>
    <r>
      <rPr>
        <b/>
        <sz val="8"/>
        <rFont val="Arial"/>
        <family val="2"/>
      </rPr>
      <t>REGISTRO ELÉCTRICO</t>
    </r>
    <r>
      <rPr>
        <sz val="8"/>
        <rFont val="Arial"/>
        <family val="2"/>
      </rPr>
      <t xml:space="preserve"> DE 40x40x60 Cm, A BASE DE </t>
    </r>
    <r>
      <rPr>
        <b/>
        <sz val="8"/>
        <rFont val="Arial"/>
        <family val="2"/>
      </rPr>
      <t>CONCRETO F'c = 150 Kg/Cm2.</t>
    </r>
    <r>
      <rPr>
        <sz val="8"/>
        <rFont val="Arial"/>
        <family val="2"/>
      </rPr>
      <t xml:space="preserve"> T.M.A. 3/4". REV. DE 8 A 10 CMS. CON UN ESPESOR DE 10 CM. PISO DE GRAVA, APLANADO INTERIOR PULIDO FINO, MARCO Y CONTRAMARCO METALICOS GALVANIZADOS ÁNGULO 1 1/2"x 1/4" Y TAPA DE CONCRETO ARMADO CON VARILLA CORRUGADA ALTA RESISTENCIA DEL No.2 @ 10 CM.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SOLDAR, LA TAPA DEL REGISTRO AL CONTRAMARCO DEL MISMO Y EL SELLADO DEL INTERIOR DE LOS DUCTOS DE LA CANALIZACION CON SILICON DE POLIURETANO TIPO A1, MINIMO 15 CM, CUBRIENDO EL ESPESOR DE LA PARED DEL REGISTRO)
NOTA: EL REGISTRO DEBERA SER PRECOLADO FUERA DEL SITIO DE LA OBRA</t>
    </r>
  </si>
  <si>
    <r>
      <t>SUMINISTRO E INSTALACIÓN DE ACCESORIO</t>
    </r>
    <r>
      <rPr>
        <b/>
        <sz val="8"/>
        <rFont val="Arial"/>
        <family val="2"/>
      </rPr>
      <t xml:space="preserve"> (BOLARDO O PICOBA CODIGO: PF-110) </t>
    </r>
    <r>
      <rPr>
        <sz val="8"/>
        <rFont val="Arial"/>
        <family val="2"/>
      </rPr>
      <t>PARA DELIMITAR ZONAS PEATONALES, BANQUETAS Y CAMELLONES, DISEÑO MODERNO DE ALTA RESISTENCIA FABRICADO EN POLIETILENO DE UNA SOLA PIEZA. CON TUBO DE ACERO INTERNO, COLOR NEGRO CON FRANJA REFLEJANTE DE ALTA DENSIDAD COLOR AMARILLO, MEDIDAS: DIÁMETRO 15 CM. ALTURA 1.10 CM. CON 20.00 CM PARA ANCLAJE EN EL PISO, INCLUYE MATERIAL, MANO DE OBRA, HERRAMIENTA, EQUIPO NECESARIO, LIMPIEZA, CARGA Y RETIRO DEL ESCOMBRO FUERA DE LA OBRA HASTA EL LUGAR DONDE INDIQUE LA SUPERVISIÓN.</t>
    </r>
  </si>
  <si>
    <r>
      <rPr>
        <b/>
        <sz val="8"/>
        <rFont val="Arial"/>
        <family val="2"/>
      </rPr>
      <t>CARGA Y RETIRO DE MATERIAL MIXTO,</t>
    </r>
    <r>
      <rPr>
        <sz val="8"/>
        <rFont val="Arial"/>
        <family val="2"/>
      </rPr>
      <t xml:space="preserve"> SOBRANTE NO UTILIZABLE PRODUCTO DE LOS TRABAJOS REALIZADOS, FUERA DE LA OBRA HASTA EL SITIO AUTORIZADO, SEGUN LO INDIQUE LA SUPERVISION. INCLUYE: ACARREOS DENTRO DE LA OBRA, MANO DE OBRA, HERRAMIENTA Y EQUIPO NECESARIO.</t>
    </r>
  </si>
  <si>
    <t>SUB TOTAL :  CONSTRUCCION DE BANQUETAS</t>
  </si>
  <si>
    <t>VIII.-</t>
  </si>
  <si>
    <t>VI.- TERRACERIAS</t>
  </si>
  <si>
    <t>VII.- PAVIMENTACION</t>
  </si>
  <si>
    <t>VIII.- SEÑALAMIENTO VERTICAL Y HORIZONTAL</t>
  </si>
  <si>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</si>
  <si>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</si>
  <si>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t>ALUMBRADO PUBLICO</t>
  </si>
  <si>
    <t>SUB TOTAL :  ALUMBRADO PUBLICO</t>
  </si>
  <si>
    <r>
      <t xml:space="preserve">GUARNICION DE CONCRETO </t>
    </r>
    <r>
      <rPr>
        <b/>
        <sz val="8"/>
        <rFont val="Arial"/>
        <family val="2"/>
      </rPr>
      <t>F´c=150 kg/cm2.</t>
    </r>
    <r>
      <rPr>
        <sz val="8"/>
        <rFont val="Arial"/>
        <family val="2"/>
      </rPr>
      <t xml:space="preserve"> R.N. T.M.A. 19 MM. DE 15X20X40 CM DE SECCION TRAPEZOIDAL, CORTE DE JUNTAS VERTICALES CON CORTADORA DE DISCO DE DIAMANTE A UNA PROFUNDIDAD DE 1/3 DEL PERALTE DE LA GUARNICION, LA MODULACION SERÁ INDICADA POR SUPERVISIÓN, SELLADO DE LA JUNTA CON CINTILLA DE POLIETILENO Y SELLADOR AUTONIVELANTE A BASE DE  POLIURETANO-ASFALTO TIPO SONOMERIC 1 Ó SIMILAR.  INCLUYE: CIMBRA, DESCIMBRADO, ELABORACION, COLADO, VIBRADO Y CURADO DEL CONCRETO, TRANSPORTE A LA SIGUIENTE POSICION, MATERIALES, MANO DE OBRA Y HERRAMIENTA.</t>
    </r>
  </si>
  <si>
    <r>
      <t>SUMINSTRO Y COLOCACION DE</t>
    </r>
    <r>
      <rPr>
        <b/>
        <sz val="8"/>
        <rFont val="Arial"/>
        <family val="2"/>
      </rPr>
      <t xml:space="preserve"> LOSETA PODOTÁCTIL DE CONCRETO POLIMÉRICO,</t>
    </r>
    <r>
      <rPr>
        <sz val="8"/>
        <rFont val="Arial"/>
        <family val="2"/>
      </rPr>
      <t xml:space="preserve"> 30 x 30 x 1.7 CM. COLOR AUTORIZADO POR SUPERVISION PARA INDICAR CAMBIO DE TRAYECTORIA, PARADA DE AUTOBUCES, RAMPAS Y CRUCES. INCLUYE: COLOCACIÓN QUE SERA CON ADHESIVO CERÁMICO (PEGA-PISO), FLETE, MATERIAL, MANO DE OBRA, HERRAMIENTA Y EQUIPO NECESARIO.  (P.U.O.T.).</t>
    </r>
  </si>
  <si>
    <r>
      <rPr>
        <b/>
        <sz val="8"/>
        <rFont val="Arial"/>
        <family val="2"/>
      </rPr>
      <t xml:space="preserve">REUBICACION DE POSTE DE CFE, </t>
    </r>
    <r>
      <rPr>
        <sz val="8"/>
        <rFont val="Arial"/>
        <family val="2"/>
      </rPr>
      <t>SEGUN SEA EL CASO. QUE SE ENCUENTRAN DENTRO DEL EJE DEL PROYECTO. INCLUYE LOS TRAMITES ANTE TELMEX., CARGO DIRECTO POR EL COSTO DE MANO DE OBRA Y MATERIALES REQUERIDOS, FLETE A OBRA, ACARREOS, CORTES, COLOCACIÓN, CINTA AISLANTE, CINTA VULCANIZABLE, FIJACIÓN, DESINSTALACIONES DE CABLEADO Y CONEXIONES, MANIOBRAS DE CARGA Y TRANSPORTE A SU NUEVA UBICACION, EQUIPO DE SEGURIDAD, INSTALACIONES ESPECÍFICAS, DEPRECIACIÓN Y DEMÁS CARGOS DERIVADOS DEL USO DE EQUIPO Y HERRAMIENTA, EN CUALQUIER NIVEL. LIMPIEZA Y RETIRO DE SOBRANTES FUERA DE OBRA.</t>
    </r>
  </si>
  <si>
    <r>
      <rPr>
        <b/>
        <sz val="8"/>
        <rFont val="Arial"/>
        <family val="2"/>
      </rPr>
      <t>REUBICACION DE POSTE DE TELMEX,</t>
    </r>
    <r>
      <rPr>
        <sz val="8"/>
        <rFont val="Arial"/>
        <family val="2"/>
      </rPr>
      <t xml:space="preserve"> SEGUN SEA EL CASO. QUE SE ENCUENTRAN DENTRO DEL EJE DEL PROYECTO. INCLUYE LOS TRAMITES ANTE TELMEX., CARGO DIRECTO POR EL COSTO DE MANO DE OBRA Y MATERIALES REQUERIDOS, FLETE A OBRA, ACARREOS, CORTES, COLOCACIÓN, CINTA AISLANTE, CINTA VULCANIZABLE, FIJACIÓN, DESINSTALACIONES DE CABLEADO Y CONEXIONES, MANIOBRAS DE CARGA Y TRANSPORTE A SU NUEVA UBICACION, EQUIPO DE SEGURIDAD, INSTALACIONES ESPECÍFICAS, DEPRECIACIÓN Y DEMÁS CARGOS DERIVADOS DEL USO DE EQUIPO Y HERRAMIENTA, EN CUALQUIER NIVEL. LIMPIEZA Y RETIRO DE SOBRANTES FUERA DE OBRA.</t>
    </r>
  </si>
  <si>
    <r>
      <rPr>
        <b/>
        <sz val="8"/>
        <rFont val="Arial"/>
        <family val="2"/>
      </rPr>
      <t>DESMONTE Y</t>
    </r>
    <r>
      <rPr>
        <sz val="8"/>
        <rFont val="Arial"/>
        <family val="2"/>
      </rPr>
      <t xml:space="preserve"> </t>
    </r>
    <r>
      <rPr>
        <b/>
        <sz val="8"/>
        <rFont val="Arial"/>
        <family val="2"/>
      </rPr>
      <t>REUBICACION DE ESTRUCTURAS URBANAS EXISTENTES, COMO SON POSTES, LUMINARIAS, SEÑALAMIENTO ALTOS VERTICALES, ANUNCIOS, ETC.</t>
    </r>
    <r>
      <rPr>
        <sz val="8"/>
        <rFont val="Arial"/>
        <family val="2"/>
      </rPr>
      <t xml:space="preserve">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</si>
  <si>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REUBICACION DE TELEFONO PUBLICO,</t>
    </r>
    <r>
      <rPr>
        <sz val="8"/>
        <rFont val="Arial"/>
        <family val="2"/>
      </rPr>
      <t xml:space="preserve"> SEGUN SEA EL CASO. QUE SE ENCUENTRAN DENTRO DEL EJE DEL PROYECTO. INCLUYE LOS TRAMITES ANTE EL AFECTADO., CARGO DIRECTO POR EL COSTO DE MANO DE OBRA Y MATERIALES REQUERIDOS, FLETE A OBRA, ACARREOS, CORTES, COLOCACIÓN, CINTA AISLANTE, CINTA VULCANIZABLE, FIJACIÓN, DESINSTALACIONES DE CABLEADO Y CONEXIONES, MANIOBRAS DE CARGA Y TRANSPORTE A SU NUEVA UBICACION, EQUIPO DE SEGURIDAD, INSTALACIONES ESPECÍFICAS, DEPRECIACIÓN Y DEMÁS CARGOS DERIVADOS DEL USO DE EQUIPO Y HERRAMIENTA, EN CUALQUIER NIVEL. LIMPIEZA Y RETIRO DE SOBRANTES FUERA DE OBRA.</t>
    </r>
  </si>
  <si>
    <r>
      <rPr>
        <b/>
        <sz val="8"/>
        <rFont val="Arial"/>
        <family val="2"/>
      </rPr>
      <t>REUBICACION DE ANUNCIO CON ESTRUCTURA DE ACERO DE ALTURA MAXIMA DE 4.00 MTS,</t>
    </r>
    <r>
      <rPr>
        <sz val="8"/>
        <rFont val="Arial"/>
        <family val="2"/>
      </rPr>
      <t xml:space="preserve"> SEGUN SEA EL CASO. QUE SE ENCUENTRAN DENTRO DEL EJE DEL PROYECTO. INCLUYE LOS TRAMITES ANTE LA DEPENDENCIA AFECTADA., CARGO DIRECTO POR EL COSTO DE MANO DE OBRA Y MATERIALES REQUERIDOS, FLETE A OBRA, ACARREOS, CORTES, COLOCACIÓN, FIJACIÓN, MANIOBRAS DE CARGA Y TRANSPORTE A SU NUEVA UBICACION, EQUIPO DE SEGURIDAD, INSTALACIONES ESPECÍFICAS, DEPRECIACIÓN Y DEMÁS CARGOS DERIVADOS DEL USO DE EQUIPO Y HERRAMIENTA, EN CUALQUIER NIVEL. LIMPIEZA Y RETIRO DE SOBRANTES FUERA DE OBRA.</t>
    </r>
  </si>
  <si>
    <r>
      <rPr>
        <b/>
        <sz val="8"/>
        <rFont val="Arial"/>
        <family val="2"/>
      </rPr>
      <t>RETIRO DE ESTRUCTURA DE ACERO DE ALTURA MAXIMA DE 3.00 MTS,</t>
    </r>
    <r>
      <rPr>
        <sz val="8"/>
        <rFont val="Arial"/>
        <family val="2"/>
      </rPr>
      <t xml:space="preserve"> SEGUN SEA EL CASO. QUE SE ENCUENTRAN DENTRO DEL EJE DEL PROYECTO. INCLUYE LOS TRAMITES ANTE LA DEPENDENCIA AFECTADA., CARGO DIRECTO POR EL COSTO DE MANO DE OBRA Y MATERIALES REQUERIDOS, FLETE A OBRA, ACARREOS, CORTES, COLOCACIÓN, FIJACIÓN, MANIOBRAS DE CARGA Y TRANSPORTE A SU NUEVA UBICACION, EQUIPO DE SEGURIDAD, INSTALACIONES ESPECÍFICAS, DEPRECIACIÓN Y DEMÁS CARGOS DERIVADOS DEL USO DE EQUIPO Y HERRAMIENTA, EN CUALQUIER NIVEL. LIMPIEZA Y RETIRO DE SOBRANTES FUERA DE OBRA.</t>
    </r>
  </si>
  <si>
    <r>
      <rPr>
        <b/>
        <sz val="8"/>
        <rFont val="Arial"/>
        <family val="2"/>
      </rPr>
      <t>REUBICACION DE LUMINARIA,</t>
    </r>
    <r>
      <rPr>
        <sz val="8"/>
        <rFont val="Arial"/>
        <family val="2"/>
      </rPr>
      <t xml:space="preserve"> SEGUN SEA EL CASO. QUE SE ENCUENTRAN DENTRO DEL EJE DEL PROYECTO. INCLUYE LOS TRAMITES ANTE LA DEPENDENCIA AFECTADA., CARGO DIRECTO POR EL COSTO DE MANO DE OBRA Y MATERIALES REQUERIDOS, FLETE A OBRA, ACARREOS, CORTES, COLOCACIÓN, CINTA AISLANTE, CINTA VULCANIZABLE, FIJACIÓN, DESINSTALACIONES DE CABLEADO Y CONEXIONES, MANIOBRAS DE CARGA Y TRANSPORTE A SU NUEVA UBICACION, EQUIPO DE SEGURIDAD, INSTALACIONES ESPECÍFICAS, DEPRECIACIÓN Y DEMÁS CARGOS DERIVADOS DEL USO DE EQUIPO Y HERRAMIENTA, EN CUALQUIER NIVEL. LIMPIEZA Y RETIRO DE SOBRANTES FUERA DE OBRA.</t>
    </r>
  </si>
  <si>
    <r>
      <rPr>
        <b/>
        <sz val="8"/>
        <rFont val="Arial"/>
        <family val="2"/>
      </rPr>
      <t>CORTE, PODA Y DESENRAICE Y/O REUBICACION SEGÚN SEA EL CASO DE ARBOLES</t>
    </r>
    <r>
      <rPr>
        <sz val="8"/>
        <rFont val="Arial"/>
        <family val="2"/>
      </rPr>
      <t xml:space="preserve"> DE DIMENSIONES VARIABLES, QUE SE ENCUENTREN DENTRO DEL AREA A PAVIMENTAR, INCLUYE: CARGA Y RETIRO DE MATERIALES FUERA DE LA OBRA, HASTA DONDE INDIQUE LA SUPERVISION, MANO DE OBRA, HERRAMIENTA Y EQUIPO NECESARIO. ( EL PRECIO ES POR EL TOTAL DE ARBOLES QUE SE ENCUENTREN DENTRO DEL TRAMO).</t>
    </r>
  </si>
  <si>
    <r>
      <rPr>
        <b/>
        <sz val="8"/>
        <rFont val="Arial"/>
        <family val="2"/>
      </rPr>
      <t>TOMA DE AGUA POTABLE DE 3"x1/2"</t>
    </r>
    <r>
      <rPr>
        <sz val="8"/>
        <rFont val="Arial"/>
        <family val="2"/>
      </rPr>
      <t xml:space="preserve"> CON TUBO KITEC DE 1/2" 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t>
    </r>
    <r>
      <rPr>
        <b/>
        <sz val="8"/>
        <rFont val="Arial"/>
        <family val="2"/>
      </rPr>
      <t>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 </t>
    </r>
    <r>
      <rPr>
        <b/>
        <sz val="8"/>
        <rFont val="Arial"/>
        <family val="2"/>
      </rPr>
      <t>(LONGITUD DE 16.00 MTS, LARGA).</t>
    </r>
  </si>
  <si>
    <r>
      <t xml:space="preserve">SUMINISTRO E INSTALACION DE </t>
    </r>
    <r>
      <rPr>
        <b/>
        <sz val="8"/>
        <rFont val="Arial"/>
        <family val="2"/>
      </rPr>
      <t>COPLE DE REPARACION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</si>
  <si>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TAPON CAMPANA DE PVC HIDRAULICO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</si>
  <si>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</si>
  <si>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r>
      <t>SUMINISTRO E INSTALACION DE</t>
    </r>
    <r>
      <rPr>
        <b/>
        <sz val="8"/>
        <rFont val="Arial"/>
        <family val="2"/>
      </rPr>
      <t xml:space="preserve"> EMPAQUE DE PLOMO DE 3"</t>
    </r>
    <r>
      <rPr>
        <sz val="8"/>
        <rFont val="Arial"/>
        <family val="2"/>
      </rPr>
      <t xml:space="preserve"> DE DIAMETRO. INCLUYE: MANIOBRAS, INSTALACION, LIMPIEZA, PRUEBA HIDRAULICA, MANO DE OBRA Y HERRAMIENTA.</t>
    </r>
  </si>
  <si>
    <r>
      <t xml:space="preserve">SUMINISTRO E INSTALACION DE </t>
    </r>
    <r>
      <rPr>
        <b/>
        <sz val="8"/>
        <rFont val="Arial"/>
        <family val="2"/>
      </rPr>
      <t xml:space="preserve">TORNILLOS CON TUERCA Y CABEZA HEXAGONAL DE 5/8 x 3 1/2" </t>
    </r>
    <r>
      <rPr>
        <sz val="8"/>
        <rFont val="Arial"/>
        <family val="2"/>
      </rPr>
      <t xml:space="preserve">DE DIAMETRO. INCLUYE: MANIOBRAS, INSTALACION, LIMPIEZA, PRUEBA HIDRAULICA, MANO DE OBRA Y  HERRAMIENTA. </t>
    </r>
  </si>
  <si>
    <r>
      <t xml:space="preserve">SUMINISTRO E INSTALACION DE </t>
    </r>
    <r>
      <rPr>
        <b/>
        <sz val="8"/>
        <rFont val="Arial"/>
        <family val="2"/>
      </rPr>
      <t>TORNILLOS CON TUERCA Y CABEZA HEXAGONAL DE 5/8 x 3 1/4"</t>
    </r>
    <r>
      <rPr>
        <sz val="8"/>
        <rFont val="Arial"/>
        <family val="2"/>
      </rPr>
      <t xml:space="preserve"> DE DIAMETRO. INCLUYE: MANIOBRAS, INSTALACION, LIMPIEZA, PRUEBA HIDRAULICA, MANO DE OBRA Y  HERRAMIENTA. </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</si>
  <si>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</si>
  <si>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</si>
  <si>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 xml:space="preserve">SUMINISTRO Y COLOCACION DE </t>
    </r>
    <r>
      <rPr>
        <b/>
        <sz val="8"/>
        <rFont val="Arial"/>
        <family val="2"/>
      </rPr>
      <t xml:space="preserve">MARCO CON TAPA DE Fo.Fo. DE 50x50 CMS. </t>
    </r>
    <r>
      <rPr>
        <sz val="8"/>
        <rFont val="Arial"/>
        <family val="2"/>
      </rPr>
      <t>CON PESO DE 75 KG. CON LEYENDA DE AGUA POTABLE. INCLUYE: MANIOBRAS, ACARREOS, MATERIAL, MANO DE OBRA Y HERRAMIENTA.</t>
    </r>
  </si>
  <si>
    <r>
      <t xml:space="preserve">SUMINISTRO Y COLOCACION DE </t>
    </r>
    <r>
      <rPr>
        <b/>
        <sz val="8"/>
        <rFont val="Arial"/>
        <family val="2"/>
      </rPr>
      <t xml:space="preserve">CONTRAMARCO SENCILLO DE 1.10 MTS. </t>
    </r>
    <r>
      <rPr>
        <sz val="8"/>
        <rFont val="Arial"/>
        <family val="2"/>
      </rPr>
      <t>CON CANAL DE 4" DE PERALTE. INCLUYE: MANIOBRAS, ACARREOS, MATERIAL, MANO DE OBRA Y HERRAMIENTA.</t>
    </r>
  </si>
  <si>
    <r>
      <t xml:space="preserve">CONSTRUCCION DE </t>
    </r>
    <r>
      <rPr>
        <b/>
        <sz val="8"/>
        <rFont val="Arial"/>
        <family val="2"/>
      </rPr>
      <t>POZO DE VISITA TIPO COMUN DE 1.75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</si>
  <si>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CONSTRUCCION DE</t>
    </r>
    <r>
      <rPr>
        <b/>
        <sz val="8"/>
        <rFont val="Arial"/>
        <family val="2"/>
      </rPr>
      <t xml:space="preserve"> BANQUETAS DE CONCRETO DE 10 CMS. DE ESPESOR (PARA ZONA DE CICLOVIA). ACABADO PULIDO Y RAYADO ESCOBILLLADO, EN LOSAS DE 2.00 MTS.</t>
    </r>
    <r>
      <rPr>
        <sz val="8"/>
        <rFont val="Arial"/>
        <family val="2"/>
      </rPr>
      <t xml:space="preserve"> DE ANCHO EN PROMEDIO, JUNTAS FRIAS ACABADO CON VOLTEADOR. EL CONCRETO SERA F´c=150 KG/CM2. T.M.A. 3/4". REV. DE 8 A 10 CMS. PREMEZCLADO ELABORADO EN PLANTA. INCLUYE: SUMINISTRO, COLADO, EXTENDIDO, VIBRADO Y ACARREOS DEL CONCRETO, SUMINISTRO Y APLICACION DE CURACRETO EN COLOR BLANCO MARCA PASA O SIKA, CON EL EQUIPO ADECUADO, Y EN LA PROPORCION INDICADA POR EL FABRICANTE, CIMBRA EN FRONTERAS, NIVELACION, AFINE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t>
    </r>
  </si>
  <si>
    <r>
      <t xml:space="preserve">FABRICACION DE </t>
    </r>
    <r>
      <rPr>
        <b/>
        <sz val="8"/>
        <rFont val="Arial"/>
        <family val="2"/>
      </rPr>
      <t>RAMPAS PARA EL ACCESO</t>
    </r>
    <r>
      <rPr>
        <sz val="8"/>
        <rFont val="Arial"/>
        <family val="2"/>
      </rPr>
      <t xml:space="preserve"> DE PERSONAS CON ALGUNA DISCAPACIDAD, DE </t>
    </r>
    <r>
      <rPr>
        <b/>
        <sz val="8"/>
        <rFont val="Arial"/>
        <family val="2"/>
      </rPr>
      <t>CONCRETO DE 8 CM DE ESPESOR,</t>
    </r>
    <r>
      <rPr>
        <sz val="8"/>
        <rFont val="Arial"/>
        <family val="2"/>
      </rPr>
      <t xml:space="preserve"> Y CON UNA PENDIENTE MAXIMA DEL 8%, ACABADO PULIDO Y RAYADO TRANSVERSAL CON PEINE METALICO PARA DAR ACABADO ANTIDERRAPANTE,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t>
    </r>
  </si>
  <si>
    <r>
      <t xml:space="preserve">CONSTRUCCION DE </t>
    </r>
    <r>
      <rPr>
        <b/>
        <sz val="8"/>
        <rFont val="Arial"/>
        <family val="2"/>
      </rPr>
      <t>BANQUETAS DE 8 CM DE ESPESOR, ACABADO, PULIDO Y RAYADO ESCOBILLADO,</t>
    </r>
    <r>
      <rPr>
        <sz val="8"/>
        <rFont val="Arial"/>
        <family val="2"/>
      </rPr>
      <t xml:space="preserve"> EN LOSAS DE 1.50 M DE ANCHO EN PROMEDIO, SE USARA EL SISTEMA DE LOSAS INTERCALADAS CON UNA RELACION LARGO/ANCHO DE HASTA 1.50, JUNTAS FRIAS ACABADO CON VOLTEADOR.  EL CONCRETO SERA </t>
    </r>
    <r>
      <rPr>
        <b/>
        <sz val="8"/>
        <rFont val="Arial"/>
        <family val="2"/>
      </rPr>
      <t xml:space="preserve">F´c= 150 KG/CM2. </t>
    </r>
    <r>
      <rPr>
        <sz val="8"/>
        <rFont val="Arial"/>
        <family val="2"/>
      </rPr>
      <t>T.M.A. 3/4". REV. DE 8 A 10 CM PREMEZCLADO ELABORADO EN PLANTA, INCLUYE: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t>
    </r>
  </si>
  <si>
    <r>
      <rPr>
        <b/>
        <sz val="8"/>
        <rFont val="Arial"/>
        <family val="2"/>
      </rPr>
      <t>SUMINISTRO Y APLICACION DE PINTURA M-15 EN COLOR VERDE</t>
    </r>
    <r>
      <rPr>
        <sz val="8"/>
        <rFont val="Arial"/>
        <family val="2"/>
      </rPr>
      <t xml:space="preserve">, SEGUN LA NORMATIVIDAD VIGENTE (N.T.C. DEL REGLAMENTO DE CONSTRUCCIONES PARA EL ESTADO DE B.C. SUR), </t>
    </r>
    <r>
      <rPr>
        <b/>
        <sz val="8"/>
        <rFont val="Arial"/>
        <family val="2"/>
      </rPr>
      <t>EN AREA DE CICLOVIA</t>
    </r>
    <r>
      <rPr>
        <sz val="8"/>
        <rFont val="Arial"/>
        <family val="2"/>
      </rPr>
      <t xml:space="preserve"> PARA EL TRAFICO DE CICLISTAS. INCLUYE: LIMPIEZA Y PREPARACION DE LA SUPERFICIE, TRAZOS NECESARIOS, MATERIALES, MANO DE OBRA, HERRAMIENTA NECESARIA.</t>
    </r>
  </si>
  <si>
    <r>
      <rPr>
        <b/>
        <sz val="8"/>
        <rFont val="Arial"/>
        <family val="2"/>
      </rPr>
      <t>ESCALONES A BASE DE BLOCK DE CONCRETO HUECO DE 15x20x40 Cm.,</t>
    </r>
    <r>
      <rPr>
        <sz val="8"/>
        <rFont val="Arial"/>
        <family val="2"/>
      </rPr>
      <t xml:space="preserve"> EMPLASTADO Y PULIDO. INCLUYE: CIMBRA, DESCIMBRADO, ELABORACION , MATERIALES, MANO DE OBRA Y HERRAMIENTA.</t>
    </r>
  </si>
  <si>
    <r>
      <rPr>
        <b/>
        <sz val="8"/>
        <rFont val="Arial"/>
        <family val="2"/>
      </rPr>
      <t xml:space="preserve">BORDILLO PERIMETRAL DE CONCRETO F´c=200 kg/cm2. R.N. T.M.A. 19 MM. DE 15X16 CM </t>
    </r>
    <r>
      <rPr>
        <sz val="8"/>
        <rFont val="Arial"/>
        <family val="2"/>
      </rPr>
      <t>DE SECCION RECTANGULAR, CORTE DE JUNTAS VERTICALES CON CORTADORA DE DISCO DE DIAMANTE INCLUYE: CIMBRA, DESCIMBRADO, ELABORACION, COLADO, VIBRADO Y CURADO DEL CONCRETO, TRANSPORTE A LA SIGUIENTE POSICION, MATERIALES, MANO DE OBRA Y HERRAMIENTA.</t>
    </r>
  </si>
  <si>
    <r>
      <rPr>
        <b/>
        <sz val="8"/>
        <rFont val="Arial"/>
        <family val="2"/>
      </rPr>
      <t xml:space="preserve">DEMOLICION DE CARPETA ASFALTICA EXISTENTE HASTA 10 CM. DE ESPESOR, </t>
    </r>
    <r>
      <rPr>
        <sz val="8"/>
        <rFont val="Arial"/>
        <family val="2"/>
      </rPr>
      <t xml:space="preserve">APROXIMADO, POR MEDIOS MECANICOS. INCLUYE: BARRIDO Y LIMPIEZA PREVIA (RETIRO DE LOS MATERIALES FUERA DE LA OBRA), DISGREGADO, ACAMELLONADO, EN ZONAS DE CRUCEROS CON OTRAS AVENIDAS REALIZAR EL CORTE PREVIO CON DISCO DE 3 MM. (1/8”) DE ANCHO, CON CORTADORA EN PAVIMENTO DE CONCRETO HIDRÁULICO Y/O ASFALTO, PARA EL PERFILADO EN BOCACALLES, SEÑALAMIENTO PREVENTIVO, LA MANO DE OBRA, HERRAMIENTA Y EQUIPO NECESARIO. </t>
    </r>
    <r>
      <rPr>
        <b/>
        <sz val="8"/>
        <rFont val="Arial"/>
        <family val="2"/>
      </rPr>
      <t>(SE ACEPTARA UNICAMENTE EL USO DE MAQUINA RECUPERADORA).</t>
    </r>
  </si>
  <si>
    <r>
      <rPr>
        <b/>
        <sz val="8"/>
        <rFont val="Arial"/>
        <family val="2"/>
      </rPr>
      <t>RECUPERACION DE BASE HIDRAULICA EXISTENTE EN MAL ESTADO DE HASTA 20 CM.</t>
    </r>
    <r>
      <rPr>
        <sz val="8"/>
        <rFont val="Arial"/>
        <family val="2"/>
      </rPr>
      <t xml:space="preserve"> DE ESPESOR COMPACTOS APROXIMADO, POR MEDIOS MECANICOS. INCLUYE: BARRIDO Y LIMPIEZA PREVIA (RETIRO DE LOS MATERIALES FUERA DE LA OBRA), DISGREGADO DE LA CARPETA,  ACAMELLONADO, CARGA Y ACARREO DEL MATERIAL NO UTILIZABLE FUERA DE LA OBRA HASTA DONDE LO INDIQUE LA SUPERVISION PARA SU ALMACENAJE Y POSTERIOR REUTILIZACION, LA MANO DE OBRA, HERRAMIENTA Y EQUIPO NECESARIO.</t>
    </r>
  </si>
  <si>
    <r>
      <rPr>
        <b/>
        <sz val="8"/>
        <rFont val="Arial"/>
        <family val="2"/>
      </rPr>
      <t>CONSTRUCCION DE CARPETA CON MEZCLA ASFALTICA EN CALIENTE</t>
    </r>
    <r>
      <rPr>
        <sz val="8"/>
        <rFont val="Arial"/>
        <family val="2"/>
      </rPr>
      <t xml:space="preserve"> 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ADITIVO ADIFLEX "EN" AL 2% EN VOLUMEN, ELABORACION, MEZCLA HOMOGENIZADA, ACARREO, TENDIDO, AFINE Y COMPACTACION AL 100%,</t>
    </r>
    <r>
      <rPr>
        <b/>
        <sz val="8"/>
        <rFont val="Arial"/>
        <family val="2"/>
      </rPr>
      <t xml:space="preserve"> ESPESOR DE 5 CM. COMPACTOS. </t>
    </r>
    <r>
      <rPr>
        <sz val="8"/>
        <rFont val="Arial"/>
        <family val="2"/>
      </rPr>
      <t xml:space="preserve">LIMPIEZA PREVIA DEL AREA, LOS MATERIALES, MANO DE OBRA, HERRAMIENTA Y EQUIPO NECESARIO. </t>
    </r>
    <r>
      <rPr>
        <b/>
        <sz val="8"/>
        <rFont val="Arial"/>
        <family val="2"/>
      </rPr>
      <t>(INCLUYE EL COSTO DEL CEMENTO ASFALTICO).</t>
    </r>
    <r>
      <rPr>
        <sz val="8"/>
        <rFont val="Arial"/>
        <family val="2"/>
      </rPr>
      <t xml:space="preserve"> NOTA: AL EFECTUAR ESTE CONCEPTO, DEBERA CUIDARSE NO MANCHAR LAS GUARNICIONES Y BANQUETAS, EN CUYO CASO SE TENDRAN QUE LIMPIAR SEGUN INDICACIONES DE LA SUPERVISION DE OBRA.</t>
    </r>
  </si>
  <si>
    <r>
      <rPr>
        <b/>
        <sz val="8"/>
        <rFont val="Arial"/>
        <family val="2"/>
      </rPr>
      <t>DEMOLICION DE CONCRETO HIDRAULICO EXISTENTE HASTA 18 CM. DE ESPESOR,</t>
    </r>
    <r>
      <rPr>
        <sz val="8"/>
        <rFont val="Arial"/>
        <family val="2"/>
      </rPr>
      <t xml:space="preserve"> APROXIMADO, POR MEDIOS MECANICOS. INCLUYE: BARRIDO Y LIMPIEZA PREVIA (RETIRO DE LOS MATERIALES FUERA DE LA OBRA), DISGREGADO, ACAMELLONADO, EN ZONAS DE CRUCEROS CON OTRAS AVENIDAS REALIZAR EL CORTE PREVIO CON DISCO DE 3 MM. (1/8”) DE ANCHO, CON CORTADORA EN PAVIMENTO DE CONCRETO HIDRÁULICO Y/O ASFALTO, PARA EL PERFILADO EN BOCACALLES, SEÑALAMIENTO PREVENTIVO, LA MANO DE OBRA, HERRAMIENTA Y EQUIPO NECESARIO.</t>
    </r>
  </si>
  <si>
    <r>
      <rPr>
        <b/>
        <sz val="8"/>
        <rFont val="Arial"/>
        <family val="2"/>
      </rPr>
      <t>RETIRO, CARGA Y ACARREO</t>
    </r>
    <r>
      <rPr>
        <sz val="8"/>
        <rFont val="Arial"/>
        <family val="2"/>
      </rPr>
      <t xml:space="preserve"> </t>
    </r>
    <r>
      <rPr>
        <b/>
        <sz val="8"/>
        <rFont val="Arial"/>
        <family val="2"/>
      </rPr>
      <t xml:space="preserve">DE EMPEDRADO EXISTENTE DE ESPESORES VARIABLES, </t>
    </r>
    <r>
      <rPr>
        <sz val="8"/>
        <rFont val="Arial"/>
        <family val="2"/>
      </rPr>
      <t>POR MEDIOS MECANICOS Y/O MANUALES. INCLUYE: BARRIDO Y LIMPIEZA PREVIA (RETIRO DE LOS MATERIALES FUERA DE LA OBRA), DISGREGADO, ACAMELLONADO, EN ZONAS DE CRUCEROS CON OTRAS AVENIDAS REALIZAR EL CORTE PREVIO CON DISCO DE 3 MM. (1/8”) DE ANCHO, CON CORTADORA EN PAVIMENTO DE CONCRETO HIDRÁULICO Y/O ASFALTO, PARA EL PERFILADO EN BOCACALLES, SEÑALAMIENTO PREVENTIVO, LA MANO DE OBRA, HERRAMIENTA Y EQUIPO NECESARIO.</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</si>
  <si>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</si>
  <si>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t>CONSTRUCCION DE</t>
    </r>
    <r>
      <rPr>
        <b/>
        <sz val="8"/>
        <rFont val="Arial"/>
        <family val="2"/>
      </rPr>
      <t xml:space="preserve"> DENTELLON DE CONCRETO</t>
    </r>
    <r>
      <rPr>
        <sz val="8"/>
        <rFont val="Arial"/>
        <family val="2"/>
      </rPr>
      <t xml:space="preserve"> F'C=150 KG/CM2.T.M.A. 3/4". DE 15x50 CM DE SECCION. EN REMATE DE PAVIMENTO. INCLUYE: TRAZO, NIVELACION, EXCAVACION, RELLENO COMPACTADO, CIMBRADO Y DESCIMBRADO, COLADO, VIBRADO Y CURADO DE CONCRETO, MATERIALES, MANO DE OBRA Y HERRAMIENTA.</t>
    </r>
  </si>
  <si>
    <r>
      <rPr>
        <b/>
        <sz val="8"/>
        <rFont val="Arial"/>
        <family val="2"/>
      </rPr>
      <t xml:space="preserve">PINTURA DE RAYA CENTRAL, SE PINTARA UN ANCHO DE 10 CM </t>
    </r>
    <r>
      <rPr>
        <sz val="8"/>
        <rFont val="Arial"/>
        <family val="2"/>
      </rPr>
      <t>DE COLOR PREVIAMENTE AUTORIZADO CON</t>
    </r>
    <r>
      <rPr>
        <b/>
        <sz val="8"/>
        <rFont val="Arial"/>
        <family val="2"/>
      </rPr>
      <t xml:space="preserve">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</si>
  <si>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DE 71 x 71 CM CON TABLERO ADICIONAL DE 35 x 122 CM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</si>
  <si>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SUMINISTRO Y APLICACION DE PINTURA DE</t>
    </r>
    <r>
      <rPr>
        <b/>
        <sz val="8"/>
        <rFont val="Arial"/>
        <family val="2"/>
      </rPr>
      <t xml:space="preserve"> RAYA SEPARADORA DE CARRILES DISCONTINUA, </t>
    </r>
    <r>
      <rPr>
        <sz val="8"/>
        <rFont val="Arial"/>
        <family val="2"/>
      </rPr>
      <t xml:space="preserve">SE PINTARA UN ANCHO DE 10 CM DE COLOR BLANCO, DELINEANDO EL CONTORNO DE LA MARCA CON RAYAS DE 5 CM DE COLOR NEGRO PREVIAMENTE AUTORIZADO POR SUPERVISION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</si>
  <si>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SUMINISTRO Y APLICACION DE PINTURA DE </t>
    </r>
    <r>
      <rPr>
        <b/>
        <sz val="8"/>
        <rFont val="Arial"/>
        <family val="2"/>
      </rPr>
      <t>RAYA SEPARADORA DE SENTIDOS DE CIRCULACION CONTINUA</t>
    </r>
    <r>
      <rPr>
        <sz val="8"/>
        <rFont val="Arial"/>
        <family val="2"/>
      </rPr>
      <t xml:space="preserve"> SENCILLA, SE PINTARA UN ANCHO DE 10 CM DE</t>
    </r>
    <r>
      <rPr>
        <b/>
        <sz val="8"/>
        <rFont val="Arial"/>
        <family val="2"/>
      </rPr>
      <t xml:space="preserve"> COLOR BLANCA,</t>
    </r>
    <r>
      <rPr>
        <sz val="8"/>
        <rFont val="Arial"/>
        <family val="2"/>
      </rPr>
      <t xml:space="preserve"> DELINEANDO EL CONTORNO DE LA MARCA CON RAYAS DE 5 CM DE COLOR NEGRO PREVIAMENTE AUTORIZADO POR SUPERVISION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</si>
  <si>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SUMINISTRO Y APLICACION DE PINTURA DE </t>
    </r>
    <r>
      <rPr>
        <b/>
        <sz val="8"/>
        <rFont val="Arial"/>
        <family val="2"/>
      </rPr>
      <t xml:space="preserve">RAYA SEPARADORA DE SENTIDOS DE CIRCULACION CONTINUA SENCILLA, </t>
    </r>
    <r>
      <rPr>
        <sz val="8"/>
        <rFont val="Arial"/>
        <family val="2"/>
      </rPr>
      <t xml:space="preserve">SE PINTARA UN ANCHO DE 10 CM DE </t>
    </r>
    <r>
      <rPr>
        <b/>
        <sz val="8"/>
        <rFont val="Arial"/>
        <family val="2"/>
      </rPr>
      <t>COLOR AMARILLA,</t>
    </r>
    <r>
      <rPr>
        <sz val="8"/>
        <rFont val="Arial"/>
        <family val="2"/>
      </rPr>
      <t xml:space="preserve"> DELINEANDO EL CONTORNO DE LA MARCA CON RAYAS DE 5 CM DE COLOR NEGRO PREVIAMENTE AUTORIZADO POR SUPERVISION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</si>
  <si>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SUMINISTRO Y APLICACION DE </t>
    </r>
    <r>
      <rPr>
        <b/>
        <sz val="8"/>
        <rFont val="Arial"/>
        <family val="2"/>
      </rPr>
      <t>PINTURA PARA DELINEAR GUARNICIONES</t>
    </r>
    <r>
      <rPr>
        <sz val="8"/>
        <rFont val="Arial"/>
        <family val="2"/>
      </rPr>
      <t xml:space="preserve"> DE COLOR BLANCO PREVIAMENTE AUTORIZADO POR SUPERVISION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</si>
  <si>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rPr>
        <b/>
        <sz val="8"/>
        <rFont val="Arial"/>
        <family val="2"/>
      </rPr>
      <t>RAYAS PARA CRUCE DE PEATONES:</t>
    </r>
    <r>
      <rPr>
        <sz val="8"/>
        <rFont val="Arial"/>
        <family val="2"/>
      </rPr>
      <t xml:space="preserve"> SUMINISTRO Y APLICACION DE PINTURA PARA TRAFICO DE COLOR PREVIAMENTE AUTORIZADO, CON PINTURA TERMOPLÁSTICA RETRORREFLEJANTE PARA TRAFICO, EN CRUCES PEATONALES TIPO MARIMBA Y/O PARALELA EN EL SENTIDO DE LA CIRCULACIÓN DE LOS VEHICULOS. CONSISTE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</si>
  <si>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 xml:space="preserve">RAYAS PARA CRUCE DE CICLISTAS </t>
    </r>
    <r>
      <rPr>
        <sz val="8"/>
        <rFont val="Arial"/>
        <family val="2"/>
      </rPr>
      <t>M-15 DE COLOR VERDE AUTORIZADO CON PINTURA TERMOPLÁSTICA RETRORREFLEJANTE PARA TRAFICO, EN CRUCES PEATONALES TIPO MARIMBA EN EL SENTIDO DE LA CIRCULACIÓN DE LOS VEHICULOS. CONSISTENTE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</si>
  <si>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 PINTURA PARA TRAFICO DE COLOR PREVIAMENTE AUTORIZADO, CON PINTURA TERMOPLÁSTICA RETRORREFLEJANTE PARA TRAFICO,</t>
    </r>
    <r>
      <rPr>
        <b/>
        <sz val="8"/>
        <rFont val="Arial"/>
        <family val="2"/>
      </rPr>
      <t xml:space="preserve"> EN RAYAS DE PARADA </t>
    </r>
    <r>
      <rPr>
        <sz val="8"/>
        <rFont val="Arial"/>
        <family val="2"/>
      </rPr>
      <t>CONSISTENTE EN UNA RAYA DE 40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</si>
  <si>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APLICACION DE</t>
    </r>
    <r>
      <rPr>
        <b/>
        <sz val="8"/>
        <rFont val="Arial"/>
        <family val="2"/>
      </rPr>
      <t xml:space="preserve"> PINTURA PARA FLECHAS, LETRAS, NUMEROS </t>
    </r>
    <r>
      <rPr>
        <sz val="8"/>
        <rFont val="Arial"/>
        <family val="2"/>
      </rPr>
      <t xml:space="preserve">DE COLOR BLANCO, DELINEANDO EL CONTORNO CON RAYAS DE 5 CM DE ANCHO COLOR NEGRO PREVIAMENTE AUTORIZADO POR SUPERVISION CON PINTURA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</si>
  <si>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PINTURA CON</t>
    </r>
    <r>
      <rPr>
        <b/>
        <sz val="8"/>
        <rFont val="Arial"/>
        <family val="2"/>
      </rPr>
      <t xml:space="preserve"> LETRAS SOBRE PAVIMENTO CON LEYENDA "BUS",</t>
    </r>
    <r>
      <rPr>
        <sz val="8"/>
        <rFont val="Arial"/>
        <family val="2"/>
      </rPr>
      <t xml:space="preserve"> M-11.2 DE PREFERENCIA O EXCLUSIVIDAD DE USO  DE PARADA DE TRANSPORTE PUBLICO CON DIMENSION DE 1,600 x 90 CMS, DE LA NORMA. NOM-034-SCT2-2011 SEÑALAMIENTO HORIZONTAL Y VERTICAL DE CARRETERAS Y VIALIDADES URBANAS, SE PINTARA CON PINTURA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</si>
  <si>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PINTURA CON</t>
    </r>
    <r>
      <rPr>
        <b/>
        <sz val="8"/>
        <rFont val="Arial"/>
        <family val="2"/>
      </rPr>
      <t xml:space="preserve"> LETRAS SOBRE PAVIMENTO CON LEYENDA "SOLO", </t>
    </r>
    <r>
      <rPr>
        <sz val="8"/>
        <rFont val="Arial"/>
        <family val="2"/>
      </rPr>
      <t>INCLUYE EL PINTADO DE UN SIMBOLO DE BICICLETA, DE ACUERDO A LA NORMA. NOM-034-SCT2-2011 SEÑALAMIENTO HORIZONTAL Y VERTICAL DE CARRETERAS Y VIALIDADES URBANAS, SE PINTARA CON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</si>
  <si>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APLICACIÓN DE PINTURA DE COLOR PREVIAMENTE AUTORIZADO, CON PINTURA CON PINTURA TERMOPLÁSTICA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</si>
  <si>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APLICACIÓN DE PINTURA DE COLOR PREVIAMENTE AUTORIZADO, CON PINTURA CON PINTURA TERMOPLÁSTICA RETRORREFLEJANTE PARA TRAFICO, </t>
    </r>
    <r>
      <rPr>
        <b/>
        <sz val="8"/>
        <rFont val="Arial"/>
        <family val="2"/>
      </rPr>
      <t>PARA IDENTIFICACION DE CARRIL DE PREFERENCIA DE TRANSPORTE PUBLICO.</t>
    </r>
    <r>
      <rPr>
        <sz val="8"/>
        <rFont val="Arial"/>
        <family val="2"/>
      </rPr>
      <t xml:space="preserve"> CONSISTE EN UN TRIANGULO, PARA LA PRIMERA COLOCADA A 2.00 MTS. DEL CRUCE PEATONAL O DEL LIMITE DE LA VIA. EN EL ESPACIO LIBRE DENTRO DEL TRIANGULO SE COLOCA EL PICTOGRAMA DE AUTOBUS CENTRADO CON RESPECTO A LA FIGURA;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</si>
  <si>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SUB TOTAL :  JARDINERIA</t>
  </si>
  <si>
    <t>SUMINISTRO Y COLOCACION DE PLANTA Y/O ARBOL DE OLIVO NEGRO, PARA LA ZONA DE JARDINERAS. INCLUYE: SUMINISTRO, MATERIALES, MANO DE OBRA, EQUIPO, HERRAMIENTA Y TODO LO NECESARIO PARA SU CORRECTA EJECUCION. P.U.O.T.</t>
  </si>
  <si>
    <t>SUMINISTRO Y COLOCACION DE GRAVILLA Y TIERRA DE JARDIN PARA LA ZONA DE JARDINERAS. INCLUYE: SUMINISTRO, MATERIALES, MANO DE OBRA, EQUIPO, HERRAMIENTA Y TODO LO NECESARIO PARA SU CORRECTA EJECUCION. P.U.O.T.</t>
  </si>
  <si>
    <t>IX.- JARDINERIA</t>
  </si>
  <si>
    <t>JARDINERIA</t>
  </si>
  <si>
    <t>MOBILIARIO URBANO</t>
  </si>
  <si>
    <t>XI.- ALUMBRADO PUBLICO</t>
  </si>
  <si>
    <t>X.- MOBILIARIO URBANO</t>
  </si>
  <si>
    <t>SUB TOTAL :  MOBILIARIO URBANO</t>
  </si>
  <si>
    <t>X.-</t>
  </si>
  <si>
    <t>XI.-</t>
  </si>
  <si>
    <t>IX.-</t>
  </si>
  <si>
    <t>SUMINISTRO Y COLOCACIÓN DE BASURERO DIAGONAL DG310 (GRIS OSCURO), ESTRUCTURA DE ACERO GALVANIZADO, CUBIERTA DE PLANCHA CON RANURAS DE ACERO GALVANIZADO, 45 LTS. INCLUYE: SUMINISTRO, MATERIALES, MANO DE OBRA, EQUIPO, HERRAMIENTA Y TODO LO NECESARIO PARA SU CORRECTA EJECUCIÓN.</t>
  </si>
  <si>
    <t>XII.-</t>
  </si>
  <si>
    <t>OBRA COMPLEMENTARIA AMPLIACION DE CARRIL DE RETORNO</t>
  </si>
  <si>
    <t>XII.- OBRA COMPLEMENTARIA AMPLIACION CARRIL DE RETORNO</t>
  </si>
  <si>
    <t>SUB TOTAL :  OBRA COMPLEMENTARIA AMPLIACION CARRIL DE RETORNO</t>
  </si>
  <si>
    <r>
      <rPr>
        <b/>
        <sz val="8"/>
        <rFont val="Arial"/>
        <family val="2"/>
      </rPr>
      <t>DEMOLICION DE CARPETA ASFALTICA EXISTENTE HASTA 10 CM.</t>
    </r>
    <r>
      <rPr>
        <sz val="8"/>
        <rFont val="Arial"/>
        <family val="2"/>
      </rPr>
      <t xml:space="preserve"> DE ESPESOR APROXIMADO, </t>
    </r>
    <r>
      <rPr>
        <b/>
        <sz val="8"/>
        <rFont val="Arial"/>
        <family val="2"/>
      </rPr>
      <t>CON MAQUINA RECUPERADORA DE ASFALTO.</t>
    </r>
    <r>
      <rPr>
        <sz val="8"/>
        <rFont val="Arial"/>
        <family val="2"/>
      </rPr>
      <t xml:space="preserve"> INCLUYE: BARRIDO Y LIMPIEZA PREVIA, CARGA Y RETIRO DE LOS MATERIALES PRODUCTO DE LA RECUPERACION FUERA DE LA OBRA HASTA EL TIRADERO AUTORIZADO, DISGREGADO, REALIZAR EL CORTE PREVIO CON DISCO DE 3 MM. (1/8”) DE ANCHO, CON CORTADORA EN PAVIMENTO DE CONCRETO HIDRÁULICO Y/O ASFALTO DONDE SEA NECESARIO Y AUTORIZADO POR SUPERVISION, PARA EL PERFILADO EN BOCACALLES, SEÑALAMIENTO PREVENTIVO, LA MANO DE OBRA, HERRAMIENTA Y EQUIPO NECESARIO.</t>
    </r>
  </si>
  <si>
    <r>
      <rPr>
        <b/>
        <sz val="8"/>
        <rFont val="Arial"/>
        <family val="2"/>
      </rPr>
      <t xml:space="preserve">DEMOLICION DE BANQUETA DE CONCRETO (CON O SIN ARMADO) </t>
    </r>
    <r>
      <rPr>
        <sz val="8"/>
        <rFont val="Arial"/>
        <family val="2"/>
      </rPr>
      <t>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</si>
  <si>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DEMOLICION DE GUARNICIONES DE CONCRETO EXISTENTES</t>
    </r>
    <r>
      <rPr>
        <sz val="8"/>
        <rFont val="Arial"/>
        <family val="2"/>
      </rPr>
      <t xml:space="preserve">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</si>
  <si>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EXCAVACION A MANO EN TERRENO</t>
    </r>
    <r>
      <rPr>
        <sz val="8"/>
        <rFont val="Arial"/>
        <family val="2"/>
      </rPr>
      <t xml:space="preserve">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</si>
  <si>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</si>
  <si>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SUMINISTRO Y APLICACIÓN DE PINTURA VINILICA AHULADA MARCA COMEX</t>
    </r>
    <r>
      <rPr>
        <sz val="8"/>
        <rFont val="Arial"/>
        <family val="2"/>
      </rPr>
      <t>, EN COLOR BLANCO O AMARILLO (PREVIAMENTE AUTORIZADO) EN TRAMOS RECTOS Y ROJO EN CURVAS, A DOS MANOS EN GUANICIONES DE CONCRETO, INCLUYE: PREPARACION DE LA SUPERFICIE, LIMPIEZA, MATERIALES, MANO DE OBRA Y HERRAMIENTA.</t>
    </r>
  </si>
  <si>
    <r>
      <rPr>
        <b/>
        <sz val="8"/>
        <rFont val="Arial"/>
        <family val="2"/>
      </rPr>
      <t>EXCAVACION Y/O CORTE</t>
    </r>
    <r>
      <rPr>
        <sz val="8"/>
        <rFont val="Arial"/>
        <family val="2"/>
      </rPr>
      <t xml:space="preserve"> POR MEDIOS MECANICOS DE LA BASE HIDRAULICA EXISTENTE Y TERRENO  CON CUALQUIER CLASIFICACION PARA LA ELABORACION DE CAJA, PARA DAR EL NIVEL DE SUBRASANTE. INCLUYE: ESCARIFICADO, ACAMELLONADO DEL MATERIAL PARA SER RETIRADO, HERRAMIENTA Y EL EQUIPO NECESARIO.</t>
    </r>
  </si>
  <si>
    <r>
      <rPr>
        <b/>
        <sz val="8"/>
        <rFont val="Arial"/>
        <family val="2"/>
      </rPr>
      <t>CARGA Y ACARREO</t>
    </r>
    <r>
      <rPr>
        <sz val="8"/>
        <rFont val="Arial"/>
        <family val="2"/>
      </rPr>
      <t xml:space="preserve"> POR MEDIOS MECANICOS DEL MATERIAL PRODUCTO DEL CORTE Y DEMOLICION NO UTILIZABLE PARA EL PRIMER KILOMETRO DE DISTANCIA. INCLUYE: HERRAMIENTA Y EL EQUIPO NECESARIO.</t>
    </r>
  </si>
  <si>
    <r>
      <rPr>
        <b/>
        <sz val="8"/>
        <rFont val="Arial"/>
        <family val="2"/>
      </rPr>
      <t xml:space="preserve">ACARREO </t>
    </r>
    <r>
      <rPr>
        <sz val="8"/>
        <rFont val="Arial"/>
        <family val="2"/>
      </rPr>
      <t xml:space="preserve"> EN CAMION DEL MATERIAL PRODUCTO DEL CORTE PARA KILOMETROS SUBSECUENTES. (6 KM). INCLUYE: EL EQUIPO NECESARIO.</t>
    </r>
  </si>
  <si>
    <r>
      <rPr>
        <b/>
        <sz val="8"/>
        <rFont val="Arial"/>
        <family val="2"/>
      </rPr>
      <t>AFINE DE TERRACERIAS</t>
    </r>
    <r>
      <rPr>
        <sz val="8"/>
        <rFont val="Arial"/>
        <family val="2"/>
      </rPr>
      <t xml:space="preserve"> PARA DAR NIVELES DE PROYECTO DEFINITIVOS. INCLUYE: ESCARIFICADO, APERTURA DE CAJA, PAPEO DEL MATERIAL MAYOR A 3" MANUAL, FORMACION DE LA CAPA SUBRASANTE, INCORPORACION DE HUMEDAD OPTIMA, TENDIDO, AFINE Y COMPACTACION AL 95% DE SU  PVSM DE LA PRUEBA PROCTOR MODIFICADA  (ASSHTO), CON MATERIAL SELECCIONADO PRODUCTO DE CORTES, CARGA Y ACARREOS. CON UN ESPESOR DE 30 CM, EN TERRENO CON CUALQUIER CLASIFICACION. INCLUYE. LA MANO DE OBRA, Y EQUIPO NECESARIO.</t>
    </r>
  </si>
  <si>
    <r>
      <t>SUMINISTRO Y APLICACION DE</t>
    </r>
    <r>
      <rPr>
        <b/>
        <sz val="8"/>
        <rFont val="Arial"/>
        <family val="2"/>
      </rPr>
      <t xml:space="preserve"> PINTURA PARA FLECHAS,</t>
    </r>
    <r>
      <rPr>
        <sz val="8"/>
        <rFont val="Arial"/>
        <family val="2"/>
      </rPr>
      <t xml:space="preserve"> LETRAS, NUMEROS DE COLOR BLANCO, DELINEANDO EL CONTORNO CON RAYAS DE 5 CM DE ANCHO COLOR NEGRO PREVIAMENTE AUTORIZADO POR SUPERVISION CON PINTURA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</si>
  <si>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</si>
  <si>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</si>
  <si>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SUMINISTRO Y COLOCACIÓN DE</t>
    </r>
    <r>
      <rPr>
        <b/>
        <sz val="8"/>
        <rFont val="Arial"/>
        <family val="2"/>
      </rPr>
      <t xml:space="preserve"> SEPARADOR VIAL BOLARDO CONFI-BICI</t>
    </r>
    <r>
      <rPr>
        <sz val="8"/>
        <rFont val="Arial"/>
        <family val="2"/>
      </rPr>
      <t>, FABRICADO EN UNA SOLA PIEZA DE POLIETILENO, CON SEIS ORIFICIOS PARA ANCLAS DE SUJECCION Y BORDES REDONDEADOS, SUPERFICIE ANTIDERRAPANTE, FABRICADO EN COLOR AUTORIZADO POR SUPERVISION, DIMENSIONES  LARGO: 180 CMS, ANCHO: 40 CMS, ALTO: 13 CMS, RESISTENTE A HUMEDAD, ACEITE Y PROTECCIÓN CONTRA LOS RAYOS UV, CON REFLEJANTE EN AMBOS EXTREMOS Y  2 FRANJAS LATERALES, GRABADO DE MARCA O LEYENDA EN LA PARTE SUPERIOR EN ALTO RELIEVE, ANCLADO AL PISO CON 6 CLAVOS DE 1/2"X10" Y RESINA EPOXICA, INCLUYE: MATERIAL, MANO DE OBRA, HERRAMIENTA, EQUIPO NECESARIO, LIMPIEZA, CARGA Y RETIRO DEL ESCOMBRO FUERA DE LA OBRA HASTA EL LUGAR DONDE INDIQUE LA SUPERVISIÓN.</t>
    </r>
  </si>
  <si>
    <t>REHABILITACION DE MURETE DE MEDICION. ASENTADO Y APLANADO CON MORTERO DE CEMENTO-ARENA EN PROPORCION DE 1:3, APLANADO PULIDO FINO, PISO DE GRAVA, SUMINISTRO Y APLICACION DE PINTURA VINILICA A DOS MANOS EN COLOR INDICADO POR SUPERVISIÓN. INCLUYE: MATERIALES, MANO DE OBRA Y HERRAMIENTA. POR UNIDAD DE OBRA TERMINADA.</t>
  </si>
  <si>
    <t>SUMINISTRO Y COLOCACIÓN DE CANALIZACIÓN DE TUBERÍA  CONDUIT PVC PARED GRUESA DE DE 2" DE DIAMETRO, PARA PREPARACION DE INSTALACIONES ELECTRICAS EN ALUMBRADO PUBLICO. INCLUYE: TRAZO, EXCAVACION, RELLENO COMPACTADO AL 85% MINIMO, MATERIAL DIVERSO DE PROTECION EN LOS EXTREMOS PARA EVITAR LA INTRODUCCION DE CUALQUIER MATERIAL, MANO DE OBRA, HERRAMIENTA Y EQUIPO.</t>
  </si>
  <si>
    <t>SUMINISTRO Y COLOCACIÓN DE CANALIZACIÓN DE TUBERÍA  CONDUIT PVC PARED GRUESA DE DE 1-1/2" DE DIAMETRO, PARA PREPARACION DE INSTALACIONES ELECTRICAS EN ALUMBRADO PUBLICO. INCLUYE: TRAZO, EXCAVACION, RELLENO COMPACTADO AL 85% MINIMO, MATERIAL DIVERSO DE PROTECION EN LOS EXTREMOS PARA EVITAR LA INTRODUCCION DE CUALQUIER MATERIAL, MANO DE OBRA, HERRAMIENTA Y EQUIPO.</t>
  </si>
  <si>
    <t>SUMINISTRO Y COLOCACIÓN DE CABLE DE ALUMINIO TRIPLEX XLP No. (2-2+1-2)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</si>
  <si>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t>SUMINISTRO Y COLOCACIÓN DE CONTACTOR DE COMBINACION DE ALUMBRADO MONOFÁSICO, 220 VOLTS.,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</si>
  <si>
    <t>REHABILITACION Y PINTADO DE POSTES DE  Fe. (CAL. 11) CUADRADO CÓNICO  GALVANIZADO DE 9 METROS DE ALTURA.</t>
  </si>
  <si>
    <r>
      <t>SUMINISTRO E INSTALACION DE</t>
    </r>
    <r>
      <rPr>
        <b/>
        <sz val="8"/>
        <rFont val="Arial"/>
        <family val="2"/>
      </rPr>
      <t xml:space="preserve"> 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</si>
  <si>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EXTREMIDAD CAMPANA  DE PVC HIDRAULICO ANGER DE 3" </t>
    </r>
    <r>
      <rPr>
        <sz val="8"/>
        <rFont val="Arial"/>
        <family val="2"/>
      </rPr>
      <t>DE DIAMETRO. INCLUYE: MANIOBRAS, INSTALACION, LIMPIEZA, PRUEBA HIDRAULICA, MANO DE OBRA Y HERRAMIENTA.</t>
    </r>
  </si>
  <si>
    <r>
      <t xml:space="preserve">SUMINISTRO E INSTALACION DE </t>
    </r>
    <r>
      <rPr>
        <b/>
        <sz val="8"/>
        <rFont val="Arial"/>
        <family val="2"/>
      </rPr>
      <t>TEE DE PVC HIDRAULICO ANGER DE 3" x 3"</t>
    </r>
    <r>
      <rPr>
        <sz val="8"/>
        <rFont val="Arial"/>
        <family val="2"/>
      </rPr>
      <t xml:space="preserve">  DE DIAMETRO. INCLUYE: MANIOBRAS, INSTALACION, LIMPIEZA, PRUEBA HIDRAULICA, MANO DE OBRA Y  HERRAMIENTA. </t>
    </r>
  </si>
  <si>
    <r>
      <t>SUMINISTRO E INSTALACION DE</t>
    </r>
    <r>
      <rPr>
        <b/>
        <sz val="8"/>
        <rFont val="Arial"/>
        <family val="2"/>
      </rPr>
      <t xml:space="preserve"> TEE DE Fo.Fo. BRIDADA DE 3" x 3"</t>
    </r>
    <r>
      <rPr>
        <sz val="8"/>
        <rFont val="Arial"/>
        <family val="2"/>
      </rPr>
      <t xml:space="preserve">  DE DIAMETRO. INCLUYE: MANIOBRAS, INSTALACION, LIMPIEZA, PRUEBA HIDRAULICA, MANO DE OBRA Y  HERRAMIENTA. </t>
    </r>
  </si>
  <si>
    <r>
      <rPr>
        <b/>
        <sz val="8"/>
        <rFont val="Arial"/>
        <family val="2"/>
      </rPr>
      <t>REGISTRO SANITARIO CIEGO DE 40 x 60 CM Y HASTA 0.70 Cm DE PROFUNDIDAD MEDIDA INTERIOR</t>
    </r>
    <r>
      <rPr>
        <sz val="8"/>
        <rFont val="Arial"/>
        <family val="2"/>
      </rPr>
      <t>.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</si>
  <si>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COLOR PREVIAMENTE AUTORIZADO,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</si>
  <si>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PREVIAMENTE AUTORIZADO, Y SU COLOCACIÓN SERA SEGUN LO INDICADO EN EL MANUAL DE DISPOSITIVOS PARA EL CONTROL DEL TRANSITO EN CALLES Y CARRETERAS, INCLUYE: LIMPIEZA, MATERIALES, MANO DE OBRA, HERRAMIENTA Y EQUIPO NECESARIO. P.U.O.T. </t>
    </r>
  </si>
  <si>
    <t xml:space="preserve">SUMINISTRO Y COLOCACIÓN DE REGISTRO ELÉCTRICO DE 40x60x60 Cm, 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
</t>
  </si>
  <si>
    <r>
      <t>SUMINISTRO Y COLOCACION DE</t>
    </r>
    <r>
      <rPr>
        <b/>
        <sz val="8"/>
        <rFont val="Arial"/>
        <family val="2"/>
      </rPr>
      <t xml:space="preserve"> CONCRETO HIDRAULICO PREMEZCLADO MR-42 KG/CM2 DE FRAGUADO A 7 (SIETE) DÍAS,</t>
    </r>
    <r>
      <rPr>
        <sz val="8"/>
        <rFont val="Arial"/>
        <family val="2"/>
      </rPr>
      <t xml:space="preserve"> AUTOCURABLE HIDRATIUM O SIMILAR, T.M.A. DE 1 1/2". REV. DE 8 (± 2.0 CM.), MUESTREO EN OBRA, CEMENTO TIPO CPC40. SEGÚN NORMA NMX-C-414, AGREGADO GRUESO TRITURADO Y ARENA DE RIO. ELABORADO Y DOSIFICADO POR PESO EN PLANTA, EXTENDIDO EN LOSAS PARA PAVIMENTACIÓN </t>
    </r>
    <r>
      <rPr>
        <b/>
        <sz val="8"/>
        <rFont val="Arial"/>
        <family val="2"/>
      </rPr>
      <t xml:space="preserve">CON ESPESOR DE 18 CM, </t>
    </r>
    <r>
      <rPr>
        <sz val="8"/>
        <rFont val="Arial"/>
        <family val="2"/>
      </rPr>
      <t xml:space="preserve">TENDIDO Y NIVELADO CON RODILLOS VIBRATORIOS, SEGUN SEA EL CASO, Y VIBRADO, MEMBRANA DE CURADO, AVIONADO CON CHECK ROD Y BULL FLOAT PARA UNA CORRECTA PLANICIDAD ACABADO CON PEINE METALICO DE CERDAS METALICAS ESPACIADOS @ 3/4" PARA DAR TEXTURA EN ACABADO RAYADO TRANSVERSAL, Y RAYADO LONGITUDINAL CON TELA DE YUTE;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1" GRADO 60, DE 46 CM DE LARGO @ 30 CM, EN FORMA TRANSVERSAL Y COLOCADAS A CADA 3.75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</si>
  <si>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rPr>
        <b/>
        <sz val="8"/>
        <rFont val="Arial"/>
        <family val="2"/>
      </rPr>
      <t xml:space="preserve">DEMOLICION Y RETIRO DE JARDINERA </t>
    </r>
    <r>
      <rPr>
        <sz val="8"/>
        <rFont val="Arial"/>
        <family val="2"/>
      </rPr>
      <t>CON LAS SIGUIENTES DIMENSIONES APROXIMADAS DE 8.00 x 2.00 x 0.70 MTS. EXISTENTES POR ENCONTRARSE EN MALAS CONDICIONES Y/O NO DAR LOS NIVELES DE PROYECTO. INCLUYE: CORTE CON CORTADORA DE DISCO, LIMPIEZA, CARGA Y RETIRO DE ESCOMBRO FUERA DE LA OBRA HASTA EL TIRADERO AUTORIZADO, SEGUN INDICACIONES POR LA SUPERVISION, LA MANO DE OBRA, HERRAMIENTA Y EQUIPO NECESARIO.</t>
    </r>
  </si>
  <si>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PARA TRAFICO MARCA SEMEX O EQUIVALENTE EN CALIDAD,</t>
    </r>
    <r>
      <rPr>
        <sz val="8"/>
        <rFont val="Arial"/>
        <family val="2"/>
      </rPr>
      <t xml:space="preserve">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t>
    </r>
  </si>
  <si>
    <r>
      <rPr>
        <b/>
        <sz val="8"/>
        <rFont val="Arial"/>
        <family val="2"/>
      </rPr>
      <t xml:space="preserve">RAYAS PARA CRUCE DE PEATONES: </t>
    </r>
    <r>
      <rPr>
        <sz val="8"/>
        <rFont val="Arial"/>
        <family val="2"/>
      </rPr>
      <t>SUMINISTRO Y APLICACION DE PINTURA PARA TRAFICO DE COLOR PREVIAMENTE AUTORIZADO, CON PINTURA MARCA SEMEX O EQUIVALENTE EN CALIDAD, Y SE LE APLICARA UN REFLEJANTE CON MICROESFERA, EN CRUCES PEATONALES TIPO MARIMBA EN EL SENTIDO DE LA CIRCULACIÓN DE LOS VEHICULOS. CONSISTE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</si>
  <si>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APLICACIÓN DE PINTURA PARA TRAFICO DE COLOR PREVIAMENTE AUTORIZADO, MARCA SEMEX O EQUIVALENTE  EN CALIDAD, Y SE LE APLICARA UN REFLEJANTE CON MICROESFERA. EN </t>
    </r>
    <r>
      <rPr>
        <b/>
        <sz val="8"/>
        <rFont val="Arial"/>
        <family val="2"/>
      </rPr>
      <t xml:space="preserve">RAYAS DE PARADA CONSISTENTE EN UNA RAYA DE 40 CM, </t>
    </r>
    <r>
      <rPr>
        <sz val="8"/>
        <rFont val="Arial"/>
        <family val="2"/>
      </rPr>
      <t>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</si>
  <si>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SUMINISTRO Y COLOCACION DE PLANTA TEXAS RANGER, PARA LA ZONA DE JARDINERAS. INCLUYE: SUMINISTRO, MATERIALES, MANO DE OBRA, EQUIPO, HERRAMIENTA Y TODO LO NECESARIO PARA SU CORRECTA EJECUCION. P.U.O.T.</t>
  </si>
  <si>
    <r>
      <rPr>
        <b/>
        <sz val="8"/>
        <rFont val="Arial"/>
        <family val="2"/>
      </rPr>
      <t>TOMA DE AGUA POTABLE DE 3"x1/2"</t>
    </r>
    <r>
      <rPr>
        <sz val="8"/>
        <rFont val="Arial"/>
        <family val="2"/>
      </rPr>
      <t xml:space="preserve"> CON TUBO KITEC DE 1/2" 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t>
    </r>
    <r>
      <rPr>
        <b/>
        <sz val="8"/>
        <rFont val="Arial"/>
        <family val="2"/>
      </rPr>
      <t>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 </t>
    </r>
    <r>
      <rPr>
        <b/>
        <sz val="8"/>
        <rFont val="Arial"/>
        <family val="2"/>
      </rPr>
      <t>(LONGITUD DE 4.50 MTS, CORTA).</t>
    </r>
  </si>
  <si>
    <r>
      <t xml:space="preserve">SUMINISTRO E INSTALACION DE </t>
    </r>
    <r>
      <rPr>
        <b/>
        <sz val="8"/>
        <rFont val="Arial"/>
        <family val="2"/>
      </rPr>
      <t xml:space="preserve">VALVULA DE Fo.Fo. BRIDADA DE 3" </t>
    </r>
    <r>
      <rPr>
        <sz val="8"/>
        <rFont val="Arial"/>
        <family val="2"/>
      </rPr>
      <t xml:space="preserve"> DE DIAMETRO. INCLUYE: MANIOBRAS, INSTALACION, LIMPIEZA, PRUEBA HIDRAULICA, MANO DE OBRA Y  HERRAMIENTA. </t>
    </r>
  </si>
  <si>
    <r>
      <t>SUMINISTRO E INSTALACION DE</t>
    </r>
    <r>
      <rPr>
        <b/>
        <sz val="8"/>
        <rFont val="Arial"/>
        <family val="2"/>
      </rPr>
      <t xml:space="preserve"> JUNTAS GIBAULT DE 3"</t>
    </r>
    <r>
      <rPr>
        <sz val="8"/>
        <rFont val="Arial"/>
        <family val="2"/>
      </rPr>
      <t xml:space="preserve"> DE DIAMETRO. INCLUYE: MANIOBRAS, INSTALACION, LIMPIEZA, PRUEBA HIDRAULICA, MANO DE OBRA Y HERRAMIENTA.</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</si>
  <si>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ACABADO CON VOLTEADOR. EL CONCRETO SERA</t>
    </r>
    <r>
      <rPr>
        <b/>
        <sz val="8"/>
        <rFont val="Arial"/>
        <family val="2"/>
      </rPr>
      <t xml:space="preserve"> F´c=150 KG/CM2. </t>
    </r>
    <r>
      <rPr>
        <sz val="8"/>
        <rFont val="Arial"/>
        <family val="2"/>
      </rPr>
      <t>T.M.A. 3/4". REV. DE 8 A 10 CM PREMEZCLADO ELABORADO EN PLANTA, INCLUYE: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t>
    </r>
  </si>
  <si>
    <r>
      <t xml:space="preserve">SUMINISTRO Y COLOCACION DE POSTE DE Fe. (CAL. 11) CUADRADO CÓNICO GALVANIZADO DE 9 METROS DE ALTURA,   SE INCLUYE CABLE INTERIOR THHW CALIBRE No 10 AWG 90°C (TRES HILOS) POR LAMPARA, </t>
    </r>
    <r>
      <rPr>
        <b/>
        <sz val="8"/>
        <rFont val="Arial"/>
        <family val="2"/>
      </rPr>
      <t>BRAZO GALVANIZADO DE 1.80 METRO DE LARGO RECTO</t>
    </r>
    <r>
      <rPr>
        <sz val="8"/>
        <rFont val="Arial"/>
        <family val="2"/>
      </rPr>
      <t xml:space="preserve">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</si>
  <si>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t xml:space="preserve">SUMINISTRO Y COLOCACION DE SEÑAL TIPO REGLAMENTARIA INFORMATIVA DE IDENTIFICACION 
</t>
    </r>
    <r>
      <rPr>
        <b/>
        <sz val="8"/>
        <rFont val="Arial"/>
        <family val="2"/>
      </rPr>
      <t xml:space="preserve">SIS-19 PARADA DE AUTOBUSES, </t>
    </r>
    <r>
      <rPr>
        <sz val="8"/>
        <rFont val="Arial"/>
        <family val="2"/>
      </rPr>
      <t>SEGUN NORMAS DE LA DIRECCION DE TRANSITO MUNICIPAL CON UN TABLERO DE 85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</si>
  <si>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SR- 9 LIMITE DE VELOCIDAD,</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</si>
  <si>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t>OBRA: RECONSTRUCCIÓN COMPLETA CON CONCRETO HIDRÁULICO DE 18 CMS. DE ESPESOR DEL BOULEVARD FORJADORES DE SUDCALIFORNIA (LADO IZQUIERDO DE NORTE A SUR), TRAMO: CALLE CIPRÉS A DEL ALAMO.</t>
  </si>
  <si>
    <t>LICITACIÓN No  LPO-000000007-010-2022</t>
  </si>
  <si>
    <r>
      <t xml:space="preserve">CARGA Y ACARREO POR MEDIOS MECANICOS DEL </t>
    </r>
    <r>
      <rPr>
        <b/>
        <sz val="8"/>
        <rFont val="Arial"/>
        <family val="2"/>
      </rPr>
      <t>MATERIAL PRODUCTO DEL CORTE Y DEMOLICION NO UTILIZABLE</t>
    </r>
    <r>
      <rPr>
        <sz val="8"/>
        <rFont val="Arial"/>
        <family val="2"/>
      </rPr>
      <t xml:space="preserve"> PARA EL PRIMER KILOMETRO DE DISTANCIA. INCLUYE: HERRAMIENTA Y EL EQUIPO NECESARIO.</t>
    </r>
  </si>
  <si>
    <r>
      <t xml:space="preserve">ACARREO  EN CAMION DEL MATERIAL PRODUCTO DEL CORTE PARA </t>
    </r>
    <r>
      <rPr>
        <b/>
        <sz val="8"/>
        <rFont val="Arial"/>
        <family val="2"/>
      </rPr>
      <t>KILOMETROS SUBSECUENTES. (6 KM).</t>
    </r>
    <r>
      <rPr>
        <sz val="8"/>
        <rFont val="Arial"/>
        <family val="2"/>
      </rPr>
      <t xml:space="preserve"> INCLUYE: EL EQUIPO NECESARIO.</t>
    </r>
  </si>
  <si>
    <r>
      <rPr>
        <b/>
        <sz val="8"/>
        <rFont val="Arial"/>
        <family val="2"/>
      </rPr>
      <t xml:space="preserve">TRATAMIENTO, CONFORMACION Y AFINE DE BASE HIDRAULICA EXISTENTE </t>
    </r>
    <r>
      <rPr>
        <sz val="8"/>
        <rFont val="Arial"/>
        <family val="2"/>
      </rPr>
      <t>POR MEDIOS MECANICOS CON MATERIAL EXISTENTE. INCLUYE: ESCARIFICADO, MEJORAMIENTO CON MATERIAL PETREO PROVENIENTE</t>
    </r>
    <r>
      <rPr>
        <b/>
        <sz val="8"/>
        <rFont val="Arial"/>
        <family val="2"/>
      </rPr>
      <t xml:space="preserve"> DE BANCO AL 60%,</t>
    </r>
    <r>
      <rPr>
        <sz val="8"/>
        <rFont val="Arial"/>
        <family val="2"/>
      </rPr>
      <t xml:space="preserve"> CARGA Y ACARREO DEL MATERIAL DENTRO DE LA OBRA, ACAMELLONADO, INCORPORACION DE HUMEDAD OPTIMA, TENDIDO, AFINE Y COMPACTACION AL 95% DE SU PVSM, DE LA PRUEBA PROCTOR MODIFICADA (ASSHTO). CON UN </t>
    </r>
    <r>
      <rPr>
        <b/>
        <sz val="8"/>
        <rFont val="Arial"/>
        <family val="2"/>
      </rPr>
      <t>ESPESOR DE 20 CMS.</t>
    </r>
    <r>
      <rPr>
        <sz val="8"/>
        <rFont val="Arial"/>
        <family val="2"/>
      </rPr>
      <t xml:space="preserve"> COMPACTOS. EL TRAZO Y NIVELACION PARA DAR NIVELES DE PROYECTO A LA BASE, LA MANO DE OBRA, HERRAMIENTA Y EL EQUIPO NECESARIO. P.U.O.T.</t>
    </r>
  </si>
  <si>
    <t>SUMINISTRO Y COLOCACIÓN DE LUMINARIO DE LED DE 100  WATTS MODELO ROAD FOCUS MARCA PHILIPS, TERMINADA CON PINTURA ELECTROSTATICA, PARA MAYOR EFICIENCIA Y CONTROL DE LUZ , SE INCLUYE: CABLE THHW  CALIBRE No 10 AWG 90°C (TRES HILOS), ELEMENTOS DE FIJACIÓN Y CONEXIÓN, ANEXAR HOJA DE CERTIFICACIÓN NOM-064-SCFI.,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</si>
  <si>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IMPORTE DE ESTA PROPUESTA: $ 00.00 (  ------------------------------------------------------------------------ 00/100 M.N. SIN INCLUIR EL I.V.A.)</t>
  </si>
  <si>
    <r>
      <t>CONSTRUCCION DE</t>
    </r>
    <r>
      <rPr>
        <b/>
        <sz val="8"/>
        <rFont val="Arial"/>
        <family val="2"/>
      </rPr>
      <t xml:space="preserve"> CAJA DE OPERACIÓN DE VALVULA TIPO 2 DE ( 1.28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(INTERCONEXIONES A REDES DE DISTRIBUCION).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</si>
</sst>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58"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1"/>
      <name val="Arial"/>
      <family val="2"/>
    </font>
    <font>
      <b/>
      <sz val="9"/>
      <name val="Arial"/>
      <family val="2"/>
    </font>
    <font>
      <b/>
      <sz val="11"/>
      <name val="Arial Narrow"/>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6" tint="0.79998168889431442"/>
        <bgColor indexed="64"/>
      </patternFill>
    </fill>
    <fill>
      <patternFill patternType="solid">
        <fgColor indexed="9"/>
        <bgColor indexed="64"/>
      </patternFill>
    </fill>
  </fills>
  <borders count="55">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bottom style="hair">
        <color indexed="64"/>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190">
    <xf numFmtId="0" fontId="0" fillId="0" borderId="0" xfId="0"/>
    <xf numFmtId="39" fontId="44" fillId="0" borderId="0" xfId="3677" applyFont="1" applyFill="1"/>
    <xf numFmtId="39" fontId="45" fillId="0" borderId="30" xfId="3677" applyFont="1" applyFill="1" applyBorder="1" applyAlignment="1" applyProtection="1">
      <alignment horizontal="centerContinuous"/>
    </xf>
    <xf numFmtId="39" fontId="46" fillId="0" borderId="32" xfId="3677" applyFont="1" applyFill="1" applyBorder="1" applyAlignment="1">
      <alignment horizontal="centerContinuous"/>
    </xf>
    <xf numFmtId="39" fontId="48" fillId="0" borderId="32" xfId="3677" quotePrefix="1" applyFont="1" applyFill="1" applyBorder="1" applyAlignment="1" applyProtection="1">
      <alignment horizontal="left"/>
    </xf>
    <xf numFmtId="39" fontId="49" fillId="0" borderId="9" xfId="3677" quotePrefix="1" applyFont="1" applyFill="1" applyBorder="1" applyAlignment="1" applyProtection="1">
      <alignment horizontal="left"/>
    </xf>
    <xf numFmtId="39" fontId="47" fillId="0" borderId="9" xfId="3677" applyFont="1" applyFill="1" applyBorder="1" applyAlignment="1" applyProtection="1">
      <alignment horizontal="centerContinuous"/>
    </xf>
    <xf numFmtId="39" fontId="46" fillId="0" borderId="10" xfId="3677" applyFont="1" applyFill="1" applyBorder="1" applyAlignment="1">
      <alignment horizontal="centerContinuous"/>
    </xf>
    <xf numFmtId="39" fontId="48" fillId="0" borderId="10" xfId="3677" quotePrefix="1" applyFont="1" applyFill="1" applyBorder="1" applyAlignment="1" applyProtection="1">
      <alignment horizontal="left"/>
    </xf>
    <xf numFmtId="39" fontId="50" fillId="0" borderId="10" xfId="3677" applyFont="1" applyFill="1" applyBorder="1"/>
    <xf numFmtId="39" fontId="46" fillId="0" borderId="9" xfId="3677" applyFont="1" applyFill="1" applyBorder="1"/>
    <xf numFmtId="39" fontId="47" fillId="0" borderId="10" xfId="3677" applyFont="1" applyFill="1" applyBorder="1" applyAlignment="1">
      <alignment horizontal="centerContinuous"/>
    </xf>
    <xf numFmtId="39" fontId="46" fillId="0" borderId="0" xfId="3677" applyFont="1" applyFill="1"/>
    <xf numFmtId="39" fontId="46" fillId="0" borderId="10" xfId="3677" applyFont="1" applyFill="1" applyBorder="1"/>
    <xf numFmtId="39" fontId="46" fillId="0" borderId="7" xfId="3677" applyFont="1" applyFill="1" applyBorder="1"/>
    <xf numFmtId="39" fontId="46" fillId="0" borderId="8" xfId="3677" applyFont="1" applyFill="1" applyBorder="1"/>
    <xf numFmtId="39" fontId="51" fillId="0" borderId="0" xfId="3677" applyFont="1" applyFill="1"/>
    <xf numFmtId="39" fontId="53" fillId="0" borderId="0" xfId="3677" applyFont="1" applyFill="1"/>
    <xf numFmtId="39" fontId="52" fillId="0" borderId="0" xfId="3677" quotePrefix="1" applyFont="1" applyFill="1" applyAlignment="1">
      <alignment horizontal="right"/>
    </xf>
    <xf numFmtId="39" fontId="54" fillId="0" borderId="0" xfId="3677" applyFont="1" applyFill="1"/>
    <xf numFmtId="39" fontId="54" fillId="0" borderId="2" xfId="3677" applyFont="1" applyFill="1" applyBorder="1"/>
    <xf numFmtId="39" fontId="45" fillId="0" borderId="0" xfId="3677" quotePrefix="1" applyFont="1" applyFill="1" applyAlignment="1">
      <alignment horizontal="right"/>
    </xf>
    <xf numFmtId="39" fontId="54" fillId="0" borderId="0" xfId="3677" applyFont="1" applyFill="1" applyBorder="1"/>
    <xf numFmtId="39" fontId="49" fillId="0" borderId="0" xfId="3677" quotePrefix="1" applyFont="1" applyFill="1" applyBorder="1" applyAlignment="1" applyProtection="1"/>
    <xf numFmtId="39" fontId="51" fillId="0" borderId="30" xfId="3677" applyFont="1" applyFill="1" applyBorder="1"/>
    <xf numFmtId="39" fontId="51" fillId="0" borderId="35" xfId="3677" applyFont="1" applyFill="1" applyBorder="1"/>
    <xf numFmtId="39" fontId="51" fillId="0" borderId="31" xfId="3677" applyFont="1" applyFill="1" applyBorder="1"/>
    <xf numFmtId="39" fontId="51" fillId="0" borderId="32" xfId="3677" applyFont="1" applyFill="1" applyBorder="1" applyAlignment="1" applyProtection="1">
      <alignment horizontal="center"/>
    </xf>
    <xf numFmtId="39" fontId="51" fillId="0" borderId="6" xfId="3677" applyFont="1" applyFill="1" applyBorder="1" applyAlignment="1" applyProtection="1">
      <alignment horizontal="center"/>
    </xf>
    <xf numFmtId="39" fontId="51" fillId="0" borderId="11" xfId="3677" applyFont="1" applyFill="1" applyBorder="1" applyAlignment="1" applyProtection="1">
      <alignment horizontal="center"/>
    </xf>
    <xf numFmtId="39" fontId="51" fillId="0" borderId="7" xfId="3677" applyFont="1" applyFill="1" applyBorder="1" applyAlignment="1" applyProtection="1">
      <alignment horizontal="center"/>
    </xf>
    <xf numFmtId="39" fontId="51" fillId="0" borderId="8" xfId="3677" applyFont="1" applyFill="1" applyBorder="1" applyAlignment="1" applyProtection="1">
      <alignment horizontal="center"/>
    </xf>
    <xf numFmtId="49" fontId="51" fillId="0" borderId="8" xfId="3677" applyNumberFormat="1" applyFont="1" applyFill="1" applyBorder="1" applyAlignment="1" applyProtection="1">
      <alignment horizontal="center"/>
    </xf>
    <xf numFmtId="39" fontId="4" fillId="0" borderId="0" xfId="3677" applyFont="1" applyFill="1"/>
    <xf numFmtId="49" fontId="44" fillId="0" borderId="36" xfId="3677" applyNumberFormat="1" applyFont="1" applyFill="1" applyBorder="1" applyAlignment="1">
      <alignment horizontal="right" vertical="top"/>
    </xf>
    <xf numFmtId="49" fontId="52" fillId="0" borderId="33" xfId="3677" applyNumberFormat="1" applyFont="1" applyFill="1" applyBorder="1" applyAlignment="1" applyProtection="1">
      <alignment horizontal="center" vertical="top"/>
    </xf>
    <xf numFmtId="39" fontId="2" fillId="0" borderId="33" xfId="3677" applyFont="1" applyFill="1" applyBorder="1" applyAlignment="1">
      <alignment horizontal="center"/>
    </xf>
    <xf numFmtId="39" fontId="2" fillId="0" borderId="33" xfId="3677" applyNumberFormat="1" applyFont="1" applyFill="1" applyBorder="1" applyProtection="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Fill="1" applyAlignment="1">
      <alignment horizontal="left"/>
    </xf>
    <xf numFmtId="39" fontId="44" fillId="0" borderId="3" xfId="3677" applyFont="1" applyFill="1" applyBorder="1" applyAlignment="1" applyProtection="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Fill="1" applyBorder="1" applyAlignment="1" applyProtection="1">
      <alignment horizontal="justify" vertical="top"/>
    </xf>
    <xf numFmtId="181" fontId="2" fillId="0" borderId="36" xfId="3677" applyNumberFormat="1" applyFont="1" applyFill="1" applyBorder="1" applyAlignment="1" applyProtection="1">
      <alignment horizontal="right" vertical="top"/>
    </xf>
    <xf numFmtId="39" fontId="52" fillId="0" borderId="33" xfId="3677" quotePrefix="1" applyFont="1" applyFill="1" applyBorder="1" applyAlignment="1" applyProtection="1">
      <alignment horizontal="center" vertical="top"/>
    </xf>
    <xf numFmtId="181" fontId="2" fillId="0" borderId="36" xfId="3677" applyNumberFormat="1" applyFont="1" applyFill="1" applyBorder="1" applyAlignment="1">
      <alignment horizontal="right" vertical="top"/>
    </xf>
    <xf numFmtId="49" fontId="55" fillId="0" borderId="33" xfId="3677" applyNumberFormat="1" applyFont="1" applyFill="1" applyBorder="1" applyAlignment="1" applyProtection="1">
      <alignment horizontal="center" vertical="top"/>
    </xf>
    <xf numFmtId="4" fontId="3" fillId="0" borderId="34" xfId="3678" applyNumberFormat="1" applyFont="1" applyFill="1" applyBorder="1" applyAlignment="1">
      <alignment horizontal="right"/>
    </xf>
    <xf numFmtId="4" fontId="3" fillId="0" borderId="42" xfId="3678" applyNumberFormat="1" applyFont="1" applyFill="1" applyBorder="1" applyAlignment="1" applyProtection="1">
      <alignment horizontal="right"/>
    </xf>
    <xf numFmtId="49" fontId="2" fillId="0" borderId="36" xfId="3677" applyNumberFormat="1" applyFont="1" applyFill="1" applyBorder="1" applyAlignment="1">
      <alignment horizontal="right" vertical="top"/>
    </xf>
    <xf numFmtId="39" fontId="56" fillId="0" borderId="33" xfId="3677" quotePrefix="1" applyFont="1" applyFill="1" applyBorder="1" applyAlignment="1" applyProtection="1">
      <alignment horizontal="center" vertical="top"/>
    </xf>
    <xf numFmtId="49" fontId="2" fillId="0" borderId="36" xfId="3677" applyNumberFormat="1" applyFont="1" applyFill="1" applyBorder="1" applyAlignment="1" applyProtection="1">
      <alignment horizontal="right" vertical="top"/>
    </xf>
    <xf numFmtId="39" fontId="52" fillId="0" borderId="43" xfId="3677" applyFont="1" applyFill="1" applyBorder="1" applyAlignment="1" applyProtection="1">
      <alignment horizontal="center" vertical="top" wrapText="1"/>
    </xf>
    <xf numFmtId="39" fontId="55" fillId="0" borderId="43" xfId="3677" applyFont="1" applyFill="1" applyBorder="1" applyAlignment="1" applyProtection="1">
      <alignment horizontal="center" vertical="top" wrapText="1"/>
    </xf>
    <xf numFmtId="4" fontId="3" fillId="0" borderId="1" xfId="3678" applyNumberFormat="1" applyFont="1" applyFill="1" applyBorder="1" applyAlignment="1" applyProtection="1">
      <alignment horizontal="right"/>
    </xf>
    <xf numFmtId="49" fontId="57" fillId="0" borderId="36" xfId="3677" applyNumberFormat="1" applyFont="1" applyFill="1" applyBorder="1" applyAlignment="1">
      <alignment horizontal="center" vertical="top" wrapText="1"/>
    </xf>
    <xf numFmtId="39" fontId="53" fillId="0" borderId="43" xfId="3677" quotePrefix="1" applyFont="1" applyFill="1" applyBorder="1" applyAlignment="1" applyProtection="1">
      <alignment horizontal="center" vertical="top"/>
    </xf>
    <xf numFmtId="49" fontId="57" fillId="0" borderId="0" xfId="3677" applyNumberFormat="1" applyFont="1" applyFill="1" applyBorder="1" applyAlignment="1">
      <alignment horizontal="center" vertical="top" wrapText="1"/>
    </xf>
    <xf numFmtId="39" fontId="53" fillId="0" borderId="0" xfId="3677" quotePrefix="1" applyFont="1" applyFill="1" applyBorder="1" applyAlignment="1" applyProtection="1">
      <alignment horizontal="center" vertical="top"/>
    </xf>
    <xf numFmtId="39" fontId="2" fillId="0" borderId="0" xfId="3677" applyFont="1" applyFill="1" applyBorder="1" applyAlignment="1">
      <alignment horizontal="center"/>
    </xf>
    <xf numFmtId="39" fontId="2" fillId="0" borderId="0" xfId="3677" applyNumberFormat="1" applyFont="1" applyFill="1" applyBorder="1" applyProtection="1"/>
    <xf numFmtId="4" fontId="53" fillId="0" borderId="0" xfId="3677" applyNumberFormat="1" applyFont="1" applyFill="1" applyBorder="1" applyAlignment="1">
      <alignment vertical="top" wrapText="1"/>
    </xf>
    <xf numFmtId="4" fontId="53" fillId="0" borderId="0" xfId="3677" applyNumberFormat="1" applyFont="1" applyFill="1" applyBorder="1" applyAlignment="1">
      <alignment horizontal="left" vertical="center" wrapText="1"/>
    </xf>
    <xf numFmtId="39" fontId="44" fillId="0" borderId="0" xfId="3677" applyFont="1" applyFill="1" applyBorder="1" applyAlignment="1" applyProtection="1">
      <alignment horizontal="justify" vertical="top"/>
    </xf>
    <xf numFmtId="39" fontId="44" fillId="33" borderId="3" xfId="3677" applyFont="1" applyFill="1" applyBorder="1" applyAlignment="1" applyProtection="1">
      <alignment horizontal="justify" vertical="top"/>
    </xf>
    <xf numFmtId="39" fontId="44" fillId="33" borderId="3" xfId="3677" quotePrefix="1" applyFont="1" applyFill="1" applyBorder="1" applyAlignment="1" applyProtection="1">
      <alignment horizontal="justify" vertical="top"/>
    </xf>
    <xf numFmtId="0" fontId="44" fillId="0" borderId="3" xfId="0" quotePrefix="1" applyFont="1" applyFill="1" applyBorder="1" applyAlignment="1" applyProtection="1">
      <alignment horizontal="justify" vertical="top"/>
    </xf>
    <xf numFmtId="0" fontId="4" fillId="0" borderId="0" xfId="0" applyFont="1"/>
    <xf numFmtId="181" fontId="44" fillId="0" borderId="37" xfId="0" applyNumberFormat="1" applyFont="1" applyFill="1" applyBorder="1" applyAlignment="1" applyProtection="1">
      <alignment vertical="top"/>
    </xf>
    <xf numFmtId="0" fontId="53" fillId="0" borderId="0" xfId="0" applyFont="1"/>
    <xf numFmtId="181" fontId="44" fillId="33" borderId="37" xfId="3677" applyNumberFormat="1" applyFont="1" applyFill="1" applyBorder="1" applyAlignment="1" applyProtection="1">
      <alignment horizontal="right" vertical="top"/>
    </xf>
    <xf numFmtId="181" fontId="44" fillId="0" borderId="37" xfId="3677" applyNumberFormat="1" applyFont="1" applyFill="1" applyBorder="1" applyAlignment="1" applyProtection="1">
      <alignment horizontal="right" vertical="top"/>
    </xf>
    <xf numFmtId="181" fontId="44" fillId="0" borderId="9" xfId="3677" applyNumberFormat="1" applyFont="1" applyFill="1" applyBorder="1" applyAlignment="1" applyProtection="1">
      <alignment horizontal="right" vertical="top"/>
    </xf>
    <xf numFmtId="39" fontId="44" fillId="0" borderId="21" xfId="3677" applyFont="1" applyFill="1" applyBorder="1" applyAlignment="1" applyProtection="1">
      <alignment horizontal="justify"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43" fillId="33" borderId="0" xfId="3677" applyFill="1" applyBorder="1" applyAlignment="1">
      <alignment vertical="center" wrapText="1"/>
    </xf>
    <xf numFmtId="4" fontId="54" fillId="0" borderId="0" xfId="0" applyNumberFormat="1" applyFont="1" applyFill="1" applyAlignment="1">
      <alignment horizontal="left"/>
    </xf>
    <xf numFmtId="4" fontId="53" fillId="0" borderId="5" xfId="3678" applyNumberFormat="1" applyFont="1" applyFill="1" applyBorder="1" applyAlignment="1" applyProtection="1">
      <alignment horizontal="right"/>
    </xf>
    <xf numFmtId="39" fontId="3" fillId="0" borderId="38" xfId="3677" quotePrefix="1" applyFont="1" applyFill="1" applyBorder="1" applyAlignment="1" applyProtection="1">
      <alignment horizontal="center"/>
    </xf>
    <xf numFmtId="0" fontId="3" fillId="0" borderId="21" xfId="0" quotePrefix="1" applyFont="1" applyFill="1" applyBorder="1" applyAlignment="1" applyProtection="1">
      <alignment horizontal="center"/>
    </xf>
    <xf numFmtId="39" fontId="3" fillId="0" borderId="21" xfId="3677" applyFont="1" applyFill="1" applyBorder="1" applyAlignment="1" applyProtection="1">
      <alignment horizontal="center"/>
    </xf>
    <xf numFmtId="39" fontId="3" fillId="0" borderId="21" xfId="3677" quotePrefix="1" applyFont="1" applyFill="1" applyBorder="1" applyAlignment="1" applyProtection="1">
      <alignment horizontal="center"/>
    </xf>
    <xf numFmtId="39" fontId="18" fillId="0" borderId="21" xfId="3677" quotePrefix="1" applyFont="1" applyFill="1" applyBorder="1" applyAlignment="1" applyProtection="1">
      <alignment horizontal="center"/>
    </xf>
    <xf numFmtId="39" fontId="3" fillId="0" borderId="43" xfId="3677" applyFont="1" applyFill="1" applyBorder="1" applyAlignment="1" applyProtection="1">
      <alignment horizontal="center"/>
    </xf>
    <xf numFmtId="39" fontId="3" fillId="0" borderId="43" xfId="3677" applyFont="1" applyFill="1" applyBorder="1" applyAlignment="1">
      <alignment horizontal="center"/>
    </xf>
    <xf numFmtId="39" fontId="3" fillId="0" borderId="46" xfId="3677" applyFont="1" applyFill="1" applyBorder="1" applyAlignment="1" applyProtection="1">
      <alignment horizontal="center"/>
    </xf>
    <xf numFmtId="39" fontId="3" fillId="0" borderId="41" xfId="3677" applyFont="1" applyFill="1" applyBorder="1" applyAlignment="1" applyProtection="1">
      <alignment horizontal="center"/>
    </xf>
    <xf numFmtId="39" fontId="55" fillId="0" borderId="43" xfId="3677" applyFont="1" applyFill="1" applyBorder="1" applyAlignment="1" applyProtection="1">
      <alignment horizontal="center"/>
    </xf>
    <xf numFmtId="39" fontId="3" fillId="0" borderId="33" xfId="3677" applyFont="1" applyFill="1" applyBorder="1" applyAlignment="1" applyProtection="1">
      <alignment horizontal="center"/>
    </xf>
    <xf numFmtId="39" fontId="52" fillId="59" borderId="0" xfId="3677" quotePrefix="1" applyFont="1" applyFill="1" applyAlignment="1">
      <alignment horizontal="right"/>
    </xf>
    <xf numFmtId="49" fontId="52" fillId="59" borderId="0" xfId="3677" applyNumberFormat="1" applyFont="1" applyFill="1" applyAlignment="1">
      <alignment horizontal="left"/>
    </xf>
    <xf numFmtId="39" fontId="54" fillId="59" borderId="0" xfId="3677" applyFont="1" applyFill="1"/>
    <xf numFmtId="39" fontId="53" fillId="59" borderId="0" xfId="3677" applyFont="1" applyFill="1"/>
    <xf numFmtId="39" fontId="44" fillId="59" borderId="0" xfId="3677" applyFont="1" applyFill="1"/>
    <xf numFmtId="39" fontId="52" fillId="59" borderId="0" xfId="3677" applyFont="1" applyFill="1" applyAlignment="1">
      <alignment horizontal="right"/>
    </xf>
    <xf numFmtId="39" fontId="51" fillId="59" borderId="0" xfId="3677" applyFont="1" applyFill="1"/>
    <xf numFmtId="49" fontId="52" fillId="59" borderId="0" xfId="3677" applyNumberFormat="1" applyFont="1" applyFill="1"/>
    <xf numFmtId="39" fontId="43" fillId="59" borderId="0" xfId="3677" applyFill="1" applyBorder="1" applyAlignment="1">
      <alignment vertical="center" wrapText="1"/>
    </xf>
    <xf numFmtId="4" fontId="3" fillId="0" borderId="40" xfId="3679" applyNumberFormat="1" applyFont="1" applyBorder="1" applyAlignment="1" applyProtection="1">
      <alignment horizontal="right"/>
    </xf>
    <xf numFmtId="39" fontId="3" fillId="0" borderId="49" xfId="3677" applyFont="1" applyFill="1" applyBorder="1" applyAlignment="1" applyProtection="1">
      <alignment horizontal="center"/>
    </xf>
    <xf numFmtId="4" fontId="3" fillId="0" borderId="48" xfId="3678" applyNumberFormat="1" applyFont="1" applyFill="1" applyBorder="1" applyAlignment="1" applyProtection="1">
      <alignment horizontal="right"/>
    </xf>
    <xf numFmtId="49" fontId="52" fillId="0" borderId="0" xfId="3677" applyNumberFormat="1" applyFont="1" applyFill="1" applyAlignment="1">
      <alignment horizontal="left"/>
    </xf>
    <xf numFmtId="39" fontId="50" fillId="0" borderId="10" xfId="3677" applyFont="1" applyFill="1" applyBorder="1" applyAlignment="1">
      <alignment horizontal="left"/>
    </xf>
    <xf numFmtId="39" fontId="50" fillId="0" borderId="8" xfId="3677" applyFont="1" applyFill="1" applyBorder="1" applyAlignment="1">
      <alignment horizontal="left" wrapText="1"/>
    </xf>
    <xf numFmtId="39" fontId="47" fillId="0" borderId="0" xfId="3677" quotePrefix="1" applyFont="1" applyFill="1" applyAlignment="1" applyProtection="1">
      <alignment horizontal="left"/>
    </xf>
    <xf numFmtId="39" fontId="47" fillId="0" borderId="7" xfId="3677" quotePrefix="1" applyFont="1" applyFill="1" applyBorder="1" applyAlignment="1" applyProtection="1">
      <alignment horizontal="left"/>
    </xf>
    <xf numFmtId="39" fontId="50" fillId="0" borderId="8" xfId="3677" applyFont="1" applyFill="1" applyBorder="1"/>
    <xf numFmtId="181" fontId="44" fillId="33" borderId="37" xfId="0" applyNumberFormat="1" applyFont="1" applyFill="1" applyBorder="1" applyAlignment="1">
      <alignment horizontal="right" vertical="top"/>
    </xf>
    <xf numFmtId="0" fontId="3" fillId="0" borderId="21" xfId="0" applyFont="1" applyBorder="1" applyAlignment="1">
      <alignment horizontal="center"/>
    </xf>
    <xf numFmtId="0" fontId="44" fillId="33" borderId="45" xfId="0" quotePrefix="1" applyFont="1" applyFill="1" applyBorder="1" applyAlignment="1">
      <alignment horizontal="justify" vertical="top"/>
    </xf>
    <xf numFmtId="0" fontId="44" fillId="33" borderId="45" xfId="0" applyFont="1" applyFill="1" applyBorder="1" applyAlignment="1">
      <alignment horizontal="justify" vertical="top"/>
    </xf>
    <xf numFmtId="39" fontId="44" fillId="33" borderId="3" xfId="3677" applyNumberFormat="1" applyFont="1" applyFill="1" applyBorder="1" applyAlignment="1" applyProtection="1">
      <alignment horizontal="justify" vertical="top"/>
    </xf>
    <xf numFmtId="39" fontId="44" fillId="0" borderId="4" xfId="3677" applyFont="1" applyFill="1" applyBorder="1" applyAlignment="1" applyProtection="1">
      <alignment horizontal="justify" vertical="top"/>
    </xf>
    <xf numFmtId="0" fontId="44" fillId="0" borderId="45" xfId="3677" quotePrefix="1" applyNumberFormat="1" applyFont="1" applyFill="1" applyBorder="1" applyAlignment="1" applyProtection="1">
      <alignment horizontal="justify" vertical="top" wrapText="1"/>
    </xf>
    <xf numFmtId="39" fontId="47" fillId="0" borderId="30" xfId="3677" quotePrefix="1" applyFont="1" applyFill="1" applyBorder="1" applyAlignment="1" applyProtection="1">
      <alignment horizontal="justify" vertical="top" wrapText="1"/>
    </xf>
    <xf numFmtId="39" fontId="47" fillId="0" borderId="9" xfId="3677" quotePrefix="1" applyFont="1" applyFill="1" applyBorder="1" applyAlignment="1" applyProtection="1">
      <alignment horizontal="justify" vertical="top" wrapText="1"/>
    </xf>
    <xf numFmtId="39" fontId="47" fillId="0" borderId="6" xfId="3677" quotePrefix="1" applyFont="1" applyFill="1" applyBorder="1" applyAlignment="1" applyProtection="1">
      <alignment horizontal="justify" vertical="top" wrapText="1"/>
    </xf>
    <xf numFmtId="39" fontId="47" fillId="0" borderId="35" xfId="3677" quotePrefix="1" applyFont="1" applyFill="1" applyBorder="1" applyAlignment="1" applyProtection="1">
      <alignment horizontal="justify" vertical="top" wrapText="1"/>
    </xf>
    <xf numFmtId="181" fontId="44" fillId="0" borderId="37" xfId="0" applyNumberFormat="1" applyFont="1" applyBorder="1" applyAlignment="1">
      <alignment horizontal="right" vertical="top"/>
    </xf>
    <xf numFmtId="0" fontId="44" fillId="0" borderId="3" xfId="0" applyFont="1" applyBorder="1" applyAlignment="1">
      <alignment horizontal="justify" vertical="top" wrapText="1"/>
    </xf>
    <xf numFmtId="0" fontId="44" fillId="0" borderId="3" xfId="0" applyFont="1" applyBorder="1" applyAlignment="1">
      <alignment horizontal="justify" vertical="top"/>
    </xf>
    <xf numFmtId="0" fontId="44" fillId="0" borderId="45" xfId="0" applyFont="1" applyBorder="1" applyAlignment="1">
      <alignment horizontal="justify" vertical="top"/>
    </xf>
    <xf numFmtId="0" fontId="44" fillId="60" borderId="3" xfId="0" applyFont="1" applyFill="1" applyBorder="1" applyAlignment="1">
      <alignment horizontal="justify" vertical="top"/>
    </xf>
    <xf numFmtId="39" fontId="44" fillId="0" borderId="21" xfId="3677" applyFont="1" applyFill="1" applyBorder="1" applyAlignment="1" applyProtection="1">
      <alignment horizontal="justify" vertical="top" wrapText="1"/>
    </xf>
    <xf numFmtId="39" fontId="44" fillId="0" borderId="21" xfId="3677" quotePrefix="1" applyFont="1" applyFill="1" applyBorder="1" applyAlignment="1" applyProtection="1">
      <alignment horizontal="justify" vertical="top"/>
    </xf>
    <xf numFmtId="39" fontId="3" fillId="0" borderId="51" xfId="3677" applyFont="1" applyFill="1" applyBorder="1" applyAlignment="1" applyProtection="1">
      <alignment horizontal="center"/>
    </xf>
    <xf numFmtId="4" fontId="3" fillId="0" borderId="1" xfId="3679" applyNumberFormat="1" applyFont="1" applyBorder="1" applyAlignment="1" applyProtection="1">
      <alignment horizontal="right"/>
    </xf>
    <xf numFmtId="39" fontId="44" fillId="0" borderId="21" xfId="3677" quotePrefix="1" applyFont="1" applyFill="1" applyBorder="1" applyAlignment="1" applyProtection="1">
      <alignment horizontal="justify" vertical="top" wrapText="1"/>
    </xf>
    <xf numFmtId="4" fontId="3" fillId="33" borderId="47" xfId="3563" applyNumberFormat="1" applyFont="1" applyFill="1" applyBorder="1" applyAlignment="1">
      <alignment horizontal="right" wrapText="1"/>
    </xf>
    <xf numFmtId="4" fontId="3" fillId="0" borderId="21" xfId="0" quotePrefix="1" applyNumberFormat="1" applyFont="1" applyFill="1" applyBorder="1" applyAlignment="1" applyProtection="1">
      <alignment horizontal="right"/>
    </xf>
    <xf numFmtId="4" fontId="3" fillId="33" borderId="52" xfId="3563" applyNumberFormat="1" applyFont="1" applyFill="1" applyBorder="1" applyAlignment="1">
      <alignment horizontal="right" wrapText="1"/>
    </xf>
    <xf numFmtId="4" fontId="55" fillId="0" borderId="34" xfId="3677" applyNumberFormat="1" applyFont="1" applyFill="1" applyBorder="1" applyAlignment="1">
      <alignment horizontal="right" wrapText="1"/>
    </xf>
    <xf numFmtId="4" fontId="55" fillId="0" borderId="5" xfId="3677" applyNumberFormat="1" applyFont="1" applyFill="1" applyBorder="1" applyAlignment="1">
      <alignment horizontal="right" wrapText="1"/>
    </xf>
    <xf numFmtId="4" fontId="3" fillId="0" borderId="38" xfId="3677" applyNumberFormat="1" applyFont="1" applyFill="1" applyBorder="1" applyAlignment="1" applyProtection="1">
      <alignment horizontal="right"/>
    </xf>
    <xf numFmtId="4" fontId="3" fillId="0" borderId="21" xfId="0" applyNumberFormat="1" applyFont="1" applyFill="1" applyBorder="1" applyAlignment="1" applyProtection="1">
      <alignment horizontal="right"/>
    </xf>
    <xf numFmtId="4" fontId="3" fillId="0" borderId="39" xfId="3678" applyNumberFormat="1" applyFont="1" applyFill="1" applyBorder="1" applyAlignment="1" applyProtection="1">
      <alignment horizontal="right"/>
    </xf>
    <xf numFmtId="4" fontId="3" fillId="0" borderId="41" xfId="3677" applyNumberFormat="1" applyFont="1" applyFill="1" applyBorder="1" applyAlignment="1" applyProtection="1">
      <alignment horizontal="right"/>
    </xf>
    <xf numFmtId="4" fontId="3" fillId="0" borderId="43" xfId="3677" applyNumberFormat="1" applyFont="1" applyFill="1" applyBorder="1" applyAlignment="1" applyProtection="1">
      <alignment horizontal="right"/>
    </xf>
    <xf numFmtId="4" fontId="3" fillId="0" borderId="44" xfId="3678" applyNumberFormat="1" applyFont="1" applyFill="1" applyBorder="1" applyAlignment="1" applyProtection="1">
      <alignment horizontal="right"/>
    </xf>
    <xf numFmtId="4" fontId="3" fillId="0" borderId="21" xfId="3677" applyNumberFormat="1" applyFont="1" applyFill="1" applyBorder="1" applyAlignment="1" applyProtection="1">
      <alignment horizontal="right"/>
    </xf>
    <xf numFmtId="4" fontId="3" fillId="0" borderId="41" xfId="3677" quotePrefix="1" applyNumberFormat="1" applyFont="1" applyFill="1" applyBorder="1" applyAlignment="1" applyProtection="1">
      <alignment horizontal="right"/>
    </xf>
    <xf numFmtId="4" fontId="3" fillId="33" borderId="40" xfId="52" applyNumberFormat="1" applyFont="1" applyFill="1" applyBorder="1" applyAlignment="1" applyProtection="1">
      <alignment horizontal="right"/>
    </xf>
    <xf numFmtId="4" fontId="3" fillId="0" borderId="21" xfId="3677" quotePrefix="1" applyNumberFormat="1" applyFont="1" applyFill="1" applyBorder="1" applyAlignment="1" applyProtection="1">
      <alignment horizontal="right"/>
    </xf>
    <xf numFmtId="4" fontId="3" fillId="0" borderId="51" xfId="3677" quotePrefix="1" applyNumberFormat="1" applyFont="1" applyFill="1" applyBorder="1" applyAlignment="1" applyProtection="1">
      <alignment horizontal="right"/>
    </xf>
    <xf numFmtId="4" fontId="3" fillId="33" borderId="45" xfId="0" applyNumberFormat="1" applyFont="1" applyFill="1" applyBorder="1" applyAlignment="1">
      <alignment horizontal="right"/>
    </xf>
    <xf numFmtId="4" fontId="3" fillId="33" borderId="3" xfId="0" applyNumberFormat="1" applyFont="1" applyFill="1" applyBorder="1" applyAlignment="1">
      <alignment horizontal="right"/>
    </xf>
    <xf numFmtId="4" fontId="3" fillId="0" borderId="46" xfId="3677" applyNumberFormat="1" applyFont="1" applyFill="1" applyBorder="1" applyAlignment="1" applyProtection="1">
      <alignment horizontal="right"/>
    </xf>
    <xf numFmtId="4" fontId="3" fillId="0" borderId="50" xfId="3678" applyNumberFormat="1" applyFont="1" applyFill="1" applyBorder="1" applyAlignment="1" applyProtection="1">
      <alignment horizontal="right"/>
    </xf>
    <xf numFmtId="4" fontId="55" fillId="0" borderId="43" xfId="3677" applyNumberFormat="1" applyFont="1" applyFill="1" applyBorder="1" applyAlignment="1" applyProtection="1">
      <alignment horizontal="right"/>
    </xf>
    <xf numFmtId="4" fontId="3" fillId="0" borderId="33" xfId="3678" applyNumberFormat="1" applyFont="1" applyFill="1" applyBorder="1" applyAlignment="1" applyProtection="1">
      <alignment horizontal="right"/>
    </xf>
    <xf numFmtId="4" fontId="55" fillId="0" borderId="34" xfId="3678" applyNumberFormat="1" applyFont="1" applyFill="1" applyBorder="1" applyAlignment="1" applyProtection="1">
      <alignment horizontal="right"/>
    </xf>
    <xf numFmtId="4" fontId="3" fillId="0" borderId="33" xfId="3677" applyNumberFormat="1" applyFont="1" applyFill="1" applyBorder="1" applyAlignment="1" applyProtection="1">
      <alignment horizontal="right"/>
    </xf>
    <xf numFmtId="4" fontId="55" fillId="0" borderId="33" xfId="3678" applyNumberFormat="1" applyFont="1" applyFill="1" applyBorder="1" applyAlignment="1" applyProtection="1">
      <alignment horizontal="right"/>
    </xf>
    <xf numFmtId="4" fontId="3" fillId="33" borderId="3" xfId="3679" applyNumberFormat="1" applyFont="1" applyFill="1" applyBorder="1" applyAlignment="1" applyProtection="1">
      <alignment horizontal="right" wrapText="1"/>
    </xf>
    <xf numFmtId="39" fontId="44" fillId="0" borderId="4" xfId="3677" applyFont="1" applyFill="1" applyBorder="1" applyAlignment="1" applyProtection="1">
      <alignment horizontal="justify" vertical="top" wrapText="1"/>
    </xf>
    <xf numFmtId="0" fontId="44" fillId="0" borderId="45" xfId="0" applyFont="1" applyBorder="1" applyAlignment="1">
      <alignment horizontal="justify" vertical="top" wrapText="1"/>
    </xf>
    <xf numFmtId="181" fontId="44" fillId="0" borderId="53" xfId="0" applyNumberFormat="1" applyFont="1" applyBorder="1" applyAlignment="1">
      <alignment horizontal="right" vertical="top"/>
    </xf>
    <xf numFmtId="0" fontId="44" fillId="0" borderId="21" xfId="0" applyFont="1" applyBorder="1" applyAlignment="1">
      <alignment horizontal="justify" vertical="top" wrapText="1"/>
    </xf>
    <xf numFmtId="39" fontId="44" fillId="0" borderId="3" xfId="3677" quotePrefix="1" applyFont="1" applyFill="1" applyBorder="1" applyAlignment="1" applyProtection="1">
      <alignment horizontal="justify" vertical="top" wrapText="1"/>
    </xf>
    <xf numFmtId="39" fontId="44" fillId="0" borderId="4" xfId="3677" quotePrefix="1" applyFont="1" applyFill="1" applyBorder="1" applyAlignment="1" applyProtection="1">
      <alignment horizontal="justify" vertical="top" wrapText="1"/>
    </xf>
    <xf numFmtId="39" fontId="44" fillId="0" borderId="4" xfId="3677" quotePrefix="1" applyFont="1" applyFill="1" applyBorder="1" applyAlignment="1" applyProtection="1">
      <alignment horizontal="justify" vertical="top"/>
    </xf>
    <xf numFmtId="39" fontId="44" fillId="0" borderId="0" xfId="3677" applyFont="1" applyFill="1" applyAlignment="1">
      <alignment horizontal="justify"/>
    </xf>
    <xf numFmtId="4" fontId="3" fillId="0" borderId="54" xfId="3677" applyNumberFormat="1" applyFont="1" applyFill="1" applyBorder="1" applyAlignment="1" applyProtection="1">
      <alignment horizontal="right"/>
    </xf>
    <xf numFmtId="49" fontId="53" fillId="33" borderId="0" xfId="3677" applyNumberFormat="1" applyFont="1" applyFill="1"/>
    <xf numFmtId="39" fontId="48" fillId="0" borderId="10" xfId="3677" applyFont="1" applyFill="1" applyBorder="1" applyAlignment="1">
      <alignment horizontal="left"/>
    </xf>
    <xf numFmtId="39" fontId="48" fillId="0" borderId="8" xfId="3677" quotePrefix="1" applyFont="1" applyFill="1" applyBorder="1" applyAlignment="1">
      <alignment horizontal="left"/>
    </xf>
    <xf numFmtId="39" fontId="3" fillId="0" borderId="33" xfId="3677" applyFont="1" applyFill="1" applyBorder="1" applyAlignment="1">
      <alignment horizontal="center"/>
    </xf>
    <xf numFmtId="0" fontId="3" fillId="0" borderId="38" xfId="0" applyFont="1" applyBorder="1" applyAlignment="1">
      <alignment horizontal="center"/>
    </xf>
    <xf numFmtId="0" fontId="3" fillId="0" borderId="41" xfId="0" applyFont="1" applyBorder="1" applyAlignment="1">
      <alignment horizontal="center"/>
    </xf>
    <xf numFmtId="39" fontId="47" fillId="0" borderId="30" xfId="3677" applyFont="1" applyFill="1" applyBorder="1" applyAlignment="1" applyProtection="1">
      <alignment horizontal="justify" vertical="top" wrapText="1"/>
    </xf>
    <xf numFmtId="39" fontId="47" fillId="0" borderId="31" xfId="3677" applyFont="1" applyFill="1" applyBorder="1" applyAlignment="1" applyProtection="1">
      <alignment horizontal="justify" vertical="top" wrapText="1"/>
    </xf>
    <xf numFmtId="39" fontId="47" fillId="0" borderId="32" xfId="3677" applyFont="1" applyFill="1" applyBorder="1" applyAlignment="1" applyProtection="1">
      <alignment horizontal="justify" vertical="top" wrapText="1"/>
    </xf>
    <xf numFmtId="39" fontId="47" fillId="0" borderId="9" xfId="3677" applyFont="1" applyFill="1" applyBorder="1" applyAlignment="1" applyProtection="1">
      <alignment horizontal="justify" vertical="top" wrapText="1"/>
    </xf>
    <xf numFmtId="39" fontId="47" fillId="0" borderId="0" xfId="3677" applyFont="1" applyFill="1" applyBorder="1" applyAlignment="1" applyProtection="1">
      <alignment horizontal="justify" vertical="top" wrapText="1"/>
    </xf>
    <xf numFmtId="39" fontId="47" fillId="0" borderId="10" xfId="3677" applyFont="1" applyFill="1" applyBorder="1" applyAlignment="1" applyProtection="1">
      <alignment horizontal="justify" vertical="top" wrapText="1"/>
    </xf>
    <xf numFmtId="39" fontId="53" fillId="0" borderId="9" xfId="3677" applyFont="1" applyFill="1" applyBorder="1" applyAlignment="1">
      <alignment horizontal="center" vertical="center"/>
    </xf>
    <xf numFmtId="39" fontId="53" fillId="0" borderId="10" xfId="3677" applyFont="1" applyFill="1" applyBorder="1" applyAlignment="1">
      <alignment horizontal="center" vertical="center"/>
    </xf>
    <xf numFmtId="39" fontId="53" fillId="0" borderId="6" xfId="3677" applyFont="1" applyFill="1" applyBorder="1" applyAlignment="1">
      <alignment horizontal="center" vertical="center"/>
    </xf>
    <xf numFmtId="39" fontId="53" fillId="0" borderId="8" xfId="3677" applyFont="1" applyFill="1" applyBorder="1" applyAlignment="1">
      <alignment horizontal="center" vertical="center"/>
    </xf>
    <xf numFmtId="39" fontId="45" fillId="0" borderId="30" xfId="3677" quotePrefix="1" applyFont="1" applyFill="1" applyBorder="1" applyAlignment="1" applyProtection="1">
      <alignment horizontal="justify" vertical="top"/>
    </xf>
    <xf numFmtId="39" fontId="45" fillId="0" borderId="31" xfId="3677" quotePrefix="1" applyFont="1" applyFill="1" applyBorder="1" applyAlignment="1" applyProtection="1">
      <alignment horizontal="justify" vertical="top"/>
    </xf>
    <xf numFmtId="39" fontId="45" fillId="0" borderId="32" xfId="3677" quotePrefix="1" applyFont="1" applyFill="1" applyBorder="1" applyAlignment="1" applyProtection="1">
      <alignment horizontal="justify" vertical="top"/>
    </xf>
    <xf numFmtId="39" fontId="45" fillId="0" borderId="9" xfId="3677" quotePrefix="1" applyFont="1" applyFill="1" applyBorder="1" applyAlignment="1" applyProtection="1">
      <alignment horizontal="justify" vertical="top"/>
    </xf>
    <xf numFmtId="39" fontId="45" fillId="0" borderId="0" xfId="3677" quotePrefix="1" applyFont="1" applyFill="1" applyBorder="1" applyAlignment="1" applyProtection="1">
      <alignment horizontal="justify" vertical="top"/>
    </xf>
    <xf numFmtId="39" fontId="45" fillId="0" borderId="10" xfId="3677" quotePrefix="1" applyFont="1" applyFill="1" applyBorder="1" applyAlignment="1" applyProtection="1">
      <alignment horizontal="justify" vertical="top"/>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79"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80"/>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1039812</xdr:colOff>
      <xdr:row>1</xdr:row>
      <xdr:rowOff>170815</xdr:rowOff>
    </xdr:from>
    <xdr:to>
      <xdr:col>7</xdr:col>
      <xdr:colOff>853324</xdr:colOff>
      <xdr:row>5</xdr:row>
      <xdr:rowOff>57696</xdr:rowOff>
    </xdr:to>
    <xdr:pic>
      <xdr:nvPicPr>
        <xdr:cNvPr id="3" name="Imagen 2">
          <a:extLst>
            <a:ext uri="{FF2B5EF4-FFF2-40B4-BE49-F238E27FC236}">
              <a16:creationId xmlns:a16="http://schemas.microsoft.com/office/drawing/2014/main" xmlns="" id="{BA0F4939-35AE-47F8-B800-7DC754041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37"/>
        <a:stretch/>
      </xdr:blipFill>
      <xdr:spPr>
        <a:xfrm>
          <a:off x="9366250" y="313690"/>
          <a:ext cx="2062999" cy="648881"/>
        </a:xfrm>
        <a:prstGeom prst="rect">
          <a:avLst/>
        </a:prstGeom>
      </xdr:spPr>
    </xdr:pic>
    <xdr:clientData/>
  </xdr:twoCellAnchor>
  <xdr:twoCellAnchor editAs="oneCell">
    <xdr:from>
      <xdr:col>2</xdr:col>
      <xdr:colOff>7938</xdr:colOff>
      <xdr:row>1</xdr:row>
      <xdr:rowOff>31750</xdr:rowOff>
    </xdr:from>
    <xdr:to>
      <xdr:col>2</xdr:col>
      <xdr:colOff>4450331</xdr:colOff>
      <xdr:row>7</xdr:row>
      <xdr:rowOff>56862</xdr:rowOff>
    </xdr:to>
    <xdr:pic>
      <xdr:nvPicPr>
        <xdr:cNvPr id="8" name="Imagen 73">
          <a:extLst>
            <a:ext uri="{FF2B5EF4-FFF2-40B4-BE49-F238E27FC236}">
              <a16:creationId xmlns:a16="http://schemas.microsoft.com/office/drawing/2014/main" xmlns="" id="{A9712791-D26B-4F87-A9FB-26951B54F7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753" r="38725"/>
        <a:stretch/>
      </xdr:blipFill>
      <xdr:spPr>
        <a:xfrm>
          <a:off x="769938" y="174625"/>
          <a:ext cx="4442393" cy="1318925"/>
        </a:xfrm>
        <a:prstGeom prst="rect">
          <a:avLst/>
        </a:prstGeom>
      </xdr:spPr>
    </xdr:pic>
    <xdr:clientData/>
  </xdr:twoCellAnchor>
  <xdr:twoCellAnchor editAs="oneCell">
    <xdr:from>
      <xdr:col>2</xdr:col>
      <xdr:colOff>7937</xdr:colOff>
      <xdr:row>34</xdr:row>
      <xdr:rowOff>111126</xdr:rowOff>
    </xdr:from>
    <xdr:to>
      <xdr:col>2</xdr:col>
      <xdr:colOff>4450330</xdr:colOff>
      <xdr:row>39</xdr:row>
      <xdr:rowOff>120363</xdr:rowOff>
    </xdr:to>
    <xdr:pic>
      <xdr:nvPicPr>
        <xdr:cNvPr id="9" name="Imagen 73">
          <a:extLst>
            <a:ext uri="{FF2B5EF4-FFF2-40B4-BE49-F238E27FC236}">
              <a16:creationId xmlns:a16="http://schemas.microsoft.com/office/drawing/2014/main" xmlns="" id="{A9712791-D26B-4F87-A9FB-26951B54F7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753" r="38725"/>
        <a:stretch/>
      </xdr:blipFill>
      <xdr:spPr>
        <a:xfrm>
          <a:off x="769937" y="8120064"/>
          <a:ext cx="4442393" cy="1318925"/>
        </a:xfrm>
        <a:prstGeom prst="rect">
          <a:avLst/>
        </a:prstGeom>
      </xdr:spPr>
    </xdr:pic>
    <xdr:clientData/>
  </xdr:twoCellAnchor>
  <xdr:oneCellAnchor>
    <xdr:from>
      <xdr:col>6</xdr:col>
      <xdr:colOff>1071561</xdr:colOff>
      <xdr:row>35</xdr:row>
      <xdr:rowOff>75565</xdr:rowOff>
    </xdr:from>
    <xdr:ext cx="2062999" cy="648881"/>
    <xdr:pic>
      <xdr:nvPicPr>
        <xdr:cNvPr id="10" name="Imagen 2">
          <a:extLst>
            <a:ext uri="{FF2B5EF4-FFF2-40B4-BE49-F238E27FC236}">
              <a16:creationId xmlns:a16="http://schemas.microsoft.com/office/drawing/2014/main" xmlns="" id="{BA0F4939-35AE-47F8-B800-7DC754041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37"/>
        <a:stretch/>
      </xdr:blipFill>
      <xdr:spPr>
        <a:xfrm>
          <a:off x="9397999" y="6560503"/>
          <a:ext cx="2062999" cy="6488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transitionEntry="1">
    <tabColor indexed="42"/>
  </sheetPr>
  <dimension ref="A1:I224"/>
  <sheetViews>
    <sheetView showGridLines="0" showZeros="0" tabSelected="1" topLeftCell="B1" zoomScaleNormal="100" zoomScaleSheetLayoutView="102" workbookViewId="0">
      <selection activeCell="I11" sqref="I11"/>
    </sheetView>
  </sheetViews>
  <sheetFormatPr baseColWidth="10" defaultColWidth="11" defaultRowHeight="12" x14ac:dyDescent="0.2"/>
  <cols>
    <col min="1" max="1" width="5.7109375" style="33" customWidth="1"/>
    <col min="2" max="2" width="5.7109375" style="1" customWidth="1"/>
    <col min="3" max="3" width="78.7109375" style="1" customWidth="1"/>
    <col min="4" max="4" width="12.42578125" style="1" customWidth="1"/>
    <col min="5" max="5" width="11.7109375" style="1" customWidth="1"/>
    <col min="6" max="6" width="12.140625" style="1" customWidth="1"/>
    <col min="7" max="7" width="33.7109375" style="1" customWidth="1"/>
    <col min="8" max="8" width="23.85546875" style="1" customWidth="1"/>
    <col min="9" max="9" width="19.28515625" style="1" customWidth="1"/>
    <col min="10" max="16384" width="11" style="1"/>
  </cols>
  <sheetData>
    <row r="1" spans="1:9" ht="11.25" x14ac:dyDescent="0.2">
      <c r="A1" s="1"/>
    </row>
    <row r="2" spans="1:9" ht="15" customHeight="1" x14ac:dyDescent="0.2">
      <c r="A2" s="1"/>
      <c r="B2" s="2"/>
      <c r="C2" s="3"/>
      <c r="D2" s="174" t="s">
        <v>209</v>
      </c>
      <c r="E2" s="175"/>
      <c r="F2" s="176"/>
      <c r="G2" s="119"/>
      <c r="H2" s="4"/>
      <c r="I2" s="5"/>
    </row>
    <row r="3" spans="1:9" ht="15" customHeight="1" x14ac:dyDescent="0.2">
      <c r="A3" s="1"/>
      <c r="B3" s="6"/>
      <c r="C3" s="7"/>
      <c r="D3" s="177"/>
      <c r="E3" s="178"/>
      <c r="F3" s="179"/>
      <c r="G3" s="120"/>
      <c r="H3" s="8"/>
      <c r="I3" s="5"/>
    </row>
    <row r="4" spans="1:9" ht="15" customHeight="1" x14ac:dyDescent="0.2">
      <c r="A4" s="1"/>
      <c r="B4" s="6"/>
      <c r="C4" s="7"/>
      <c r="D4" s="177"/>
      <c r="E4" s="178"/>
      <c r="F4" s="179"/>
      <c r="G4" s="120"/>
      <c r="H4" s="9"/>
    </row>
    <row r="5" spans="1:9" ht="15" customHeight="1" x14ac:dyDescent="0.2">
      <c r="A5" s="1"/>
      <c r="B5" s="10"/>
      <c r="C5" s="7"/>
      <c r="D5" s="177"/>
      <c r="E5" s="178"/>
      <c r="F5" s="179"/>
      <c r="G5" s="120"/>
      <c r="H5" s="9"/>
    </row>
    <row r="6" spans="1:9" ht="16.5" customHeight="1" x14ac:dyDescent="0.2">
      <c r="A6" s="1"/>
      <c r="B6" s="10"/>
      <c r="C6" s="11"/>
      <c r="D6" s="177"/>
      <c r="E6" s="178"/>
      <c r="F6" s="179"/>
      <c r="G6" s="121"/>
      <c r="H6" s="111"/>
    </row>
    <row r="7" spans="1:9" ht="25.5" customHeight="1" x14ac:dyDescent="0.2">
      <c r="A7" s="1"/>
      <c r="B7" s="10"/>
      <c r="C7" s="11"/>
      <c r="D7" s="177"/>
      <c r="E7" s="178"/>
      <c r="F7" s="179"/>
      <c r="G7" s="122"/>
      <c r="H7" s="9"/>
    </row>
    <row r="8" spans="1:9" ht="13.9" customHeight="1" x14ac:dyDescent="0.2">
      <c r="A8" s="1"/>
      <c r="B8" s="180" t="s">
        <v>60</v>
      </c>
      <c r="C8" s="181"/>
      <c r="D8" s="109" t="s">
        <v>68</v>
      </c>
      <c r="E8" s="12"/>
      <c r="F8" s="13"/>
      <c r="G8" s="107" t="s">
        <v>210</v>
      </c>
      <c r="H8" s="169" t="s">
        <v>0</v>
      </c>
    </row>
    <row r="9" spans="1:9" ht="12.75" x14ac:dyDescent="0.2">
      <c r="A9" s="1"/>
      <c r="B9" s="182"/>
      <c r="C9" s="183"/>
      <c r="D9" s="110" t="s">
        <v>69</v>
      </c>
      <c r="E9" s="14"/>
      <c r="F9" s="15"/>
      <c r="G9" s="108" t="s">
        <v>1</v>
      </c>
      <c r="H9" s="170" t="s">
        <v>2</v>
      </c>
    </row>
    <row r="10" spans="1:9" ht="11.25" x14ac:dyDescent="0.2">
      <c r="A10" s="1"/>
    </row>
    <row r="11" spans="1:9" ht="11.25" x14ac:dyDescent="0.2">
      <c r="A11" s="1"/>
      <c r="C11" s="166"/>
    </row>
    <row r="12" spans="1:9" ht="11.25" x14ac:dyDescent="0.2">
      <c r="A12" s="1"/>
    </row>
    <row r="13" spans="1:9" s="76" customFormat="1" ht="16.899999999999999" customHeight="1" x14ac:dyDescent="0.25">
      <c r="A13" s="100"/>
      <c r="B13" s="99" t="s">
        <v>3</v>
      </c>
      <c r="C13" s="101" t="s">
        <v>65</v>
      </c>
      <c r="D13" s="97"/>
      <c r="E13" s="97"/>
      <c r="F13" s="97"/>
      <c r="G13" s="97"/>
      <c r="H13" s="97">
        <f>H56</f>
        <v>123.56</v>
      </c>
      <c r="I13" s="75"/>
    </row>
    <row r="14" spans="1:9" s="76" customFormat="1" ht="16.899999999999999" customHeight="1" x14ac:dyDescent="0.25">
      <c r="B14" s="77" t="s">
        <v>5</v>
      </c>
      <c r="C14" s="78" t="s">
        <v>4</v>
      </c>
      <c r="D14" s="79"/>
      <c r="E14" s="79"/>
      <c r="F14" s="79"/>
      <c r="G14" s="79"/>
      <c r="H14" s="79">
        <f>H86</f>
        <v>196136.96999999997</v>
      </c>
      <c r="I14" s="75"/>
    </row>
    <row r="15" spans="1:9" s="76" customFormat="1" ht="16.899999999999999" customHeight="1" x14ac:dyDescent="0.25">
      <c r="A15" s="100"/>
      <c r="B15" s="99" t="s">
        <v>7</v>
      </c>
      <c r="C15" s="101" t="s">
        <v>6</v>
      </c>
      <c r="D15" s="97"/>
      <c r="E15" s="97"/>
      <c r="F15" s="97"/>
      <c r="G15" s="102"/>
      <c r="H15" s="97">
        <f>H106</f>
        <v>186675.96999999997</v>
      </c>
      <c r="I15" s="75"/>
    </row>
    <row r="16" spans="1:9" s="76" customFormat="1" ht="16.899999999999999" customHeight="1" x14ac:dyDescent="0.25">
      <c r="B16" s="77" t="s">
        <v>8</v>
      </c>
      <c r="C16" s="78" t="s">
        <v>9</v>
      </c>
      <c r="D16" s="79"/>
      <c r="E16" s="79"/>
      <c r="F16" s="79"/>
      <c r="G16" s="80"/>
      <c r="H16" s="79">
        <f>H114</f>
        <v>2468909.6</v>
      </c>
      <c r="I16" s="75"/>
    </row>
    <row r="17" spans="1:9" s="76" customFormat="1" ht="16.899999999999999" customHeight="1" x14ac:dyDescent="0.25">
      <c r="A17" s="100"/>
      <c r="B17" s="99" t="s">
        <v>10</v>
      </c>
      <c r="C17" s="95" t="s">
        <v>84</v>
      </c>
      <c r="D17" s="97"/>
      <c r="E17" s="97"/>
      <c r="F17" s="97"/>
      <c r="G17" s="97"/>
      <c r="H17" s="97">
        <f>H134</f>
        <v>2191902.63</v>
      </c>
      <c r="I17" s="75"/>
    </row>
    <row r="18" spans="1:9" s="75" customFormat="1" ht="16.899999999999999" customHeight="1" x14ac:dyDescent="0.25">
      <c r="A18" s="1"/>
      <c r="B18" s="18" t="s">
        <v>11</v>
      </c>
      <c r="C18" s="106" t="s">
        <v>13</v>
      </c>
      <c r="D18" s="19"/>
      <c r="E18" s="19"/>
      <c r="F18" s="19"/>
      <c r="G18" s="19"/>
      <c r="H18" s="17">
        <f>H145</f>
        <v>91629807.810000002</v>
      </c>
    </row>
    <row r="19" spans="1:9" s="75" customFormat="1" ht="16.899999999999999" customHeight="1" x14ac:dyDescent="0.25">
      <c r="A19" s="98"/>
      <c r="B19" s="94" t="s">
        <v>12</v>
      </c>
      <c r="C19" s="95" t="s">
        <v>14</v>
      </c>
      <c r="D19" s="96"/>
      <c r="E19" s="96"/>
      <c r="F19" s="96"/>
      <c r="G19" s="96"/>
      <c r="H19" s="97">
        <f>H155</f>
        <v>59046700</v>
      </c>
    </row>
    <row r="20" spans="1:9" ht="16.899999999999999" customHeight="1" x14ac:dyDescent="0.25">
      <c r="A20" s="1"/>
      <c r="B20" s="18" t="s">
        <v>94</v>
      </c>
      <c r="C20" s="106" t="s">
        <v>15</v>
      </c>
      <c r="D20" s="19"/>
      <c r="E20" s="19"/>
      <c r="F20" s="19"/>
      <c r="G20" s="19"/>
      <c r="H20" s="17">
        <f>H179</f>
        <v>1020115</v>
      </c>
    </row>
    <row r="21" spans="1:9" s="75" customFormat="1" ht="16.899999999999999" customHeight="1" x14ac:dyDescent="0.25">
      <c r="B21" s="94" t="s">
        <v>162</v>
      </c>
      <c r="C21" s="95" t="s">
        <v>155</v>
      </c>
      <c r="D21" s="96"/>
      <c r="E21" s="96"/>
      <c r="F21" s="96"/>
      <c r="G21" s="96"/>
      <c r="H21" s="97">
        <f>H184</f>
        <v>75</v>
      </c>
    </row>
    <row r="22" spans="1:9" ht="16.899999999999999" customHeight="1" x14ac:dyDescent="0.25">
      <c r="A22" s="1"/>
      <c r="B22" s="18" t="s">
        <v>160</v>
      </c>
      <c r="C22" s="106" t="s">
        <v>156</v>
      </c>
      <c r="D22" s="19"/>
      <c r="E22" s="19"/>
      <c r="F22" s="19"/>
      <c r="G22" s="19"/>
      <c r="H22" s="17">
        <f>H188</f>
        <v>2504</v>
      </c>
    </row>
    <row r="23" spans="1:9" s="75" customFormat="1" ht="16.899999999999999" customHeight="1" x14ac:dyDescent="0.25">
      <c r="B23" s="94" t="s">
        <v>161</v>
      </c>
      <c r="C23" s="95" t="s">
        <v>100</v>
      </c>
      <c r="D23" s="96"/>
      <c r="E23" s="96"/>
      <c r="F23" s="96"/>
      <c r="G23" s="96"/>
      <c r="H23" s="97">
        <f>H199</f>
        <v>117352</v>
      </c>
    </row>
    <row r="24" spans="1:9" ht="16.899999999999999" customHeight="1" x14ac:dyDescent="0.25">
      <c r="A24" s="1"/>
      <c r="B24" s="18" t="s">
        <v>164</v>
      </c>
      <c r="C24" s="106" t="s">
        <v>165</v>
      </c>
      <c r="D24" s="19"/>
      <c r="E24" s="19"/>
      <c r="F24" s="19"/>
      <c r="G24" s="19"/>
      <c r="H24" s="17">
        <f>H222</f>
        <v>1704038.04</v>
      </c>
    </row>
    <row r="25" spans="1:9" s="16" customFormat="1" ht="8.1" customHeight="1" thickBot="1" x14ac:dyDescent="0.3">
      <c r="C25" s="17"/>
      <c r="D25" s="17"/>
      <c r="E25" s="17"/>
      <c r="F25" s="17"/>
      <c r="G25" s="17"/>
      <c r="H25" s="17"/>
      <c r="I25" s="1"/>
    </row>
    <row r="26" spans="1:9" s="16" customFormat="1" ht="8.1" customHeight="1" thickTop="1" x14ac:dyDescent="0.2">
      <c r="B26" s="18"/>
      <c r="C26" s="19"/>
      <c r="D26" s="19"/>
      <c r="E26" s="19"/>
      <c r="F26" s="19"/>
      <c r="G26" s="19"/>
      <c r="H26" s="20"/>
      <c r="I26" s="1"/>
    </row>
    <row r="27" spans="1:9" s="16" customFormat="1" ht="15.75" x14ac:dyDescent="0.25">
      <c r="B27" s="18"/>
      <c r="C27" s="17"/>
      <c r="D27" s="17"/>
      <c r="E27" s="17"/>
      <c r="F27" s="21"/>
      <c r="G27" s="21" t="s">
        <v>16</v>
      </c>
      <c r="H27" s="17">
        <f>SUM(H13:H25)</f>
        <v>158564340.58000001</v>
      </c>
      <c r="I27" s="17">
        <f>I223</f>
        <v>158564340.57999998</v>
      </c>
    </row>
    <row r="28" spans="1:9" s="16" customFormat="1" ht="8.1" customHeight="1" x14ac:dyDescent="0.2">
      <c r="B28" s="18"/>
      <c r="D28" s="19"/>
      <c r="E28" s="19"/>
      <c r="F28" s="19"/>
      <c r="G28" s="19"/>
      <c r="H28" s="22"/>
      <c r="I28" s="1"/>
    </row>
    <row r="29" spans="1:9" s="16" customFormat="1" ht="8.1" customHeight="1" x14ac:dyDescent="0.2">
      <c r="B29" s="18"/>
      <c r="D29" s="19"/>
      <c r="E29" s="19"/>
      <c r="F29" s="19"/>
      <c r="G29" s="19"/>
      <c r="H29" s="22"/>
      <c r="I29" s="1"/>
    </row>
    <row r="30" spans="1:9" s="16" customFormat="1" ht="8.1" customHeight="1" x14ac:dyDescent="0.2">
      <c r="B30" s="18"/>
      <c r="D30" s="19"/>
      <c r="E30" s="19"/>
      <c r="F30" s="19"/>
      <c r="G30" s="19"/>
      <c r="H30" s="22"/>
      <c r="I30" s="1"/>
    </row>
    <row r="31" spans="1:9" s="16" customFormat="1" ht="15.75" x14ac:dyDescent="0.25">
      <c r="B31" s="18"/>
      <c r="C31" s="168" t="s">
        <v>215</v>
      </c>
      <c r="D31" s="19"/>
      <c r="E31" s="19"/>
      <c r="F31" s="19"/>
      <c r="G31" s="19"/>
      <c r="H31" s="22"/>
      <c r="I31" s="1"/>
    </row>
    <row r="32" spans="1:9" s="16" customFormat="1" ht="15" x14ac:dyDescent="0.2">
      <c r="B32" s="18"/>
      <c r="C32" s="78"/>
      <c r="D32" s="19"/>
      <c r="E32" s="19"/>
      <c r="F32" s="19"/>
      <c r="G32" s="19"/>
      <c r="H32" s="22"/>
      <c r="I32" s="1"/>
    </row>
    <row r="33" spans="1:9" s="16" customFormat="1" ht="15" x14ac:dyDescent="0.2">
      <c r="B33" s="18"/>
      <c r="C33" s="78"/>
      <c r="D33" s="19"/>
      <c r="E33" s="19"/>
      <c r="F33" s="19"/>
      <c r="G33" s="19"/>
      <c r="H33" s="22"/>
      <c r="I33" s="1"/>
    </row>
    <row r="34" spans="1:9" s="16" customFormat="1" ht="29.45" customHeight="1" x14ac:dyDescent="0.25">
      <c r="B34" s="18"/>
      <c r="C34" s="19"/>
      <c r="D34" s="19"/>
      <c r="E34" s="19"/>
      <c r="F34" s="21"/>
      <c r="G34" s="21"/>
      <c r="H34" s="17"/>
      <c r="I34" s="1"/>
    </row>
    <row r="35" spans="1:9" ht="15" customHeight="1" x14ac:dyDescent="0.2">
      <c r="A35" s="1"/>
      <c r="B35" s="2"/>
      <c r="C35" s="3"/>
      <c r="D35" s="184" t="str">
        <f>D2</f>
        <v>OBRA: RECONSTRUCCIÓN COMPLETA CON CONCRETO HIDRÁULICO DE 18 CMS. DE ESPESOR DEL BOULEVARD FORJADORES DE SUDCALIFORNIA (LADO IZQUIERDO DE NORTE A SUR), TRAMO: CALLE CIPRÉS A DEL ALAMO.</v>
      </c>
      <c r="E35" s="185"/>
      <c r="F35" s="186"/>
      <c r="G35" s="119"/>
      <c r="H35" s="4"/>
    </row>
    <row r="36" spans="1:9" ht="15" customHeight="1" x14ac:dyDescent="0.2">
      <c r="A36" s="1"/>
      <c r="B36" s="6"/>
      <c r="C36" s="7"/>
      <c r="D36" s="187"/>
      <c r="E36" s="188"/>
      <c r="F36" s="189"/>
      <c r="G36" s="120"/>
      <c r="H36" s="8"/>
    </row>
    <row r="37" spans="1:9" ht="15" customHeight="1" x14ac:dyDescent="0.2">
      <c r="A37" s="1"/>
      <c r="B37" s="6"/>
      <c r="C37" s="7"/>
      <c r="D37" s="187"/>
      <c r="E37" s="188"/>
      <c r="F37" s="189"/>
      <c r="G37" s="120"/>
      <c r="H37" s="9"/>
    </row>
    <row r="38" spans="1:9" ht="24.75" customHeight="1" x14ac:dyDescent="0.2">
      <c r="A38" s="1"/>
      <c r="B38" s="10"/>
      <c r="C38" s="7"/>
      <c r="D38" s="187"/>
      <c r="E38" s="188"/>
      <c r="F38" s="189"/>
      <c r="G38" s="120"/>
      <c r="H38" s="9"/>
    </row>
    <row r="39" spans="1:9" ht="33" customHeight="1" x14ac:dyDescent="0.2">
      <c r="A39" s="1"/>
      <c r="B39" s="10"/>
      <c r="C39" s="11"/>
      <c r="D39" s="187"/>
      <c r="E39" s="188"/>
      <c r="F39" s="189"/>
      <c r="G39" s="121"/>
      <c r="H39" s="111"/>
    </row>
    <row r="40" spans="1:9" ht="12.75" x14ac:dyDescent="0.2">
      <c r="A40" s="1"/>
      <c r="B40" s="10"/>
      <c r="C40" s="11"/>
      <c r="D40" s="23">
        <v>0</v>
      </c>
      <c r="E40" s="12"/>
      <c r="F40" s="13"/>
      <c r="G40" s="13"/>
      <c r="H40" s="9"/>
    </row>
    <row r="41" spans="1:9" ht="13.9" customHeight="1" x14ac:dyDescent="0.2">
      <c r="A41" s="1"/>
      <c r="B41" s="180" t="s">
        <v>60</v>
      </c>
      <c r="C41" s="181"/>
      <c r="D41" s="109" t="str">
        <f>D8</f>
        <v>UBICACION : LA PAZ.</v>
      </c>
      <c r="E41" s="12"/>
      <c r="F41" s="13"/>
      <c r="G41" s="9" t="str">
        <f>G8</f>
        <v>LICITACIÓN No  LPO-000000007-010-2022</v>
      </c>
      <c r="H41" s="169" t="s">
        <v>0</v>
      </c>
    </row>
    <row r="42" spans="1:9" ht="13.9" customHeight="1" x14ac:dyDescent="0.2">
      <c r="A42" s="1"/>
      <c r="B42" s="182"/>
      <c r="C42" s="183"/>
      <c r="D42" s="110" t="str">
        <f>D9</f>
        <v>MUNICIPIO : LA PAZ, B.C.S.</v>
      </c>
      <c r="E42" s="14"/>
      <c r="F42" s="15"/>
      <c r="G42" s="111" t="str">
        <f>G9</f>
        <v xml:space="preserve">CONCURSO No.  </v>
      </c>
      <c r="H42" s="170" t="s">
        <v>2</v>
      </c>
    </row>
    <row r="43" spans="1:9" ht="11.25" x14ac:dyDescent="0.2">
      <c r="A43" s="1"/>
      <c r="B43" s="24"/>
      <c r="C43" s="25"/>
      <c r="D43" s="26"/>
      <c r="E43" s="25"/>
      <c r="F43" s="27" t="s">
        <v>17</v>
      </c>
      <c r="G43" s="27" t="s">
        <v>18</v>
      </c>
      <c r="H43" s="27"/>
    </row>
    <row r="44" spans="1:9" ht="11.25" x14ac:dyDescent="0.2">
      <c r="A44" s="1"/>
      <c r="B44" s="28" t="s">
        <v>19</v>
      </c>
      <c r="C44" s="29" t="s">
        <v>20</v>
      </c>
      <c r="D44" s="30" t="s">
        <v>21</v>
      </c>
      <c r="E44" s="29" t="s">
        <v>22</v>
      </c>
      <c r="F44" s="31" t="s">
        <v>23</v>
      </c>
      <c r="G44" s="32" t="s">
        <v>24</v>
      </c>
      <c r="H44" s="31" t="s">
        <v>25</v>
      </c>
    </row>
    <row r="45" spans="1:9" s="17" customFormat="1" ht="15.75" x14ac:dyDescent="0.25">
      <c r="A45" s="33"/>
      <c r="B45" s="34"/>
      <c r="C45" s="35" t="s">
        <v>62</v>
      </c>
      <c r="D45" s="36"/>
      <c r="E45" s="37"/>
      <c r="F45" s="38"/>
      <c r="G45" s="38"/>
      <c r="H45" s="39"/>
      <c r="I45" s="40"/>
    </row>
    <row r="46" spans="1:9" s="17" customFormat="1" ht="58.5" customHeight="1" x14ac:dyDescent="0.25">
      <c r="A46" s="33"/>
      <c r="B46" s="71">
        <v>1</v>
      </c>
      <c r="C46" s="65" t="s">
        <v>106</v>
      </c>
      <c r="D46" s="83" t="s">
        <v>33</v>
      </c>
      <c r="E46" s="138">
        <v>7</v>
      </c>
      <c r="F46" s="144">
        <v>7</v>
      </c>
      <c r="G46" s="140"/>
      <c r="H46" s="133">
        <f>ROUND(E46*F46,2)</f>
        <v>49</v>
      </c>
      <c r="I46" s="81">
        <f>ROUND(E46*F46,2)</f>
        <v>49</v>
      </c>
    </row>
    <row r="47" spans="1:9" s="17" customFormat="1" ht="85.5" customHeight="1" x14ac:dyDescent="0.25">
      <c r="A47" s="33"/>
      <c r="B47" s="71">
        <f>B46+1</f>
        <v>2</v>
      </c>
      <c r="C47" s="66" t="s">
        <v>104</v>
      </c>
      <c r="D47" s="84" t="s">
        <v>33</v>
      </c>
      <c r="E47" s="141">
        <v>4</v>
      </c>
      <c r="F47" s="144">
        <v>4</v>
      </c>
      <c r="G47" s="42"/>
      <c r="H47" s="49">
        <f t="shared" ref="H47:H49" si="0">ROUND(E47*F47,2)</f>
        <v>16</v>
      </c>
      <c r="I47" s="81">
        <f t="shared" ref="I47:I110" si="1">ROUND(E47*F47,2)</f>
        <v>16</v>
      </c>
    </row>
    <row r="48" spans="1:9" s="17" customFormat="1" ht="84.75" customHeight="1" x14ac:dyDescent="0.25">
      <c r="A48" s="33"/>
      <c r="B48" s="71">
        <f t="shared" ref="B48:B54" si="2">B47+1</f>
        <v>3</v>
      </c>
      <c r="C48" s="66" t="s">
        <v>105</v>
      </c>
      <c r="D48" s="84" t="s">
        <v>33</v>
      </c>
      <c r="E48" s="141">
        <v>1</v>
      </c>
      <c r="F48" s="144">
        <v>1</v>
      </c>
      <c r="G48" s="42"/>
      <c r="H48" s="49">
        <f t="shared" si="0"/>
        <v>1</v>
      </c>
      <c r="I48" s="81">
        <f t="shared" si="1"/>
        <v>1</v>
      </c>
    </row>
    <row r="49" spans="1:9" s="17" customFormat="1" ht="84.75" customHeight="1" x14ac:dyDescent="0.25">
      <c r="A49" s="33"/>
      <c r="B49" s="71">
        <f t="shared" si="2"/>
        <v>4</v>
      </c>
      <c r="C49" s="66" t="s">
        <v>107</v>
      </c>
      <c r="D49" s="84" t="s">
        <v>33</v>
      </c>
      <c r="E49" s="141">
        <v>1</v>
      </c>
      <c r="F49" s="144">
        <v>1</v>
      </c>
      <c r="G49" s="42"/>
      <c r="H49" s="49">
        <f t="shared" si="0"/>
        <v>1</v>
      </c>
      <c r="I49" s="81">
        <f t="shared" si="1"/>
        <v>1</v>
      </c>
    </row>
    <row r="50" spans="1:9" s="17" customFormat="1" ht="83.25" customHeight="1" x14ac:dyDescent="0.25">
      <c r="A50" s="33"/>
      <c r="B50" s="71">
        <f t="shared" si="2"/>
        <v>5</v>
      </c>
      <c r="C50" s="66" t="s">
        <v>108</v>
      </c>
      <c r="D50" s="84" t="s">
        <v>33</v>
      </c>
      <c r="E50" s="141">
        <v>1</v>
      </c>
      <c r="F50" s="144">
        <v>1</v>
      </c>
      <c r="G50" s="42"/>
      <c r="H50" s="49">
        <f t="shared" ref="H50" si="3">ROUND(E50*F50,2)</f>
        <v>1</v>
      </c>
      <c r="I50" s="81">
        <f t="shared" si="1"/>
        <v>1</v>
      </c>
    </row>
    <row r="51" spans="1:9" s="17" customFormat="1" ht="78.75" x14ac:dyDescent="0.25">
      <c r="A51" s="33"/>
      <c r="B51" s="71">
        <f t="shared" si="2"/>
        <v>6</v>
      </c>
      <c r="C51" s="66" t="s">
        <v>109</v>
      </c>
      <c r="D51" s="84" t="s">
        <v>33</v>
      </c>
      <c r="E51" s="141">
        <v>1</v>
      </c>
      <c r="F51" s="144">
        <v>1</v>
      </c>
      <c r="G51" s="42"/>
      <c r="H51" s="49">
        <f t="shared" ref="H51" si="4">ROUND(E51*F51,2)</f>
        <v>1</v>
      </c>
      <c r="I51" s="81">
        <f t="shared" si="1"/>
        <v>1</v>
      </c>
    </row>
    <row r="52" spans="1:9" s="17" customFormat="1" ht="92.25" customHeight="1" x14ac:dyDescent="0.25">
      <c r="A52" s="33"/>
      <c r="B52" s="71">
        <f t="shared" si="2"/>
        <v>7</v>
      </c>
      <c r="C52" s="66" t="s">
        <v>110</v>
      </c>
      <c r="D52" s="84" t="s">
        <v>33</v>
      </c>
      <c r="E52" s="141">
        <v>1</v>
      </c>
      <c r="F52" s="144">
        <v>1</v>
      </c>
      <c r="G52" s="42"/>
      <c r="H52" s="49">
        <f t="shared" ref="H52:H53" si="5">ROUND(E52*F52,2)</f>
        <v>1</v>
      </c>
      <c r="I52" s="81">
        <f t="shared" si="1"/>
        <v>1</v>
      </c>
    </row>
    <row r="53" spans="1:9" s="17" customFormat="1" ht="56.25" x14ac:dyDescent="0.25">
      <c r="A53" s="33"/>
      <c r="B53" s="71">
        <f t="shared" si="2"/>
        <v>8</v>
      </c>
      <c r="C53" s="66" t="s">
        <v>111</v>
      </c>
      <c r="D53" s="84" t="s">
        <v>33</v>
      </c>
      <c r="E53" s="141">
        <v>2</v>
      </c>
      <c r="F53" s="144">
        <v>2</v>
      </c>
      <c r="G53" s="42"/>
      <c r="H53" s="49">
        <f t="shared" si="5"/>
        <v>4</v>
      </c>
      <c r="I53" s="81">
        <f t="shared" si="1"/>
        <v>4</v>
      </c>
    </row>
    <row r="54" spans="1:9" s="17" customFormat="1" ht="62.25" customHeight="1" x14ac:dyDescent="0.25">
      <c r="A54" s="33"/>
      <c r="B54" s="71">
        <f t="shared" si="2"/>
        <v>9</v>
      </c>
      <c r="C54" s="66" t="s">
        <v>197</v>
      </c>
      <c r="D54" s="84" t="s">
        <v>33</v>
      </c>
      <c r="E54" s="141">
        <v>2</v>
      </c>
      <c r="F54" s="167">
        <v>2</v>
      </c>
      <c r="G54" s="42"/>
      <c r="H54" s="49">
        <f t="shared" ref="H54" si="6">ROUND(E54*F54,2)</f>
        <v>4</v>
      </c>
      <c r="I54" s="81">
        <f t="shared" si="1"/>
        <v>4</v>
      </c>
    </row>
    <row r="55" spans="1:9" s="17" customFormat="1" ht="49.5" customHeight="1" x14ac:dyDescent="0.25">
      <c r="A55" s="33"/>
      <c r="B55" s="71">
        <f>B54+1</f>
        <v>10</v>
      </c>
      <c r="C55" s="66" t="s">
        <v>34</v>
      </c>
      <c r="D55" s="84" t="s">
        <v>27</v>
      </c>
      <c r="E55" s="141">
        <v>6.75</v>
      </c>
      <c r="F55" s="144">
        <v>6.75</v>
      </c>
      <c r="G55" s="42"/>
      <c r="H55" s="49">
        <f t="shared" ref="H55" si="7">ROUND(E55*F55,2)</f>
        <v>45.56</v>
      </c>
      <c r="I55" s="81">
        <f t="shared" si="1"/>
        <v>45.56</v>
      </c>
    </row>
    <row r="56" spans="1:9" s="17" customFormat="1" ht="17.25" customHeight="1" x14ac:dyDescent="0.25">
      <c r="A56" s="33"/>
      <c r="B56" s="44"/>
      <c r="C56" s="45" t="s">
        <v>63</v>
      </c>
      <c r="D56" s="88"/>
      <c r="E56" s="142"/>
      <c r="F56" s="142"/>
      <c r="G56" s="143"/>
      <c r="H56" s="82">
        <f>SUM(H46:H55)</f>
        <v>123.56</v>
      </c>
      <c r="I56" s="81">
        <f t="shared" si="1"/>
        <v>0</v>
      </c>
    </row>
    <row r="57" spans="1:9" s="17" customFormat="1" ht="15.75" x14ac:dyDescent="0.25">
      <c r="A57" s="33"/>
      <c r="B57" s="34"/>
      <c r="C57" s="35" t="s">
        <v>64</v>
      </c>
      <c r="D57" s="171"/>
      <c r="E57" s="156"/>
      <c r="F57" s="156"/>
      <c r="G57" s="157"/>
      <c r="H57" s="39"/>
      <c r="I57" s="81">
        <f t="shared" si="1"/>
        <v>0</v>
      </c>
    </row>
    <row r="58" spans="1:9" s="17" customFormat="1" ht="84" customHeight="1" x14ac:dyDescent="0.25">
      <c r="A58" s="33"/>
      <c r="B58" s="71">
        <v>1</v>
      </c>
      <c r="C58" s="65" t="s">
        <v>26</v>
      </c>
      <c r="D58" s="83" t="s">
        <v>27</v>
      </c>
      <c r="E58" s="138">
        <v>258.12</v>
      </c>
      <c r="F58" s="144">
        <v>258.12</v>
      </c>
      <c r="G58" s="140"/>
      <c r="H58" s="133">
        <f>ROUND(E58*F58,2)</f>
        <v>66625.929999999993</v>
      </c>
      <c r="I58" s="81">
        <f t="shared" si="1"/>
        <v>66625.929999999993</v>
      </c>
    </row>
    <row r="59" spans="1:9" s="17" customFormat="1" ht="76.5" customHeight="1" x14ac:dyDescent="0.25">
      <c r="A59" s="33"/>
      <c r="B59" s="71">
        <f>B58+1</f>
        <v>2</v>
      </c>
      <c r="C59" s="66" t="s">
        <v>28</v>
      </c>
      <c r="D59" s="84" t="s">
        <v>27</v>
      </c>
      <c r="E59" s="134">
        <v>64.53</v>
      </c>
      <c r="F59" s="134">
        <v>64.53</v>
      </c>
      <c r="G59" s="42"/>
      <c r="H59" s="135">
        <f t="shared" ref="H59:H85" si="8">ROUND(E59*F59,2)</f>
        <v>4164.12</v>
      </c>
      <c r="I59" s="81">
        <f t="shared" si="1"/>
        <v>4164.12</v>
      </c>
    </row>
    <row r="60" spans="1:9" s="17" customFormat="1" ht="50.25" customHeight="1" x14ac:dyDescent="0.25">
      <c r="A60" s="33"/>
      <c r="B60" s="71">
        <f t="shared" ref="B60:B65" si="9">B59+1</f>
        <v>3</v>
      </c>
      <c r="C60" s="66" t="s">
        <v>29</v>
      </c>
      <c r="D60" s="85" t="s">
        <v>27</v>
      </c>
      <c r="E60" s="141">
        <v>1.93</v>
      </c>
      <c r="F60" s="144">
        <v>1.93</v>
      </c>
      <c r="G60" s="42"/>
      <c r="H60" s="135">
        <f t="shared" si="8"/>
        <v>3.72</v>
      </c>
      <c r="I60" s="81">
        <f t="shared" si="1"/>
        <v>3.72</v>
      </c>
    </row>
    <row r="61" spans="1:9" s="17" customFormat="1" ht="53.25" customHeight="1" x14ac:dyDescent="0.25">
      <c r="A61" s="33"/>
      <c r="B61" s="71">
        <f t="shared" si="9"/>
        <v>4</v>
      </c>
      <c r="C61" s="66" t="s">
        <v>30</v>
      </c>
      <c r="D61" s="86" t="s">
        <v>27</v>
      </c>
      <c r="E61" s="141">
        <v>17.329999999999998</v>
      </c>
      <c r="F61" s="144">
        <v>17.329999999999998</v>
      </c>
      <c r="G61" s="42"/>
      <c r="H61" s="135">
        <f t="shared" si="8"/>
        <v>300.33</v>
      </c>
      <c r="I61" s="81">
        <f t="shared" si="1"/>
        <v>300.33</v>
      </c>
    </row>
    <row r="62" spans="1:9" s="17" customFormat="1" ht="132.75" customHeight="1" x14ac:dyDescent="0.25">
      <c r="A62" s="33"/>
      <c r="B62" s="71">
        <f>B61+1</f>
        <v>5</v>
      </c>
      <c r="C62" s="67" t="s">
        <v>112</v>
      </c>
      <c r="D62" s="85" t="s">
        <v>33</v>
      </c>
      <c r="E62" s="144">
        <v>1</v>
      </c>
      <c r="F62" s="144">
        <v>1</v>
      </c>
      <c r="G62" s="42"/>
      <c r="H62" s="135">
        <f t="shared" ref="H62" si="10">ROUND(E62*F62,2)</f>
        <v>1</v>
      </c>
      <c r="I62" s="81">
        <f t="shared" si="1"/>
        <v>1</v>
      </c>
    </row>
    <row r="63" spans="1:9" s="17" customFormat="1" ht="132" customHeight="1" x14ac:dyDescent="0.25">
      <c r="A63" s="33"/>
      <c r="B63" s="71">
        <f t="shared" si="9"/>
        <v>6</v>
      </c>
      <c r="C63" s="67" t="s">
        <v>202</v>
      </c>
      <c r="D63" s="85" t="s">
        <v>33</v>
      </c>
      <c r="E63" s="144">
        <v>9</v>
      </c>
      <c r="F63" s="144">
        <v>9</v>
      </c>
      <c r="G63" s="42"/>
      <c r="H63" s="135">
        <f t="shared" ref="H63" si="11">ROUND(E63*F63,2)</f>
        <v>81</v>
      </c>
      <c r="I63" s="81">
        <f t="shared" si="1"/>
        <v>81</v>
      </c>
    </row>
    <row r="64" spans="1:9" s="17" customFormat="1" ht="54.75" customHeight="1" x14ac:dyDescent="0.25">
      <c r="A64" s="33"/>
      <c r="B64" s="71">
        <f t="shared" si="9"/>
        <v>7</v>
      </c>
      <c r="C64" s="65" t="s">
        <v>31</v>
      </c>
      <c r="D64" s="85" t="s">
        <v>27</v>
      </c>
      <c r="E64" s="141">
        <v>203.11</v>
      </c>
      <c r="F64" s="144">
        <v>203.11</v>
      </c>
      <c r="G64" s="42"/>
      <c r="H64" s="135">
        <f t="shared" si="8"/>
        <v>41253.67</v>
      </c>
      <c r="I64" s="81">
        <f t="shared" si="1"/>
        <v>41253.67</v>
      </c>
    </row>
    <row r="65" spans="1:9" s="17" customFormat="1" ht="56.25" customHeight="1" x14ac:dyDescent="0.25">
      <c r="A65" s="33"/>
      <c r="B65" s="71">
        <f t="shared" si="9"/>
        <v>8</v>
      </c>
      <c r="C65" s="65" t="s">
        <v>70</v>
      </c>
      <c r="D65" s="86" t="s">
        <v>27</v>
      </c>
      <c r="E65" s="141">
        <v>87.05</v>
      </c>
      <c r="F65" s="144">
        <v>87.05</v>
      </c>
      <c r="G65" s="42"/>
      <c r="H65" s="135">
        <f t="shared" si="8"/>
        <v>7577.7</v>
      </c>
      <c r="I65" s="81">
        <f t="shared" si="1"/>
        <v>7577.7</v>
      </c>
    </row>
    <row r="66" spans="1:9" s="17" customFormat="1" ht="51" customHeight="1" x14ac:dyDescent="0.25">
      <c r="A66" s="33"/>
      <c r="B66" s="71">
        <f>B65+1</f>
        <v>9</v>
      </c>
      <c r="C66" s="67" t="s">
        <v>83</v>
      </c>
      <c r="D66" s="85" t="s">
        <v>32</v>
      </c>
      <c r="E66" s="144">
        <v>275</v>
      </c>
      <c r="F66" s="144">
        <v>275</v>
      </c>
      <c r="G66" s="42"/>
      <c r="H66" s="135">
        <f t="shared" si="8"/>
        <v>75625</v>
      </c>
      <c r="I66" s="81">
        <f t="shared" si="1"/>
        <v>75625</v>
      </c>
    </row>
    <row r="67" spans="1:9" s="17" customFormat="1" ht="30" customHeight="1" x14ac:dyDescent="0.25">
      <c r="A67" s="33"/>
      <c r="B67" s="71">
        <f t="shared" ref="B67:B85" si="12">B66+1</f>
        <v>10</v>
      </c>
      <c r="C67" s="67" t="s">
        <v>203</v>
      </c>
      <c r="D67" s="85" t="s">
        <v>33</v>
      </c>
      <c r="E67" s="144">
        <v>1</v>
      </c>
      <c r="F67" s="144">
        <v>1</v>
      </c>
      <c r="G67" s="42"/>
      <c r="H67" s="135">
        <f t="shared" ref="H67" si="13">ROUND(E67*F67,2)</f>
        <v>1</v>
      </c>
      <c r="I67" s="81">
        <f t="shared" si="1"/>
        <v>1</v>
      </c>
    </row>
    <row r="68" spans="1:9" s="17" customFormat="1" ht="30" customHeight="1" x14ac:dyDescent="0.25">
      <c r="A68" s="33"/>
      <c r="B68" s="71">
        <f t="shared" si="12"/>
        <v>11</v>
      </c>
      <c r="C68" s="67" t="s">
        <v>191</v>
      </c>
      <c r="D68" s="85" t="s">
        <v>33</v>
      </c>
      <c r="E68" s="144">
        <v>1</v>
      </c>
      <c r="F68" s="144">
        <v>1</v>
      </c>
      <c r="G68" s="42"/>
      <c r="H68" s="135">
        <f t="shared" ref="H68" si="14">ROUND(E68*F68,2)</f>
        <v>1</v>
      </c>
      <c r="I68" s="81">
        <f t="shared" si="1"/>
        <v>1</v>
      </c>
    </row>
    <row r="69" spans="1:9" s="17" customFormat="1" ht="30" customHeight="1" x14ac:dyDescent="0.25">
      <c r="A69" s="33"/>
      <c r="B69" s="71">
        <f t="shared" si="12"/>
        <v>12</v>
      </c>
      <c r="C69" s="67" t="s">
        <v>190</v>
      </c>
      <c r="D69" s="85" t="s">
        <v>33</v>
      </c>
      <c r="E69" s="144">
        <v>1</v>
      </c>
      <c r="F69" s="144">
        <v>1</v>
      </c>
      <c r="G69" s="42"/>
      <c r="H69" s="135">
        <f t="shared" ref="H69" si="15">ROUND(E69*F69,2)</f>
        <v>1</v>
      </c>
      <c r="I69" s="81">
        <f t="shared" si="1"/>
        <v>1</v>
      </c>
    </row>
    <row r="70" spans="1:9" s="17" customFormat="1" ht="30" customHeight="1" x14ac:dyDescent="0.25">
      <c r="A70" s="33"/>
      <c r="B70" s="71">
        <f t="shared" si="12"/>
        <v>13</v>
      </c>
      <c r="C70" s="67" t="s">
        <v>204</v>
      </c>
      <c r="D70" s="85" t="s">
        <v>33</v>
      </c>
      <c r="E70" s="145">
        <v>1</v>
      </c>
      <c r="F70" s="147">
        <v>1</v>
      </c>
      <c r="G70" s="42"/>
      <c r="H70" s="135">
        <f t="shared" ref="H70" si="16">ROUND(E70*F70,2)</f>
        <v>1</v>
      </c>
      <c r="I70" s="81">
        <f t="shared" si="1"/>
        <v>1</v>
      </c>
    </row>
    <row r="71" spans="1:9" s="17" customFormat="1" ht="32.25" customHeight="1" x14ac:dyDescent="0.25">
      <c r="A71" s="33"/>
      <c r="B71" s="71">
        <f t="shared" si="12"/>
        <v>14</v>
      </c>
      <c r="C71" s="67" t="s">
        <v>113</v>
      </c>
      <c r="D71" s="85" t="s">
        <v>33</v>
      </c>
      <c r="E71" s="145">
        <v>2</v>
      </c>
      <c r="F71" s="147">
        <v>2</v>
      </c>
      <c r="G71" s="42"/>
      <c r="H71" s="135">
        <f t="shared" ref="H71:H81" si="17">ROUND(E71*F71,2)</f>
        <v>4</v>
      </c>
      <c r="I71" s="81">
        <f t="shared" si="1"/>
        <v>4</v>
      </c>
    </row>
    <row r="72" spans="1:9" s="17" customFormat="1" ht="30" customHeight="1" x14ac:dyDescent="0.25">
      <c r="A72" s="33"/>
      <c r="B72" s="71">
        <f t="shared" si="12"/>
        <v>15</v>
      </c>
      <c r="C72" s="67" t="s">
        <v>114</v>
      </c>
      <c r="D72" s="85" t="s">
        <v>33</v>
      </c>
      <c r="E72" s="144">
        <v>3</v>
      </c>
      <c r="F72" s="144">
        <v>3</v>
      </c>
      <c r="G72" s="42"/>
      <c r="H72" s="135">
        <f t="shared" si="17"/>
        <v>9</v>
      </c>
      <c r="I72" s="81">
        <f t="shared" si="1"/>
        <v>9</v>
      </c>
    </row>
    <row r="73" spans="1:9" s="17" customFormat="1" ht="33.75" customHeight="1" x14ac:dyDescent="0.25">
      <c r="A73" s="33"/>
      <c r="B73" s="71">
        <f t="shared" si="12"/>
        <v>16</v>
      </c>
      <c r="C73" s="67" t="s">
        <v>189</v>
      </c>
      <c r="D73" s="85" t="s">
        <v>33</v>
      </c>
      <c r="E73" s="144">
        <v>2</v>
      </c>
      <c r="F73" s="144">
        <v>2</v>
      </c>
      <c r="G73" s="42"/>
      <c r="H73" s="135">
        <f t="shared" si="17"/>
        <v>4</v>
      </c>
      <c r="I73" s="81">
        <f t="shared" si="1"/>
        <v>4</v>
      </c>
    </row>
    <row r="74" spans="1:9" s="17" customFormat="1" ht="34.5" customHeight="1" x14ac:dyDescent="0.25">
      <c r="A74" s="33"/>
      <c r="B74" s="71">
        <f t="shared" si="12"/>
        <v>17</v>
      </c>
      <c r="C74" s="67" t="s">
        <v>188</v>
      </c>
      <c r="D74" s="85" t="s">
        <v>33</v>
      </c>
      <c r="E74" s="144">
        <v>2</v>
      </c>
      <c r="F74" s="144">
        <v>2</v>
      </c>
      <c r="G74" s="42"/>
      <c r="H74" s="135">
        <f t="shared" si="17"/>
        <v>4</v>
      </c>
      <c r="I74" s="81">
        <f t="shared" si="1"/>
        <v>4</v>
      </c>
    </row>
    <row r="75" spans="1:9" s="17" customFormat="1" ht="30" customHeight="1" x14ac:dyDescent="0.25">
      <c r="A75" s="33"/>
      <c r="B75" s="71">
        <f t="shared" si="12"/>
        <v>18</v>
      </c>
      <c r="C75" s="67" t="s">
        <v>115</v>
      </c>
      <c r="D75" s="85" t="s">
        <v>33</v>
      </c>
      <c r="E75" s="145">
        <v>4</v>
      </c>
      <c r="F75" s="147">
        <v>4</v>
      </c>
      <c r="G75" s="42"/>
      <c r="H75" s="135">
        <f t="shared" si="17"/>
        <v>16</v>
      </c>
      <c r="I75" s="81">
        <f t="shared" si="1"/>
        <v>16</v>
      </c>
    </row>
    <row r="76" spans="1:9" s="17" customFormat="1" ht="30" customHeight="1" x14ac:dyDescent="0.25">
      <c r="A76" s="33"/>
      <c r="B76" s="71">
        <f t="shared" si="12"/>
        <v>19</v>
      </c>
      <c r="C76" s="67" t="s">
        <v>116</v>
      </c>
      <c r="D76" s="85" t="s">
        <v>33</v>
      </c>
      <c r="E76" s="145">
        <v>1</v>
      </c>
      <c r="F76" s="147">
        <v>1</v>
      </c>
      <c r="G76" s="42"/>
      <c r="H76" s="135">
        <f t="shared" si="17"/>
        <v>1</v>
      </c>
      <c r="I76" s="81">
        <f t="shared" si="1"/>
        <v>1</v>
      </c>
    </row>
    <row r="77" spans="1:9" s="17" customFormat="1" ht="40.5" customHeight="1" x14ac:dyDescent="0.25">
      <c r="A77" s="33"/>
      <c r="B77" s="71">
        <f t="shared" si="12"/>
        <v>20</v>
      </c>
      <c r="C77" s="67" t="s">
        <v>117</v>
      </c>
      <c r="D77" s="85" t="s">
        <v>33</v>
      </c>
      <c r="E77" s="145">
        <v>4</v>
      </c>
      <c r="F77" s="147">
        <v>4</v>
      </c>
      <c r="G77" s="42"/>
      <c r="H77" s="135">
        <f t="shared" ref="H77:H78" si="18">ROUND(E77*F77,2)</f>
        <v>16</v>
      </c>
      <c r="I77" s="81">
        <f t="shared" si="1"/>
        <v>16</v>
      </c>
    </row>
    <row r="78" spans="1:9" s="17" customFormat="1" ht="38.25" customHeight="1" x14ac:dyDescent="0.25">
      <c r="A78" s="33"/>
      <c r="B78" s="71">
        <f t="shared" si="12"/>
        <v>21</v>
      </c>
      <c r="C78" s="67" t="s">
        <v>118</v>
      </c>
      <c r="D78" s="85" t="s">
        <v>33</v>
      </c>
      <c r="E78" s="145">
        <v>20</v>
      </c>
      <c r="F78" s="147">
        <v>20</v>
      </c>
      <c r="G78" s="42"/>
      <c r="H78" s="135">
        <f t="shared" si="18"/>
        <v>400</v>
      </c>
      <c r="I78" s="81">
        <f t="shared" si="1"/>
        <v>400</v>
      </c>
    </row>
    <row r="79" spans="1:9" s="17" customFormat="1" ht="49.9" customHeight="1" x14ac:dyDescent="0.25">
      <c r="A79" s="33"/>
      <c r="B79" s="71">
        <f t="shared" si="12"/>
        <v>22</v>
      </c>
      <c r="C79" s="67" t="s">
        <v>119</v>
      </c>
      <c r="D79" s="85" t="s">
        <v>33</v>
      </c>
      <c r="E79" s="145">
        <v>1</v>
      </c>
      <c r="F79" s="147">
        <v>1</v>
      </c>
      <c r="G79" s="42"/>
      <c r="H79" s="135">
        <f t="shared" ref="H79:H80" si="19">ROUND(E79*F79,2)</f>
        <v>1</v>
      </c>
      <c r="I79" s="81">
        <f t="shared" si="1"/>
        <v>1</v>
      </c>
    </row>
    <row r="80" spans="1:9" s="17" customFormat="1" ht="30" customHeight="1" x14ac:dyDescent="0.25">
      <c r="A80" s="33"/>
      <c r="B80" s="71">
        <f t="shared" si="12"/>
        <v>23</v>
      </c>
      <c r="C80" s="67" t="s">
        <v>120</v>
      </c>
      <c r="D80" s="85" t="s">
        <v>33</v>
      </c>
      <c r="E80" s="145">
        <v>1</v>
      </c>
      <c r="F80" s="147">
        <v>1</v>
      </c>
      <c r="G80" s="42"/>
      <c r="H80" s="135">
        <f t="shared" si="19"/>
        <v>1</v>
      </c>
      <c r="I80" s="81">
        <f t="shared" si="1"/>
        <v>1</v>
      </c>
    </row>
    <row r="81" spans="1:9" s="17" customFormat="1" ht="41.25" customHeight="1" x14ac:dyDescent="0.25">
      <c r="A81" s="33"/>
      <c r="B81" s="71">
        <f t="shared" si="12"/>
        <v>24</v>
      </c>
      <c r="C81" s="67" t="s">
        <v>121</v>
      </c>
      <c r="D81" s="85" t="s">
        <v>33</v>
      </c>
      <c r="E81" s="145">
        <v>1</v>
      </c>
      <c r="F81" s="147">
        <v>1</v>
      </c>
      <c r="G81" s="42"/>
      <c r="H81" s="135">
        <f t="shared" si="17"/>
        <v>1</v>
      </c>
      <c r="I81" s="81">
        <f t="shared" si="1"/>
        <v>1</v>
      </c>
    </row>
    <row r="82" spans="1:9" s="17" customFormat="1" ht="30" customHeight="1" x14ac:dyDescent="0.25">
      <c r="A82" s="33"/>
      <c r="B82" s="71">
        <f t="shared" si="12"/>
        <v>25</v>
      </c>
      <c r="C82" s="67" t="s">
        <v>122</v>
      </c>
      <c r="D82" s="85" t="s">
        <v>33</v>
      </c>
      <c r="E82" s="145">
        <v>1</v>
      </c>
      <c r="F82" s="147">
        <v>1</v>
      </c>
      <c r="G82" s="42"/>
      <c r="H82" s="135">
        <f t="shared" ref="H82:H83" si="20">ROUND(E82*F82,2)</f>
        <v>1</v>
      </c>
      <c r="I82" s="81">
        <f t="shared" si="1"/>
        <v>1</v>
      </c>
    </row>
    <row r="83" spans="1:9" s="17" customFormat="1" ht="101.25" customHeight="1" x14ac:dyDescent="0.25">
      <c r="A83" s="33"/>
      <c r="B83" s="71">
        <f t="shared" si="12"/>
        <v>26</v>
      </c>
      <c r="C83" s="67" t="s">
        <v>216</v>
      </c>
      <c r="D83" s="85" t="s">
        <v>33</v>
      </c>
      <c r="E83" s="145">
        <v>1</v>
      </c>
      <c r="F83" s="147">
        <v>1</v>
      </c>
      <c r="G83" s="42"/>
      <c r="H83" s="135">
        <f t="shared" si="20"/>
        <v>1</v>
      </c>
      <c r="I83" s="81">
        <f t="shared" si="1"/>
        <v>1</v>
      </c>
    </row>
    <row r="84" spans="1:9" s="17" customFormat="1" ht="42" customHeight="1" x14ac:dyDescent="0.25">
      <c r="A84" s="33"/>
      <c r="B84" s="71">
        <f t="shared" si="12"/>
        <v>27</v>
      </c>
      <c r="C84" s="67" t="s">
        <v>49</v>
      </c>
      <c r="D84" s="85" t="s">
        <v>27</v>
      </c>
      <c r="E84" s="145">
        <v>0.4</v>
      </c>
      <c r="F84" s="147">
        <v>0.4</v>
      </c>
      <c r="G84" s="42"/>
      <c r="H84" s="135">
        <f t="shared" ref="H84" si="21">ROUND(E84*F84,2)</f>
        <v>0.16</v>
      </c>
      <c r="I84" s="81">
        <f t="shared" si="1"/>
        <v>0.16</v>
      </c>
    </row>
    <row r="85" spans="1:9" s="17" customFormat="1" ht="43.5" customHeight="1" x14ac:dyDescent="0.25">
      <c r="A85" s="33"/>
      <c r="B85" s="71">
        <f t="shared" si="12"/>
        <v>28</v>
      </c>
      <c r="C85" s="116" t="s">
        <v>34</v>
      </c>
      <c r="D85" s="87" t="s">
        <v>27</v>
      </c>
      <c r="E85" s="144">
        <v>6.43</v>
      </c>
      <c r="F85" s="144">
        <v>6.43</v>
      </c>
      <c r="G85" s="42"/>
      <c r="H85" s="42">
        <f t="shared" si="8"/>
        <v>41.34</v>
      </c>
      <c r="I85" s="81">
        <f t="shared" si="1"/>
        <v>41.34</v>
      </c>
    </row>
    <row r="86" spans="1:9" s="17" customFormat="1" ht="17.25" customHeight="1" x14ac:dyDescent="0.25">
      <c r="A86" s="33"/>
      <c r="B86" s="44"/>
      <c r="C86" s="45" t="s">
        <v>35</v>
      </c>
      <c r="D86" s="88"/>
      <c r="E86" s="142"/>
      <c r="F86" s="142"/>
      <c r="G86" s="143"/>
      <c r="H86" s="82">
        <f>SUM(H58:H85)</f>
        <v>196136.96999999997</v>
      </c>
      <c r="I86" s="81">
        <f t="shared" si="1"/>
        <v>0</v>
      </c>
    </row>
    <row r="87" spans="1:9" s="17" customFormat="1" ht="15.75" x14ac:dyDescent="0.25">
      <c r="A87" s="33"/>
      <c r="B87" s="46"/>
      <c r="C87" s="47" t="s">
        <v>61</v>
      </c>
      <c r="D87" s="89"/>
      <c r="E87" s="142"/>
      <c r="F87" s="142"/>
      <c r="G87" s="143"/>
      <c r="H87" s="48"/>
      <c r="I87" s="81">
        <f t="shared" si="1"/>
        <v>0</v>
      </c>
    </row>
    <row r="88" spans="1:9" s="70" customFormat="1" ht="86.25" customHeight="1" x14ac:dyDescent="0.25">
      <c r="A88" s="68"/>
      <c r="B88" s="69">
        <v>1</v>
      </c>
      <c r="C88" s="67" t="s">
        <v>26</v>
      </c>
      <c r="D88" s="84" t="s">
        <v>27</v>
      </c>
      <c r="E88" s="139">
        <v>244.92</v>
      </c>
      <c r="F88" s="139">
        <v>244.92</v>
      </c>
      <c r="G88" s="146"/>
      <c r="H88" s="103">
        <f t="shared" ref="H88:H105" si="22">ROUND(E88*F88,2)</f>
        <v>59985.81</v>
      </c>
      <c r="I88" s="81">
        <f t="shared" si="1"/>
        <v>59985.81</v>
      </c>
    </row>
    <row r="89" spans="1:9" s="70" customFormat="1" ht="75.75" customHeight="1" x14ac:dyDescent="0.25">
      <c r="A89" s="68"/>
      <c r="B89" s="69">
        <f>B88+1</f>
        <v>2</v>
      </c>
      <c r="C89" s="67" t="s">
        <v>50</v>
      </c>
      <c r="D89" s="84" t="s">
        <v>27</v>
      </c>
      <c r="E89" s="139">
        <v>61.23</v>
      </c>
      <c r="F89" s="139">
        <v>61.23</v>
      </c>
      <c r="G89" s="146"/>
      <c r="H89" s="103">
        <f t="shared" si="22"/>
        <v>3749.11</v>
      </c>
      <c r="I89" s="81">
        <f t="shared" si="1"/>
        <v>3749.11</v>
      </c>
    </row>
    <row r="90" spans="1:9" s="70" customFormat="1" ht="51.75" customHeight="1" x14ac:dyDescent="0.25">
      <c r="A90" s="68"/>
      <c r="B90" s="69">
        <f t="shared" ref="B90:B105" si="23">B89+1</f>
        <v>3</v>
      </c>
      <c r="C90" s="67" t="s">
        <v>51</v>
      </c>
      <c r="D90" s="84" t="s">
        <v>27</v>
      </c>
      <c r="E90" s="139">
        <v>1.83</v>
      </c>
      <c r="F90" s="139">
        <v>1.83</v>
      </c>
      <c r="G90" s="146"/>
      <c r="H90" s="103">
        <f t="shared" si="22"/>
        <v>3.35</v>
      </c>
      <c r="I90" s="81">
        <f t="shared" si="1"/>
        <v>3.35</v>
      </c>
    </row>
    <row r="91" spans="1:9" s="70" customFormat="1" ht="55.5" customHeight="1" x14ac:dyDescent="0.25">
      <c r="A91" s="68"/>
      <c r="B91" s="69">
        <f t="shared" si="23"/>
        <v>4</v>
      </c>
      <c r="C91" s="67" t="s">
        <v>52</v>
      </c>
      <c r="D91" s="84" t="s">
        <v>27</v>
      </c>
      <c r="E91" s="139">
        <v>16.5</v>
      </c>
      <c r="F91" s="139">
        <v>16.5</v>
      </c>
      <c r="G91" s="146"/>
      <c r="H91" s="103">
        <f t="shared" si="22"/>
        <v>272.25</v>
      </c>
      <c r="I91" s="81">
        <f t="shared" si="1"/>
        <v>272.25</v>
      </c>
    </row>
    <row r="92" spans="1:9" s="70" customFormat="1" ht="60" customHeight="1" x14ac:dyDescent="0.25">
      <c r="A92" s="68"/>
      <c r="B92" s="69">
        <f t="shared" si="23"/>
        <v>5</v>
      </c>
      <c r="C92" s="67" t="s">
        <v>53</v>
      </c>
      <c r="D92" s="84" t="s">
        <v>27</v>
      </c>
      <c r="E92" s="139">
        <v>249.64</v>
      </c>
      <c r="F92" s="139">
        <v>249.64</v>
      </c>
      <c r="G92" s="146"/>
      <c r="H92" s="103">
        <f t="shared" si="22"/>
        <v>62320.13</v>
      </c>
      <c r="I92" s="81">
        <f t="shared" si="1"/>
        <v>62320.13</v>
      </c>
    </row>
    <row r="93" spans="1:9" s="70" customFormat="1" ht="52.5" customHeight="1" x14ac:dyDescent="0.25">
      <c r="A93" s="68"/>
      <c r="B93" s="69">
        <f t="shared" si="23"/>
        <v>6</v>
      </c>
      <c r="C93" s="67" t="s">
        <v>54</v>
      </c>
      <c r="D93" s="84" t="s">
        <v>27</v>
      </c>
      <c r="E93" s="139">
        <v>27.74</v>
      </c>
      <c r="F93" s="139">
        <v>27.74</v>
      </c>
      <c r="G93" s="146"/>
      <c r="H93" s="103">
        <f t="shared" si="22"/>
        <v>769.51</v>
      </c>
      <c r="I93" s="81">
        <f t="shared" si="1"/>
        <v>769.51</v>
      </c>
    </row>
    <row r="94" spans="1:9" s="70" customFormat="1" ht="73.5" customHeight="1" x14ac:dyDescent="0.25">
      <c r="A94" s="68"/>
      <c r="B94" s="69">
        <f t="shared" si="23"/>
        <v>7</v>
      </c>
      <c r="C94" s="67" t="s">
        <v>76</v>
      </c>
      <c r="D94" s="84" t="s">
        <v>32</v>
      </c>
      <c r="E94" s="139">
        <v>240</v>
      </c>
      <c r="F94" s="139">
        <v>240</v>
      </c>
      <c r="G94" s="146"/>
      <c r="H94" s="103">
        <f t="shared" si="22"/>
        <v>57600</v>
      </c>
      <c r="I94" s="81">
        <f t="shared" si="1"/>
        <v>57600</v>
      </c>
    </row>
    <row r="95" spans="1:9" s="70" customFormat="1" ht="57" customHeight="1" x14ac:dyDescent="0.25">
      <c r="A95" s="68"/>
      <c r="B95" s="69">
        <f t="shared" si="23"/>
        <v>8</v>
      </c>
      <c r="C95" s="67" t="s">
        <v>77</v>
      </c>
      <c r="D95" s="84" t="s">
        <v>32</v>
      </c>
      <c r="E95" s="139">
        <v>42</v>
      </c>
      <c r="F95" s="139">
        <v>42</v>
      </c>
      <c r="G95" s="146"/>
      <c r="H95" s="103">
        <f t="shared" si="22"/>
        <v>1764</v>
      </c>
      <c r="I95" s="81">
        <f t="shared" si="1"/>
        <v>1764</v>
      </c>
    </row>
    <row r="96" spans="1:9" s="70" customFormat="1" ht="44.25" customHeight="1" x14ac:dyDescent="0.25">
      <c r="A96" s="68"/>
      <c r="B96" s="69">
        <f t="shared" si="23"/>
        <v>9</v>
      </c>
      <c r="C96" s="67" t="s">
        <v>67</v>
      </c>
      <c r="D96" s="84" t="s">
        <v>33</v>
      </c>
      <c r="E96" s="139">
        <v>7</v>
      </c>
      <c r="F96" s="139">
        <v>7</v>
      </c>
      <c r="G96" s="146"/>
      <c r="H96" s="103">
        <f t="shared" si="22"/>
        <v>49</v>
      </c>
      <c r="I96" s="81">
        <f t="shared" si="1"/>
        <v>49</v>
      </c>
    </row>
    <row r="97" spans="1:9" s="70" customFormat="1" ht="33.75" customHeight="1" x14ac:dyDescent="0.25">
      <c r="A97" s="68"/>
      <c r="B97" s="69">
        <f t="shared" si="23"/>
        <v>10</v>
      </c>
      <c r="C97" s="67" t="s">
        <v>55</v>
      </c>
      <c r="D97" s="84" t="s">
        <v>33</v>
      </c>
      <c r="E97" s="139">
        <v>7</v>
      </c>
      <c r="F97" s="139">
        <v>7</v>
      </c>
      <c r="G97" s="146"/>
      <c r="H97" s="103">
        <f t="shared" si="22"/>
        <v>49</v>
      </c>
      <c r="I97" s="81">
        <f t="shared" si="1"/>
        <v>49</v>
      </c>
    </row>
    <row r="98" spans="1:9" s="70" customFormat="1" ht="138" customHeight="1" x14ac:dyDescent="0.25">
      <c r="A98" s="68"/>
      <c r="B98" s="69">
        <f t="shared" si="23"/>
        <v>11</v>
      </c>
      <c r="C98" s="67" t="s">
        <v>56</v>
      </c>
      <c r="D98" s="84" t="s">
        <v>33</v>
      </c>
      <c r="E98" s="139">
        <v>7</v>
      </c>
      <c r="F98" s="139">
        <v>7</v>
      </c>
      <c r="G98" s="146"/>
      <c r="H98" s="103">
        <f t="shared" si="22"/>
        <v>49</v>
      </c>
      <c r="I98" s="81">
        <f t="shared" si="1"/>
        <v>49</v>
      </c>
    </row>
    <row r="99" spans="1:9" s="70" customFormat="1" ht="51.75" customHeight="1" x14ac:dyDescent="0.25">
      <c r="A99" s="68"/>
      <c r="B99" s="69">
        <f t="shared" si="23"/>
        <v>12</v>
      </c>
      <c r="C99" s="67" t="s">
        <v>57</v>
      </c>
      <c r="D99" s="84" t="s">
        <v>33</v>
      </c>
      <c r="E99" s="139">
        <v>3</v>
      </c>
      <c r="F99" s="139">
        <v>3</v>
      </c>
      <c r="G99" s="146"/>
      <c r="H99" s="103">
        <f t="shared" si="22"/>
        <v>9</v>
      </c>
      <c r="I99" s="81">
        <f t="shared" si="1"/>
        <v>9</v>
      </c>
    </row>
    <row r="100" spans="1:9" s="70" customFormat="1" ht="35.25" customHeight="1" x14ac:dyDescent="0.25">
      <c r="A100" s="68"/>
      <c r="B100" s="69">
        <f t="shared" si="23"/>
        <v>13</v>
      </c>
      <c r="C100" s="67" t="s">
        <v>58</v>
      </c>
      <c r="D100" s="84" t="s">
        <v>33</v>
      </c>
      <c r="E100" s="139">
        <v>3</v>
      </c>
      <c r="F100" s="139">
        <v>3</v>
      </c>
      <c r="G100" s="146"/>
      <c r="H100" s="103">
        <f t="shared" si="22"/>
        <v>9</v>
      </c>
      <c r="I100" s="81">
        <f t="shared" si="1"/>
        <v>9</v>
      </c>
    </row>
    <row r="101" spans="1:9" s="70" customFormat="1" ht="102" customHeight="1" x14ac:dyDescent="0.25">
      <c r="A101" s="68"/>
      <c r="B101" s="69">
        <f t="shared" si="23"/>
        <v>14</v>
      </c>
      <c r="C101" s="67" t="s">
        <v>59</v>
      </c>
      <c r="D101" s="84" t="s">
        <v>33</v>
      </c>
      <c r="E101" s="139">
        <v>3</v>
      </c>
      <c r="F101" s="139">
        <v>3</v>
      </c>
      <c r="G101" s="146"/>
      <c r="H101" s="103">
        <f t="shared" si="22"/>
        <v>9</v>
      </c>
      <c r="I101" s="81">
        <f t="shared" si="1"/>
        <v>9</v>
      </c>
    </row>
    <row r="102" spans="1:9" s="70" customFormat="1" ht="120" customHeight="1" x14ac:dyDescent="0.25">
      <c r="A102" s="68"/>
      <c r="B102" s="69">
        <f t="shared" si="23"/>
        <v>15</v>
      </c>
      <c r="C102" s="67" t="s">
        <v>99</v>
      </c>
      <c r="D102" s="84" t="s">
        <v>33</v>
      </c>
      <c r="E102" s="139">
        <v>2</v>
      </c>
      <c r="F102" s="139">
        <v>2</v>
      </c>
      <c r="G102" s="146"/>
      <c r="H102" s="103">
        <f t="shared" ref="H102" si="24">ROUND(E102*F102,2)</f>
        <v>4</v>
      </c>
      <c r="I102" s="81">
        <f t="shared" si="1"/>
        <v>4</v>
      </c>
    </row>
    <row r="103" spans="1:9" s="70" customFormat="1" ht="120" customHeight="1" x14ac:dyDescent="0.25">
      <c r="A103" s="68"/>
      <c r="B103" s="69">
        <f t="shared" si="23"/>
        <v>16</v>
      </c>
      <c r="C103" s="67" t="s">
        <v>123</v>
      </c>
      <c r="D103" s="84" t="s">
        <v>33</v>
      </c>
      <c r="E103" s="139">
        <v>1</v>
      </c>
      <c r="F103" s="139">
        <v>1</v>
      </c>
      <c r="G103" s="146"/>
      <c r="H103" s="103">
        <f t="shared" ref="H103" si="25">ROUND(E103*F103,2)</f>
        <v>1</v>
      </c>
      <c r="I103" s="81">
        <f t="shared" si="1"/>
        <v>1</v>
      </c>
    </row>
    <row r="104" spans="1:9" s="70" customFormat="1" ht="127.5" customHeight="1" x14ac:dyDescent="0.25">
      <c r="A104" s="68"/>
      <c r="B104" s="69">
        <f t="shared" si="23"/>
        <v>17</v>
      </c>
      <c r="C104" s="67" t="s">
        <v>192</v>
      </c>
      <c r="D104" s="84" t="s">
        <v>33</v>
      </c>
      <c r="E104" s="139">
        <v>1</v>
      </c>
      <c r="F104" s="139">
        <v>1</v>
      </c>
      <c r="G104" s="146"/>
      <c r="H104" s="103">
        <f t="shared" ref="H104" si="26">ROUND(E104*F104,2)</f>
        <v>1</v>
      </c>
      <c r="I104" s="81">
        <f t="shared" si="1"/>
        <v>1</v>
      </c>
    </row>
    <row r="105" spans="1:9" s="17" customFormat="1" ht="42.75" customHeight="1" x14ac:dyDescent="0.25">
      <c r="A105" s="33"/>
      <c r="B105" s="69">
        <f t="shared" si="23"/>
        <v>18</v>
      </c>
      <c r="C105" s="43" t="s">
        <v>34</v>
      </c>
      <c r="D105" s="85" t="s">
        <v>27</v>
      </c>
      <c r="E105" s="144">
        <v>5.64</v>
      </c>
      <c r="F105" s="144">
        <v>5.64</v>
      </c>
      <c r="G105" s="42"/>
      <c r="H105" s="49">
        <f t="shared" si="22"/>
        <v>31.81</v>
      </c>
      <c r="I105" s="81">
        <f t="shared" si="1"/>
        <v>31.81</v>
      </c>
    </row>
    <row r="106" spans="1:9" s="17" customFormat="1" ht="15.75" x14ac:dyDescent="0.25">
      <c r="A106" s="33"/>
      <c r="B106" s="44"/>
      <c r="C106" s="45" t="s">
        <v>36</v>
      </c>
      <c r="D106" s="88"/>
      <c r="E106" s="142"/>
      <c r="F106" s="142"/>
      <c r="G106" s="143"/>
      <c r="H106" s="82">
        <f>SUM(H88:H105)</f>
        <v>186675.96999999997</v>
      </c>
      <c r="I106" s="81">
        <f t="shared" si="1"/>
        <v>0</v>
      </c>
    </row>
    <row r="107" spans="1:9" s="17" customFormat="1" ht="15.75" x14ac:dyDescent="0.25">
      <c r="A107" s="33"/>
      <c r="B107" s="46"/>
      <c r="C107" s="47" t="s">
        <v>37</v>
      </c>
      <c r="D107" s="89"/>
      <c r="E107" s="142"/>
      <c r="F107" s="142"/>
      <c r="G107" s="143"/>
      <c r="H107" s="48"/>
      <c r="I107" s="81">
        <f t="shared" si="1"/>
        <v>0</v>
      </c>
    </row>
    <row r="108" spans="1:9" s="17" customFormat="1" ht="52.5" customHeight="1" x14ac:dyDescent="0.25">
      <c r="A108" s="33"/>
      <c r="B108" s="72">
        <v>1</v>
      </c>
      <c r="C108" s="41" t="s">
        <v>38</v>
      </c>
      <c r="D108" s="85" t="s">
        <v>27</v>
      </c>
      <c r="E108" s="147">
        <v>159.97999999999999</v>
      </c>
      <c r="F108" s="147">
        <v>159.97999999999999</v>
      </c>
      <c r="G108" s="42"/>
      <c r="H108" s="42">
        <f t="shared" ref="H108:H113" si="27">ROUND(E108*F108,2)</f>
        <v>25593.599999999999</v>
      </c>
      <c r="I108" s="81">
        <f t="shared" si="1"/>
        <v>25593.599999999999</v>
      </c>
    </row>
    <row r="109" spans="1:9" s="17" customFormat="1" ht="90" customHeight="1" x14ac:dyDescent="0.25">
      <c r="A109" s="33"/>
      <c r="B109" s="72">
        <f>B108+1</f>
        <v>2</v>
      </c>
      <c r="C109" s="41" t="s">
        <v>102</v>
      </c>
      <c r="D109" s="85" t="s">
        <v>32</v>
      </c>
      <c r="E109" s="144">
        <v>790</v>
      </c>
      <c r="F109" s="144">
        <v>790</v>
      </c>
      <c r="G109" s="42"/>
      <c r="H109" s="42">
        <f t="shared" si="27"/>
        <v>624100</v>
      </c>
      <c r="I109" s="81">
        <f t="shared" si="1"/>
        <v>624100</v>
      </c>
    </row>
    <row r="110" spans="1:9" s="17" customFormat="1" ht="38.25" customHeight="1" x14ac:dyDescent="0.25">
      <c r="A110" s="33"/>
      <c r="B110" s="72">
        <f>B109+1</f>
        <v>3</v>
      </c>
      <c r="C110" s="41" t="s">
        <v>39</v>
      </c>
      <c r="D110" s="85" t="s">
        <v>32</v>
      </c>
      <c r="E110" s="144">
        <v>790</v>
      </c>
      <c r="F110" s="144">
        <v>790</v>
      </c>
      <c r="G110" s="42"/>
      <c r="H110" s="42">
        <f t="shared" si="27"/>
        <v>624100</v>
      </c>
      <c r="I110" s="81">
        <f t="shared" si="1"/>
        <v>624100</v>
      </c>
    </row>
    <row r="111" spans="1:9" s="17" customFormat="1" ht="48.6" customHeight="1" x14ac:dyDescent="0.25">
      <c r="A111" s="33"/>
      <c r="B111" s="72">
        <f>B110+1</f>
        <v>4</v>
      </c>
      <c r="C111" s="41" t="s">
        <v>40</v>
      </c>
      <c r="D111" s="85" t="s">
        <v>32</v>
      </c>
      <c r="E111" s="144">
        <v>790</v>
      </c>
      <c r="F111" s="144">
        <v>790</v>
      </c>
      <c r="G111" s="42"/>
      <c r="H111" s="42">
        <f t="shared" si="27"/>
        <v>624100</v>
      </c>
      <c r="I111" s="81">
        <f t="shared" ref="I111:I174" si="28">ROUND(E111*F111,2)</f>
        <v>624100</v>
      </c>
    </row>
    <row r="112" spans="1:9" s="17" customFormat="1" ht="73.5" customHeight="1" x14ac:dyDescent="0.25">
      <c r="A112" s="33"/>
      <c r="B112" s="72">
        <f>B111+1</f>
        <v>5</v>
      </c>
      <c r="C112" s="41" t="s">
        <v>98</v>
      </c>
      <c r="D112" s="85" t="s">
        <v>32</v>
      </c>
      <c r="E112" s="144">
        <v>50</v>
      </c>
      <c r="F112" s="144">
        <v>50</v>
      </c>
      <c r="G112" s="42"/>
      <c r="H112" s="42">
        <f t="shared" ref="H112" si="29">ROUND(E112*F112,2)</f>
        <v>2500</v>
      </c>
      <c r="I112" s="81">
        <f t="shared" si="28"/>
        <v>2500</v>
      </c>
    </row>
    <row r="113" spans="1:9" s="17" customFormat="1" ht="49.9" customHeight="1" x14ac:dyDescent="0.25">
      <c r="A113" s="33"/>
      <c r="B113" s="73">
        <f>B112+1</f>
        <v>6</v>
      </c>
      <c r="C113" s="41" t="s">
        <v>41</v>
      </c>
      <c r="D113" s="85" t="s">
        <v>32</v>
      </c>
      <c r="E113" s="147">
        <v>754</v>
      </c>
      <c r="F113" s="147">
        <v>754</v>
      </c>
      <c r="G113" s="42"/>
      <c r="H113" s="42">
        <f t="shared" si="27"/>
        <v>568516</v>
      </c>
      <c r="I113" s="81">
        <f t="shared" si="28"/>
        <v>568516</v>
      </c>
    </row>
    <row r="114" spans="1:9" s="17" customFormat="1" ht="15.75" x14ac:dyDescent="0.25">
      <c r="A114" s="33"/>
      <c r="B114" s="44"/>
      <c r="C114" s="45" t="s">
        <v>42</v>
      </c>
      <c r="D114" s="88"/>
      <c r="E114" s="142"/>
      <c r="F114" s="142"/>
      <c r="G114" s="143"/>
      <c r="H114" s="82">
        <f>SUM(H108:H113)</f>
        <v>2468909.6</v>
      </c>
      <c r="I114" s="81">
        <f t="shared" si="28"/>
        <v>0</v>
      </c>
    </row>
    <row r="115" spans="1:9" s="17" customFormat="1" ht="15.75" x14ac:dyDescent="0.25">
      <c r="A115" s="33"/>
      <c r="B115" s="46"/>
      <c r="C115" s="47" t="s">
        <v>85</v>
      </c>
      <c r="D115" s="89"/>
      <c r="E115" s="142"/>
      <c r="F115" s="142"/>
      <c r="G115" s="143"/>
      <c r="H115" s="48"/>
      <c r="I115" s="81">
        <f t="shared" si="28"/>
        <v>0</v>
      </c>
    </row>
    <row r="116" spans="1:9" s="70" customFormat="1" ht="153" customHeight="1" x14ac:dyDescent="0.25">
      <c r="A116" s="68"/>
      <c r="B116" s="161">
        <v>1</v>
      </c>
      <c r="C116" s="160" t="s">
        <v>124</v>
      </c>
      <c r="D116" s="172" t="s">
        <v>43</v>
      </c>
      <c r="E116" s="144">
        <v>469</v>
      </c>
      <c r="F116" s="138">
        <v>469</v>
      </c>
      <c r="G116" s="42"/>
      <c r="H116" s="42">
        <f t="shared" ref="H116" si="30">ROUND(E116*F116,2)</f>
        <v>219961</v>
      </c>
      <c r="I116" s="81">
        <f t="shared" si="28"/>
        <v>219961</v>
      </c>
    </row>
    <row r="117" spans="1:9" s="70" customFormat="1" ht="167.25" customHeight="1" x14ac:dyDescent="0.25">
      <c r="A117" s="68"/>
      <c r="B117" s="123">
        <f>B116+1</f>
        <v>2</v>
      </c>
      <c r="C117" s="162" t="s">
        <v>126</v>
      </c>
      <c r="D117" s="173" t="s">
        <v>43</v>
      </c>
      <c r="E117" s="144">
        <v>708</v>
      </c>
      <c r="F117" s="141">
        <v>708</v>
      </c>
      <c r="G117" s="42"/>
      <c r="H117" s="42">
        <f t="shared" ref="H117:H133" si="31">ROUND(E117*F117,2)</f>
        <v>501264</v>
      </c>
      <c r="I117" s="81">
        <f t="shared" si="28"/>
        <v>501264</v>
      </c>
    </row>
    <row r="118" spans="1:9" s="70" customFormat="1" ht="161.25" customHeight="1" x14ac:dyDescent="0.25">
      <c r="A118" s="68"/>
      <c r="B118" s="123">
        <f>B117+1</f>
        <v>3</v>
      </c>
      <c r="C118" s="124" t="s">
        <v>205</v>
      </c>
      <c r="D118" s="113" t="s">
        <v>43</v>
      </c>
      <c r="E118" s="144">
        <v>447</v>
      </c>
      <c r="F118" s="141">
        <v>447</v>
      </c>
      <c r="G118" s="42"/>
      <c r="H118" s="42">
        <f t="shared" si="31"/>
        <v>199809</v>
      </c>
      <c r="I118" s="81">
        <f t="shared" si="28"/>
        <v>199809</v>
      </c>
    </row>
    <row r="119" spans="1:9" s="70" customFormat="1" ht="192" customHeight="1" x14ac:dyDescent="0.25">
      <c r="A119" s="68"/>
      <c r="B119" s="123">
        <f>B118+1</f>
        <v>4</v>
      </c>
      <c r="C119" s="124" t="s">
        <v>125</v>
      </c>
      <c r="D119" s="113" t="s">
        <v>43</v>
      </c>
      <c r="E119" s="144">
        <v>68</v>
      </c>
      <c r="F119" s="141">
        <v>68</v>
      </c>
      <c r="G119" s="42"/>
      <c r="H119" s="42">
        <f t="shared" si="31"/>
        <v>4624</v>
      </c>
      <c r="I119" s="81">
        <f t="shared" si="28"/>
        <v>4624</v>
      </c>
    </row>
    <row r="120" spans="1:9" s="70" customFormat="1" ht="57.75" customHeight="1" x14ac:dyDescent="0.25">
      <c r="A120" s="68"/>
      <c r="B120" s="123">
        <f>B119+1</f>
        <v>5</v>
      </c>
      <c r="C120" s="126" t="s">
        <v>86</v>
      </c>
      <c r="D120" s="113" t="s">
        <v>27</v>
      </c>
      <c r="E120" s="144">
        <v>118.44</v>
      </c>
      <c r="F120" s="141">
        <v>118.44</v>
      </c>
      <c r="G120" s="42"/>
      <c r="H120" s="42">
        <f t="shared" si="31"/>
        <v>14028.03</v>
      </c>
      <c r="I120" s="81">
        <f t="shared" si="28"/>
        <v>14028.03</v>
      </c>
    </row>
    <row r="121" spans="1:9" s="70" customFormat="1" ht="64.5" customHeight="1" x14ac:dyDescent="0.25">
      <c r="A121" s="68"/>
      <c r="B121" s="123">
        <f>B120+1</f>
        <v>6</v>
      </c>
      <c r="C121" s="125" t="s">
        <v>87</v>
      </c>
      <c r="D121" s="113" t="s">
        <v>27</v>
      </c>
      <c r="E121" s="144">
        <v>33.840000000000003</v>
      </c>
      <c r="F121" s="141">
        <v>33.840000000000003</v>
      </c>
      <c r="G121" s="42"/>
      <c r="H121" s="42">
        <f t="shared" si="31"/>
        <v>1145.1500000000001</v>
      </c>
      <c r="I121" s="81">
        <f t="shared" si="28"/>
        <v>1145.1500000000001</v>
      </c>
    </row>
    <row r="122" spans="1:9" s="70" customFormat="1" ht="66.75" customHeight="1" x14ac:dyDescent="0.25">
      <c r="A122" s="68"/>
      <c r="B122" s="123">
        <f t="shared" ref="B122:B133" si="32">B121+1</f>
        <v>7</v>
      </c>
      <c r="C122" s="127" t="s">
        <v>88</v>
      </c>
      <c r="D122" s="113" t="s">
        <v>27</v>
      </c>
      <c r="E122" s="144">
        <v>50.76</v>
      </c>
      <c r="F122" s="141">
        <v>50.76</v>
      </c>
      <c r="G122" s="42"/>
      <c r="H122" s="42">
        <f t="shared" si="31"/>
        <v>2576.58</v>
      </c>
      <c r="I122" s="81">
        <f t="shared" si="28"/>
        <v>2576.58</v>
      </c>
    </row>
    <row r="123" spans="1:9" s="17" customFormat="1" ht="60.75" customHeight="1" x14ac:dyDescent="0.25">
      <c r="A123" s="33"/>
      <c r="B123" s="123">
        <f t="shared" si="32"/>
        <v>8</v>
      </c>
      <c r="C123" s="41" t="s">
        <v>89</v>
      </c>
      <c r="D123" s="85" t="s">
        <v>43</v>
      </c>
      <c r="E123" s="144">
        <v>1012.5</v>
      </c>
      <c r="F123" s="144">
        <v>1012.5</v>
      </c>
      <c r="G123" s="42"/>
      <c r="H123" s="42">
        <f t="shared" si="31"/>
        <v>1025156.25</v>
      </c>
      <c r="I123" s="81">
        <f t="shared" si="28"/>
        <v>1025156.25</v>
      </c>
    </row>
    <row r="124" spans="1:9" s="17" customFormat="1" ht="176.25" customHeight="1" x14ac:dyDescent="0.25">
      <c r="A124" s="33"/>
      <c r="B124" s="123">
        <f t="shared" si="32"/>
        <v>9</v>
      </c>
      <c r="C124" s="128" t="s">
        <v>90</v>
      </c>
      <c r="D124" s="85" t="s">
        <v>33</v>
      </c>
      <c r="E124" s="147">
        <v>4</v>
      </c>
      <c r="F124" s="147">
        <v>4</v>
      </c>
      <c r="G124" s="42"/>
      <c r="H124" s="55">
        <f t="shared" si="31"/>
        <v>16</v>
      </c>
      <c r="I124" s="81">
        <f t="shared" si="28"/>
        <v>16</v>
      </c>
    </row>
    <row r="125" spans="1:9" s="17" customFormat="1" ht="57.75" customHeight="1" x14ac:dyDescent="0.25">
      <c r="A125" s="33"/>
      <c r="B125" s="123">
        <f t="shared" si="32"/>
        <v>10</v>
      </c>
      <c r="C125" s="132" t="s">
        <v>103</v>
      </c>
      <c r="D125" s="85" t="s">
        <v>32</v>
      </c>
      <c r="E125" s="147">
        <v>33</v>
      </c>
      <c r="F125" s="147">
        <v>33</v>
      </c>
      <c r="G125" s="42"/>
      <c r="H125" s="55">
        <f t="shared" si="31"/>
        <v>1089</v>
      </c>
      <c r="I125" s="81">
        <f t="shared" si="28"/>
        <v>1089</v>
      </c>
    </row>
    <row r="126" spans="1:9" s="17" customFormat="1" ht="49.9" customHeight="1" x14ac:dyDescent="0.25">
      <c r="A126" s="33"/>
      <c r="B126" s="123">
        <f t="shared" si="32"/>
        <v>11</v>
      </c>
      <c r="C126" s="132" t="s">
        <v>127</v>
      </c>
      <c r="D126" s="85" t="s">
        <v>43</v>
      </c>
      <c r="E126" s="147">
        <v>469</v>
      </c>
      <c r="F126" s="147">
        <v>469</v>
      </c>
      <c r="G126" s="42"/>
      <c r="H126" s="55">
        <f t="shared" ref="H126" si="33">ROUND(E126*F126,2)</f>
        <v>219961</v>
      </c>
      <c r="I126" s="81">
        <f t="shared" si="28"/>
        <v>219961</v>
      </c>
    </row>
    <row r="127" spans="1:9" s="17" customFormat="1" ht="30" customHeight="1" x14ac:dyDescent="0.25">
      <c r="A127" s="33"/>
      <c r="B127" s="123">
        <f t="shared" si="32"/>
        <v>12</v>
      </c>
      <c r="C127" s="132" t="s">
        <v>128</v>
      </c>
      <c r="D127" s="85" t="s">
        <v>32</v>
      </c>
      <c r="E127" s="147">
        <v>10</v>
      </c>
      <c r="F127" s="147">
        <v>10</v>
      </c>
      <c r="G127" s="42"/>
      <c r="H127" s="55">
        <f t="shared" ref="H127" si="34">ROUND(E127*F127,2)</f>
        <v>100</v>
      </c>
      <c r="I127" s="81">
        <f t="shared" si="28"/>
        <v>100</v>
      </c>
    </row>
    <row r="128" spans="1:9" s="17" customFormat="1" ht="49.9" customHeight="1" x14ac:dyDescent="0.25">
      <c r="A128" s="33"/>
      <c r="B128" s="123">
        <f t="shared" si="32"/>
        <v>13</v>
      </c>
      <c r="C128" s="132" t="s">
        <v>129</v>
      </c>
      <c r="D128" s="85" t="s">
        <v>32</v>
      </c>
      <c r="E128" s="147">
        <v>20</v>
      </c>
      <c r="F128" s="147">
        <v>20</v>
      </c>
      <c r="G128" s="42"/>
      <c r="H128" s="55">
        <f t="shared" ref="H128" si="35">ROUND(E128*F128,2)</f>
        <v>400</v>
      </c>
      <c r="I128" s="81">
        <f t="shared" si="28"/>
        <v>400</v>
      </c>
    </row>
    <row r="129" spans="1:9" s="17" customFormat="1" ht="61.5" customHeight="1" x14ac:dyDescent="0.25">
      <c r="A129" s="33"/>
      <c r="B129" s="123">
        <f>B128+1</f>
        <v>14</v>
      </c>
      <c r="C129" s="132" t="s">
        <v>180</v>
      </c>
      <c r="D129" s="85" t="s">
        <v>33</v>
      </c>
      <c r="E129" s="147">
        <v>10</v>
      </c>
      <c r="F129" s="147">
        <v>10</v>
      </c>
      <c r="G129" s="42"/>
      <c r="H129" s="55">
        <f t="shared" ref="H129:H130" si="36">ROUND(E129*F129,2)</f>
        <v>100</v>
      </c>
      <c r="I129" s="81">
        <f t="shared" si="28"/>
        <v>100</v>
      </c>
    </row>
    <row r="130" spans="1:9" s="17" customFormat="1" ht="72.75" customHeight="1" x14ac:dyDescent="0.25">
      <c r="A130" s="33"/>
      <c r="B130" s="123">
        <f t="shared" si="32"/>
        <v>15</v>
      </c>
      <c r="C130" s="132" t="s">
        <v>193</v>
      </c>
      <c r="D130" s="85" t="s">
        <v>33</v>
      </c>
      <c r="E130" s="147">
        <v>20</v>
      </c>
      <c r="F130" s="147">
        <v>20</v>
      </c>
      <c r="G130" s="42"/>
      <c r="H130" s="55">
        <f t="shared" si="36"/>
        <v>400</v>
      </c>
      <c r="I130" s="81">
        <f t="shared" si="28"/>
        <v>400</v>
      </c>
    </row>
    <row r="131" spans="1:9" s="17" customFormat="1" ht="61.5" customHeight="1" x14ac:dyDescent="0.25">
      <c r="A131" s="33"/>
      <c r="B131" s="123">
        <f t="shared" si="32"/>
        <v>16</v>
      </c>
      <c r="C131" s="132" t="s">
        <v>194</v>
      </c>
      <c r="D131" s="85" t="s">
        <v>33</v>
      </c>
      <c r="E131" s="147">
        <v>30</v>
      </c>
      <c r="F131" s="147">
        <v>30</v>
      </c>
      <c r="G131" s="42"/>
      <c r="H131" s="55">
        <f t="shared" ref="H131" si="37">ROUND(E131*F131,2)</f>
        <v>900</v>
      </c>
      <c r="I131" s="81">
        <f t="shared" si="28"/>
        <v>900</v>
      </c>
    </row>
    <row r="132" spans="1:9" s="17" customFormat="1" ht="103.5" customHeight="1" x14ac:dyDescent="0.25">
      <c r="A132" s="33"/>
      <c r="B132" s="123">
        <f t="shared" si="32"/>
        <v>17</v>
      </c>
      <c r="C132" s="132" t="s">
        <v>181</v>
      </c>
      <c r="D132" s="85" t="s">
        <v>33</v>
      </c>
      <c r="E132" s="147">
        <v>15</v>
      </c>
      <c r="F132" s="147">
        <v>15</v>
      </c>
      <c r="G132" s="42"/>
      <c r="H132" s="55">
        <f t="shared" ref="H132" si="38">ROUND(E132*F132,2)</f>
        <v>225</v>
      </c>
      <c r="I132" s="81">
        <f t="shared" si="28"/>
        <v>225</v>
      </c>
    </row>
    <row r="133" spans="1:9" s="70" customFormat="1" ht="44.25" customHeight="1" x14ac:dyDescent="0.25">
      <c r="A133" s="68"/>
      <c r="B133" s="123">
        <f t="shared" si="32"/>
        <v>18</v>
      </c>
      <c r="C133" s="64" t="s">
        <v>92</v>
      </c>
      <c r="D133" s="130" t="s">
        <v>27</v>
      </c>
      <c r="E133" s="148">
        <v>12.15</v>
      </c>
      <c r="F133" s="147">
        <v>12.15</v>
      </c>
      <c r="G133" s="146"/>
      <c r="H133" s="103">
        <f t="shared" si="31"/>
        <v>147.62</v>
      </c>
      <c r="I133" s="81">
        <f t="shared" si="28"/>
        <v>147.62</v>
      </c>
    </row>
    <row r="134" spans="1:9" s="17" customFormat="1" ht="15.75" x14ac:dyDescent="0.25">
      <c r="A134" s="33"/>
      <c r="B134" s="44"/>
      <c r="C134" s="45" t="s">
        <v>93</v>
      </c>
      <c r="D134" s="88"/>
      <c r="E134" s="142"/>
      <c r="F134" s="142"/>
      <c r="G134" s="143"/>
      <c r="H134" s="82">
        <f>SUM(H116:H133)</f>
        <v>2191902.63</v>
      </c>
      <c r="I134" s="81">
        <f t="shared" si="28"/>
        <v>0</v>
      </c>
    </row>
    <row r="135" spans="1:9" s="17" customFormat="1" ht="15.75" x14ac:dyDescent="0.25">
      <c r="A135" s="33"/>
      <c r="B135" s="46"/>
      <c r="C135" s="47" t="s">
        <v>95</v>
      </c>
      <c r="D135" s="89"/>
      <c r="E135" s="142"/>
      <c r="F135" s="142"/>
      <c r="G135" s="143"/>
      <c r="H135" s="48"/>
      <c r="I135" s="81">
        <f t="shared" si="28"/>
        <v>0</v>
      </c>
    </row>
    <row r="136" spans="1:9" s="17" customFormat="1" ht="72.75" customHeight="1" x14ac:dyDescent="0.25">
      <c r="A136" s="33"/>
      <c r="B136" s="72">
        <v>1</v>
      </c>
      <c r="C136" s="41" t="s">
        <v>78</v>
      </c>
      <c r="D136" s="85" t="s">
        <v>43</v>
      </c>
      <c r="E136" s="147">
        <v>3500</v>
      </c>
      <c r="F136" s="147">
        <v>3500</v>
      </c>
      <c r="G136" s="42"/>
      <c r="H136" s="42">
        <f t="shared" ref="H136:H144" si="39">ROUND(E136*F136,2)</f>
        <v>12250000</v>
      </c>
      <c r="I136" s="81">
        <f t="shared" si="28"/>
        <v>12250000</v>
      </c>
    </row>
    <row r="137" spans="1:9" s="70" customFormat="1" ht="73.5" customHeight="1" x14ac:dyDescent="0.25">
      <c r="A137" s="68"/>
      <c r="B137" s="112">
        <f>B136+1</f>
        <v>2</v>
      </c>
      <c r="C137" s="114" t="s">
        <v>133</v>
      </c>
      <c r="D137" s="113" t="s">
        <v>43</v>
      </c>
      <c r="E137" s="149">
        <v>110</v>
      </c>
      <c r="F137" s="149">
        <v>110</v>
      </c>
      <c r="G137" s="158"/>
      <c r="H137" s="131">
        <f t="shared" ref="H137" si="40">ROUND(E137*F137,2)</f>
        <v>12100</v>
      </c>
      <c r="I137" s="81">
        <f t="shared" si="28"/>
        <v>12100</v>
      </c>
    </row>
    <row r="138" spans="1:9" s="70" customFormat="1" ht="83.25" customHeight="1" x14ac:dyDescent="0.25">
      <c r="A138" s="68"/>
      <c r="B138" s="112">
        <f>B137+1</f>
        <v>3</v>
      </c>
      <c r="C138" s="114" t="s">
        <v>130</v>
      </c>
      <c r="D138" s="113" t="s">
        <v>43</v>
      </c>
      <c r="E138" s="149">
        <v>3190</v>
      </c>
      <c r="F138" s="149">
        <v>3190</v>
      </c>
      <c r="G138" s="158"/>
      <c r="H138" s="131">
        <f t="shared" ref="H138" si="41">ROUND(E138*F138,2)</f>
        <v>10176100</v>
      </c>
      <c r="I138" s="81">
        <f t="shared" si="28"/>
        <v>10176100</v>
      </c>
    </row>
    <row r="139" spans="1:9" s="70" customFormat="1" ht="70.150000000000006" customHeight="1" x14ac:dyDescent="0.25">
      <c r="A139" s="68"/>
      <c r="B139" s="112">
        <f t="shared" ref="B139:B144" si="42">B138+1</f>
        <v>4</v>
      </c>
      <c r="C139" s="114" t="s">
        <v>131</v>
      </c>
      <c r="D139" s="113" t="s">
        <v>27</v>
      </c>
      <c r="E139" s="150">
        <v>726</v>
      </c>
      <c r="F139" s="149">
        <v>726</v>
      </c>
      <c r="G139" s="158"/>
      <c r="H139" s="131">
        <f t="shared" si="39"/>
        <v>527076</v>
      </c>
      <c r="I139" s="81">
        <f t="shared" si="28"/>
        <v>527076</v>
      </c>
    </row>
    <row r="140" spans="1:9" s="70" customFormat="1" ht="39" customHeight="1" x14ac:dyDescent="0.25">
      <c r="A140" s="68"/>
      <c r="B140" s="112">
        <f t="shared" si="42"/>
        <v>5</v>
      </c>
      <c r="C140" s="115" t="s">
        <v>211</v>
      </c>
      <c r="D140" s="113" t="s">
        <v>27</v>
      </c>
      <c r="E140" s="149">
        <v>1234.75</v>
      </c>
      <c r="F140" s="149">
        <v>1234.75</v>
      </c>
      <c r="G140" s="158"/>
      <c r="H140" s="131">
        <f t="shared" si="39"/>
        <v>1524607.56</v>
      </c>
      <c r="I140" s="81">
        <f t="shared" si="28"/>
        <v>1524607.56</v>
      </c>
    </row>
    <row r="141" spans="1:9" s="70" customFormat="1" ht="30.75" customHeight="1" x14ac:dyDescent="0.25">
      <c r="A141" s="68"/>
      <c r="B141" s="112">
        <f t="shared" si="42"/>
        <v>6</v>
      </c>
      <c r="C141" s="114" t="s">
        <v>212</v>
      </c>
      <c r="D141" s="113" t="s">
        <v>66</v>
      </c>
      <c r="E141" s="149">
        <v>7408.5</v>
      </c>
      <c r="F141" s="149">
        <v>7408.5</v>
      </c>
      <c r="G141" s="158"/>
      <c r="H141" s="131">
        <f t="shared" si="39"/>
        <v>54885872.25</v>
      </c>
      <c r="I141" s="81">
        <f t="shared" si="28"/>
        <v>54885872.25</v>
      </c>
    </row>
    <row r="142" spans="1:9" s="17" customFormat="1" ht="87.75" customHeight="1" x14ac:dyDescent="0.25">
      <c r="A142" s="33"/>
      <c r="B142" s="112">
        <f t="shared" si="42"/>
        <v>7</v>
      </c>
      <c r="C142" s="43" t="s">
        <v>80</v>
      </c>
      <c r="D142" s="85" t="s">
        <v>43</v>
      </c>
      <c r="E142" s="144">
        <v>3500</v>
      </c>
      <c r="F142" s="144">
        <v>3500</v>
      </c>
      <c r="G142" s="42"/>
      <c r="H142" s="42">
        <f t="shared" si="39"/>
        <v>12250000</v>
      </c>
      <c r="I142" s="81">
        <f t="shared" si="28"/>
        <v>12250000</v>
      </c>
    </row>
    <row r="143" spans="1:9" s="17" customFormat="1" ht="73.5" customHeight="1" x14ac:dyDescent="0.25">
      <c r="A143" s="33"/>
      <c r="B143" s="112">
        <f t="shared" si="42"/>
        <v>8</v>
      </c>
      <c r="C143" s="43" t="s">
        <v>134</v>
      </c>
      <c r="D143" s="85" t="s">
        <v>43</v>
      </c>
      <c r="E143" s="144">
        <v>46</v>
      </c>
      <c r="F143" s="144">
        <v>46</v>
      </c>
      <c r="G143" s="42"/>
      <c r="H143" s="42">
        <f t="shared" ref="H143" si="43">ROUND(E143*F143,2)</f>
        <v>2116</v>
      </c>
      <c r="I143" s="81">
        <f t="shared" si="28"/>
        <v>2116</v>
      </c>
    </row>
    <row r="144" spans="1:9" s="17" customFormat="1" ht="57.75" customHeight="1" x14ac:dyDescent="0.25">
      <c r="A144" s="33"/>
      <c r="B144" s="112">
        <f t="shared" si="42"/>
        <v>9</v>
      </c>
      <c r="C144" s="64" t="s">
        <v>48</v>
      </c>
      <c r="D144" s="90" t="s">
        <v>32</v>
      </c>
      <c r="E144" s="151">
        <v>44</v>
      </c>
      <c r="F144" s="144">
        <v>44</v>
      </c>
      <c r="G144" s="152"/>
      <c r="H144" s="105">
        <f t="shared" si="39"/>
        <v>1936</v>
      </c>
      <c r="I144" s="81">
        <f t="shared" si="28"/>
        <v>1936</v>
      </c>
    </row>
    <row r="145" spans="1:9" s="17" customFormat="1" ht="15.75" x14ac:dyDescent="0.25">
      <c r="A145" s="33"/>
      <c r="B145" s="44"/>
      <c r="C145" s="45" t="s">
        <v>44</v>
      </c>
      <c r="D145" s="88"/>
      <c r="E145" s="142"/>
      <c r="F145" s="142"/>
      <c r="G145" s="143"/>
      <c r="H145" s="82">
        <f>SUM(H136:H144)</f>
        <v>91629807.810000002</v>
      </c>
      <c r="I145" s="81">
        <f t="shared" si="28"/>
        <v>0</v>
      </c>
    </row>
    <row r="146" spans="1:9" s="17" customFormat="1" ht="15.75" x14ac:dyDescent="0.25">
      <c r="A146" s="33"/>
      <c r="B146" s="46"/>
      <c r="C146" s="47" t="s">
        <v>96</v>
      </c>
      <c r="D146" s="89"/>
      <c r="E146" s="142"/>
      <c r="F146" s="142"/>
      <c r="G146" s="143"/>
      <c r="H146" s="48"/>
      <c r="I146" s="81">
        <f t="shared" si="28"/>
        <v>0</v>
      </c>
    </row>
    <row r="147" spans="1:9" s="17" customFormat="1" ht="76.5" customHeight="1" x14ac:dyDescent="0.25">
      <c r="A147" s="33"/>
      <c r="B147" s="72">
        <v>1</v>
      </c>
      <c r="C147" s="41" t="s">
        <v>81</v>
      </c>
      <c r="D147" s="85" t="s">
        <v>43</v>
      </c>
      <c r="E147" s="144">
        <v>3500</v>
      </c>
      <c r="F147" s="144">
        <v>3500</v>
      </c>
      <c r="G147" s="42"/>
      <c r="H147" s="42">
        <f t="shared" ref="H147:H154" si="44">ROUND(E147*F147,2)</f>
        <v>12250000</v>
      </c>
      <c r="I147" s="81">
        <f t="shared" si="28"/>
        <v>12250000</v>
      </c>
    </row>
    <row r="148" spans="1:9" s="17" customFormat="1" ht="64.5" customHeight="1" x14ac:dyDescent="0.25">
      <c r="A148" s="33"/>
      <c r="B148" s="72">
        <f t="shared" ref="B148:B153" si="45">B147+1</f>
        <v>2</v>
      </c>
      <c r="C148" s="43" t="s">
        <v>82</v>
      </c>
      <c r="D148" s="85" t="s">
        <v>43</v>
      </c>
      <c r="E148" s="144">
        <v>3150</v>
      </c>
      <c r="F148" s="144">
        <v>3150</v>
      </c>
      <c r="G148" s="42"/>
      <c r="H148" s="42">
        <f t="shared" si="44"/>
        <v>9922500</v>
      </c>
      <c r="I148" s="81">
        <f t="shared" si="28"/>
        <v>9922500</v>
      </c>
    </row>
    <row r="149" spans="1:9" s="17" customFormat="1" ht="84" customHeight="1" x14ac:dyDescent="0.25">
      <c r="A149" s="33"/>
      <c r="B149" s="72">
        <f t="shared" si="45"/>
        <v>3</v>
      </c>
      <c r="C149" s="43" t="s">
        <v>213</v>
      </c>
      <c r="D149" s="85" t="s">
        <v>43</v>
      </c>
      <c r="E149" s="144">
        <v>350</v>
      </c>
      <c r="F149" s="144">
        <v>350</v>
      </c>
      <c r="G149" s="42"/>
      <c r="H149" s="42">
        <f t="shared" ref="H149" si="46">ROUND(E149*F149,2)</f>
        <v>122500</v>
      </c>
      <c r="I149" s="81">
        <f t="shared" si="28"/>
        <v>122500</v>
      </c>
    </row>
    <row r="150" spans="1:9" s="17" customFormat="1" ht="119.25" customHeight="1" x14ac:dyDescent="0.25">
      <c r="A150" s="33"/>
      <c r="B150" s="72">
        <f t="shared" si="45"/>
        <v>4</v>
      </c>
      <c r="C150" s="41" t="s">
        <v>71</v>
      </c>
      <c r="D150" s="85" t="s">
        <v>43</v>
      </c>
      <c r="E150" s="144">
        <v>3500</v>
      </c>
      <c r="F150" s="144">
        <v>3500</v>
      </c>
      <c r="G150" s="42"/>
      <c r="H150" s="42">
        <f t="shared" si="44"/>
        <v>12250000</v>
      </c>
      <c r="I150" s="81">
        <f t="shared" si="28"/>
        <v>12250000</v>
      </c>
    </row>
    <row r="151" spans="1:9" s="17" customFormat="1" ht="358.5" customHeight="1" x14ac:dyDescent="0.25">
      <c r="A151" s="33"/>
      <c r="B151" s="72">
        <f t="shared" si="45"/>
        <v>5</v>
      </c>
      <c r="C151" s="163" t="s">
        <v>196</v>
      </c>
      <c r="D151" s="85" t="s">
        <v>43</v>
      </c>
      <c r="E151" s="144">
        <v>3500</v>
      </c>
      <c r="F151" s="144">
        <v>3500</v>
      </c>
      <c r="G151" s="42"/>
      <c r="H151" s="42">
        <f t="shared" ref="H151" si="47">ROUND(E151*F151,2)</f>
        <v>12250000</v>
      </c>
      <c r="I151" s="81">
        <f t="shared" si="28"/>
        <v>12250000</v>
      </c>
    </row>
    <row r="152" spans="1:9" s="17" customFormat="1" ht="60" customHeight="1" x14ac:dyDescent="0.25">
      <c r="A152" s="33"/>
      <c r="B152" s="72">
        <f t="shared" si="45"/>
        <v>6</v>
      </c>
      <c r="C152" s="43" t="s">
        <v>135</v>
      </c>
      <c r="D152" s="85" t="s">
        <v>32</v>
      </c>
      <c r="E152" s="144">
        <v>40</v>
      </c>
      <c r="F152" s="144">
        <v>40</v>
      </c>
      <c r="G152" s="42"/>
      <c r="H152" s="42">
        <f t="shared" ref="H152" si="48">ROUND(E152*F152,2)</f>
        <v>1600</v>
      </c>
      <c r="I152" s="81">
        <f t="shared" si="28"/>
        <v>1600</v>
      </c>
    </row>
    <row r="153" spans="1:9" s="17" customFormat="1" ht="49.9" customHeight="1" x14ac:dyDescent="0.25">
      <c r="A153" s="33"/>
      <c r="B153" s="72">
        <f t="shared" si="45"/>
        <v>7</v>
      </c>
      <c r="C153" s="43" t="s">
        <v>136</v>
      </c>
      <c r="D153" s="85" t="s">
        <v>32</v>
      </c>
      <c r="E153" s="144">
        <v>10</v>
      </c>
      <c r="F153" s="144">
        <v>10</v>
      </c>
      <c r="G153" s="42"/>
      <c r="H153" s="42">
        <f t="shared" ref="H153" si="49">ROUND(E153*F153,2)</f>
        <v>100</v>
      </c>
      <c r="I153" s="81">
        <f t="shared" si="28"/>
        <v>100</v>
      </c>
    </row>
    <row r="154" spans="1:9" s="17" customFormat="1" ht="37.9" customHeight="1" x14ac:dyDescent="0.25">
      <c r="A154" s="33"/>
      <c r="B154" s="72">
        <f>B153+1</f>
        <v>8</v>
      </c>
      <c r="C154" s="41" t="s">
        <v>72</v>
      </c>
      <c r="D154" s="85" t="s">
        <v>43</v>
      </c>
      <c r="E154" s="144">
        <v>3500</v>
      </c>
      <c r="F154" s="144">
        <v>3500</v>
      </c>
      <c r="G154" s="42"/>
      <c r="H154" s="42">
        <f t="shared" si="44"/>
        <v>12250000</v>
      </c>
      <c r="I154" s="81">
        <f t="shared" si="28"/>
        <v>12250000</v>
      </c>
    </row>
    <row r="155" spans="1:9" s="17" customFormat="1" ht="15.75" x14ac:dyDescent="0.25">
      <c r="A155" s="33"/>
      <c r="B155" s="52"/>
      <c r="C155" s="53" t="s">
        <v>45</v>
      </c>
      <c r="D155" s="92"/>
      <c r="E155" s="153"/>
      <c r="F155" s="153"/>
      <c r="G155" s="155"/>
      <c r="H155" s="82">
        <f>SUM(H147:H154)</f>
        <v>59046700</v>
      </c>
      <c r="I155" s="81">
        <f t="shared" si="28"/>
        <v>0</v>
      </c>
    </row>
    <row r="156" spans="1:9" s="17" customFormat="1" ht="15.75" x14ac:dyDescent="0.25">
      <c r="A156" s="33"/>
      <c r="B156" s="50"/>
      <c r="C156" s="54" t="s">
        <v>97</v>
      </c>
      <c r="D156" s="89"/>
      <c r="E156" s="142"/>
      <c r="F156" s="142"/>
      <c r="G156" s="143"/>
      <c r="H156" s="48"/>
      <c r="I156" s="81">
        <f t="shared" si="28"/>
        <v>0</v>
      </c>
    </row>
    <row r="157" spans="1:9" s="17" customFormat="1" ht="96.75" customHeight="1" x14ac:dyDescent="0.25">
      <c r="A157" s="33"/>
      <c r="B157" s="72">
        <v>1</v>
      </c>
      <c r="C157" s="117" t="s">
        <v>73</v>
      </c>
      <c r="D157" s="85" t="s">
        <v>33</v>
      </c>
      <c r="E157" s="144">
        <v>6</v>
      </c>
      <c r="F157" s="144">
        <v>6</v>
      </c>
      <c r="G157" s="42"/>
      <c r="H157" s="55">
        <f t="shared" ref="H157:H178" si="50">ROUND(E157*F157,2)</f>
        <v>36</v>
      </c>
      <c r="I157" s="81">
        <f t="shared" si="28"/>
        <v>36</v>
      </c>
    </row>
    <row r="158" spans="1:9" s="17" customFormat="1" ht="97.5" customHeight="1" x14ac:dyDescent="0.25">
      <c r="A158" s="33"/>
      <c r="B158" s="72">
        <f t="shared" ref="B158:B178" si="51">B157+1</f>
        <v>2</v>
      </c>
      <c r="C158" s="74" t="s">
        <v>74</v>
      </c>
      <c r="D158" s="104" t="s">
        <v>33</v>
      </c>
      <c r="E158" s="144">
        <v>4</v>
      </c>
      <c r="F158" s="144">
        <v>4</v>
      </c>
      <c r="G158" s="42"/>
      <c r="H158" s="55">
        <f t="shared" si="50"/>
        <v>16</v>
      </c>
      <c r="I158" s="81">
        <f t="shared" si="28"/>
        <v>16</v>
      </c>
    </row>
    <row r="159" spans="1:9" s="17" customFormat="1" ht="84" customHeight="1" x14ac:dyDescent="0.25">
      <c r="A159" s="33"/>
      <c r="B159" s="72">
        <f t="shared" si="51"/>
        <v>3</v>
      </c>
      <c r="C159" s="74" t="s">
        <v>75</v>
      </c>
      <c r="D159" s="104" t="s">
        <v>33</v>
      </c>
      <c r="E159" s="144">
        <v>4</v>
      </c>
      <c r="F159" s="144">
        <v>4</v>
      </c>
      <c r="G159" s="42"/>
      <c r="H159" s="55">
        <f t="shared" si="50"/>
        <v>16</v>
      </c>
      <c r="I159" s="81">
        <f t="shared" si="28"/>
        <v>16</v>
      </c>
    </row>
    <row r="160" spans="1:9" s="17" customFormat="1" ht="104.25" customHeight="1" x14ac:dyDescent="0.25">
      <c r="A160" s="33"/>
      <c r="B160" s="72">
        <f t="shared" si="51"/>
        <v>4</v>
      </c>
      <c r="C160" s="129" t="s">
        <v>138</v>
      </c>
      <c r="D160" s="104" t="s">
        <v>33</v>
      </c>
      <c r="E160" s="144">
        <v>2</v>
      </c>
      <c r="F160" s="144">
        <v>2</v>
      </c>
      <c r="G160" s="42"/>
      <c r="H160" s="55">
        <f t="shared" si="50"/>
        <v>4</v>
      </c>
      <c r="I160" s="81">
        <f t="shared" si="28"/>
        <v>4</v>
      </c>
    </row>
    <row r="161" spans="1:9" s="17" customFormat="1" ht="95.25" customHeight="1" x14ac:dyDescent="0.25">
      <c r="A161" s="33"/>
      <c r="B161" s="72">
        <f t="shared" si="51"/>
        <v>5</v>
      </c>
      <c r="C161" s="129" t="s">
        <v>208</v>
      </c>
      <c r="D161" s="104" t="s">
        <v>33</v>
      </c>
      <c r="E161" s="144">
        <v>2</v>
      </c>
      <c r="F161" s="144">
        <v>2</v>
      </c>
      <c r="G161" s="42"/>
      <c r="H161" s="55">
        <f t="shared" ref="H161:H162" si="52">ROUND(E161*F161,2)</f>
        <v>4</v>
      </c>
      <c r="I161" s="81">
        <f t="shared" si="28"/>
        <v>4</v>
      </c>
    </row>
    <row r="162" spans="1:9" s="17" customFormat="1" ht="105.75" customHeight="1" x14ac:dyDescent="0.25">
      <c r="A162" s="33"/>
      <c r="B162" s="72">
        <f t="shared" si="51"/>
        <v>6</v>
      </c>
      <c r="C162" s="132" t="s">
        <v>207</v>
      </c>
      <c r="D162" s="104" t="s">
        <v>33</v>
      </c>
      <c r="E162" s="144">
        <v>1</v>
      </c>
      <c r="F162" s="144">
        <v>1</v>
      </c>
      <c r="G162" s="42"/>
      <c r="H162" s="55">
        <f t="shared" si="52"/>
        <v>1</v>
      </c>
      <c r="I162" s="81">
        <f t="shared" si="28"/>
        <v>1</v>
      </c>
    </row>
    <row r="163" spans="1:9" s="17" customFormat="1" ht="85.5" customHeight="1" x14ac:dyDescent="0.25">
      <c r="A163" s="33"/>
      <c r="B163" s="72">
        <f t="shared" si="51"/>
        <v>7</v>
      </c>
      <c r="C163" s="129" t="s">
        <v>139</v>
      </c>
      <c r="D163" s="104" t="s">
        <v>32</v>
      </c>
      <c r="E163" s="144">
        <v>280</v>
      </c>
      <c r="F163" s="144">
        <v>280</v>
      </c>
      <c r="G163" s="42"/>
      <c r="H163" s="55">
        <f t="shared" ref="H163:H166" si="53">ROUND(E163*F163,2)</f>
        <v>78400</v>
      </c>
      <c r="I163" s="81">
        <f t="shared" si="28"/>
        <v>78400</v>
      </c>
    </row>
    <row r="164" spans="1:9" s="17" customFormat="1" ht="93" customHeight="1" x14ac:dyDescent="0.25">
      <c r="A164" s="33"/>
      <c r="B164" s="72">
        <f t="shared" si="51"/>
        <v>8</v>
      </c>
      <c r="C164" s="129" t="s">
        <v>140</v>
      </c>
      <c r="D164" s="104" t="s">
        <v>32</v>
      </c>
      <c r="E164" s="144">
        <v>750</v>
      </c>
      <c r="F164" s="144">
        <v>750</v>
      </c>
      <c r="G164" s="42"/>
      <c r="H164" s="55">
        <f t="shared" si="53"/>
        <v>562500</v>
      </c>
      <c r="I164" s="81">
        <f t="shared" si="28"/>
        <v>562500</v>
      </c>
    </row>
    <row r="165" spans="1:9" s="17" customFormat="1" ht="92.25" customHeight="1" x14ac:dyDescent="0.25">
      <c r="A165" s="33"/>
      <c r="B165" s="72">
        <f t="shared" si="51"/>
        <v>9</v>
      </c>
      <c r="C165" s="129" t="s">
        <v>141</v>
      </c>
      <c r="D165" s="104" t="s">
        <v>32</v>
      </c>
      <c r="E165" s="144">
        <v>150</v>
      </c>
      <c r="F165" s="144">
        <v>150</v>
      </c>
      <c r="G165" s="42"/>
      <c r="H165" s="55">
        <f t="shared" si="53"/>
        <v>22500</v>
      </c>
      <c r="I165" s="81">
        <f t="shared" si="28"/>
        <v>22500</v>
      </c>
    </row>
    <row r="166" spans="1:9" s="17" customFormat="1" ht="70.900000000000006" customHeight="1" x14ac:dyDescent="0.25">
      <c r="A166" s="33"/>
      <c r="B166" s="72">
        <f t="shared" si="51"/>
        <v>10</v>
      </c>
      <c r="C166" s="129" t="s">
        <v>142</v>
      </c>
      <c r="D166" s="104" t="s">
        <v>32</v>
      </c>
      <c r="E166" s="144">
        <v>375</v>
      </c>
      <c r="F166" s="144">
        <v>375</v>
      </c>
      <c r="G166" s="42"/>
      <c r="H166" s="55">
        <f t="shared" si="53"/>
        <v>140625</v>
      </c>
      <c r="I166" s="81">
        <f t="shared" si="28"/>
        <v>140625</v>
      </c>
    </row>
    <row r="167" spans="1:9" s="17" customFormat="1" ht="91.15" customHeight="1" x14ac:dyDescent="0.25">
      <c r="A167" s="33"/>
      <c r="B167" s="72">
        <f t="shared" si="51"/>
        <v>11</v>
      </c>
      <c r="C167" s="129" t="s">
        <v>143</v>
      </c>
      <c r="D167" s="104" t="s">
        <v>32</v>
      </c>
      <c r="E167" s="144">
        <v>450</v>
      </c>
      <c r="F167" s="144">
        <v>450</v>
      </c>
      <c r="G167" s="42"/>
      <c r="H167" s="55">
        <f t="shared" ref="H167:H175" si="54">ROUND(E167*F167,2)</f>
        <v>202500</v>
      </c>
      <c r="I167" s="81">
        <f t="shared" si="28"/>
        <v>202500</v>
      </c>
    </row>
    <row r="168" spans="1:9" s="17" customFormat="1" ht="93" customHeight="1" x14ac:dyDescent="0.25">
      <c r="A168" s="33"/>
      <c r="B168" s="72">
        <f t="shared" si="51"/>
        <v>12</v>
      </c>
      <c r="C168" s="129" t="s">
        <v>144</v>
      </c>
      <c r="D168" s="104" t="s">
        <v>32</v>
      </c>
      <c r="E168" s="144">
        <v>105</v>
      </c>
      <c r="F168" s="144">
        <v>105</v>
      </c>
      <c r="G168" s="42"/>
      <c r="H168" s="55">
        <f t="shared" si="54"/>
        <v>11025</v>
      </c>
      <c r="I168" s="81">
        <f t="shared" si="28"/>
        <v>11025</v>
      </c>
    </row>
    <row r="169" spans="1:9" s="17" customFormat="1" ht="81" customHeight="1" x14ac:dyDescent="0.25">
      <c r="A169" s="33"/>
      <c r="B169" s="72">
        <f t="shared" si="51"/>
        <v>13</v>
      </c>
      <c r="C169" s="129" t="s">
        <v>145</v>
      </c>
      <c r="D169" s="104" t="s">
        <v>32</v>
      </c>
      <c r="E169" s="144">
        <v>30</v>
      </c>
      <c r="F169" s="144">
        <v>30</v>
      </c>
      <c r="G169" s="42"/>
      <c r="H169" s="55">
        <f t="shared" si="54"/>
        <v>900</v>
      </c>
      <c r="I169" s="81">
        <f t="shared" si="28"/>
        <v>900</v>
      </c>
    </row>
    <row r="170" spans="1:9" s="17" customFormat="1" ht="81" customHeight="1" x14ac:dyDescent="0.25">
      <c r="A170" s="33"/>
      <c r="B170" s="72">
        <f t="shared" si="51"/>
        <v>14</v>
      </c>
      <c r="C170" s="129" t="s">
        <v>146</v>
      </c>
      <c r="D170" s="104" t="s">
        <v>33</v>
      </c>
      <c r="E170" s="144">
        <v>10</v>
      </c>
      <c r="F170" s="144">
        <v>10</v>
      </c>
      <c r="G170" s="42"/>
      <c r="H170" s="55">
        <f t="shared" si="54"/>
        <v>100</v>
      </c>
      <c r="I170" s="81">
        <f t="shared" si="28"/>
        <v>100</v>
      </c>
    </row>
    <row r="171" spans="1:9" s="17" customFormat="1" ht="94.5" customHeight="1" x14ac:dyDescent="0.25">
      <c r="A171" s="33"/>
      <c r="B171" s="72">
        <f t="shared" si="51"/>
        <v>15</v>
      </c>
      <c r="C171" s="129" t="s">
        <v>147</v>
      </c>
      <c r="D171" s="104" t="s">
        <v>33</v>
      </c>
      <c r="E171" s="144">
        <v>3</v>
      </c>
      <c r="F171" s="144">
        <v>3</v>
      </c>
      <c r="G171" s="42"/>
      <c r="H171" s="55">
        <f t="shared" si="54"/>
        <v>9</v>
      </c>
      <c r="I171" s="81">
        <f t="shared" si="28"/>
        <v>9</v>
      </c>
    </row>
    <row r="172" spans="1:9" s="17" customFormat="1" ht="83.25" customHeight="1" x14ac:dyDescent="0.25">
      <c r="A172" s="33"/>
      <c r="B172" s="72">
        <f t="shared" si="51"/>
        <v>16</v>
      </c>
      <c r="C172" s="129" t="s">
        <v>148</v>
      </c>
      <c r="D172" s="104" t="s">
        <v>33</v>
      </c>
      <c r="E172" s="144">
        <v>15</v>
      </c>
      <c r="F172" s="144">
        <v>15</v>
      </c>
      <c r="G172" s="42"/>
      <c r="H172" s="55">
        <f t="shared" si="54"/>
        <v>225</v>
      </c>
      <c r="I172" s="81">
        <f t="shared" si="28"/>
        <v>225</v>
      </c>
    </row>
    <row r="173" spans="1:9" s="17" customFormat="1" ht="117" customHeight="1" x14ac:dyDescent="0.25">
      <c r="A173" s="33"/>
      <c r="B173" s="72">
        <f t="shared" si="51"/>
        <v>17</v>
      </c>
      <c r="C173" s="129" t="s">
        <v>149</v>
      </c>
      <c r="D173" s="104" t="s">
        <v>33</v>
      </c>
      <c r="E173" s="144">
        <v>5</v>
      </c>
      <c r="F173" s="144">
        <v>5</v>
      </c>
      <c r="G173" s="42"/>
      <c r="H173" s="55">
        <f t="shared" si="54"/>
        <v>25</v>
      </c>
      <c r="I173" s="81">
        <f t="shared" si="28"/>
        <v>25</v>
      </c>
    </row>
    <row r="174" spans="1:9" s="17" customFormat="1" ht="107.25" customHeight="1" x14ac:dyDescent="0.25">
      <c r="A174" s="33"/>
      <c r="B174" s="72">
        <f t="shared" si="51"/>
        <v>18</v>
      </c>
      <c r="C174" s="129" t="s">
        <v>150</v>
      </c>
      <c r="D174" s="104" t="s">
        <v>33</v>
      </c>
      <c r="E174" s="144">
        <v>2</v>
      </c>
      <c r="F174" s="144">
        <v>2</v>
      </c>
      <c r="G174" s="42"/>
      <c r="H174" s="55">
        <f t="shared" si="54"/>
        <v>4</v>
      </c>
      <c r="I174" s="81">
        <f t="shared" si="28"/>
        <v>4</v>
      </c>
    </row>
    <row r="175" spans="1:9" s="17" customFormat="1" ht="74.25" customHeight="1" x14ac:dyDescent="0.25">
      <c r="A175" s="33"/>
      <c r="B175" s="72">
        <f t="shared" si="51"/>
        <v>19</v>
      </c>
      <c r="C175" s="117" t="s">
        <v>137</v>
      </c>
      <c r="D175" s="91" t="s">
        <v>32</v>
      </c>
      <c r="E175" s="141">
        <v>20</v>
      </c>
      <c r="F175" s="144">
        <v>20</v>
      </c>
      <c r="G175" s="42"/>
      <c r="H175" s="55">
        <f t="shared" si="54"/>
        <v>400</v>
      </c>
      <c r="I175" s="81">
        <f t="shared" ref="I175:I221" si="55">ROUND(E175*F175,2)</f>
        <v>400</v>
      </c>
    </row>
    <row r="176" spans="1:9" s="17" customFormat="1" ht="74.25" customHeight="1" x14ac:dyDescent="0.25">
      <c r="A176" s="33"/>
      <c r="B176" s="72">
        <f t="shared" si="51"/>
        <v>20</v>
      </c>
      <c r="C176" s="117" t="s">
        <v>198</v>
      </c>
      <c r="D176" s="91" t="s">
        <v>32</v>
      </c>
      <c r="E176" s="141">
        <v>20</v>
      </c>
      <c r="F176" s="144">
        <v>20</v>
      </c>
      <c r="G176" s="42"/>
      <c r="H176" s="55">
        <f t="shared" si="50"/>
        <v>400</v>
      </c>
      <c r="I176" s="81">
        <f t="shared" si="55"/>
        <v>400</v>
      </c>
    </row>
    <row r="177" spans="1:9" s="17" customFormat="1" ht="95.25" customHeight="1" x14ac:dyDescent="0.25">
      <c r="A177" s="33"/>
      <c r="B177" s="72">
        <f t="shared" si="51"/>
        <v>21</v>
      </c>
      <c r="C177" s="117" t="s">
        <v>199</v>
      </c>
      <c r="D177" s="85" t="s">
        <v>32</v>
      </c>
      <c r="E177" s="144">
        <v>20</v>
      </c>
      <c r="F177" s="144">
        <v>20</v>
      </c>
      <c r="G177" s="42"/>
      <c r="H177" s="55">
        <f t="shared" si="50"/>
        <v>400</v>
      </c>
      <c r="I177" s="81">
        <f t="shared" si="55"/>
        <v>400</v>
      </c>
    </row>
    <row r="178" spans="1:9" s="17" customFormat="1" ht="90" customHeight="1" x14ac:dyDescent="0.25">
      <c r="A178" s="33"/>
      <c r="B178" s="72">
        <f t="shared" si="51"/>
        <v>22</v>
      </c>
      <c r="C178" s="117" t="s">
        <v>200</v>
      </c>
      <c r="D178" s="85" t="s">
        <v>32</v>
      </c>
      <c r="E178" s="144">
        <v>5</v>
      </c>
      <c r="F178" s="144">
        <v>5</v>
      </c>
      <c r="G178" s="42"/>
      <c r="H178" s="55">
        <f t="shared" si="50"/>
        <v>25</v>
      </c>
      <c r="I178" s="81">
        <f t="shared" si="55"/>
        <v>25</v>
      </c>
    </row>
    <row r="179" spans="1:9" ht="15.75" x14ac:dyDescent="0.25">
      <c r="B179" s="52"/>
      <c r="C179" s="51" t="s">
        <v>46</v>
      </c>
      <c r="D179" s="93"/>
      <c r="E179" s="156"/>
      <c r="F179" s="156"/>
      <c r="G179" s="154"/>
      <c r="H179" s="82">
        <f>SUM(H157:H178)</f>
        <v>1020115</v>
      </c>
      <c r="I179" s="81">
        <f t="shared" si="55"/>
        <v>0</v>
      </c>
    </row>
    <row r="180" spans="1:9" s="17" customFormat="1" ht="15.75" x14ac:dyDescent="0.25">
      <c r="A180" s="33"/>
      <c r="B180" s="46"/>
      <c r="C180" s="47" t="s">
        <v>154</v>
      </c>
      <c r="D180" s="89"/>
      <c r="E180" s="142"/>
      <c r="F180" s="142"/>
      <c r="G180" s="143"/>
      <c r="H180" s="48"/>
      <c r="I180" s="81">
        <f t="shared" si="55"/>
        <v>0</v>
      </c>
    </row>
    <row r="181" spans="1:9" s="17" customFormat="1" ht="40.15" customHeight="1" x14ac:dyDescent="0.25">
      <c r="A181" s="33"/>
      <c r="B181" s="72">
        <v>1</v>
      </c>
      <c r="C181" s="43" t="s">
        <v>152</v>
      </c>
      <c r="D181" s="85" t="s">
        <v>33</v>
      </c>
      <c r="E181" s="147">
        <v>5</v>
      </c>
      <c r="F181" s="147">
        <v>5</v>
      </c>
      <c r="G181" s="42"/>
      <c r="H181" s="42">
        <f t="shared" ref="H181:H183" si="56">ROUND(E181*F181,2)</f>
        <v>25</v>
      </c>
      <c r="I181" s="81">
        <f t="shared" si="55"/>
        <v>25</v>
      </c>
    </row>
    <row r="182" spans="1:9" s="17" customFormat="1" ht="40.15" customHeight="1" x14ac:dyDescent="0.25">
      <c r="A182" s="33"/>
      <c r="B182" s="72">
        <f>B181+1</f>
        <v>2</v>
      </c>
      <c r="C182" s="43" t="s">
        <v>201</v>
      </c>
      <c r="D182" s="85" t="s">
        <v>33</v>
      </c>
      <c r="E182" s="144">
        <v>5</v>
      </c>
      <c r="F182" s="144">
        <v>5</v>
      </c>
      <c r="G182" s="42"/>
      <c r="H182" s="42">
        <f t="shared" si="56"/>
        <v>25</v>
      </c>
      <c r="I182" s="81">
        <f t="shared" si="55"/>
        <v>25</v>
      </c>
    </row>
    <row r="183" spans="1:9" s="17" customFormat="1" ht="40.15" customHeight="1" x14ac:dyDescent="0.25">
      <c r="A183" s="33"/>
      <c r="B183" s="72">
        <f>B182+1</f>
        <v>3</v>
      </c>
      <c r="C183" s="43" t="s">
        <v>153</v>
      </c>
      <c r="D183" s="85" t="s">
        <v>43</v>
      </c>
      <c r="E183" s="144">
        <v>5</v>
      </c>
      <c r="F183" s="144">
        <v>5</v>
      </c>
      <c r="G183" s="42"/>
      <c r="H183" s="42">
        <f t="shared" si="56"/>
        <v>25</v>
      </c>
      <c r="I183" s="81">
        <f t="shared" si="55"/>
        <v>25</v>
      </c>
    </row>
    <row r="184" spans="1:9" s="17" customFormat="1" ht="15.75" x14ac:dyDescent="0.25">
      <c r="A184" s="33"/>
      <c r="B184" s="44"/>
      <c r="C184" s="45" t="s">
        <v>151</v>
      </c>
      <c r="D184" s="88"/>
      <c r="E184" s="142"/>
      <c r="F184" s="142"/>
      <c r="G184" s="143"/>
      <c r="H184" s="82">
        <f>SUM(H181:H183)</f>
        <v>75</v>
      </c>
      <c r="I184" s="81">
        <f t="shared" si="55"/>
        <v>0</v>
      </c>
    </row>
    <row r="185" spans="1:9" s="17" customFormat="1" ht="15.75" x14ac:dyDescent="0.25">
      <c r="A185" s="33"/>
      <c r="B185" s="46"/>
      <c r="C185" s="47" t="s">
        <v>158</v>
      </c>
      <c r="D185" s="89"/>
      <c r="E185" s="142"/>
      <c r="F185" s="142"/>
      <c r="G185" s="143"/>
      <c r="H185" s="48"/>
      <c r="I185" s="81">
        <f t="shared" si="55"/>
        <v>0</v>
      </c>
    </row>
    <row r="186" spans="1:9" s="17" customFormat="1" ht="81" customHeight="1" x14ac:dyDescent="0.25">
      <c r="A186" s="33"/>
      <c r="B186" s="72">
        <v>1</v>
      </c>
      <c r="C186" s="129" t="s">
        <v>91</v>
      </c>
      <c r="D186" s="85" t="s">
        <v>33</v>
      </c>
      <c r="E186" s="147">
        <v>50</v>
      </c>
      <c r="F186" s="147">
        <v>50</v>
      </c>
      <c r="G186" s="42"/>
      <c r="H186" s="42">
        <f t="shared" ref="H186:H187" si="57">ROUND(E186*F186,2)</f>
        <v>2500</v>
      </c>
      <c r="I186" s="81">
        <f t="shared" si="55"/>
        <v>2500</v>
      </c>
    </row>
    <row r="187" spans="1:9" s="17" customFormat="1" ht="49.9" customHeight="1" x14ac:dyDescent="0.25">
      <c r="A187" s="33"/>
      <c r="B187" s="72">
        <f>B186+1</f>
        <v>2</v>
      </c>
      <c r="C187" s="43" t="s">
        <v>163</v>
      </c>
      <c r="D187" s="85" t="s">
        <v>33</v>
      </c>
      <c r="E187" s="144">
        <v>2</v>
      </c>
      <c r="F187" s="144">
        <v>2</v>
      </c>
      <c r="G187" s="42"/>
      <c r="H187" s="42">
        <f t="shared" si="57"/>
        <v>4</v>
      </c>
      <c r="I187" s="81">
        <f t="shared" si="55"/>
        <v>4</v>
      </c>
    </row>
    <row r="188" spans="1:9" s="17" customFormat="1" ht="15.75" x14ac:dyDescent="0.25">
      <c r="A188" s="33"/>
      <c r="B188" s="44"/>
      <c r="C188" s="45" t="s">
        <v>159</v>
      </c>
      <c r="D188" s="88"/>
      <c r="E188" s="142"/>
      <c r="F188" s="142"/>
      <c r="G188" s="143"/>
      <c r="H188" s="82">
        <f>SUM(H186:H187)</f>
        <v>2504</v>
      </c>
      <c r="I188" s="81">
        <f t="shared" si="55"/>
        <v>0</v>
      </c>
    </row>
    <row r="189" spans="1:9" s="17" customFormat="1" ht="15.75" x14ac:dyDescent="0.25">
      <c r="A189" s="33"/>
      <c r="B189" s="50"/>
      <c r="C189" s="54" t="s">
        <v>157</v>
      </c>
      <c r="D189" s="89"/>
      <c r="E189" s="142"/>
      <c r="F189" s="142"/>
      <c r="G189" s="143"/>
      <c r="H189" s="48"/>
      <c r="I189" s="81">
        <f t="shared" si="55"/>
        <v>0</v>
      </c>
    </row>
    <row r="190" spans="1:9" s="17" customFormat="1" ht="98.25" customHeight="1" x14ac:dyDescent="0.25">
      <c r="A190" s="33"/>
      <c r="B190" s="72">
        <v>1</v>
      </c>
      <c r="C190" s="117" t="s">
        <v>214</v>
      </c>
      <c r="D190" s="85" t="s">
        <v>33</v>
      </c>
      <c r="E190" s="144">
        <v>2</v>
      </c>
      <c r="F190" s="144">
        <v>2</v>
      </c>
      <c r="G190" s="42"/>
      <c r="H190" s="55">
        <f t="shared" ref="H190:H194" si="58">ROUND(E190*F190,2)</f>
        <v>4</v>
      </c>
      <c r="I190" s="81">
        <f t="shared" si="55"/>
        <v>4</v>
      </c>
    </row>
    <row r="191" spans="1:9" s="17" customFormat="1" ht="141" customHeight="1" x14ac:dyDescent="0.25">
      <c r="A191" s="33"/>
      <c r="B191" s="72">
        <f t="shared" ref="B191:B198" si="59">B190+1</f>
        <v>2</v>
      </c>
      <c r="C191" s="128" t="s">
        <v>206</v>
      </c>
      <c r="D191" s="104" t="s">
        <v>33</v>
      </c>
      <c r="E191" s="144">
        <v>2</v>
      </c>
      <c r="F191" s="144">
        <v>2</v>
      </c>
      <c r="G191" s="42"/>
      <c r="H191" s="55">
        <f t="shared" si="58"/>
        <v>4</v>
      </c>
      <c r="I191" s="81">
        <f t="shared" si="55"/>
        <v>4</v>
      </c>
    </row>
    <row r="192" spans="1:9" s="17" customFormat="1" ht="30" customHeight="1" x14ac:dyDescent="0.25">
      <c r="A192" s="33"/>
      <c r="B192" s="72">
        <f t="shared" si="59"/>
        <v>3</v>
      </c>
      <c r="C192" s="74" t="s">
        <v>187</v>
      </c>
      <c r="D192" s="104" t="s">
        <v>33</v>
      </c>
      <c r="E192" s="144">
        <v>6</v>
      </c>
      <c r="F192" s="144">
        <v>6</v>
      </c>
      <c r="G192" s="42"/>
      <c r="H192" s="55">
        <f t="shared" si="58"/>
        <v>36</v>
      </c>
      <c r="I192" s="81">
        <f t="shared" si="55"/>
        <v>36</v>
      </c>
    </row>
    <row r="193" spans="1:9" s="17" customFormat="1" ht="161.25" customHeight="1" x14ac:dyDescent="0.25">
      <c r="A193" s="33"/>
      <c r="B193" s="72">
        <f t="shared" si="59"/>
        <v>4</v>
      </c>
      <c r="C193" s="159" t="s">
        <v>195</v>
      </c>
      <c r="D193" s="91" t="s">
        <v>33</v>
      </c>
      <c r="E193" s="141">
        <v>9</v>
      </c>
      <c r="F193" s="144">
        <v>9</v>
      </c>
      <c r="G193" s="42"/>
      <c r="H193" s="55">
        <f t="shared" si="58"/>
        <v>81</v>
      </c>
      <c r="I193" s="81">
        <f t="shared" si="55"/>
        <v>81</v>
      </c>
    </row>
    <row r="194" spans="1:9" s="17" customFormat="1" ht="49.9" customHeight="1" x14ac:dyDescent="0.25">
      <c r="A194" s="33"/>
      <c r="B194" s="72">
        <f t="shared" si="59"/>
        <v>5</v>
      </c>
      <c r="C194" s="159" t="s">
        <v>182</v>
      </c>
      <c r="D194" s="85" t="s">
        <v>33</v>
      </c>
      <c r="E194" s="144">
        <v>1</v>
      </c>
      <c r="F194" s="144">
        <v>1</v>
      </c>
      <c r="G194" s="42"/>
      <c r="H194" s="55">
        <f t="shared" si="58"/>
        <v>1</v>
      </c>
      <c r="I194" s="81">
        <f t="shared" si="55"/>
        <v>1</v>
      </c>
    </row>
    <row r="195" spans="1:9" s="17" customFormat="1" ht="60" customHeight="1" x14ac:dyDescent="0.25">
      <c r="A195" s="33"/>
      <c r="B195" s="72">
        <f t="shared" si="59"/>
        <v>6</v>
      </c>
      <c r="C195" s="159" t="s">
        <v>183</v>
      </c>
      <c r="D195" s="85" t="s">
        <v>32</v>
      </c>
      <c r="E195" s="144">
        <v>45</v>
      </c>
      <c r="F195" s="144">
        <v>45</v>
      </c>
      <c r="G195" s="42"/>
      <c r="H195" s="55">
        <f t="shared" ref="H195:H196" si="60">ROUND(E195*F195,2)</f>
        <v>2025</v>
      </c>
      <c r="I195" s="81">
        <f t="shared" si="55"/>
        <v>2025</v>
      </c>
    </row>
    <row r="196" spans="1:9" s="17" customFormat="1" ht="60" customHeight="1" x14ac:dyDescent="0.25">
      <c r="A196" s="33"/>
      <c r="B196" s="72">
        <f t="shared" si="59"/>
        <v>7</v>
      </c>
      <c r="C196" s="159" t="s">
        <v>184</v>
      </c>
      <c r="D196" s="85" t="s">
        <v>32</v>
      </c>
      <c r="E196" s="144">
        <v>240</v>
      </c>
      <c r="F196" s="144">
        <v>240</v>
      </c>
      <c r="G196" s="42"/>
      <c r="H196" s="55">
        <f t="shared" si="60"/>
        <v>57600</v>
      </c>
      <c r="I196" s="81">
        <f t="shared" si="55"/>
        <v>57600</v>
      </c>
    </row>
    <row r="197" spans="1:9" s="17" customFormat="1" ht="83.25" customHeight="1" x14ac:dyDescent="0.25">
      <c r="A197" s="33"/>
      <c r="B197" s="72">
        <f t="shared" si="59"/>
        <v>8</v>
      </c>
      <c r="C197" s="159" t="s">
        <v>185</v>
      </c>
      <c r="D197" s="85" t="s">
        <v>32</v>
      </c>
      <c r="E197" s="144">
        <v>240</v>
      </c>
      <c r="F197" s="144">
        <v>240</v>
      </c>
      <c r="G197" s="42"/>
      <c r="H197" s="55">
        <f t="shared" ref="H197" si="61">ROUND(E197*F197,2)</f>
        <v>57600</v>
      </c>
      <c r="I197" s="81">
        <f t="shared" si="55"/>
        <v>57600</v>
      </c>
    </row>
    <row r="198" spans="1:9" s="17" customFormat="1" ht="90" customHeight="1" x14ac:dyDescent="0.25">
      <c r="A198" s="33"/>
      <c r="B198" s="72">
        <f t="shared" si="59"/>
        <v>9</v>
      </c>
      <c r="C198" s="159" t="s">
        <v>186</v>
      </c>
      <c r="D198" s="85" t="s">
        <v>33</v>
      </c>
      <c r="E198" s="144">
        <v>1</v>
      </c>
      <c r="F198" s="144">
        <v>1</v>
      </c>
      <c r="G198" s="42"/>
      <c r="H198" s="55">
        <f t="shared" ref="H198" si="62">ROUND(E198*F198,2)</f>
        <v>1</v>
      </c>
      <c r="I198" s="81">
        <f t="shared" si="55"/>
        <v>1</v>
      </c>
    </row>
    <row r="199" spans="1:9" ht="15.75" x14ac:dyDescent="0.25">
      <c r="B199" s="52"/>
      <c r="C199" s="51" t="s">
        <v>101</v>
      </c>
      <c r="D199" s="93"/>
      <c r="E199" s="156"/>
      <c r="F199" s="156"/>
      <c r="G199" s="154"/>
      <c r="H199" s="82">
        <f>SUM(H190:H198)</f>
        <v>117352</v>
      </c>
      <c r="I199" s="81">
        <f t="shared" si="55"/>
        <v>0</v>
      </c>
    </row>
    <row r="200" spans="1:9" s="17" customFormat="1" ht="15.75" x14ac:dyDescent="0.25">
      <c r="A200" s="33"/>
      <c r="B200" s="50"/>
      <c r="C200" s="54" t="s">
        <v>166</v>
      </c>
      <c r="D200" s="89"/>
      <c r="E200" s="142"/>
      <c r="F200" s="142"/>
      <c r="G200" s="143"/>
      <c r="H200" s="48"/>
      <c r="I200" s="81">
        <f t="shared" si="55"/>
        <v>0</v>
      </c>
    </row>
    <row r="201" spans="1:9" s="17" customFormat="1" ht="76.5" customHeight="1" x14ac:dyDescent="0.25">
      <c r="A201" s="33"/>
      <c r="B201" s="72">
        <v>1</v>
      </c>
      <c r="C201" s="41" t="s">
        <v>81</v>
      </c>
      <c r="D201" s="85" t="s">
        <v>43</v>
      </c>
      <c r="E201" s="144">
        <v>430</v>
      </c>
      <c r="F201" s="144">
        <v>430</v>
      </c>
      <c r="G201" s="42"/>
      <c r="H201" s="42">
        <f t="shared" ref="H201:H221" si="63">ROUND(E201*F201,2)</f>
        <v>184900</v>
      </c>
      <c r="I201" s="81">
        <f t="shared" si="55"/>
        <v>184900</v>
      </c>
    </row>
    <row r="202" spans="1:9" s="17" customFormat="1" ht="84.75" customHeight="1" x14ac:dyDescent="0.25">
      <c r="A202" s="33"/>
      <c r="B202" s="72">
        <f>B201+1</f>
        <v>2</v>
      </c>
      <c r="C202" s="43" t="s">
        <v>168</v>
      </c>
      <c r="D202" s="85" t="s">
        <v>43</v>
      </c>
      <c r="E202" s="144">
        <v>270</v>
      </c>
      <c r="F202" s="144">
        <v>270</v>
      </c>
      <c r="G202" s="42"/>
      <c r="H202" s="42">
        <f t="shared" si="63"/>
        <v>72900</v>
      </c>
      <c r="I202" s="81">
        <f t="shared" si="55"/>
        <v>72900</v>
      </c>
    </row>
    <row r="203" spans="1:9" s="17" customFormat="1" ht="51.75" customHeight="1" x14ac:dyDescent="0.25">
      <c r="A203" s="33"/>
      <c r="B203" s="72">
        <f t="shared" ref="B203:B221" si="64">B202+1</f>
        <v>3</v>
      </c>
      <c r="C203" s="43" t="s">
        <v>169</v>
      </c>
      <c r="D203" s="85" t="s">
        <v>43</v>
      </c>
      <c r="E203" s="144">
        <v>11.5</v>
      </c>
      <c r="F203" s="144">
        <v>11.5</v>
      </c>
      <c r="G203" s="42"/>
      <c r="H203" s="42">
        <f t="shared" ref="H203:H204" si="65">ROUND(E203*F203,2)</f>
        <v>132.25</v>
      </c>
      <c r="I203" s="81">
        <f t="shared" si="55"/>
        <v>132.25</v>
      </c>
    </row>
    <row r="204" spans="1:9" s="17" customFormat="1" ht="62.25" customHeight="1" x14ac:dyDescent="0.25">
      <c r="A204" s="33"/>
      <c r="B204" s="72">
        <f t="shared" si="64"/>
        <v>4</v>
      </c>
      <c r="C204" s="43" t="s">
        <v>111</v>
      </c>
      <c r="D204" s="85" t="s">
        <v>33</v>
      </c>
      <c r="E204" s="144">
        <v>3</v>
      </c>
      <c r="F204" s="144">
        <v>3</v>
      </c>
      <c r="G204" s="42"/>
      <c r="H204" s="42">
        <f t="shared" si="65"/>
        <v>9</v>
      </c>
      <c r="I204" s="81">
        <f t="shared" si="55"/>
        <v>9</v>
      </c>
    </row>
    <row r="205" spans="1:9" s="17" customFormat="1" ht="51" customHeight="1" x14ac:dyDescent="0.25">
      <c r="A205" s="33"/>
      <c r="B205" s="72">
        <f t="shared" si="64"/>
        <v>5</v>
      </c>
      <c r="C205" s="43" t="s">
        <v>170</v>
      </c>
      <c r="D205" s="85" t="s">
        <v>32</v>
      </c>
      <c r="E205" s="144">
        <v>65</v>
      </c>
      <c r="F205" s="144">
        <v>65</v>
      </c>
      <c r="G205" s="42"/>
      <c r="H205" s="42">
        <f t="shared" ref="H205:H212" si="66">ROUND(E205*F205,2)</f>
        <v>4225</v>
      </c>
      <c r="I205" s="81">
        <f t="shared" si="55"/>
        <v>4225</v>
      </c>
    </row>
    <row r="206" spans="1:9" s="17" customFormat="1" ht="49.5" customHeight="1" x14ac:dyDescent="0.25">
      <c r="A206" s="33"/>
      <c r="B206" s="72">
        <f t="shared" si="64"/>
        <v>6</v>
      </c>
      <c r="C206" s="43" t="s">
        <v>171</v>
      </c>
      <c r="D206" s="85" t="s">
        <v>27</v>
      </c>
      <c r="E206" s="144">
        <v>3.85</v>
      </c>
      <c r="F206" s="144">
        <v>3.85</v>
      </c>
      <c r="G206" s="42"/>
      <c r="H206" s="42">
        <f t="shared" si="66"/>
        <v>14.82</v>
      </c>
      <c r="I206" s="81">
        <f t="shared" si="55"/>
        <v>14.82</v>
      </c>
    </row>
    <row r="207" spans="1:9" s="17" customFormat="1" ht="88.5" customHeight="1" x14ac:dyDescent="0.25">
      <c r="A207" s="33"/>
      <c r="B207" s="72">
        <f>B206+1</f>
        <v>7</v>
      </c>
      <c r="C207" s="41" t="s">
        <v>102</v>
      </c>
      <c r="D207" s="85" t="s">
        <v>32</v>
      </c>
      <c r="E207" s="144">
        <v>19</v>
      </c>
      <c r="F207" s="144">
        <v>19</v>
      </c>
      <c r="G207" s="42"/>
      <c r="H207" s="42">
        <f t="shared" si="66"/>
        <v>361</v>
      </c>
      <c r="I207" s="81">
        <f t="shared" si="55"/>
        <v>361</v>
      </c>
    </row>
    <row r="208" spans="1:9" s="17" customFormat="1" ht="37.5" customHeight="1" x14ac:dyDescent="0.25">
      <c r="A208" s="33"/>
      <c r="B208" s="72">
        <f t="shared" si="64"/>
        <v>8</v>
      </c>
      <c r="C208" s="43" t="s">
        <v>172</v>
      </c>
      <c r="D208" s="85" t="s">
        <v>32</v>
      </c>
      <c r="E208" s="144">
        <v>19</v>
      </c>
      <c r="F208" s="144">
        <v>19</v>
      </c>
      <c r="G208" s="42"/>
      <c r="H208" s="42">
        <f t="shared" si="66"/>
        <v>361</v>
      </c>
      <c r="I208" s="81">
        <f t="shared" si="55"/>
        <v>361</v>
      </c>
    </row>
    <row r="209" spans="1:9" s="17" customFormat="1" ht="48" customHeight="1" x14ac:dyDescent="0.25">
      <c r="A209" s="33"/>
      <c r="B209" s="72">
        <f t="shared" si="64"/>
        <v>9</v>
      </c>
      <c r="C209" s="43" t="s">
        <v>173</v>
      </c>
      <c r="D209" s="85" t="s">
        <v>32</v>
      </c>
      <c r="E209" s="144">
        <v>200</v>
      </c>
      <c r="F209" s="144">
        <v>200</v>
      </c>
      <c r="G209" s="42"/>
      <c r="H209" s="42">
        <f t="shared" ref="H209" si="67">ROUND(E209*F209,2)</f>
        <v>40000</v>
      </c>
      <c r="I209" s="81">
        <f t="shared" si="55"/>
        <v>40000</v>
      </c>
    </row>
    <row r="210" spans="1:9" s="17" customFormat="1" ht="48" customHeight="1" x14ac:dyDescent="0.25">
      <c r="A210" s="33"/>
      <c r="B210" s="72">
        <f t="shared" si="64"/>
        <v>10</v>
      </c>
      <c r="C210" s="43" t="s">
        <v>174</v>
      </c>
      <c r="D210" s="85" t="s">
        <v>27</v>
      </c>
      <c r="E210" s="144">
        <v>41.25</v>
      </c>
      <c r="F210" s="144">
        <v>41.25</v>
      </c>
      <c r="G210" s="42"/>
      <c r="H210" s="42">
        <f t="shared" si="66"/>
        <v>1701.56</v>
      </c>
      <c r="I210" s="81">
        <f t="shared" si="55"/>
        <v>1701.56</v>
      </c>
    </row>
    <row r="211" spans="1:9" s="17" customFormat="1" ht="37.5" customHeight="1" x14ac:dyDescent="0.25">
      <c r="A211" s="33"/>
      <c r="B211" s="72">
        <f t="shared" si="64"/>
        <v>11</v>
      </c>
      <c r="C211" s="43" t="s">
        <v>175</v>
      </c>
      <c r="D211" s="85" t="s">
        <v>27</v>
      </c>
      <c r="E211" s="144">
        <v>51.56</v>
      </c>
      <c r="F211" s="144">
        <v>51.56</v>
      </c>
      <c r="G211" s="42"/>
      <c r="H211" s="42">
        <f t="shared" si="66"/>
        <v>2658.43</v>
      </c>
      <c r="I211" s="81">
        <f t="shared" si="55"/>
        <v>2658.43</v>
      </c>
    </row>
    <row r="212" spans="1:9" s="17" customFormat="1" ht="30" customHeight="1" x14ac:dyDescent="0.25">
      <c r="A212" s="33"/>
      <c r="B212" s="72">
        <f t="shared" si="64"/>
        <v>12</v>
      </c>
      <c r="C212" s="43" t="s">
        <v>176</v>
      </c>
      <c r="D212" s="85" t="s">
        <v>66</v>
      </c>
      <c r="E212" s="144">
        <v>309.38</v>
      </c>
      <c r="F212" s="144">
        <v>309.38</v>
      </c>
      <c r="G212" s="42"/>
      <c r="H212" s="42">
        <f t="shared" si="66"/>
        <v>95715.98</v>
      </c>
      <c r="I212" s="81">
        <f t="shared" si="55"/>
        <v>95715.98</v>
      </c>
    </row>
    <row r="213" spans="1:9" s="17" customFormat="1" ht="76.5" customHeight="1" x14ac:dyDescent="0.25">
      <c r="A213" s="33"/>
      <c r="B213" s="72">
        <f t="shared" si="64"/>
        <v>13</v>
      </c>
      <c r="C213" s="43" t="s">
        <v>177</v>
      </c>
      <c r="D213" s="85" t="s">
        <v>43</v>
      </c>
      <c r="E213" s="144">
        <v>430</v>
      </c>
      <c r="F213" s="144">
        <v>430</v>
      </c>
      <c r="G213" s="42"/>
      <c r="H213" s="42">
        <f t="shared" ref="H213" si="68">ROUND(E213*F213,2)</f>
        <v>184900</v>
      </c>
      <c r="I213" s="81">
        <f t="shared" si="55"/>
        <v>184900</v>
      </c>
    </row>
    <row r="214" spans="1:9" s="17" customFormat="1" ht="64.5" customHeight="1" x14ac:dyDescent="0.25">
      <c r="A214" s="33"/>
      <c r="B214" s="72">
        <f t="shared" si="64"/>
        <v>14</v>
      </c>
      <c r="C214" s="43" t="s">
        <v>82</v>
      </c>
      <c r="D214" s="85" t="s">
        <v>43</v>
      </c>
      <c r="E214" s="144">
        <v>165</v>
      </c>
      <c r="F214" s="144">
        <v>165</v>
      </c>
      <c r="G214" s="42"/>
      <c r="H214" s="42">
        <f>ROUND(E214*F214,2)</f>
        <v>27225</v>
      </c>
      <c r="I214" s="81">
        <f t="shared" si="55"/>
        <v>27225</v>
      </c>
    </row>
    <row r="215" spans="1:9" s="17" customFormat="1" ht="123" customHeight="1" x14ac:dyDescent="0.25">
      <c r="A215" s="33"/>
      <c r="B215" s="72">
        <f t="shared" si="64"/>
        <v>15</v>
      </c>
      <c r="C215" s="41" t="s">
        <v>71</v>
      </c>
      <c r="D215" s="85" t="s">
        <v>43</v>
      </c>
      <c r="E215" s="144">
        <v>430</v>
      </c>
      <c r="F215" s="144">
        <v>430</v>
      </c>
      <c r="G215" s="42"/>
      <c r="H215" s="42">
        <f t="shared" si="63"/>
        <v>184900</v>
      </c>
      <c r="I215" s="81">
        <f t="shared" si="55"/>
        <v>184900</v>
      </c>
    </row>
    <row r="216" spans="1:9" s="17" customFormat="1" ht="87" customHeight="1" x14ac:dyDescent="0.25">
      <c r="A216" s="33"/>
      <c r="B216" s="72">
        <f t="shared" si="64"/>
        <v>16</v>
      </c>
      <c r="C216" s="118" t="s">
        <v>79</v>
      </c>
      <c r="D216" s="86" t="s">
        <v>43</v>
      </c>
      <c r="E216" s="144">
        <v>430</v>
      </c>
      <c r="F216" s="144">
        <v>430</v>
      </c>
      <c r="G216" s="42"/>
      <c r="H216" s="42">
        <f t="shared" si="63"/>
        <v>184900</v>
      </c>
      <c r="I216" s="81">
        <f t="shared" si="55"/>
        <v>184900</v>
      </c>
    </row>
    <row r="217" spans="1:9" s="17" customFormat="1" ht="122.25" customHeight="1" x14ac:dyDescent="0.25">
      <c r="A217" s="33"/>
      <c r="B217" s="72">
        <f t="shared" si="64"/>
        <v>17</v>
      </c>
      <c r="C217" s="43" t="s">
        <v>132</v>
      </c>
      <c r="D217" s="86" t="s">
        <v>43</v>
      </c>
      <c r="E217" s="144">
        <v>430</v>
      </c>
      <c r="F217" s="144">
        <v>430</v>
      </c>
      <c r="G217" s="42"/>
      <c r="H217" s="42">
        <f t="shared" si="63"/>
        <v>184900</v>
      </c>
      <c r="I217" s="81">
        <f t="shared" si="55"/>
        <v>184900</v>
      </c>
    </row>
    <row r="218" spans="1:9" s="17" customFormat="1" ht="40.5" customHeight="1" x14ac:dyDescent="0.25">
      <c r="A218" s="33"/>
      <c r="B218" s="72">
        <f t="shared" si="64"/>
        <v>18</v>
      </c>
      <c r="C218" s="41" t="s">
        <v>72</v>
      </c>
      <c r="D218" s="85" t="s">
        <v>43</v>
      </c>
      <c r="E218" s="144">
        <v>430</v>
      </c>
      <c r="F218" s="144">
        <v>430</v>
      </c>
      <c r="G218" s="42"/>
      <c r="H218" s="42">
        <f t="shared" si="63"/>
        <v>184900</v>
      </c>
      <c r="I218" s="81">
        <f t="shared" si="55"/>
        <v>184900</v>
      </c>
    </row>
    <row r="219" spans="1:9" s="17" customFormat="1" ht="69.75" customHeight="1" x14ac:dyDescent="0.25">
      <c r="A219" s="33"/>
      <c r="B219" s="72">
        <f t="shared" si="64"/>
        <v>19</v>
      </c>
      <c r="C219" s="164" t="s">
        <v>142</v>
      </c>
      <c r="D219" s="85" t="s">
        <v>32</v>
      </c>
      <c r="E219" s="144">
        <v>590</v>
      </c>
      <c r="F219" s="144">
        <v>590</v>
      </c>
      <c r="G219" s="42"/>
      <c r="H219" s="55">
        <f t="shared" si="63"/>
        <v>348100</v>
      </c>
      <c r="I219" s="81">
        <f t="shared" si="55"/>
        <v>348100</v>
      </c>
    </row>
    <row r="220" spans="1:9" s="17" customFormat="1" ht="84.75" customHeight="1" x14ac:dyDescent="0.25">
      <c r="A220" s="33"/>
      <c r="B220" s="72">
        <f t="shared" si="64"/>
        <v>20</v>
      </c>
      <c r="C220" s="132" t="s">
        <v>178</v>
      </c>
      <c r="D220" s="104" t="s">
        <v>33</v>
      </c>
      <c r="E220" s="144">
        <v>3</v>
      </c>
      <c r="F220" s="144">
        <v>3</v>
      </c>
      <c r="G220" s="42"/>
      <c r="H220" s="55">
        <f t="shared" ref="H220" si="69">ROUND(E220*F220,2)</f>
        <v>9</v>
      </c>
      <c r="I220" s="81">
        <f t="shared" si="55"/>
        <v>9</v>
      </c>
    </row>
    <row r="221" spans="1:9" s="17" customFormat="1" ht="62.25" customHeight="1" x14ac:dyDescent="0.25">
      <c r="A221" s="33"/>
      <c r="B221" s="72">
        <f t="shared" si="64"/>
        <v>21</v>
      </c>
      <c r="C221" s="165" t="s">
        <v>179</v>
      </c>
      <c r="D221" s="91" t="s">
        <v>33</v>
      </c>
      <c r="E221" s="141">
        <v>35</v>
      </c>
      <c r="F221" s="144">
        <v>35</v>
      </c>
      <c r="G221" s="42"/>
      <c r="H221" s="55">
        <f t="shared" si="63"/>
        <v>1225</v>
      </c>
      <c r="I221" s="81">
        <f t="shared" si="55"/>
        <v>1225</v>
      </c>
    </row>
    <row r="222" spans="1:9" ht="15.75" x14ac:dyDescent="0.25">
      <c r="B222" s="52"/>
      <c r="C222" s="51" t="s">
        <v>167</v>
      </c>
      <c r="D222" s="93"/>
      <c r="E222" s="156"/>
      <c r="F222" s="154"/>
      <c r="G222" s="154"/>
      <c r="H222" s="82">
        <f>SUM(H201:H221)</f>
        <v>1704038.04</v>
      </c>
      <c r="I222" s="81"/>
    </row>
    <row r="223" spans="1:9" ht="16.5" x14ac:dyDescent="0.25">
      <c r="B223" s="56"/>
      <c r="C223" s="57" t="s">
        <v>47</v>
      </c>
      <c r="D223" s="36"/>
      <c r="E223" s="156"/>
      <c r="F223" s="136"/>
      <c r="G223" s="136"/>
      <c r="H223" s="137">
        <f>H56+H86+H106+H114+H134+H145+H155+H179+H184+H188+H199+H222</f>
        <v>158564340.58000001</v>
      </c>
      <c r="I223" s="17">
        <f>SUM(I46:I221)</f>
        <v>158564340.57999998</v>
      </c>
    </row>
    <row r="224" spans="1:9" ht="16.5" x14ac:dyDescent="0.2">
      <c r="B224" s="58"/>
      <c r="C224" s="59"/>
      <c r="D224" s="60"/>
      <c r="E224" s="61"/>
      <c r="F224" s="62"/>
      <c r="G224" s="63"/>
      <c r="H224" s="62"/>
    </row>
  </sheetData>
  <mergeCells count="4">
    <mergeCell ref="D2:F7"/>
    <mergeCell ref="B8:C9"/>
    <mergeCell ref="D35:F39"/>
    <mergeCell ref="B41:C42"/>
  </mergeCells>
  <printOptions gridLinesSet="0"/>
  <pageMargins left="0.23622047244094491" right="0.19685039370078741" top="0.47244094488188981" bottom="0.78740157480314965" header="0.31496062992125984" footer="0.39370078740157483"/>
  <pageSetup scale="64" fitToHeight="0" orientation="portrait" r:id="rId1"/>
  <headerFooter>
    <oddHeader>&amp;C&amp;"Arial,Normal"&amp;9HOJA No. &amp;P de &amp;N</oddHeader>
  </headerFooter>
  <rowBreaks count="6" manualBreakCount="6">
    <brk id="34" max="16383" man="1"/>
    <brk id="60" min="1" max="7" man="1"/>
    <brk id="78" min="1" max="7" man="1"/>
    <brk id="96" min="1" max="7" man="1"/>
    <brk id="106" min="1" max="7" man="1"/>
    <brk id="130"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USER LENOVO_1</cp:lastModifiedBy>
  <cp:lastPrinted>2022-05-04T17:56:17Z</cp:lastPrinted>
  <dcterms:created xsi:type="dcterms:W3CDTF">2018-10-25T15:42:20Z</dcterms:created>
  <dcterms:modified xsi:type="dcterms:W3CDTF">2022-05-13T17:14:20Z</dcterms:modified>
</cp:coreProperties>
</file>