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 localSheetId="0">Catálogo!$A$1:$F$227</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Catálogo!$61:$72</definedName>
    <definedName name="_xlnm.Print_Titles">#REF!</definedName>
  </definedNames>
  <calcPr calcId="144525" fullPrecision="0"/>
</workbook>
</file>

<file path=xl/calcChain.xml><?xml version="1.0" encoding="utf-8"?>
<calcChain xmlns="http://schemas.openxmlformats.org/spreadsheetml/2006/main">
  <c r="F32" i="1" l="1"/>
  <c r="F31" i="1"/>
  <c r="F225" i="1"/>
  <c r="F226" i="1" s="1"/>
  <c r="F204" i="1"/>
  <c r="F197" i="1"/>
  <c r="F30" i="1" s="1"/>
  <c r="F29" i="1"/>
  <c r="F179" i="1"/>
  <c r="F167" i="1"/>
  <c r="F28" i="1" s="1"/>
  <c r="F27" i="1"/>
  <c r="F153" i="1"/>
  <c r="F141" i="1"/>
  <c r="F120" i="1"/>
  <c r="F20" i="1" s="1"/>
  <c r="F112" i="1"/>
  <c r="F19" i="1" s="1"/>
  <c r="F96" i="1"/>
  <c r="F18" i="1" s="1"/>
  <c r="F87" i="1"/>
  <c r="F88" i="1"/>
  <c r="F89" i="1"/>
  <c r="F90" i="1"/>
  <c r="F91" i="1"/>
  <c r="F92" i="1"/>
  <c r="F93" i="1"/>
  <c r="F94" i="1"/>
  <c r="F95" i="1"/>
  <c r="F98" i="1"/>
  <c r="F99" i="1"/>
  <c r="F100" i="1"/>
  <c r="F101" i="1"/>
  <c r="F102" i="1"/>
  <c r="F103" i="1"/>
  <c r="F104" i="1"/>
  <c r="F105" i="1"/>
  <c r="F106" i="1"/>
  <c r="F107" i="1"/>
  <c r="F108" i="1"/>
  <c r="F109" i="1"/>
  <c r="F110" i="1"/>
  <c r="F111" i="1"/>
  <c r="F114" i="1"/>
  <c r="F115" i="1"/>
  <c r="F116" i="1"/>
  <c r="F117" i="1"/>
  <c r="F118" i="1"/>
  <c r="F119" i="1"/>
  <c r="F122" i="1"/>
  <c r="F123" i="1"/>
  <c r="F124" i="1"/>
  <c r="F125" i="1"/>
  <c r="F126" i="1"/>
  <c r="F127" i="1"/>
  <c r="F128" i="1"/>
  <c r="F129" i="1"/>
  <c r="F130" i="1"/>
  <c r="F131" i="1"/>
  <c r="F132" i="1"/>
  <c r="F133" i="1"/>
  <c r="F134" i="1"/>
  <c r="F135" i="1"/>
  <c r="F136" i="1"/>
  <c r="F137" i="1"/>
  <c r="F138" i="1"/>
  <c r="F139" i="1"/>
  <c r="F140" i="1"/>
  <c r="F145" i="1"/>
  <c r="F146" i="1"/>
  <c r="F147" i="1"/>
  <c r="F148" i="1"/>
  <c r="F149" i="1"/>
  <c r="F150" i="1"/>
  <c r="F151" i="1"/>
  <c r="F152" i="1"/>
  <c r="F155" i="1"/>
  <c r="F156" i="1"/>
  <c r="F157" i="1"/>
  <c r="F158" i="1"/>
  <c r="F159" i="1"/>
  <c r="F160" i="1"/>
  <c r="F161" i="1"/>
  <c r="F162" i="1"/>
  <c r="F163" i="1"/>
  <c r="F164" i="1"/>
  <c r="F165" i="1"/>
  <c r="F166" i="1"/>
  <c r="F169" i="1"/>
  <c r="F170" i="1"/>
  <c r="F171" i="1"/>
  <c r="F172" i="1"/>
  <c r="F173" i="1"/>
  <c r="F174" i="1"/>
  <c r="F175" i="1"/>
  <c r="F176" i="1"/>
  <c r="F177" i="1"/>
  <c r="F178" i="1"/>
  <c r="F181" i="1"/>
  <c r="F182" i="1"/>
  <c r="F183" i="1"/>
  <c r="F184" i="1"/>
  <c r="F185" i="1"/>
  <c r="F186" i="1"/>
  <c r="F187" i="1"/>
  <c r="F188" i="1"/>
  <c r="F189" i="1"/>
  <c r="F190" i="1"/>
  <c r="F191" i="1"/>
  <c r="F192" i="1"/>
  <c r="F193" i="1"/>
  <c r="F194" i="1"/>
  <c r="F195" i="1"/>
  <c r="F196" i="1"/>
  <c r="F199" i="1"/>
  <c r="F200" i="1"/>
  <c r="F201" i="1"/>
  <c r="F202" i="1"/>
  <c r="F203" i="1"/>
  <c r="F206" i="1"/>
  <c r="F207" i="1"/>
  <c r="F208" i="1"/>
  <c r="F209" i="1"/>
  <c r="F210" i="1"/>
  <c r="F211" i="1"/>
  <c r="F212" i="1"/>
  <c r="F213" i="1"/>
  <c r="F214" i="1"/>
  <c r="F215" i="1"/>
  <c r="F216" i="1"/>
  <c r="F217" i="1"/>
  <c r="F218" i="1"/>
  <c r="F219" i="1"/>
  <c r="F220" i="1"/>
  <c r="F221" i="1"/>
  <c r="F222" i="1"/>
  <c r="F223" i="1"/>
  <c r="F224" i="1"/>
  <c r="F21" i="1" l="1"/>
  <c r="F83" i="1"/>
  <c r="F84" i="1"/>
  <c r="F75" i="1"/>
  <c r="F76" i="1"/>
  <c r="F77" i="1"/>
  <c r="F78" i="1"/>
  <c r="F79" i="1"/>
  <c r="F80" i="1"/>
  <c r="F81" i="1"/>
  <c r="F82" i="1"/>
  <c r="B70" i="1"/>
  <c r="B69" i="1"/>
  <c r="B68" i="1"/>
  <c r="B67" i="1"/>
  <c r="F34" i="1"/>
  <c r="F85" i="1" l="1"/>
  <c r="F17" i="1" l="1"/>
  <c r="F23" i="1" s="1"/>
  <c r="F40" i="1" s="1"/>
  <c r="F41" i="1" s="1"/>
  <c r="F142" i="1"/>
  <c r="F227" i="1" s="1"/>
  <c r="F42" i="1" l="1"/>
</calcChain>
</file>

<file path=xl/sharedStrings.xml><?xml version="1.0" encoding="utf-8"?>
<sst xmlns="http://schemas.openxmlformats.org/spreadsheetml/2006/main" count="445" uniqueCount="194">
  <si>
    <t>P.U.</t>
  </si>
  <si>
    <t>I.V.A.</t>
  </si>
  <si>
    <t>Resumen:</t>
  </si>
  <si>
    <t>Subtotal de Obra</t>
  </si>
  <si>
    <t>Total</t>
  </si>
  <si>
    <t>Propone</t>
  </si>
  <si>
    <t>Contratista</t>
  </si>
  <si>
    <t>Nombre de Contratista</t>
  </si>
  <si>
    <t>Subtotal I</t>
  </si>
  <si>
    <t>Subtotal II</t>
  </si>
  <si>
    <t>Clave</t>
  </si>
  <si>
    <t>Concepto</t>
  </si>
  <si>
    <t>Unidad</t>
  </si>
  <si>
    <t>Volúmen</t>
  </si>
  <si>
    <t>Importe</t>
  </si>
  <si>
    <t>Nombre del Plantel: Escuela Secundaria Constituyentes de Baja California Sur</t>
  </si>
  <si>
    <t>Descripción: Construcción de tres aulas didácticas en estructura U2-C en planta alta equipadas</t>
  </si>
  <si>
    <t>Localidad: Cabo San Lucas</t>
  </si>
  <si>
    <t>Municipio: Los Cabos, B.C.S.</t>
  </si>
  <si>
    <t>I. Construcción de dos aulas didácticas en estructura U2-C en planta alta en edificio 4D y terminación de cubo de escaleras</t>
  </si>
  <si>
    <t>01. Preliminares</t>
  </si>
  <si>
    <t>02. Estructura</t>
  </si>
  <si>
    <t>03. Albañilería y acabados</t>
  </si>
  <si>
    <t xml:space="preserve">04. Herrería, carpintería y cancelería </t>
  </si>
  <si>
    <t>05. Instalaciones</t>
  </si>
  <si>
    <t>II. Construcción de un aula didáctica en estructura U2-C en planta alta en edificio 2B e inicio cubo de escaleras</t>
  </si>
  <si>
    <t xml:space="preserve">02. Cimentación </t>
  </si>
  <si>
    <t xml:space="preserve">04. Albañilería y acabados </t>
  </si>
  <si>
    <t xml:space="preserve">05. Herrería, carpintería y cancerlería </t>
  </si>
  <si>
    <t xml:space="preserve">06. Instalaciones </t>
  </si>
  <si>
    <t>00031/04</t>
  </si>
  <si>
    <t>Demolición de preparaciones de columnas de concreto pobre de 0.45 x 0.45 x 1.00 m. en losa de entre piso, incluye: acarreo de escombros fuera de obra, limpieza de acero, equipo, mano de obra y herramienta.</t>
  </si>
  <si>
    <t>pza</t>
  </si>
  <si>
    <t>00032/04</t>
  </si>
  <si>
    <t>Demolición de preparaciones de muro de concreto pobre de 7.95 x 0.15 x 1.00 m. en losa de entre piso, incluye: acarreo de escombros fuera de obra, limpieza de acero, equipo, mano de obra y herramienta.</t>
  </si>
  <si>
    <t>00206/04</t>
  </si>
  <si>
    <t>Demolición de preparaciones de muro de concreto pobre de 2.94 x 0.15 x 1.00 m. en losa de entre piso, incluye: acarreo de escombros fuera de obra, limpieza de acero, equipo, mano de obra y herramienta.</t>
  </si>
  <si>
    <t>00360/04</t>
  </si>
  <si>
    <t>Demolición de preparaciones de castillo de concreto pobre de 0.15 x 0.15 x 0.30 m., en losa de entre piso, incluye: acarreo de escombros fuera de obra, limpieza de acero, equipo, mano de obra y herramienta.</t>
  </si>
  <si>
    <t>08777/04</t>
  </si>
  <si>
    <t>Demolición de preparación para recibir adose en estructura y cimentación, incluye: acarreo de escombros fuera de la obra.</t>
  </si>
  <si>
    <t>00129/04</t>
  </si>
  <si>
    <t>Demolición de concreto simple, en firmes, pisos, dalas, guarniciones, incluye: mano de obra, equipo individual de protección, herramienta y limpieza del área de trabajo. ( incluye  acarreos  dentro y fuera de la obra del material producto de la demolición)</t>
  </si>
  <si>
    <t>m3</t>
  </si>
  <si>
    <t>09022/04</t>
  </si>
  <si>
    <t>Retiro y desconexión de equipo de aire acondicionado tipo mini split de 2 toneladas, para trabajos de mantenimiento de infraestructura física, incluye: desconexión de tuberías de gas de refrigerante de la unidad condensadora (unidad exterior), retiro de alimentación eléctrica, maniobra de desmontaje de equipo y resguardo para permitir el trabajo de impermeabilización en azotea.</t>
  </si>
  <si>
    <t xml:space="preserve"> pza</t>
  </si>
  <si>
    <t>09023/04</t>
  </si>
  <si>
    <t>Retiro y desconexión de equipo de aire acondicionado tipo mini split de 3 toneladas, para trabajos de mantenimiento de infraestructura física, incluye: desconexión de tuberías de gas de refrigerante de la unidad condensadora (unidad exterior), retiro de alimentación eléctrica, maniobra de desmontaje de equipo y resguardo para permitir el trabajo de impermeabilización en azotea.</t>
  </si>
  <si>
    <t>00706/04</t>
  </si>
  <si>
    <t>Descableado de salidas de aire acondicionado existentes con calibre 2-10 fases, 1-12 t. física, dejar guía con rafia o alambre galvanizado para reutilizar canalización</t>
  </si>
  <si>
    <t>sal</t>
  </si>
  <si>
    <t>00021/04</t>
  </si>
  <si>
    <t>Retiro de barandal de perfiles ligeros, incluye corte de placa o elemento de fijación en muro y/o piso, resanes en muro y/o pisos, limpieza, herramienta, equipo y mano de obra</t>
  </si>
  <si>
    <t>ml</t>
  </si>
  <si>
    <t>Subtotal Preliminares</t>
  </si>
  <si>
    <t>21110/04</t>
  </si>
  <si>
    <t>Cimbra para losas acabado común a base de triplay de pino 19 mm como cimbra de contacto, incluye: cimbrado, descimbrado, habilitado y chaflanes u ochavos.</t>
  </si>
  <si>
    <t>m2</t>
  </si>
  <si>
    <t>21111/04</t>
  </si>
  <si>
    <t>Cimbra para losas y trabes en volado posterior, escaleras, pórtico o laterales a doble altura en estructura u2-c, acabo común; a base de triplay de pino de 19 mm como cimbra de contacto, incluye: cimbrado, descimbrado, habilitado y chaflanes u ochavos.</t>
  </si>
  <si>
    <t>21115/04</t>
  </si>
  <si>
    <t>Cimbra en trabes acabado común a base de triplay de pino 19 mm como cimbra de contacto, incluye: cimbrado, descimbrado, habilitado y chaflanes u ochavos.</t>
  </si>
  <si>
    <t>21101/04</t>
  </si>
  <si>
    <t>Cimbra en columnas y muros acabado común; a base de triplay de pino 19 mm como cimbra de contacto; incluye: cimbrado, descimbrado, habilitado y chaflanes u ochavos</t>
  </si>
  <si>
    <t>21203/04</t>
  </si>
  <si>
    <t>Acero de refuerzo en estructura #3 f'y=4,200 kg/cm2; incluye: suministro, habilitado, armado, cortes, traslapes, ganchos y desperdicios, silletas, alambre recocido, mano de obra, herramienta, equipo de protección personal y limpieza del área de trabajo.</t>
  </si>
  <si>
    <t>kg</t>
  </si>
  <si>
    <t>21204/04</t>
  </si>
  <si>
    <t>Acero de refuerzo en estructura #4 f'y=4,200 kg/cm2; incluye: suministro, habilitado, armado, cortes, traslapes, ganchos y desperdicios, silletas, alambre recocido, mano de obra, herramienta, equipo de protección personal y limpieza del área de trabajo.</t>
  </si>
  <si>
    <t>21205/04</t>
  </si>
  <si>
    <t>Acero de refuerzo en estructura #5 f'y=4,200 kg/cm2; incluye: suministro, habilitado, armado, cortes, traslapes, ganchos y desperdicios, silletas, alambre recocido, mano de obra, herramienta, equipo de protección personal y limpieza del área de trabajo.</t>
  </si>
  <si>
    <t>21206/04</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</si>
  <si>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</si>
  <si>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21300/04</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</si>
  <si>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</si>
  <si>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Subtotal Estructura</t>
  </si>
  <si>
    <t>31019/04</t>
  </si>
  <si>
    <t>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</si>
  <si>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38020/04</t>
  </si>
  <si>
    <t>Separación muro-columna con canal lamina calibre #18 con 28 cm. de desarrollo con placa poliestireno 3/4" x 18 cm. ancho, fijada a columna con ancla tipo hilti 6 por cada metro; incluye: pintura esmalte en lamina.</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</si>
  <si>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</si>
  <si>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</si>
  <si>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31219/04</t>
  </si>
  <si>
    <t>Renivelación de piso con mezcla mortero cemento-arena en proporción de 1:4 de 5 cm. de espesor, en losa de entrepiso para recibir vitropiso y/o azulejo y/o loseta vinílica, incluye: aplicación de pegacreto,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</si>
  <si>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31226/04</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</si>
  <si>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</si>
  <si>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</si>
  <si>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</si>
  <si>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32001/04</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</si>
  <si>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</si>
  <si>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30004/04</t>
  </si>
  <si>
    <t>Recubrimiento con pasta sobre aplanado en muro para uniformizar superficie, acabado fino a base de pegamarmol o similar, a plomo y regla curado, acabado con flota hasta obtener textura uniforme, sin oquedades, rayones, protuberancias y aceptado por la supervisión, se deberá de considerar para este trabajo: mano de obra, suministro, aplicación de pegacreto, elevación de los materiales,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3 mm, acopio y retiro de desperdicios a tiro autorizado, andamios y limpieza de área de trabajo.</t>
  </si>
  <si>
    <t>35600/04</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</si>
  <si>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</si>
  <si>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50173/04</t>
  </si>
  <si>
    <t>Fabricación de base de concreto h.o. de 150 kg/cm2 con dimensiones de 0.50x1.00x0.15 m., para el montaje de equipos de aires acondicionados, incluye: cimbrado y descimbrado, concreto, aplanado con acabado pulido con mortero cemento-arena proporción 1:4, chaflán perimetral con el mismo mortero en las aristas de la base, acabado final en la superficie con impermeabilizante elastomerico a dos manos sobre la base y así como la mano de obra, herramienta y elevación de los materiales necesarios a un segundo nivel.</t>
  </si>
  <si>
    <t>35106/04</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</si>
  <si>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</si>
  <si>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30032/04</t>
  </si>
  <si>
    <t>Forjado de paso hombre en azotea de 0.70 x 0.70 m. a base de cadena de concreto f'c=250 kg/m2 sección 10x15 cm. marco y contramarco a base de angulo de 1'x1"x1/4" y tapa lamina negra diamantada, con anclas de angulo para fijación en cadena, incluye: varillas ancladas en losa, aplanado floteado, pintura acrílica, una mano de primario epóxico anticorrosivo ea p-10 color blanco con catalizador disolución a base de solvente y 2 manos de pintura esmalte en acabado final, color definido por la residencia, bisagras de 3".</t>
  </si>
  <si>
    <t>30001/04</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</si>
  <si>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</si>
  <si>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40220/04</t>
  </si>
  <si>
    <t>Suministro y colocación de cajillo perimetral a base de canal de amarre, forrado con tablaroca de 1/2" de 50 cm, fijado a losa con canal, ancla y fulminante, incluye: prefacinta, redimix y lijado para recibir pintura.</t>
  </si>
  <si>
    <t>Subtotal Albañilería y acabados</t>
  </si>
  <si>
    <t>40005/04</t>
  </si>
  <si>
    <t>Suministro, habilitado y colocación de marco y puerta de herrería tubular con perfiles k-300,p-400,m-600 duela 170, incluye: una mano de primario epóxico anticorrosivo ea p-10 color blanco con catalizador disolución a base de solvente y 2 manos de pintura esmalte en acabado final, color definido por la residencia, cerrojo doble cilindro y cerradura de parche, bisagras de libro 3", puerta de 1.00 x 2.50, jaladera con solera de 1" x 1/4", sello con silicón color blanco en el perímetro de la puerta, 5 placas para fijación de marco de 15 x 5 cm. por 1/4 de espesor en cadena, castillo y trabe. (ver plano aer-005-01)</t>
  </si>
  <si>
    <t>40133/04</t>
  </si>
  <si>
    <t>Suministro, habilitado y colocación de cancelería de aluminio línea 3000, color anodizado natural vidrio 6 mm traslucido, incluye; jaladeras y carretillas reforzadas, vinilos, calafateo con silicón, material, mano de obra y equipo.</t>
  </si>
  <si>
    <t>48055/04</t>
  </si>
  <si>
    <t>Suministro, habilitado y colocación de reja de protección a base de varilla cuadrada solida de 1/2" ángulo de 1 1/4" x 3/16" y solera de 1" x 3/16"; soldada a placas en vano interior de ventana, incluye: placas de acero de 10x10x1/4", una mano de primario epóxico anticorrosivo ea p-10 color blanco con catalizador disolución a base de solvente y 2 manos de pintura esmalte en acabado final, color definido por la residencia, cortes, cortes a 45, soldadura, material, equipo y herramienta necesaria.</t>
  </si>
  <si>
    <t>40079/04</t>
  </si>
  <si>
    <t>Colocación de pizarrón suministrado por el ISIFE, incluye: flete del almacén de la obra, taquetes tornillos, colocación, nivelación y limpieza.</t>
  </si>
  <si>
    <t>49083/04</t>
  </si>
  <si>
    <t>Barandal para circulación con perfil tubular comercial a base de r-300 cal. no 14, para bastidor horizontal con una separación de 0.75 m; perfil r-249 ca.l. no 18, para formar celosía a cada 0.12 m;  perfil ptr c-075 cal. no 18, fijado a piso y trabe a cada 3.24 m; con placa de acero de 10 x 10 x 1/4" ahogada en trabe y piso, pasamanos 160 a 1.10 m. del nivel de piso y separada del bastidor superior de  0.12 m. unidos con r-249, acabado con una mano de primario epoxico anticorrosivo ea p-10 color blanco con catalizador disolución a base de solvente y dos manos de pintura esmalte en acabado final, en color definido por la residencia de isife, incluye: acarreos dentro y fuera  de la obra, cortes rectos y a 45ª, habilitado, soldadura uniforme, retiro y limpieza de escoria, preparación de la superficie, colocación , fijación, nivelación, limpieza del área de trabajo, protección contra fundente de soldadura en edificio, mano de obra, depreciación y demás cargos derivados del uso de herramienta y equipo. (ver plano de barandal, isife)</t>
  </si>
  <si>
    <t>00030/04</t>
  </si>
  <si>
    <t>Rehabilitación de barandal de 1.00 m de altura a base de perfil tubular de 2"x1" a cada 16 cm. y pasamanos perfil 160 incluye: desmontaje, sustitución de perfiles dañados, soldadura, montaje, lijado, limpieza y preparación de la superficie, una mano de primario epóxico anticorrosivo ea p-10 color blanco con catalizador disolución a base de solvente y 2 manos de pintura esmalte en acabado final, color definido por la residencia, mano de obra, equipo personal de protección personal.</t>
  </si>
  <si>
    <t xml:space="preserve">Subtotal Herrería, carpintería y cancelería </t>
  </si>
  <si>
    <t>50073/04</t>
  </si>
  <si>
    <t>Suministro e instalacion de salidas de red para interconexion de computadora en escritorio de profesor (en muro) y proyector (losa)  con una distancia de hasta 10 m, incluye en cada salida caja 4x4 empotrada en muro con plasterrin plano a 2x4 con tapa de plastico color marfil , canalizacion oculta en muro de pvc c-40 de 27 mm (1") incluye curvas, conectores, contratuercas, guia, incluye tambien cable hdmi prefabricado de 10 m de longitud, pruebas de funcionamiento en presencia del residente de obra, y todo lo necesario para su correcto funcionamiento (ver plano correspondiente).</t>
  </si>
  <si>
    <t>50009/04</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</si>
  <si>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</si>
  <si>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50007/04</t>
  </si>
  <si>
    <t>Salida de alumbrado con caja de p.v.c. y tubo pvc pesado cedula 30 (gris), incluye: apagador levinton y cable vinanel aislamiento tipo ls calibres indicados en planos.</t>
  </si>
  <si>
    <t>50024/04</t>
  </si>
  <si>
    <t>Suministro, colocación y conexión de lámpara fluorescente de sobreponer 4x32 watts, marca cooper ligthing, highlumen, lithonia o similar en calidad y precio, fijada con 4 anclas tipo hilti o 4 taquetes y pijas, con acrílico difusor envolvente, gabinete para sobreponer de 1,22 m de largo y de 30 cm a 35 cm de ancho, balastro electrónico, 4 tubos t-8 de 32 watts cada uno temperatura de color de 4100, pruebas, conexiones, mano de obra, herramienta, equipo de protección personal y limpieza del área de trabajo.</t>
  </si>
  <si>
    <t>50017/04</t>
  </si>
  <si>
    <t>Suministro, colocación y conexión de lámpara fluorescente de sobreponer 2x32 watts, marca cooper ligthing, highlumen, lithonia o similar en calidad y precio, fijada con 4 anclas tipo hilti o 4 taquetes y pijas, con acrílico difusor envolvente, gabinete para sobreponer de 1.22 m de largo y de 30 cm a 35 cm de ancho, balastro electrónico, 2 tubos t-8 de 32 watts cada uno temperatura de color de 4100, pruebas, conexiones, mano de obra, herramienta, equipo de protección personal y limpieza del área de trabajo.</t>
  </si>
  <si>
    <t>50019/04</t>
  </si>
  <si>
    <t>Suministro, colocación y conexión de lámpara marca magg de led de 30 w sobreponer hermética a prueba de polvo y agua modelo: gamma tot 1500  clave: L5401-510 4000°k incluye; difusor de policarbonato, driver electrónico integrado, fijada a losa con taquete y tornillo, pruebas, conexiones, mano de obra, herramienta, equipo de protección personal y limpieza del área de trabajo.</t>
  </si>
  <si>
    <t>50058/04</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</si>
  <si>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</si>
  <si>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51369/04</t>
  </si>
  <si>
    <t>Suministro y colocación de centro de carga qo 30 circuitos 3f-4h con zapatas principales de 200 amperes en gabinete nema 1 marca square-d. incluye: conexiones, pruebas de identificación.</t>
  </si>
  <si>
    <t>55508/04</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</si>
  <si>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</si>
  <si>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51000/04</t>
  </si>
  <si>
    <t>Salida para ventilador con caja de lámina a tierra, incluye: tubo pvc pesado ced-30 (gris), cable vinanel aislamiento tipo ls calibres indicados en planos correspondientes, incluye: varilla # 3 en sentido longitudinal de 30 cm. para suspender ventilador.</t>
  </si>
  <si>
    <t>51010/04</t>
  </si>
  <si>
    <t>Suministro y colocación de ventilador de techo de 56" de 5 velocidades marca tmt, white westing house o similar en calidad y precio, incluye: tapa metálica ciega de 4x4, silicón y pintura, armado, nivelación y conexiones.</t>
  </si>
  <si>
    <t>51009/04</t>
  </si>
  <si>
    <t>Suministro, colocación y conexión de fotocelda en pasillos y andadores en caja de pvc 2 x 4, incluye: tubo pvc pesado cedula 30 (gris), cable vinanel aislamiento tipo ls, fotocelda prefabricada ( de ojo en tapa ciega 2x4 ) interactic modelo k4321 cs</t>
  </si>
  <si>
    <t>54225/04</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</si>
  <si>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2-6 para fases 1-10 de tierra física, pruebas, conexiones e identificación.</t>
  </si>
  <si>
    <t>54221/04</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</si>
  <si>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</si>
  <si>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60038/04</t>
  </si>
  <si>
    <t>Salida para dren de desgue en equipo condensador de aire acondicionado con tubo de pvc de 3/4" de diámetro, desde unidad condensadora en interior de edificio hasta la base de edificio en exterior, incluye: suministro, instalación y conexión, pruebas, materiales, mano de obra, herramienta y equipo, andamios, cargas, descargas, acarreos, elevaciones, cortes, desperdicios, fijaciones, limpieza de la zona de trabajo, (ver plano aer-004-03)</t>
  </si>
  <si>
    <t>54321/04</t>
  </si>
  <si>
    <t>Suministro e instalación de equipo de aire acondicionado inverter tipo piso-techo marca: midea, lennox, trane, carrier o similar en calidad y especificaciones técnicas, con capacidad nominal de 60000 btu (5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</si>
  <si>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08224/04</t>
  </si>
  <si>
    <t>Desconexión y reconexión de salida para aire acondicionado existente en azotea o losa de entrepiso a base de tubería existente hasta 27 mm (1") con soporteria a cada 1.50 m con perfil unicanal de 4x4 cm y abrazaderas unicanal, desconectador de navajas; incluye: retiro de tubería, soportes y elementos de fijación, retiro de cables desde centro de carga hasta desconectador de navaja así como su reconexión, desmontaje y montaje de desconectador de navajas, limpieza, acarreo, resguardo de material.</t>
  </si>
  <si>
    <t>08850/04</t>
  </si>
  <si>
    <t>Reinstalación, colocación y conexión de interruptor de seguridad (navajas) 2 polos 30 amperes en gabinete nema 3r (intemperie), incluye: conexiones con cable desde el centro de carga, así como una base metálica a base de perfil c-100 para su colocación en losa al pie del equipo de aire acondicionado, (condensadora).</t>
  </si>
  <si>
    <t>54242/04</t>
  </si>
  <si>
    <t>Extensión de salida eléctrica para equipo de aire acondicionado existente, desde losa de entrepiso hasta losa de azotea, consistente en conexiones de cableado 2-10 y 1-12 desde el centro de carga hasta azotea, conexión de tubería de cobre de para gas refrigerante de 1/2", conexión de tubería pvc flexible liquidtight de 3/4", conexión de tubería de pvc rígido e 3" para canalizaciones diferentes diámetros  incluye: acarreo de los materiales dentro y fuera de la obra, elevación de los materiales, andamiaje, materiales, conexiones, pegamento, pruebas, identificación, sellado de salida con poliuretano protegido con impermeabilizante elastomerico, mano de obra, depreciación y demás cargos derivados del uso de herramienta y equipo.</t>
  </si>
  <si>
    <t>Subtotal Instalaciones</t>
  </si>
  <si>
    <t>Subtotal Construcción de dos aulas didácticas en estructura U2-C en planta alta en edificio 4D y terminación de cubo de escaleras</t>
  </si>
  <si>
    <t>08772/04</t>
  </si>
  <si>
    <t>Limpieza, trazo y nivelación del terreno; incluye: nivel de manguera y niveletas con polines y fajillas, hilos, cal, mano de obra y herramienta, colocación de banco de nivel según especificaciones (área de edificio).</t>
  </si>
  <si>
    <t>11072/04</t>
  </si>
  <si>
    <t>Excavación a mano en terreno tipo "B" investigado en obra por el contratista, a cualquier profundidad, incluye: afine de taludes, sobre excavación por ángulo de reposo de material, compactación de fondo de cepas,.</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</si>
  <si>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</si>
  <si>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</si>
  <si>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</si>
  <si>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Acero de refuerzo en cimentación diámetro #3 f'y=4,200 kg/cm2; incluye: suministro, habilitado, armado, cortes, traslapes, ganchos y desperdicios, silletas, alambre recocido, mano de obra, herramienta, equipo de protección personal y limpieza del área de trabajo.</t>
  </si>
  <si>
    <t>12035/04</t>
  </si>
  <si>
    <t>Acero de refuerzo en cimentación diámetro #4 f'y=4,200 kg/cm2; incluye: suministro, habilitado, armado, cortes, traslapes, ganchos y desperdicios, silletas, alambre recocido, mano de obra, herramienta, equipo de protección personal y limpieza del área de trabajo.</t>
  </si>
  <si>
    <t>12037/04</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</si>
  <si>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</si>
  <si>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12021/04</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</si>
  <si>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</si>
  <si>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12010/04</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</si>
  <si>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</si>
  <si>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10022/04</t>
  </si>
  <si>
    <t>Suministro y aplicación de impermeabilizante en cimentación a base de agua 2 capas de emulsika o similar en calidad y precio; incluye: limpieza preparación de superficie, y picado en las partes que lo requiera asi como aplicación de mortero cement bond.</t>
  </si>
  <si>
    <t>11121/04</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</si>
  <si>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</si>
  <si>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11122/04</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</si>
  <si>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</si>
  <si>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</si>
  <si>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</si>
  <si>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Subtotal Cimentación</t>
  </si>
  <si>
    <t>03. Estructura</t>
  </si>
  <si>
    <t>25322/04</t>
  </si>
  <si>
    <t>Cimbra a base de triplay de pino de 19 mm., para peralte escalones de 15 a 18 cm. promedio acabado aparente en  escaleras.</t>
  </si>
  <si>
    <t>31200/04</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</si>
  <si>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</si>
  <si>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</si>
  <si>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</si>
  <si>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06. Instalaciones</t>
  </si>
  <si>
    <t>Subtotal Construcción de un aula didáctica en estructura U2-C en planta alta en edificio 2B e inicio cubo de escaleras</t>
  </si>
  <si>
    <t>LPO-000000009-012-2022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</si>
</sst>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0"/>
  </numFmts>
  <fonts count="1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b/>
      <i/>
      <sz val="12"/>
      <color theme="0" tint="-0.34998626667073579"/>
      <name val="Arial"/>
      <family val="2"/>
    </font>
    <font>
      <b/>
      <sz val="12"/>
      <color rgb="FFFF0000"/>
      <name val="Arial"/>
      <family val="2"/>
    </font>
    <font>
      <sz val="12"/>
      <color rgb="FFFF0000"/>
      <name val="Arial"/>
      <family val="2"/>
    </font>
    <font>
      <b/>
      <sz val="12"/>
      <color theme="0"/>
      <name val="Arial"/>
      <family val="2"/>
    </font>
    <font>
      <sz val="12"/>
      <color theme="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9F2241"/>
        <bgColor indexed="64"/>
      </patternFill>
    </fill>
    <fill>
      <patternFill patternType="solid">
        <fgColor rgb="FFBE9655"/>
        <bgColor indexed="64"/>
      </patternFill>
    </fill>
    <fill>
      <patternFill patternType="solid">
        <fgColor theme="0" tint="-0.34998626667073579"/>
        <bgColor indexed="64"/>
      </patternFill>
    </fill>
    <fill>
      <patternFill patternType="solid">
        <fgColor theme="0" tint="-0.49998474074526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4">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cellStyleXfs>
  <cellXfs count="120">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0" fontId="3" fillId="0" borderId="0" xfId="1" applyFont="1" applyFill="1" applyBorder="1" applyAlignment="1">
      <alignment vertical="center"/>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2" fontId="4" fillId="3" borderId="7" xfId="1" applyNumberFormat="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xf numFmtId="44" fontId="4" fillId="0" borderId="0" xfId="3" applyFont="1" applyBorder="1" applyAlignment="1">
      <alignment vertical="center" wrapText="1"/>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xf>
    <xf numFmtId="0" fontId="4" fillId="0" borderId="0" xfId="1" quotePrefix="1" applyFont="1" applyBorder="1" applyAlignment="1">
      <alignment horizontal="center" vertical="top" wrapText="1"/>
    </xf>
    <xf numFmtId="0" fontId="3" fillId="0" borderId="0" xfId="1" applyFont="1" applyBorder="1" applyAlignment="1">
      <alignment horizontal="center" vertical="top" wrapText="1"/>
    </xf>
    <xf numFmtId="0" fontId="11" fillId="0" borderId="0" xfId="1" applyFont="1" applyBorder="1" applyAlignment="1">
      <alignment horizontal="center" vertical="top" wrapText="1"/>
    </xf>
    <xf numFmtId="0" fontId="4" fillId="0" borderId="0" xfId="1" applyFont="1" applyBorder="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9" fontId="12" fillId="0" borderId="0" xfId="1" applyNumberFormat="1" applyFont="1" applyFill="1" applyBorder="1" applyAlignment="1">
      <alignment horizontal="center" vertical="top" wrapText="1"/>
    </xf>
    <xf numFmtId="0" fontId="12" fillId="0" borderId="0"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13" fillId="0" borderId="0" xfId="1" applyFont="1" applyFill="1" applyBorder="1" applyAlignment="1">
      <alignment vertical="center"/>
    </xf>
    <xf numFmtId="0" fontId="13" fillId="0" borderId="0" xfId="1" applyFont="1" applyFill="1" applyAlignment="1">
      <alignment vertical="center"/>
    </xf>
    <xf numFmtId="44" fontId="4" fillId="0" borderId="0" xfId="1" applyNumberFormat="1" applyFont="1" applyFill="1" applyBorder="1" applyAlignment="1">
      <alignment horizontal="center" vertical="center" wrapText="1"/>
    </xf>
    <xf numFmtId="0" fontId="4" fillId="0" borderId="0" xfId="1" applyFont="1" applyFill="1" applyBorder="1" applyAlignment="1">
      <alignment horizontal="center" vertical="top" wrapText="1"/>
    </xf>
    <xf numFmtId="39" fontId="4" fillId="15" borderId="8" xfId="32" applyNumberFormat="1" applyFont="1" applyFill="1" applyBorder="1" applyAlignment="1" applyProtection="1">
      <alignment horizontal="left" vertical="top"/>
      <protection locked="0"/>
    </xf>
    <xf numFmtId="39" fontId="4" fillId="15" borderId="11" xfId="32" applyNumberFormat="1" applyFont="1" applyFill="1" applyBorder="1" applyAlignment="1" applyProtection="1">
      <alignment horizontal="left" vertical="top"/>
      <protection locked="0"/>
    </xf>
    <xf numFmtId="39" fontId="4" fillId="15" borderId="11" xfId="32" applyFont="1" applyFill="1" applyBorder="1" applyAlignment="1" applyProtection="1">
      <alignment vertical="top"/>
      <protection locked="0"/>
    </xf>
    <xf numFmtId="39" fontId="4" fillId="15" borderId="13" xfId="32" applyNumberFormat="1" applyFont="1" applyFill="1" applyBorder="1" applyAlignment="1" applyProtection="1">
      <alignment horizontal="left" vertical="top"/>
      <protection locked="0"/>
    </xf>
    <xf numFmtId="0" fontId="3" fillId="17" borderId="1" xfId="1" applyFont="1" applyFill="1" applyBorder="1" applyAlignment="1">
      <alignment vertical="top"/>
    </xf>
    <xf numFmtId="0" fontId="3" fillId="17" borderId="3" xfId="1" applyFont="1" applyFill="1" applyBorder="1" applyAlignment="1">
      <alignment vertical="top"/>
    </xf>
    <xf numFmtId="39" fontId="14" fillId="15" borderId="9" xfId="32" applyNumberFormat="1" applyFont="1" applyFill="1" applyBorder="1" applyAlignment="1" applyProtection="1">
      <alignment horizontal="left"/>
      <protection locked="0"/>
    </xf>
    <xf numFmtId="39" fontId="14" fillId="15" borderId="9" xfId="32" applyNumberFormat="1" applyFont="1" applyFill="1" applyBorder="1" applyAlignment="1" applyProtection="1">
      <alignment horizontal="left" vertical="top" wrapText="1"/>
      <protection locked="0"/>
    </xf>
    <xf numFmtId="39" fontId="14" fillId="15" borderId="12" xfId="32" applyNumberFormat="1" applyFont="1" applyFill="1" applyBorder="1" applyAlignment="1" applyProtection="1">
      <alignment horizontal="justify" vertical="top" wrapText="1"/>
      <protection locked="0"/>
    </xf>
    <xf numFmtId="39" fontId="14" fillId="15" borderId="0" xfId="32" applyFont="1" applyFill="1" applyBorder="1" applyAlignment="1" applyProtection="1">
      <alignment vertical="top"/>
      <protection locked="0"/>
    </xf>
    <xf numFmtId="39" fontId="14" fillId="15" borderId="0" xfId="32" applyNumberFormat="1" applyFont="1" applyFill="1" applyBorder="1" applyAlignment="1" applyProtection="1">
      <alignment horizontal="left" vertical="top"/>
      <protection locked="0"/>
    </xf>
    <xf numFmtId="39" fontId="14" fillId="15" borderId="0" xfId="32" applyFont="1" applyFill="1" applyBorder="1" applyAlignment="1" applyProtection="1">
      <alignment horizontal="left" vertical="top"/>
      <protection locked="0"/>
    </xf>
    <xf numFmtId="39" fontId="14" fillId="15" borderId="12" xfId="32" applyFont="1" applyFill="1" applyBorder="1" applyAlignment="1" applyProtection="1">
      <alignment horizontal="left" vertical="top"/>
      <protection locked="0"/>
    </xf>
    <xf numFmtId="39" fontId="14" fillId="15" borderId="14" xfId="32" applyNumberFormat="1" applyFont="1" applyFill="1" applyBorder="1" applyAlignment="1" applyProtection="1">
      <alignment horizontal="left" vertical="top"/>
      <protection locked="0"/>
    </xf>
    <xf numFmtId="39" fontId="14" fillId="15" borderId="14" xfId="32" applyNumberFormat="1" applyFont="1" applyFill="1" applyBorder="1" applyAlignment="1" applyProtection="1">
      <alignment horizontal="left" vertical="top" wrapText="1"/>
      <protection locked="0"/>
    </xf>
    <xf numFmtId="165" fontId="3" fillId="2" borderId="1" xfId="1" applyNumberFormat="1" applyFont="1" applyFill="1" applyBorder="1" applyAlignment="1">
      <alignment horizontal="right" vertical="center" wrapText="1"/>
    </xf>
    <xf numFmtId="165" fontId="3" fillId="2" borderId="2" xfId="1" applyNumberFormat="1" applyFont="1" applyFill="1" applyBorder="1" applyAlignment="1">
      <alignment horizontal="right" vertical="center" wrapText="1"/>
    </xf>
    <xf numFmtId="165" fontId="3" fillId="2" borderId="3"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3" fillId="17" borderId="1" xfId="1" applyNumberFormat="1" applyFont="1" applyFill="1" applyBorder="1" applyAlignment="1">
      <alignment horizontal="right" vertical="center" wrapText="1"/>
    </xf>
    <xf numFmtId="165" fontId="3" fillId="17" borderId="2" xfId="1" applyNumberFormat="1" applyFont="1" applyFill="1" applyBorder="1" applyAlignment="1">
      <alignment horizontal="right" vertical="center" wrapText="1"/>
    </xf>
    <xf numFmtId="165" fontId="3" fillId="17" borderId="3" xfId="1" applyNumberFormat="1" applyFont="1" applyFill="1" applyBorder="1" applyAlignment="1">
      <alignment horizontal="right" vertical="center" wrapText="1"/>
    </xf>
    <xf numFmtId="165" fontId="3" fillId="18" borderId="1" xfId="1" applyNumberFormat="1" applyFont="1" applyFill="1" applyBorder="1" applyAlignment="1">
      <alignment horizontal="right" vertical="center" wrapText="1"/>
    </xf>
    <xf numFmtId="165" fontId="3" fillId="18" borderId="2" xfId="1" applyNumberFormat="1" applyFont="1" applyFill="1" applyBorder="1" applyAlignment="1">
      <alignment horizontal="right" vertical="center" wrapText="1"/>
    </xf>
    <xf numFmtId="165" fontId="3" fillId="18" borderId="3" xfId="1" applyNumberFormat="1" applyFont="1" applyFill="1" applyBorder="1" applyAlignment="1">
      <alignment horizontal="right" vertical="center" wrapText="1"/>
    </xf>
    <xf numFmtId="4" fontId="14" fillId="15" borderId="9" xfId="33" applyNumberFormat="1" applyFont="1" applyFill="1" applyBorder="1" applyAlignment="1">
      <alignment vertical="top" wrapText="1"/>
    </xf>
    <xf numFmtId="4" fontId="14" fillId="15" borderId="10" xfId="33" applyNumberFormat="1" applyFont="1" applyFill="1" applyBorder="1" applyAlignment="1">
      <alignment vertical="top" wrapText="1"/>
    </xf>
    <xf numFmtId="0" fontId="3" fillId="17" borderId="2" xfId="1" applyFont="1" applyFill="1" applyBorder="1" applyAlignment="1">
      <alignment horizontal="left" vertical="top" wrapText="1"/>
    </xf>
    <xf numFmtId="49" fontId="3" fillId="16" borderId="0" xfId="1" applyNumberFormat="1" applyFont="1" applyFill="1" applyAlignment="1">
      <alignment horizontal="center"/>
    </xf>
    <xf numFmtId="0" fontId="3" fillId="2" borderId="0" xfId="1" applyFont="1" applyFill="1" applyBorder="1" applyAlignment="1">
      <alignment horizontal="left" vertical="center" wrapText="1"/>
    </xf>
    <xf numFmtId="4" fontId="14" fillId="15" borderId="14" xfId="33" applyNumberFormat="1" applyFont="1" applyFill="1" applyBorder="1" applyAlignment="1">
      <alignment horizontal="left" vertical="top" wrapText="1"/>
    </xf>
    <xf numFmtId="4" fontId="14" fillId="15" borderId="15" xfId="33" applyNumberFormat="1" applyFont="1" applyFill="1" applyBorder="1" applyAlignment="1">
      <alignment horizontal="left" vertical="top" wrapText="1"/>
    </xf>
    <xf numFmtId="39" fontId="14" fillId="15" borderId="0" xfId="32" applyNumberFormat="1" applyFont="1" applyFill="1" applyBorder="1" applyAlignment="1" applyProtection="1">
      <alignment horizontal="left" vertical="center" wrapText="1"/>
      <protection locked="0"/>
    </xf>
    <xf numFmtId="0" fontId="15" fillId="15" borderId="0" xfId="0" applyFont="1" applyFill="1" applyAlignment="1">
      <alignment horizontal="left" vertical="center"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cellXfs>
  <cellStyles count="34">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Millares 2" xfId="26"/>
    <cellStyle name="Moneda 2" xfId="3"/>
    <cellStyle name="Normal" xfId="0" builtinId="0"/>
    <cellStyle name="Normal 2" xfId="1"/>
    <cellStyle name="Normal 2 2" xfId="30"/>
    <cellStyle name="Normal 3" xfId="2"/>
    <cellStyle name="Normal 5" xfId="27"/>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colors>
    <mruColors>
      <color rgb="FFBE9655"/>
      <color rgb="FF9F224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68037</xdr:colOff>
      <xdr:row>62</xdr:row>
      <xdr:rowOff>27216</xdr:rowOff>
    </xdr:from>
    <xdr:to>
      <xdr:col>1</xdr:col>
      <xdr:colOff>2217964</xdr:colOff>
      <xdr:row>65</xdr:row>
      <xdr:rowOff>248883</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7" y="12260037"/>
          <a:ext cx="3007177" cy="833989"/>
        </a:xfrm>
        <a:prstGeom prst="rect">
          <a:avLst/>
        </a:prstGeom>
      </xdr:spPr>
    </xdr:pic>
    <xdr:clientData/>
  </xdr:twoCellAnchor>
  <xdr:twoCellAnchor editAs="oneCell">
    <xdr:from>
      <xdr:col>0</xdr:col>
      <xdr:colOff>43544</xdr:colOff>
      <xdr:row>2</xdr:row>
      <xdr:rowOff>43544</xdr:rowOff>
    </xdr:from>
    <xdr:to>
      <xdr:col>1</xdr:col>
      <xdr:colOff>2193471</xdr:colOff>
      <xdr:row>2</xdr:row>
      <xdr:rowOff>877533</xdr:rowOff>
    </xdr:to>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4" y="451758"/>
          <a:ext cx="3007177" cy="833989"/>
        </a:xfrm>
        <a:prstGeom prst="rect">
          <a:avLst/>
        </a:prstGeom>
      </xdr:spPr>
    </xdr:pic>
    <xdr:clientData/>
  </xdr:twoCellAnchor>
  <xdr:twoCellAnchor editAs="oneCell">
    <xdr:from>
      <xdr:col>4</xdr:col>
      <xdr:colOff>1197428</xdr:colOff>
      <xdr:row>2</xdr:row>
      <xdr:rowOff>49115</xdr:rowOff>
    </xdr:from>
    <xdr:to>
      <xdr:col>5</xdr:col>
      <xdr:colOff>1129392</xdr:colOff>
      <xdr:row>2</xdr:row>
      <xdr:rowOff>796266</xdr:rowOff>
    </xdr:to>
    <xdr:pic>
      <xdr:nvPicPr>
        <xdr:cNvPr id="7" name="3 Imagen"/>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790214" y="457329"/>
          <a:ext cx="1156607" cy="747151"/>
        </a:xfrm>
        <a:prstGeom prst="rect">
          <a:avLst/>
        </a:prstGeom>
      </xdr:spPr>
    </xdr:pic>
    <xdr:clientData/>
  </xdr:twoCellAnchor>
  <xdr:twoCellAnchor editAs="oneCell">
    <xdr:from>
      <xdr:col>5</xdr:col>
      <xdr:colOff>-1</xdr:colOff>
      <xdr:row>62</xdr:row>
      <xdr:rowOff>81643</xdr:rowOff>
    </xdr:from>
    <xdr:to>
      <xdr:col>5</xdr:col>
      <xdr:colOff>1156606</xdr:colOff>
      <xdr:row>65</xdr:row>
      <xdr:rowOff>216472</xdr:rowOff>
    </xdr:to>
    <xdr:pic>
      <xdr:nvPicPr>
        <xdr:cNvPr id="8" name="3 Imagen"/>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817428" y="12817929"/>
          <a:ext cx="1156607" cy="7471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227"/>
  <sheetViews>
    <sheetView tabSelected="1" view="pageBreakPreview" zoomScale="70" zoomScaleNormal="70" zoomScaleSheetLayoutView="70" workbookViewId="0">
      <selection activeCell="O44" sqref="O44"/>
    </sheetView>
  </sheetViews>
  <sheetFormatPr baseColWidth="10" defaultRowHeight="15" x14ac:dyDescent="0.25"/>
  <cols>
    <col min="1" max="1" width="12.85546875" style="41" customWidth="1"/>
    <col min="2" max="2" width="73.140625" style="31" customWidth="1"/>
    <col min="3" max="3" width="9.5703125" style="42" customWidth="1"/>
    <col min="4" max="5" width="18.42578125" style="42" customWidth="1"/>
    <col min="6" max="6" width="18.42578125" style="31" customWidth="1"/>
    <col min="7" max="7" width="16" style="31" customWidth="1"/>
    <col min="8" max="8" width="11.140625" style="31"/>
    <col min="9" max="9" width="15.5703125" style="31" customWidth="1"/>
    <col min="10" max="243" width="11.140625" style="31"/>
    <col min="244" max="244" width="2.85546875" style="31" customWidth="1"/>
    <col min="245" max="246" width="12.85546875" style="31" customWidth="1"/>
    <col min="247" max="248" width="8.85546875" style="31" customWidth="1"/>
    <col min="249" max="249" width="17" style="31" customWidth="1"/>
    <col min="250" max="256" width="8.85546875" style="31" customWidth="1"/>
    <col min="257" max="257" width="15.140625" style="31" customWidth="1"/>
    <col min="258" max="258" width="12.140625" style="31" customWidth="1"/>
    <col min="259" max="259" width="16.85546875" style="31" customWidth="1"/>
    <col min="260" max="260" width="14.85546875" style="31" customWidth="1"/>
    <col min="261" max="261" width="25.140625" style="31" customWidth="1"/>
    <col min="262" max="499" width="11.140625" style="31"/>
    <col min="500" max="500" width="2.85546875" style="31" customWidth="1"/>
    <col min="501" max="502" width="12.85546875" style="31" customWidth="1"/>
    <col min="503" max="504" width="8.85546875" style="31" customWidth="1"/>
    <col min="505" max="505" width="17" style="31" customWidth="1"/>
    <col min="506" max="512" width="8.85546875" style="31" customWidth="1"/>
    <col min="513" max="513" width="15.140625" style="31" customWidth="1"/>
    <col min="514" max="514" width="12.140625" style="31" customWidth="1"/>
    <col min="515" max="515" width="16.85546875" style="31" customWidth="1"/>
    <col min="516" max="516" width="14.85546875" style="31" customWidth="1"/>
    <col min="517" max="517" width="25.140625" style="31" customWidth="1"/>
    <col min="518" max="755" width="11.140625" style="31"/>
    <col min="756" max="756" width="2.85546875" style="31" customWidth="1"/>
    <col min="757" max="758" width="12.85546875" style="31" customWidth="1"/>
    <col min="759" max="760" width="8.85546875" style="31" customWidth="1"/>
    <col min="761" max="761" width="17" style="31" customWidth="1"/>
    <col min="762" max="768" width="8.85546875" style="31" customWidth="1"/>
    <col min="769" max="769" width="15.140625" style="31" customWidth="1"/>
    <col min="770" max="770" width="12.140625" style="31" customWidth="1"/>
    <col min="771" max="771" width="16.85546875" style="31" customWidth="1"/>
    <col min="772" max="772" width="14.85546875" style="31" customWidth="1"/>
    <col min="773" max="773" width="25.140625" style="31" customWidth="1"/>
    <col min="774" max="1011" width="11.42578125" style="31"/>
    <col min="1012" max="1012" width="2.85546875" style="31" customWidth="1"/>
    <col min="1013" max="1014" width="12.85546875" style="31" customWidth="1"/>
    <col min="1015" max="1016" width="8.85546875" style="31" customWidth="1"/>
    <col min="1017" max="1017" width="17" style="31" customWidth="1"/>
    <col min="1018" max="1024" width="8.85546875" style="31" customWidth="1"/>
    <col min="1025" max="1025" width="15.140625" style="31" customWidth="1"/>
    <col min="1026" max="1026" width="12.140625" style="31" customWidth="1"/>
    <col min="1027" max="1027" width="16.85546875" style="31" customWidth="1"/>
    <col min="1028" max="1028" width="14.85546875" style="31" customWidth="1"/>
    <col min="1029" max="1029" width="25.140625" style="31" customWidth="1"/>
    <col min="1030" max="1267" width="11.140625" style="31"/>
    <col min="1268" max="1268" width="2.85546875" style="31" customWidth="1"/>
    <col min="1269" max="1270" width="12.85546875" style="31" customWidth="1"/>
    <col min="1271" max="1272" width="8.85546875" style="31" customWidth="1"/>
    <col min="1273" max="1273" width="17" style="31" customWidth="1"/>
    <col min="1274" max="1280" width="8.85546875" style="31" customWidth="1"/>
    <col min="1281" max="1281" width="15.140625" style="31" customWidth="1"/>
    <col min="1282" max="1282" width="12.140625" style="31" customWidth="1"/>
    <col min="1283" max="1283" width="16.85546875" style="31" customWidth="1"/>
    <col min="1284" max="1284" width="14.85546875" style="31" customWidth="1"/>
    <col min="1285" max="1285" width="25.140625" style="31" customWidth="1"/>
    <col min="1286" max="1523" width="11.140625" style="31"/>
    <col min="1524" max="1524" width="2.85546875" style="31" customWidth="1"/>
    <col min="1525" max="1526" width="12.85546875" style="31" customWidth="1"/>
    <col min="1527" max="1528" width="8.85546875" style="31" customWidth="1"/>
    <col min="1529" max="1529" width="17" style="31" customWidth="1"/>
    <col min="1530" max="1536" width="8.85546875" style="31" customWidth="1"/>
    <col min="1537" max="1537" width="15.140625" style="31" customWidth="1"/>
    <col min="1538" max="1538" width="12.140625" style="31" customWidth="1"/>
    <col min="1539" max="1539" width="16.85546875" style="31" customWidth="1"/>
    <col min="1540" max="1540" width="14.85546875" style="31" customWidth="1"/>
    <col min="1541" max="1541" width="25.140625" style="31" customWidth="1"/>
    <col min="1542" max="1779" width="11.140625" style="31"/>
    <col min="1780" max="1780" width="2.85546875" style="31" customWidth="1"/>
    <col min="1781" max="1782" width="12.85546875" style="31" customWidth="1"/>
    <col min="1783" max="1784" width="8.85546875" style="31" customWidth="1"/>
    <col min="1785" max="1785" width="17" style="31" customWidth="1"/>
    <col min="1786" max="1792" width="8.85546875" style="31" customWidth="1"/>
    <col min="1793" max="1793" width="15.140625" style="31" customWidth="1"/>
    <col min="1794" max="1794" width="12.140625" style="31" customWidth="1"/>
    <col min="1795" max="1795" width="16.85546875" style="31" customWidth="1"/>
    <col min="1796" max="1796" width="14.85546875" style="31" customWidth="1"/>
    <col min="1797" max="1797" width="25.140625" style="31" customWidth="1"/>
    <col min="1798" max="2035" width="11.42578125" style="31"/>
    <col min="2036" max="2036" width="2.85546875" style="31" customWidth="1"/>
    <col min="2037" max="2038" width="12.85546875" style="31" customWidth="1"/>
    <col min="2039" max="2040" width="8.85546875" style="31" customWidth="1"/>
    <col min="2041" max="2041" width="17" style="31" customWidth="1"/>
    <col min="2042" max="2048" width="8.85546875" style="31" customWidth="1"/>
    <col min="2049" max="2049" width="15.140625" style="31" customWidth="1"/>
    <col min="2050" max="2050" width="12.140625" style="31" customWidth="1"/>
    <col min="2051" max="2051" width="16.85546875" style="31" customWidth="1"/>
    <col min="2052" max="2052" width="14.85546875" style="31" customWidth="1"/>
    <col min="2053" max="2053" width="25.140625" style="31" customWidth="1"/>
    <col min="2054" max="2291" width="11.140625" style="31"/>
    <col min="2292" max="2292" width="2.85546875" style="31" customWidth="1"/>
    <col min="2293" max="2294" width="12.85546875" style="31" customWidth="1"/>
    <col min="2295" max="2296" width="8.85546875" style="31" customWidth="1"/>
    <col min="2297" max="2297" width="17" style="31" customWidth="1"/>
    <col min="2298" max="2304" width="8.85546875" style="31" customWidth="1"/>
    <col min="2305" max="2305" width="15.140625" style="31" customWidth="1"/>
    <col min="2306" max="2306" width="12.140625" style="31" customWidth="1"/>
    <col min="2307" max="2307" width="16.85546875" style="31" customWidth="1"/>
    <col min="2308" max="2308" width="14.85546875" style="31" customWidth="1"/>
    <col min="2309" max="2309" width="25.140625" style="31" customWidth="1"/>
    <col min="2310" max="2547" width="11.140625" style="31"/>
    <col min="2548" max="2548" width="2.85546875" style="31" customWidth="1"/>
    <col min="2549" max="2550" width="12.85546875" style="31" customWidth="1"/>
    <col min="2551" max="2552" width="8.85546875" style="31" customWidth="1"/>
    <col min="2553" max="2553" width="17" style="31" customWidth="1"/>
    <col min="2554" max="2560" width="8.85546875" style="31" customWidth="1"/>
    <col min="2561" max="2561" width="15.140625" style="31" customWidth="1"/>
    <col min="2562" max="2562" width="12.140625" style="31" customWidth="1"/>
    <col min="2563" max="2563" width="16.85546875" style="31" customWidth="1"/>
    <col min="2564" max="2564" width="14.85546875" style="31" customWidth="1"/>
    <col min="2565" max="2565" width="25.140625" style="31" customWidth="1"/>
    <col min="2566" max="2803" width="11.140625" style="31"/>
    <col min="2804" max="2804" width="2.85546875" style="31" customWidth="1"/>
    <col min="2805" max="2806" width="12.85546875" style="31" customWidth="1"/>
    <col min="2807" max="2808" width="8.85546875" style="31" customWidth="1"/>
    <col min="2809" max="2809" width="17" style="31" customWidth="1"/>
    <col min="2810" max="2816" width="8.85546875" style="31" customWidth="1"/>
    <col min="2817" max="2817" width="15.140625" style="31" customWidth="1"/>
    <col min="2818" max="2818" width="12.140625" style="31" customWidth="1"/>
    <col min="2819" max="2819" width="16.85546875" style="31" customWidth="1"/>
    <col min="2820" max="2820" width="14.85546875" style="31" customWidth="1"/>
    <col min="2821" max="2821" width="25.140625" style="31" customWidth="1"/>
    <col min="2822" max="3059" width="11.42578125" style="31"/>
    <col min="3060" max="3060" width="2.85546875" style="31" customWidth="1"/>
    <col min="3061" max="3062" width="12.85546875" style="31" customWidth="1"/>
    <col min="3063" max="3064" width="8.85546875" style="31" customWidth="1"/>
    <col min="3065" max="3065" width="17" style="31" customWidth="1"/>
    <col min="3066" max="3072" width="8.85546875" style="31" customWidth="1"/>
    <col min="3073" max="3073" width="15.140625" style="31" customWidth="1"/>
    <col min="3074" max="3074" width="12.140625" style="31" customWidth="1"/>
    <col min="3075" max="3075" width="16.85546875" style="31" customWidth="1"/>
    <col min="3076" max="3076" width="14.85546875" style="31" customWidth="1"/>
    <col min="3077" max="3077" width="25.140625" style="31" customWidth="1"/>
    <col min="3078" max="3315" width="11.140625" style="31"/>
    <col min="3316" max="3316" width="2.85546875" style="31" customWidth="1"/>
    <col min="3317" max="3318" width="12.85546875" style="31" customWidth="1"/>
    <col min="3319" max="3320" width="8.85546875" style="31" customWidth="1"/>
    <col min="3321" max="3321" width="17" style="31" customWidth="1"/>
    <col min="3322" max="3328" width="8.85546875" style="31" customWidth="1"/>
    <col min="3329" max="3329" width="15.140625" style="31" customWidth="1"/>
    <col min="3330" max="3330" width="12.140625" style="31" customWidth="1"/>
    <col min="3331" max="3331" width="16.85546875" style="31" customWidth="1"/>
    <col min="3332" max="3332" width="14.85546875" style="31" customWidth="1"/>
    <col min="3333" max="3333" width="25.140625" style="31" customWidth="1"/>
    <col min="3334" max="3571" width="11.140625" style="31"/>
    <col min="3572" max="3572" width="2.85546875" style="31" customWidth="1"/>
    <col min="3573" max="3574" width="12.85546875" style="31" customWidth="1"/>
    <col min="3575" max="3576" width="8.85546875" style="31" customWidth="1"/>
    <col min="3577" max="3577" width="17" style="31" customWidth="1"/>
    <col min="3578" max="3584" width="8.85546875" style="31" customWidth="1"/>
    <col min="3585" max="3585" width="15.140625" style="31" customWidth="1"/>
    <col min="3586" max="3586" width="12.140625" style="31" customWidth="1"/>
    <col min="3587" max="3587" width="16.85546875" style="31" customWidth="1"/>
    <col min="3588" max="3588" width="14.85546875" style="31" customWidth="1"/>
    <col min="3589" max="3589" width="25.140625" style="31" customWidth="1"/>
    <col min="3590" max="3827" width="11.140625" style="31"/>
    <col min="3828" max="3828" width="2.85546875" style="31" customWidth="1"/>
    <col min="3829" max="3830" width="12.85546875" style="31" customWidth="1"/>
    <col min="3831" max="3832" width="8.85546875" style="31" customWidth="1"/>
    <col min="3833" max="3833" width="17" style="31" customWidth="1"/>
    <col min="3834" max="3840" width="8.85546875" style="31" customWidth="1"/>
    <col min="3841" max="3841" width="15.140625" style="31" customWidth="1"/>
    <col min="3842" max="3842" width="12.140625" style="31" customWidth="1"/>
    <col min="3843" max="3843" width="16.85546875" style="31" customWidth="1"/>
    <col min="3844" max="3844" width="14.85546875" style="31" customWidth="1"/>
    <col min="3845" max="3845" width="25.140625" style="31" customWidth="1"/>
    <col min="3846" max="4083" width="11.42578125" style="31"/>
    <col min="4084" max="4084" width="2.85546875" style="31" customWidth="1"/>
    <col min="4085" max="4086" width="12.85546875" style="31" customWidth="1"/>
    <col min="4087" max="4088" width="8.85546875" style="31" customWidth="1"/>
    <col min="4089" max="4089" width="17" style="31" customWidth="1"/>
    <col min="4090" max="4096" width="8.85546875" style="31" customWidth="1"/>
    <col min="4097" max="4097" width="15.140625" style="31" customWidth="1"/>
    <col min="4098" max="4098" width="12.140625" style="31" customWidth="1"/>
    <col min="4099" max="4099" width="16.85546875" style="31" customWidth="1"/>
    <col min="4100" max="4100" width="14.85546875" style="31" customWidth="1"/>
    <col min="4101" max="4101" width="25.140625" style="31" customWidth="1"/>
    <col min="4102" max="4339" width="11.140625" style="31"/>
    <col min="4340" max="4340" width="2.85546875" style="31" customWidth="1"/>
    <col min="4341" max="4342" width="12.85546875" style="31" customWidth="1"/>
    <col min="4343" max="4344" width="8.85546875" style="31" customWidth="1"/>
    <col min="4345" max="4345" width="17" style="31" customWidth="1"/>
    <col min="4346" max="4352" width="8.85546875" style="31" customWidth="1"/>
    <col min="4353" max="4353" width="15.140625" style="31" customWidth="1"/>
    <col min="4354" max="4354" width="12.140625" style="31" customWidth="1"/>
    <col min="4355" max="4355" width="16.85546875" style="31" customWidth="1"/>
    <col min="4356" max="4356" width="14.85546875" style="31" customWidth="1"/>
    <col min="4357" max="4357" width="25.140625" style="31" customWidth="1"/>
    <col min="4358" max="4595" width="11.140625" style="31"/>
    <col min="4596" max="4596" width="2.85546875" style="31" customWidth="1"/>
    <col min="4597" max="4598" width="12.85546875" style="31" customWidth="1"/>
    <col min="4599" max="4600" width="8.85546875" style="31" customWidth="1"/>
    <col min="4601" max="4601" width="17" style="31" customWidth="1"/>
    <col min="4602" max="4608" width="8.85546875" style="31" customWidth="1"/>
    <col min="4609" max="4609" width="15.140625" style="31" customWidth="1"/>
    <col min="4610" max="4610" width="12.140625" style="31" customWidth="1"/>
    <col min="4611" max="4611" width="16.85546875" style="31" customWidth="1"/>
    <col min="4612" max="4612" width="14.85546875" style="31" customWidth="1"/>
    <col min="4613" max="4613" width="25.140625" style="31" customWidth="1"/>
    <col min="4614" max="4851" width="11.140625" style="31"/>
    <col min="4852" max="4852" width="2.85546875" style="31" customWidth="1"/>
    <col min="4853" max="4854" width="12.85546875" style="31" customWidth="1"/>
    <col min="4855" max="4856" width="8.85546875" style="31" customWidth="1"/>
    <col min="4857" max="4857" width="17" style="31" customWidth="1"/>
    <col min="4858" max="4864" width="8.85546875" style="31" customWidth="1"/>
    <col min="4865" max="4865" width="15.140625" style="31" customWidth="1"/>
    <col min="4866" max="4866" width="12.140625" style="31" customWidth="1"/>
    <col min="4867" max="4867" width="16.85546875" style="31" customWidth="1"/>
    <col min="4868" max="4868" width="14.85546875" style="31" customWidth="1"/>
    <col min="4869" max="4869" width="25.140625" style="31" customWidth="1"/>
    <col min="4870" max="5107" width="11.42578125" style="31"/>
    <col min="5108" max="5108" width="2.85546875" style="31" customWidth="1"/>
    <col min="5109" max="5110" width="12.85546875" style="31" customWidth="1"/>
    <col min="5111" max="5112" width="8.85546875" style="31" customWidth="1"/>
    <col min="5113" max="5113" width="17" style="31" customWidth="1"/>
    <col min="5114" max="5120" width="8.85546875" style="31" customWidth="1"/>
    <col min="5121" max="5121" width="15.140625" style="31" customWidth="1"/>
    <col min="5122" max="5122" width="12.140625" style="31" customWidth="1"/>
    <col min="5123" max="5123" width="16.85546875" style="31" customWidth="1"/>
    <col min="5124" max="5124" width="14.85546875" style="31" customWidth="1"/>
    <col min="5125" max="5125" width="25.140625" style="31" customWidth="1"/>
    <col min="5126" max="5363" width="11.140625" style="31"/>
    <col min="5364" max="5364" width="2.85546875" style="31" customWidth="1"/>
    <col min="5365" max="5366" width="12.85546875" style="31" customWidth="1"/>
    <col min="5367" max="5368" width="8.85546875" style="31" customWidth="1"/>
    <col min="5369" max="5369" width="17" style="31" customWidth="1"/>
    <col min="5370" max="5376" width="8.85546875" style="31" customWidth="1"/>
    <col min="5377" max="5377" width="15.140625" style="31" customWidth="1"/>
    <col min="5378" max="5378" width="12.140625" style="31" customWidth="1"/>
    <col min="5379" max="5379" width="16.85546875" style="31" customWidth="1"/>
    <col min="5380" max="5380" width="14.85546875" style="31" customWidth="1"/>
    <col min="5381" max="5381" width="25.140625" style="31" customWidth="1"/>
    <col min="5382" max="5619" width="11.140625" style="31"/>
    <col min="5620" max="5620" width="2.85546875" style="31" customWidth="1"/>
    <col min="5621" max="5622" width="12.85546875" style="31" customWidth="1"/>
    <col min="5623" max="5624" width="8.85546875" style="31" customWidth="1"/>
    <col min="5625" max="5625" width="17" style="31" customWidth="1"/>
    <col min="5626" max="5632" width="8.85546875" style="31" customWidth="1"/>
    <col min="5633" max="5633" width="15.140625" style="31" customWidth="1"/>
    <col min="5634" max="5634" width="12.140625" style="31" customWidth="1"/>
    <col min="5635" max="5635" width="16.85546875" style="31" customWidth="1"/>
    <col min="5636" max="5636" width="14.85546875" style="31" customWidth="1"/>
    <col min="5637" max="5637" width="25.140625" style="31" customWidth="1"/>
    <col min="5638" max="5875" width="11.140625" style="31"/>
    <col min="5876" max="5876" width="2.85546875" style="31" customWidth="1"/>
    <col min="5877" max="5878" width="12.85546875" style="31" customWidth="1"/>
    <col min="5879" max="5880" width="8.85546875" style="31" customWidth="1"/>
    <col min="5881" max="5881" width="17" style="31" customWidth="1"/>
    <col min="5882" max="5888" width="8.85546875" style="31" customWidth="1"/>
    <col min="5889" max="5889" width="15.140625" style="31" customWidth="1"/>
    <col min="5890" max="5890" width="12.140625" style="31" customWidth="1"/>
    <col min="5891" max="5891" width="16.85546875" style="31" customWidth="1"/>
    <col min="5892" max="5892" width="14.85546875" style="31" customWidth="1"/>
    <col min="5893" max="5893" width="25.140625" style="31" customWidth="1"/>
    <col min="5894" max="6131" width="11.42578125" style="31"/>
    <col min="6132" max="6132" width="2.85546875" style="31" customWidth="1"/>
    <col min="6133" max="6134" width="12.85546875" style="31" customWidth="1"/>
    <col min="6135" max="6136" width="8.85546875" style="31" customWidth="1"/>
    <col min="6137" max="6137" width="17" style="31" customWidth="1"/>
    <col min="6138" max="6144" width="8.85546875" style="31" customWidth="1"/>
    <col min="6145" max="6145" width="15.140625" style="31" customWidth="1"/>
    <col min="6146" max="6146" width="12.140625" style="31" customWidth="1"/>
    <col min="6147" max="6147" width="16.85546875" style="31" customWidth="1"/>
    <col min="6148" max="6148" width="14.85546875" style="31" customWidth="1"/>
    <col min="6149" max="6149" width="25.140625" style="31" customWidth="1"/>
    <col min="6150" max="6387" width="11.140625" style="31"/>
    <col min="6388" max="6388" width="2.85546875" style="31" customWidth="1"/>
    <col min="6389" max="6390" width="12.85546875" style="31" customWidth="1"/>
    <col min="6391" max="6392" width="8.85546875" style="31" customWidth="1"/>
    <col min="6393" max="6393" width="17" style="31" customWidth="1"/>
    <col min="6394" max="6400" width="8.85546875" style="31" customWidth="1"/>
    <col min="6401" max="6401" width="15.140625" style="31" customWidth="1"/>
    <col min="6402" max="6402" width="12.140625" style="31" customWidth="1"/>
    <col min="6403" max="6403" width="16.85546875" style="31" customWidth="1"/>
    <col min="6404" max="6404" width="14.85546875" style="31" customWidth="1"/>
    <col min="6405" max="6405" width="25.140625" style="31" customWidth="1"/>
    <col min="6406" max="6643" width="11.140625" style="31"/>
    <col min="6644" max="6644" width="2.85546875" style="31" customWidth="1"/>
    <col min="6645" max="6646" width="12.85546875" style="31" customWidth="1"/>
    <col min="6647" max="6648" width="8.85546875" style="31" customWidth="1"/>
    <col min="6649" max="6649" width="17" style="31" customWidth="1"/>
    <col min="6650" max="6656" width="8.85546875" style="31" customWidth="1"/>
    <col min="6657" max="6657" width="15.140625" style="31" customWidth="1"/>
    <col min="6658" max="6658" width="12.140625" style="31" customWidth="1"/>
    <col min="6659" max="6659" width="16.85546875" style="31" customWidth="1"/>
    <col min="6660" max="6660" width="14.85546875" style="31" customWidth="1"/>
    <col min="6661" max="6661" width="25.140625" style="31" customWidth="1"/>
    <col min="6662" max="6899" width="11.140625" style="31"/>
    <col min="6900" max="6900" width="2.85546875" style="31" customWidth="1"/>
    <col min="6901" max="6902" width="12.85546875" style="31" customWidth="1"/>
    <col min="6903" max="6904" width="8.85546875" style="31" customWidth="1"/>
    <col min="6905" max="6905" width="17" style="31" customWidth="1"/>
    <col min="6906" max="6912" width="8.85546875" style="31" customWidth="1"/>
    <col min="6913" max="6913" width="15.140625" style="31" customWidth="1"/>
    <col min="6914" max="6914" width="12.140625" style="31" customWidth="1"/>
    <col min="6915" max="6915" width="16.85546875" style="31" customWidth="1"/>
    <col min="6916" max="6916" width="14.85546875" style="31" customWidth="1"/>
    <col min="6917" max="6917" width="25.140625" style="31" customWidth="1"/>
    <col min="6918" max="7155" width="11.42578125" style="31"/>
    <col min="7156" max="7156" width="2.85546875" style="31" customWidth="1"/>
    <col min="7157" max="7158" width="12.85546875" style="31" customWidth="1"/>
    <col min="7159" max="7160" width="8.85546875" style="31" customWidth="1"/>
    <col min="7161" max="7161" width="17" style="31" customWidth="1"/>
    <col min="7162" max="7168" width="8.85546875" style="31" customWidth="1"/>
    <col min="7169" max="7169" width="15.140625" style="31" customWidth="1"/>
    <col min="7170" max="7170" width="12.140625" style="31" customWidth="1"/>
    <col min="7171" max="7171" width="16.85546875" style="31" customWidth="1"/>
    <col min="7172" max="7172" width="14.85546875" style="31" customWidth="1"/>
    <col min="7173" max="7173" width="25.140625" style="31" customWidth="1"/>
    <col min="7174" max="7411" width="11.140625" style="31"/>
    <col min="7412" max="7412" width="2.85546875" style="31" customWidth="1"/>
    <col min="7413" max="7414" width="12.85546875" style="31" customWidth="1"/>
    <col min="7415" max="7416" width="8.85546875" style="31" customWidth="1"/>
    <col min="7417" max="7417" width="17" style="31" customWidth="1"/>
    <col min="7418" max="7424" width="8.85546875" style="31" customWidth="1"/>
    <col min="7425" max="7425" width="15.140625" style="31" customWidth="1"/>
    <col min="7426" max="7426" width="12.140625" style="31" customWidth="1"/>
    <col min="7427" max="7427" width="16.85546875" style="31" customWidth="1"/>
    <col min="7428" max="7428" width="14.85546875" style="31" customWidth="1"/>
    <col min="7429" max="7429" width="25.140625" style="31" customWidth="1"/>
    <col min="7430" max="7667" width="11.140625" style="31"/>
    <col min="7668" max="7668" width="2.85546875" style="31" customWidth="1"/>
    <col min="7669" max="7670" width="12.85546875" style="31" customWidth="1"/>
    <col min="7671" max="7672" width="8.85546875" style="31" customWidth="1"/>
    <col min="7673" max="7673" width="17" style="31" customWidth="1"/>
    <col min="7674" max="7680" width="8.85546875" style="31" customWidth="1"/>
    <col min="7681" max="7681" width="15.140625" style="31" customWidth="1"/>
    <col min="7682" max="7682" width="12.140625" style="31" customWidth="1"/>
    <col min="7683" max="7683" width="16.85546875" style="31" customWidth="1"/>
    <col min="7684" max="7684" width="14.85546875" style="31" customWidth="1"/>
    <col min="7685" max="7685" width="25.140625" style="31" customWidth="1"/>
    <col min="7686" max="7923" width="11.140625" style="31"/>
    <col min="7924" max="7924" width="2.85546875" style="31" customWidth="1"/>
    <col min="7925" max="7926" width="12.85546875" style="31" customWidth="1"/>
    <col min="7927" max="7928" width="8.85546875" style="31" customWidth="1"/>
    <col min="7929" max="7929" width="17" style="31" customWidth="1"/>
    <col min="7930" max="7936" width="8.85546875" style="31" customWidth="1"/>
    <col min="7937" max="7937" width="15.140625" style="31" customWidth="1"/>
    <col min="7938" max="7938" width="12.140625" style="31" customWidth="1"/>
    <col min="7939" max="7939" width="16.85546875" style="31" customWidth="1"/>
    <col min="7940" max="7940" width="14.85546875" style="31" customWidth="1"/>
    <col min="7941" max="7941" width="25.140625" style="31" customWidth="1"/>
    <col min="7942" max="8179" width="11.42578125" style="31"/>
    <col min="8180" max="8180" width="2.85546875" style="31" customWidth="1"/>
    <col min="8181" max="8182" width="12.85546875" style="31" customWidth="1"/>
    <col min="8183" max="8184" width="8.85546875" style="31" customWidth="1"/>
    <col min="8185" max="8185" width="17" style="31" customWidth="1"/>
    <col min="8186" max="8192" width="8.85546875" style="31" customWidth="1"/>
    <col min="8193" max="8193" width="15.140625" style="31" customWidth="1"/>
    <col min="8194" max="8194" width="12.140625" style="31" customWidth="1"/>
    <col min="8195" max="8195" width="16.85546875" style="31" customWidth="1"/>
    <col min="8196" max="8196" width="14.85546875" style="31" customWidth="1"/>
    <col min="8197" max="8197" width="25.140625" style="31" customWidth="1"/>
    <col min="8198" max="8435" width="11.140625" style="31"/>
    <col min="8436" max="8436" width="2.85546875" style="31" customWidth="1"/>
    <col min="8437" max="8438" width="12.85546875" style="31" customWidth="1"/>
    <col min="8439" max="8440" width="8.85546875" style="31" customWidth="1"/>
    <col min="8441" max="8441" width="17" style="31" customWidth="1"/>
    <col min="8442" max="8448" width="8.85546875" style="31" customWidth="1"/>
    <col min="8449" max="8449" width="15.140625" style="31" customWidth="1"/>
    <col min="8450" max="8450" width="12.140625" style="31" customWidth="1"/>
    <col min="8451" max="8451" width="16.85546875" style="31" customWidth="1"/>
    <col min="8452" max="8452" width="14.85546875" style="31" customWidth="1"/>
    <col min="8453" max="8453" width="25.140625" style="31" customWidth="1"/>
    <col min="8454" max="8691" width="11.140625" style="31"/>
    <col min="8692" max="8692" width="2.85546875" style="31" customWidth="1"/>
    <col min="8693" max="8694" width="12.85546875" style="31" customWidth="1"/>
    <col min="8695" max="8696" width="8.85546875" style="31" customWidth="1"/>
    <col min="8697" max="8697" width="17" style="31" customWidth="1"/>
    <col min="8698" max="8704" width="8.85546875" style="31" customWidth="1"/>
    <col min="8705" max="8705" width="15.140625" style="31" customWidth="1"/>
    <col min="8706" max="8706" width="12.140625" style="31" customWidth="1"/>
    <col min="8707" max="8707" width="16.85546875" style="31" customWidth="1"/>
    <col min="8708" max="8708" width="14.85546875" style="31" customWidth="1"/>
    <col min="8709" max="8709" width="25.140625" style="31" customWidth="1"/>
    <col min="8710" max="8947" width="11.140625" style="31"/>
    <col min="8948" max="8948" width="2.85546875" style="31" customWidth="1"/>
    <col min="8949" max="8950" width="12.85546875" style="31" customWidth="1"/>
    <col min="8951" max="8952" width="8.85546875" style="31" customWidth="1"/>
    <col min="8953" max="8953" width="17" style="31" customWidth="1"/>
    <col min="8954" max="8960" width="8.85546875" style="31" customWidth="1"/>
    <col min="8961" max="8961" width="15.140625" style="31" customWidth="1"/>
    <col min="8962" max="8962" width="12.140625" style="31" customWidth="1"/>
    <col min="8963" max="8963" width="16.85546875" style="31" customWidth="1"/>
    <col min="8964" max="8964" width="14.85546875" style="31" customWidth="1"/>
    <col min="8965" max="8965" width="25.140625" style="31" customWidth="1"/>
    <col min="8966" max="9203" width="11.42578125" style="31"/>
    <col min="9204" max="9204" width="2.85546875" style="31" customWidth="1"/>
    <col min="9205" max="9206" width="12.85546875" style="31" customWidth="1"/>
    <col min="9207" max="9208" width="8.85546875" style="31" customWidth="1"/>
    <col min="9209" max="9209" width="17" style="31" customWidth="1"/>
    <col min="9210" max="9216" width="8.85546875" style="31" customWidth="1"/>
    <col min="9217" max="9217" width="15.140625" style="31" customWidth="1"/>
    <col min="9218" max="9218" width="12.140625" style="31" customWidth="1"/>
    <col min="9219" max="9219" width="16.85546875" style="31" customWidth="1"/>
    <col min="9220" max="9220" width="14.85546875" style="31" customWidth="1"/>
    <col min="9221" max="9221" width="25.140625" style="31" customWidth="1"/>
    <col min="9222" max="9459" width="11.140625" style="31"/>
    <col min="9460" max="9460" width="2.85546875" style="31" customWidth="1"/>
    <col min="9461" max="9462" width="12.85546875" style="31" customWidth="1"/>
    <col min="9463" max="9464" width="8.85546875" style="31" customWidth="1"/>
    <col min="9465" max="9465" width="17" style="31" customWidth="1"/>
    <col min="9466" max="9472" width="8.85546875" style="31" customWidth="1"/>
    <col min="9473" max="9473" width="15.140625" style="31" customWidth="1"/>
    <col min="9474" max="9474" width="12.140625" style="31" customWidth="1"/>
    <col min="9475" max="9475" width="16.85546875" style="31" customWidth="1"/>
    <col min="9476" max="9476" width="14.85546875" style="31" customWidth="1"/>
    <col min="9477" max="9477" width="25.140625" style="31" customWidth="1"/>
    <col min="9478" max="9715" width="11.140625" style="31"/>
    <col min="9716" max="9716" width="2.85546875" style="31" customWidth="1"/>
    <col min="9717" max="9718" width="12.85546875" style="31" customWidth="1"/>
    <col min="9719" max="9720" width="8.85546875" style="31" customWidth="1"/>
    <col min="9721" max="9721" width="17" style="31" customWidth="1"/>
    <col min="9722" max="9728" width="8.85546875" style="31" customWidth="1"/>
    <col min="9729" max="9729" width="15.140625" style="31" customWidth="1"/>
    <col min="9730" max="9730" width="12.140625" style="31" customWidth="1"/>
    <col min="9731" max="9731" width="16.85546875" style="31" customWidth="1"/>
    <col min="9732" max="9732" width="14.85546875" style="31" customWidth="1"/>
    <col min="9733" max="9733" width="25.140625" style="31" customWidth="1"/>
    <col min="9734" max="9971" width="11.140625" style="31"/>
    <col min="9972" max="9972" width="2.85546875" style="31" customWidth="1"/>
    <col min="9973" max="9974" width="12.85546875" style="31" customWidth="1"/>
    <col min="9975" max="9976" width="8.85546875" style="31" customWidth="1"/>
    <col min="9977" max="9977" width="17" style="31" customWidth="1"/>
    <col min="9978" max="9984" width="8.85546875" style="31" customWidth="1"/>
    <col min="9985" max="9985" width="15.140625" style="31" customWidth="1"/>
    <col min="9986" max="9986" width="12.140625" style="31" customWidth="1"/>
    <col min="9987" max="9987" width="16.85546875" style="31" customWidth="1"/>
    <col min="9988" max="9988" width="14.85546875" style="31" customWidth="1"/>
    <col min="9989" max="9989" width="25.140625" style="31" customWidth="1"/>
    <col min="9990" max="10227" width="11.42578125" style="31"/>
    <col min="10228" max="10228" width="2.85546875" style="31" customWidth="1"/>
    <col min="10229" max="10230" width="12.85546875" style="31" customWidth="1"/>
    <col min="10231" max="10232" width="8.85546875" style="31" customWidth="1"/>
    <col min="10233" max="10233" width="17" style="31" customWidth="1"/>
    <col min="10234" max="10240" width="8.85546875" style="31" customWidth="1"/>
    <col min="10241" max="10241" width="15.140625" style="31" customWidth="1"/>
    <col min="10242" max="10242" width="12.140625" style="31" customWidth="1"/>
    <col min="10243" max="10243" width="16.85546875" style="31" customWidth="1"/>
    <col min="10244" max="10244" width="14.85546875" style="31" customWidth="1"/>
    <col min="10245" max="10245" width="25.140625" style="31" customWidth="1"/>
    <col min="10246" max="10483" width="11.140625" style="31"/>
    <col min="10484" max="10484" width="2.85546875" style="31" customWidth="1"/>
    <col min="10485" max="10486" width="12.85546875" style="31" customWidth="1"/>
    <col min="10487" max="10488" width="8.85546875" style="31" customWidth="1"/>
    <col min="10489" max="10489" width="17" style="31" customWidth="1"/>
    <col min="10490" max="10496" width="8.85546875" style="31" customWidth="1"/>
    <col min="10497" max="10497" width="15.140625" style="31" customWidth="1"/>
    <col min="10498" max="10498" width="12.140625" style="31" customWidth="1"/>
    <col min="10499" max="10499" width="16.85546875" style="31" customWidth="1"/>
    <col min="10500" max="10500" width="14.85546875" style="31" customWidth="1"/>
    <col min="10501" max="10501" width="25.140625" style="31" customWidth="1"/>
    <col min="10502" max="10739" width="11.140625" style="31"/>
    <col min="10740" max="10740" width="2.85546875" style="31" customWidth="1"/>
    <col min="10741" max="10742" width="12.85546875" style="31" customWidth="1"/>
    <col min="10743" max="10744" width="8.85546875" style="31" customWidth="1"/>
    <col min="10745" max="10745" width="17" style="31" customWidth="1"/>
    <col min="10746" max="10752" width="8.85546875" style="31" customWidth="1"/>
    <col min="10753" max="10753" width="15.140625" style="31" customWidth="1"/>
    <col min="10754" max="10754" width="12.140625" style="31" customWidth="1"/>
    <col min="10755" max="10755" width="16.85546875" style="31" customWidth="1"/>
    <col min="10756" max="10756" width="14.85546875" style="31" customWidth="1"/>
    <col min="10757" max="10757" width="25.140625" style="31" customWidth="1"/>
    <col min="10758" max="10995" width="11.140625" style="31"/>
    <col min="10996" max="10996" width="2.85546875" style="31" customWidth="1"/>
    <col min="10997" max="10998" width="12.85546875" style="31" customWidth="1"/>
    <col min="10999" max="11000" width="8.85546875" style="31" customWidth="1"/>
    <col min="11001" max="11001" width="17" style="31" customWidth="1"/>
    <col min="11002" max="11008" width="8.85546875" style="31" customWidth="1"/>
    <col min="11009" max="11009" width="15.140625" style="31" customWidth="1"/>
    <col min="11010" max="11010" width="12.140625" style="31" customWidth="1"/>
    <col min="11011" max="11011" width="16.85546875" style="31" customWidth="1"/>
    <col min="11012" max="11012" width="14.85546875" style="31" customWidth="1"/>
    <col min="11013" max="11013" width="25.140625" style="31" customWidth="1"/>
    <col min="11014" max="11251" width="11.42578125" style="31"/>
    <col min="11252" max="11252" width="2.85546875" style="31" customWidth="1"/>
    <col min="11253" max="11254" width="12.85546875" style="31" customWidth="1"/>
    <col min="11255" max="11256" width="8.85546875" style="31" customWidth="1"/>
    <col min="11257" max="11257" width="17" style="31" customWidth="1"/>
    <col min="11258" max="11264" width="8.85546875" style="31" customWidth="1"/>
    <col min="11265" max="11265" width="15.140625" style="31" customWidth="1"/>
    <col min="11266" max="11266" width="12.140625" style="31" customWidth="1"/>
    <col min="11267" max="11267" width="16.85546875" style="31" customWidth="1"/>
    <col min="11268" max="11268" width="14.85546875" style="31" customWidth="1"/>
    <col min="11269" max="11269" width="25.140625" style="31" customWidth="1"/>
    <col min="11270" max="11507" width="11.140625" style="31"/>
    <col min="11508" max="11508" width="2.85546875" style="31" customWidth="1"/>
    <col min="11509" max="11510" width="12.85546875" style="31" customWidth="1"/>
    <col min="11511" max="11512" width="8.85546875" style="31" customWidth="1"/>
    <col min="11513" max="11513" width="17" style="31" customWidth="1"/>
    <col min="11514" max="11520" width="8.85546875" style="31" customWidth="1"/>
    <col min="11521" max="11521" width="15.140625" style="31" customWidth="1"/>
    <col min="11522" max="11522" width="12.140625" style="31" customWidth="1"/>
    <col min="11523" max="11523" width="16.85546875" style="31" customWidth="1"/>
    <col min="11524" max="11524" width="14.85546875" style="31" customWidth="1"/>
    <col min="11525" max="11525" width="25.140625" style="31" customWidth="1"/>
    <col min="11526" max="11763" width="11.140625" style="31"/>
    <col min="11764" max="11764" width="2.85546875" style="31" customWidth="1"/>
    <col min="11765" max="11766" width="12.85546875" style="31" customWidth="1"/>
    <col min="11767" max="11768" width="8.85546875" style="31" customWidth="1"/>
    <col min="11769" max="11769" width="17" style="31" customWidth="1"/>
    <col min="11770" max="11776" width="8.85546875" style="31" customWidth="1"/>
    <col min="11777" max="11777" width="15.140625" style="31" customWidth="1"/>
    <col min="11778" max="11778" width="12.140625" style="31" customWidth="1"/>
    <col min="11779" max="11779" width="16.85546875" style="31" customWidth="1"/>
    <col min="11780" max="11780" width="14.85546875" style="31" customWidth="1"/>
    <col min="11781" max="11781" width="25.140625" style="31" customWidth="1"/>
    <col min="11782" max="12019" width="11.140625" style="31"/>
    <col min="12020" max="12020" width="2.85546875" style="31" customWidth="1"/>
    <col min="12021" max="12022" width="12.85546875" style="31" customWidth="1"/>
    <col min="12023" max="12024" width="8.85546875" style="31" customWidth="1"/>
    <col min="12025" max="12025" width="17" style="31" customWidth="1"/>
    <col min="12026" max="12032" width="8.85546875" style="31" customWidth="1"/>
    <col min="12033" max="12033" width="15.140625" style="31" customWidth="1"/>
    <col min="12034" max="12034" width="12.140625" style="31" customWidth="1"/>
    <col min="12035" max="12035" width="16.85546875" style="31" customWidth="1"/>
    <col min="12036" max="12036" width="14.85546875" style="31" customWidth="1"/>
    <col min="12037" max="12037" width="25.140625" style="31" customWidth="1"/>
    <col min="12038" max="12275" width="11.42578125" style="31"/>
    <col min="12276" max="12276" width="2.85546875" style="31" customWidth="1"/>
    <col min="12277" max="12278" width="12.85546875" style="31" customWidth="1"/>
    <col min="12279" max="12280" width="8.85546875" style="31" customWidth="1"/>
    <col min="12281" max="12281" width="17" style="31" customWidth="1"/>
    <col min="12282" max="12288" width="8.85546875" style="31" customWidth="1"/>
    <col min="12289" max="12289" width="15.140625" style="31" customWidth="1"/>
    <col min="12290" max="12290" width="12.140625" style="31" customWidth="1"/>
    <col min="12291" max="12291" width="16.85546875" style="31" customWidth="1"/>
    <col min="12292" max="12292" width="14.85546875" style="31" customWidth="1"/>
    <col min="12293" max="12293" width="25.140625" style="31" customWidth="1"/>
    <col min="12294" max="12531" width="11.140625" style="31"/>
    <col min="12532" max="12532" width="2.85546875" style="31" customWidth="1"/>
    <col min="12533" max="12534" width="12.85546875" style="31" customWidth="1"/>
    <col min="12535" max="12536" width="8.85546875" style="31" customWidth="1"/>
    <col min="12537" max="12537" width="17" style="31" customWidth="1"/>
    <col min="12538" max="12544" width="8.85546875" style="31" customWidth="1"/>
    <col min="12545" max="12545" width="15.140625" style="31" customWidth="1"/>
    <col min="12546" max="12546" width="12.140625" style="31" customWidth="1"/>
    <col min="12547" max="12547" width="16.85546875" style="31" customWidth="1"/>
    <col min="12548" max="12548" width="14.85546875" style="31" customWidth="1"/>
    <col min="12549" max="12549" width="25.140625" style="31" customWidth="1"/>
    <col min="12550" max="12787" width="11.140625" style="31"/>
    <col min="12788" max="12788" width="2.85546875" style="31" customWidth="1"/>
    <col min="12789" max="12790" width="12.85546875" style="31" customWidth="1"/>
    <col min="12791" max="12792" width="8.85546875" style="31" customWidth="1"/>
    <col min="12793" max="12793" width="17" style="31" customWidth="1"/>
    <col min="12794" max="12800" width="8.85546875" style="31" customWidth="1"/>
    <col min="12801" max="12801" width="15.140625" style="31" customWidth="1"/>
    <col min="12802" max="12802" width="12.140625" style="31" customWidth="1"/>
    <col min="12803" max="12803" width="16.85546875" style="31" customWidth="1"/>
    <col min="12804" max="12804" width="14.85546875" style="31" customWidth="1"/>
    <col min="12805" max="12805" width="25.140625" style="31" customWidth="1"/>
    <col min="12806" max="13043" width="11.140625" style="31"/>
    <col min="13044" max="13044" width="2.85546875" style="31" customWidth="1"/>
    <col min="13045" max="13046" width="12.85546875" style="31" customWidth="1"/>
    <col min="13047" max="13048" width="8.85546875" style="31" customWidth="1"/>
    <col min="13049" max="13049" width="17" style="31" customWidth="1"/>
    <col min="13050" max="13056" width="8.85546875" style="31" customWidth="1"/>
    <col min="13057" max="13057" width="15.140625" style="31" customWidth="1"/>
    <col min="13058" max="13058" width="12.140625" style="31" customWidth="1"/>
    <col min="13059" max="13059" width="16.85546875" style="31" customWidth="1"/>
    <col min="13060" max="13060" width="14.85546875" style="31" customWidth="1"/>
    <col min="13061" max="13061" width="25.140625" style="31" customWidth="1"/>
    <col min="13062" max="13299" width="11.42578125" style="31"/>
    <col min="13300" max="13300" width="2.85546875" style="31" customWidth="1"/>
    <col min="13301" max="13302" width="12.85546875" style="31" customWidth="1"/>
    <col min="13303" max="13304" width="8.85546875" style="31" customWidth="1"/>
    <col min="13305" max="13305" width="17" style="31" customWidth="1"/>
    <col min="13306" max="13312" width="8.85546875" style="31" customWidth="1"/>
    <col min="13313" max="13313" width="15.140625" style="31" customWidth="1"/>
    <col min="13314" max="13314" width="12.140625" style="31" customWidth="1"/>
    <col min="13315" max="13315" width="16.85546875" style="31" customWidth="1"/>
    <col min="13316" max="13316" width="14.85546875" style="31" customWidth="1"/>
    <col min="13317" max="13317" width="25.140625" style="31" customWidth="1"/>
    <col min="13318" max="13555" width="11.140625" style="31"/>
    <col min="13556" max="13556" width="2.85546875" style="31" customWidth="1"/>
    <col min="13557" max="13558" width="12.85546875" style="31" customWidth="1"/>
    <col min="13559" max="13560" width="8.85546875" style="31" customWidth="1"/>
    <col min="13561" max="13561" width="17" style="31" customWidth="1"/>
    <col min="13562" max="13568" width="8.85546875" style="31" customWidth="1"/>
    <col min="13569" max="13569" width="15.140625" style="31" customWidth="1"/>
    <col min="13570" max="13570" width="12.140625" style="31" customWidth="1"/>
    <col min="13571" max="13571" width="16.85546875" style="31" customWidth="1"/>
    <col min="13572" max="13572" width="14.85546875" style="31" customWidth="1"/>
    <col min="13573" max="13573" width="25.140625" style="31" customWidth="1"/>
    <col min="13574" max="13811" width="11.140625" style="31"/>
    <col min="13812" max="13812" width="2.85546875" style="31" customWidth="1"/>
    <col min="13813" max="13814" width="12.85546875" style="31" customWidth="1"/>
    <col min="13815" max="13816" width="8.85546875" style="31" customWidth="1"/>
    <col min="13817" max="13817" width="17" style="31" customWidth="1"/>
    <col min="13818" max="13824" width="8.85546875" style="31" customWidth="1"/>
    <col min="13825" max="13825" width="15.140625" style="31" customWidth="1"/>
    <col min="13826" max="13826" width="12.140625" style="31" customWidth="1"/>
    <col min="13827" max="13827" width="16.85546875" style="31" customWidth="1"/>
    <col min="13828" max="13828" width="14.85546875" style="31" customWidth="1"/>
    <col min="13829" max="13829" width="25.140625" style="31" customWidth="1"/>
    <col min="13830" max="14067" width="11.140625" style="31"/>
    <col min="14068" max="14068" width="2.85546875" style="31" customWidth="1"/>
    <col min="14069" max="14070" width="12.85546875" style="31" customWidth="1"/>
    <col min="14071" max="14072" width="8.85546875" style="31" customWidth="1"/>
    <col min="14073" max="14073" width="17" style="31" customWidth="1"/>
    <col min="14074" max="14080" width="8.85546875" style="31" customWidth="1"/>
    <col min="14081" max="14081" width="15.140625" style="31" customWidth="1"/>
    <col min="14082" max="14082" width="12.140625" style="31" customWidth="1"/>
    <col min="14083" max="14083" width="16.85546875" style="31" customWidth="1"/>
    <col min="14084" max="14084" width="14.85546875" style="31" customWidth="1"/>
    <col min="14085" max="14085" width="25.140625" style="31" customWidth="1"/>
    <col min="14086" max="14323" width="11.42578125" style="31"/>
    <col min="14324" max="14324" width="2.85546875" style="31" customWidth="1"/>
    <col min="14325" max="14326" width="12.85546875" style="31" customWidth="1"/>
    <col min="14327" max="14328" width="8.85546875" style="31" customWidth="1"/>
    <col min="14329" max="14329" width="17" style="31" customWidth="1"/>
    <col min="14330" max="14336" width="8.85546875" style="31" customWidth="1"/>
    <col min="14337" max="14337" width="15.140625" style="31" customWidth="1"/>
    <col min="14338" max="14338" width="12.140625" style="31" customWidth="1"/>
    <col min="14339" max="14339" width="16.85546875" style="31" customWidth="1"/>
    <col min="14340" max="14340" width="14.85546875" style="31" customWidth="1"/>
    <col min="14341" max="14341" width="25.140625" style="31" customWidth="1"/>
    <col min="14342" max="14579" width="11.140625" style="31"/>
    <col min="14580" max="14580" width="2.85546875" style="31" customWidth="1"/>
    <col min="14581" max="14582" width="12.85546875" style="31" customWidth="1"/>
    <col min="14583" max="14584" width="8.85546875" style="31" customWidth="1"/>
    <col min="14585" max="14585" width="17" style="31" customWidth="1"/>
    <col min="14586" max="14592" width="8.85546875" style="31" customWidth="1"/>
    <col min="14593" max="14593" width="15.140625" style="31" customWidth="1"/>
    <col min="14594" max="14594" width="12.140625" style="31" customWidth="1"/>
    <col min="14595" max="14595" width="16.85546875" style="31" customWidth="1"/>
    <col min="14596" max="14596" width="14.85546875" style="31" customWidth="1"/>
    <col min="14597" max="14597" width="25.140625" style="31" customWidth="1"/>
    <col min="14598" max="14835" width="11.140625" style="31"/>
    <col min="14836" max="14836" width="2.85546875" style="31" customWidth="1"/>
    <col min="14837" max="14838" width="12.85546875" style="31" customWidth="1"/>
    <col min="14839" max="14840" width="8.85546875" style="31" customWidth="1"/>
    <col min="14841" max="14841" width="17" style="31" customWidth="1"/>
    <col min="14842" max="14848" width="8.85546875" style="31" customWidth="1"/>
    <col min="14849" max="14849" width="15.140625" style="31" customWidth="1"/>
    <col min="14850" max="14850" width="12.140625" style="31" customWidth="1"/>
    <col min="14851" max="14851" width="16.85546875" style="31" customWidth="1"/>
    <col min="14852" max="14852" width="14.85546875" style="31" customWidth="1"/>
    <col min="14853" max="14853" width="25.140625" style="31" customWidth="1"/>
    <col min="14854" max="15091" width="11.140625" style="31"/>
    <col min="15092" max="15092" width="2.85546875" style="31" customWidth="1"/>
    <col min="15093" max="15094" width="12.85546875" style="31" customWidth="1"/>
    <col min="15095" max="15096" width="8.85546875" style="31" customWidth="1"/>
    <col min="15097" max="15097" width="17" style="31" customWidth="1"/>
    <col min="15098" max="15104" width="8.85546875" style="31" customWidth="1"/>
    <col min="15105" max="15105" width="15.140625" style="31" customWidth="1"/>
    <col min="15106" max="15106" width="12.140625" style="31" customWidth="1"/>
    <col min="15107" max="15107" width="16.85546875" style="31" customWidth="1"/>
    <col min="15108" max="15108" width="14.85546875" style="31" customWidth="1"/>
    <col min="15109" max="15109" width="25.140625" style="31" customWidth="1"/>
    <col min="15110" max="15347" width="11.42578125" style="31"/>
    <col min="15348" max="15348" width="2.85546875" style="31" customWidth="1"/>
    <col min="15349" max="15350" width="12.85546875" style="31" customWidth="1"/>
    <col min="15351" max="15352" width="8.85546875" style="31" customWidth="1"/>
    <col min="15353" max="15353" width="17" style="31" customWidth="1"/>
    <col min="15354" max="15360" width="8.85546875" style="31" customWidth="1"/>
    <col min="15361" max="15361" width="15.140625" style="31" customWidth="1"/>
    <col min="15362" max="15362" width="12.140625" style="31" customWidth="1"/>
    <col min="15363" max="15363" width="16.85546875" style="31" customWidth="1"/>
    <col min="15364" max="15364" width="14.85546875" style="31" customWidth="1"/>
    <col min="15365" max="15365" width="25.140625" style="31" customWidth="1"/>
    <col min="15366" max="15603" width="11.140625" style="31"/>
    <col min="15604" max="15604" width="2.85546875" style="31" customWidth="1"/>
    <col min="15605" max="15606" width="12.85546875" style="31" customWidth="1"/>
    <col min="15607" max="15608" width="8.85546875" style="31" customWidth="1"/>
    <col min="15609" max="15609" width="17" style="31" customWidth="1"/>
    <col min="15610" max="15616" width="8.85546875" style="31" customWidth="1"/>
    <col min="15617" max="15617" width="15.140625" style="31" customWidth="1"/>
    <col min="15618" max="15618" width="12.140625" style="31" customWidth="1"/>
    <col min="15619" max="15619" width="16.85546875" style="31" customWidth="1"/>
    <col min="15620" max="15620" width="14.85546875" style="31" customWidth="1"/>
    <col min="15621" max="15621" width="25.140625" style="31" customWidth="1"/>
    <col min="15622" max="15859" width="11.140625" style="31"/>
    <col min="15860" max="15860" width="2.85546875" style="31" customWidth="1"/>
    <col min="15861" max="15862" width="12.85546875" style="31" customWidth="1"/>
    <col min="15863" max="15864" width="8.85546875" style="31" customWidth="1"/>
    <col min="15865" max="15865" width="17" style="31" customWidth="1"/>
    <col min="15866" max="15872" width="8.85546875" style="31" customWidth="1"/>
    <col min="15873" max="15873" width="15.140625" style="31" customWidth="1"/>
    <col min="15874" max="15874" width="12.140625" style="31" customWidth="1"/>
    <col min="15875" max="15875" width="16.85546875" style="31" customWidth="1"/>
    <col min="15876" max="15876" width="14.85546875" style="31" customWidth="1"/>
    <col min="15877" max="15877" width="25.140625" style="31" customWidth="1"/>
    <col min="15878" max="16115" width="11.140625" style="31"/>
    <col min="16116" max="16116" width="2.85546875" style="31" customWidth="1"/>
    <col min="16117" max="16118" width="12.85546875" style="31" customWidth="1"/>
    <col min="16119" max="16120" width="8.85546875" style="31" customWidth="1"/>
    <col min="16121" max="16121" width="17" style="31" customWidth="1"/>
    <col min="16122" max="16128" width="8.85546875" style="31" customWidth="1"/>
    <col min="16129" max="16129" width="15.140625" style="31" customWidth="1"/>
    <col min="16130" max="16130" width="12.140625" style="31" customWidth="1"/>
    <col min="16131" max="16131" width="16.85546875" style="31" customWidth="1"/>
    <col min="16132" max="16132" width="14.85546875" style="31" customWidth="1"/>
    <col min="16133" max="16133" width="25.140625" style="31" customWidth="1"/>
    <col min="16134" max="16372" width="11.42578125" style="31"/>
    <col min="16373" max="16384" width="11.42578125" style="31" customWidth="1"/>
  </cols>
  <sheetData>
    <row r="1" spans="1:6" ht="15.75" x14ac:dyDescent="0.25">
      <c r="A1" s="108" t="s">
        <v>193</v>
      </c>
      <c r="B1" s="108"/>
      <c r="C1" s="108"/>
      <c r="D1" s="108"/>
      <c r="E1" s="108"/>
      <c r="F1" s="108"/>
    </row>
    <row r="2" spans="1:6" s="21" customFormat="1" ht="16.5" thickBot="1" x14ac:dyDescent="0.3">
      <c r="A2" s="53"/>
      <c r="C2" s="22"/>
      <c r="D2" s="22"/>
    </row>
    <row r="3" spans="1:6" s="26" customFormat="1" ht="69.95" customHeight="1" thickTop="1" thickBot="1" x14ac:dyDescent="0.3">
      <c r="A3" s="57"/>
      <c r="B3" s="58"/>
      <c r="C3" s="59"/>
      <c r="D3" s="59"/>
      <c r="E3" s="59"/>
      <c r="F3" s="60"/>
    </row>
    <row r="4" spans="1:6" s="26" customFormat="1" ht="27" customHeight="1" thickTop="1" x14ac:dyDescent="0.25">
      <c r="A4" s="80"/>
      <c r="B4" s="86" t="s">
        <v>15</v>
      </c>
      <c r="C4" s="87"/>
      <c r="D4" s="105"/>
      <c r="E4" s="105"/>
      <c r="F4" s="106"/>
    </row>
    <row r="5" spans="1:6" s="26" customFormat="1" ht="15.75" x14ac:dyDescent="0.25">
      <c r="A5" s="81"/>
      <c r="B5" s="112" t="s">
        <v>16</v>
      </c>
      <c r="C5" s="113"/>
      <c r="D5" s="113"/>
      <c r="E5" s="113"/>
      <c r="F5" s="88"/>
    </row>
    <row r="6" spans="1:6" s="26" customFormat="1" ht="15.75" x14ac:dyDescent="0.25">
      <c r="A6" s="82"/>
      <c r="B6" s="89" t="s">
        <v>17</v>
      </c>
      <c r="C6" s="90"/>
      <c r="D6" s="91"/>
      <c r="E6" s="91"/>
      <c r="F6" s="92"/>
    </row>
    <row r="7" spans="1:6" s="26" customFormat="1" ht="27" customHeight="1" thickBot="1" x14ac:dyDescent="0.3">
      <c r="A7" s="83"/>
      <c r="B7" s="93" t="s">
        <v>18</v>
      </c>
      <c r="C7" s="94"/>
      <c r="D7" s="110"/>
      <c r="E7" s="110"/>
      <c r="F7" s="111"/>
    </row>
    <row r="8" spans="1:6" ht="16.5" thickTop="1" x14ac:dyDescent="0.25">
      <c r="A8" s="48"/>
      <c r="B8" s="1"/>
      <c r="C8" s="32"/>
      <c r="D8" s="32"/>
      <c r="E8" s="32"/>
      <c r="F8" s="32"/>
    </row>
    <row r="9" spans="1:6" ht="15.75" x14ac:dyDescent="0.25">
      <c r="A9" s="13"/>
      <c r="B9" s="7"/>
      <c r="C9" s="33"/>
      <c r="D9" s="33"/>
      <c r="E9" s="33"/>
      <c r="F9" s="33"/>
    </row>
    <row r="10" spans="1:6" ht="15.75" x14ac:dyDescent="0.25">
      <c r="A10" s="13"/>
      <c r="B10" s="7"/>
      <c r="C10" s="33"/>
      <c r="D10" s="33"/>
      <c r="E10" s="33"/>
      <c r="F10" s="33"/>
    </row>
    <row r="11" spans="1:6" ht="15.75" x14ac:dyDescent="0.25">
      <c r="A11" s="13"/>
      <c r="B11" s="6" t="s">
        <v>2</v>
      </c>
      <c r="C11" s="33"/>
      <c r="D11" s="33"/>
      <c r="E11" s="33"/>
      <c r="F11" s="33"/>
    </row>
    <row r="12" spans="1:6" ht="15.75" x14ac:dyDescent="0.25">
      <c r="A12" s="13"/>
      <c r="B12" s="7"/>
      <c r="C12" s="33"/>
      <c r="D12" s="33"/>
      <c r="E12" s="33"/>
      <c r="F12" s="33"/>
    </row>
    <row r="13" spans="1:6" ht="15.75" x14ac:dyDescent="0.25">
      <c r="A13" s="13"/>
      <c r="B13" s="6"/>
      <c r="C13" s="7"/>
      <c r="D13" s="33"/>
      <c r="E13" s="33"/>
      <c r="F13" s="33"/>
    </row>
    <row r="14" spans="1:6" ht="15.75" x14ac:dyDescent="0.25">
      <c r="A14" s="13"/>
      <c r="B14" s="7"/>
      <c r="C14" s="7"/>
      <c r="D14" s="33"/>
      <c r="E14" s="33"/>
      <c r="F14" s="33"/>
    </row>
    <row r="15" spans="1:6" ht="35.25" customHeight="1" x14ac:dyDescent="0.25">
      <c r="A15" s="13"/>
      <c r="B15" s="109" t="s">
        <v>19</v>
      </c>
      <c r="C15" s="109"/>
      <c r="D15" s="109"/>
      <c r="E15" s="68"/>
      <c r="F15" s="39"/>
    </row>
    <row r="16" spans="1:6" s="77" customFormat="1" ht="9.9499999999999993" customHeight="1" x14ac:dyDescent="0.25">
      <c r="A16" s="73"/>
      <c r="B16" s="74"/>
      <c r="C16" s="74"/>
      <c r="D16" s="74"/>
      <c r="E16" s="75"/>
      <c r="F16" s="76"/>
    </row>
    <row r="17" spans="1:6" ht="15.75" x14ac:dyDescent="0.25">
      <c r="A17" s="13"/>
      <c r="B17" s="56" t="s">
        <v>20</v>
      </c>
      <c r="C17" s="20"/>
      <c r="D17" s="34"/>
      <c r="E17" s="34"/>
      <c r="F17" s="78">
        <f>F85</f>
        <v>0</v>
      </c>
    </row>
    <row r="18" spans="1:6" ht="15.75" x14ac:dyDescent="0.25">
      <c r="A18" s="13"/>
      <c r="B18" s="56" t="s">
        <v>21</v>
      </c>
      <c r="C18" s="20"/>
      <c r="D18" s="34"/>
      <c r="E18" s="34"/>
      <c r="F18" s="78">
        <f>F96</f>
        <v>0</v>
      </c>
    </row>
    <row r="19" spans="1:6" ht="15.75" x14ac:dyDescent="0.25">
      <c r="A19" s="13"/>
      <c r="B19" s="56" t="s">
        <v>22</v>
      </c>
      <c r="C19" s="20"/>
      <c r="D19" s="34"/>
      <c r="E19" s="34"/>
      <c r="F19" s="78">
        <f>F112</f>
        <v>0</v>
      </c>
    </row>
    <row r="20" spans="1:6" ht="15.75" x14ac:dyDescent="0.25">
      <c r="A20" s="13"/>
      <c r="B20" s="56" t="s">
        <v>23</v>
      </c>
      <c r="C20" s="20"/>
      <c r="D20" s="34"/>
      <c r="E20" s="34"/>
      <c r="F20" s="78">
        <f>F120</f>
        <v>0</v>
      </c>
    </row>
    <row r="21" spans="1:6" ht="15.75" x14ac:dyDescent="0.25">
      <c r="A21" s="13"/>
      <c r="B21" s="56" t="s">
        <v>24</v>
      </c>
      <c r="C21" s="20"/>
      <c r="D21" s="34"/>
      <c r="E21" s="34"/>
      <c r="F21" s="78">
        <f>F141</f>
        <v>0</v>
      </c>
    </row>
    <row r="22" spans="1:6" ht="9.9499999999999993" customHeight="1" x14ac:dyDescent="0.25">
      <c r="A22" s="13"/>
      <c r="B22" s="70"/>
      <c r="C22" s="5"/>
      <c r="D22" s="33"/>
      <c r="E22" s="33"/>
      <c r="F22" s="40"/>
    </row>
    <row r="23" spans="1:6" ht="15.75" x14ac:dyDescent="0.25">
      <c r="A23" s="13"/>
      <c r="B23" s="70"/>
      <c r="C23" s="5"/>
      <c r="D23" s="33"/>
      <c r="E23" s="71" t="s">
        <v>8</v>
      </c>
      <c r="F23" s="72">
        <f>SUM(F17:F21)</f>
        <v>0</v>
      </c>
    </row>
    <row r="24" spans="1:6" ht="15.75" x14ac:dyDescent="0.25">
      <c r="A24" s="13"/>
      <c r="B24" s="2"/>
      <c r="C24" s="7"/>
      <c r="D24" s="33"/>
      <c r="E24" s="33"/>
      <c r="F24" s="39"/>
    </row>
    <row r="25" spans="1:6" ht="33.75" customHeight="1" x14ac:dyDescent="0.25">
      <c r="A25" s="13"/>
      <c r="B25" s="109" t="s">
        <v>25</v>
      </c>
      <c r="C25" s="109"/>
      <c r="D25" s="109"/>
      <c r="E25" s="68"/>
      <c r="F25" s="40"/>
    </row>
    <row r="26" spans="1:6" s="77" customFormat="1" ht="9.9499999999999993" customHeight="1" x14ac:dyDescent="0.25">
      <c r="A26" s="73"/>
      <c r="B26" s="74"/>
      <c r="C26" s="74"/>
      <c r="D26" s="74"/>
      <c r="E26" s="75"/>
      <c r="F26" s="76"/>
    </row>
    <row r="27" spans="1:6" ht="15.75" x14ac:dyDescent="0.25">
      <c r="A27" s="13"/>
      <c r="B27" s="56" t="s">
        <v>20</v>
      </c>
      <c r="C27" s="20"/>
      <c r="D27" s="34"/>
      <c r="E27" s="34"/>
      <c r="F27" s="78">
        <f>F153</f>
        <v>0</v>
      </c>
    </row>
    <row r="28" spans="1:6" ht="15.75" x14ac:dyDescent="0.25">
      <c r="A28" s="13"/>
      <c r="B28" s="56" t="s">
        <v>26</v>
      </c>
      <c r="C28" s="20"/>
      <c r="D28" s="34"/>
      <c r="E28" s="34"/>
      <c r="F28" s="78">
        <f>F167</f>
        <v>0</v>
      </c>
    </row>
    <row r="29" spans="1:6" ht="15.75" x14ac:dyDescent="0.25">
      <c r="A29" s="13"/>
      <c r="B29" s="56" t="s">
        <v>184</v>
      </c>
      <c r="C29" s="20"/>
      <c r="D29" s="34"/>
      <c r="E29" s="34"/>
      <c r="F29" s="78">
        <f>F179</f>
        <v>0</v>
      </c>
    </row>
    <row r="30" spans="1:6" ht="15.75" x14ac:dyDescent="0.25">
      <c r="A30" s="13"/>
      <c r="B30" s="56" t="s">
        <v>27</v>
      </c>
      <c r="C30" s="20"/>
      <c r="D30" s="34"/>
      <c r="E30" s="34"/>
      <c r="F30" s="78">
        <f>F197</f>
        <v>0</v>
      </c>
    </row>
    <row r="31" spans="1:6" ht="15.75" x14ac:dyDescent="0.25">
      <c r="A31" s="13"/>
      <c r="B31" s="56" t="s">
        <v>28</v>
      </c>
      <c r="C31" s="20"/>
      <c r="D31" s="34"/>
      <c r="E31" s="34"/>
      <c r="F31" s="78">
        <f>F204</f>
        <v>0</v>
      </c>
    </row>
    <row r="32" spans="1:6" ht="15.75" x14ac:dyDescent="0.25">
      <c r="A32" s="13"/>
      <c r="B32" s="56" t="s">
        <v>29</v>
      </c>
      <c r="C32" s="20"/>
      <c r="D32" s="34"/>
      <c r="E32" s="34"/>
      <c r="F32" s="78">
        <f>F225</f>
        <v>0</v>
      </c>
    </row>
    <row r="33" spans="1:7" ht="9.9499999999999993" customHeight="1" x14ac:dyDescent="0.25">
      <c r="A33" s="13"/>
      <c r="B33" s="70"/>
      <c r="C33" s="5"/>
      <c r="D33" s="33"/>
      <c r="E33" s="33"/>
      <c r="F33" s="40"/>
    </row>
    <row r="34" spans="1:7" ht="15.75" x14ac:dyDescent="0.25">
      <c r="A34" s="13"/>
      <c r="B34" s="70"/>
      <c r="C34" s="5"/>
      <c r="D34" s="33"/>
      <c r="E34" s="71" t="s">
        <v>9</v>
      </c>
      <c r="F34" s="72">
        <f>SUM(F27:F32)</f>
        <v>0</v>
      </c>
    </row>
    <row r="35" spans="1:7" ht="15.75" x14ac:dyDescent="0.25">
      <c r="A35" s="13"/>
      <c r="B35" s="5"/>
      <c r="C35" s="5"/>
      <c r="D35" s="33"/>
      <c r="E35" s="33"/>
      <c r="F35" s="40"/>
    </row>
    <row r="36" spans="1:7" ht="15.75" x14ac:dyDescent="0.25">
      <c r="A36" s="13"/>
      <c r="B36" s="3"/>
      <c r="C36" s="3"/>
      <c r="D36" s="33"/>
      <c r="E36" s="33"/>
      <c r="F36" s="33"/>
    </row>
    <row r="37" spans="1:7" ht="15.75" x14ac:dyDescent="0.25">
      <c r="A37" s="13"/>
      <c r="B37" s="7"/>
      <c r="C37" s="7"/>
      <c r="D37" s="33"/>
      <c r="E37" s="33"/>
      <c r="F37" s="33"/>
    </row>
    <row r="38" spans="1:7" ht="15.75" x14ac:dyDescent="0.25">
      <c r="A38" s="13"/>
      <c r="B38" s="7"/>
      <c r="C38" s="7"/>
      <c r="D38" s="33"/>
      <c r="E38" s="33"/>
      <c r="F38" s="33"/>
    </row>
    <row r="39" spans="1:7" ht="15.75" x14ac:dyDescent="0.25">
      <c r="A39" s="13"/>
      <c r="B39" s="7"/>
      <c r="C39" s="33"/>
      <c r="D39" s="33"/>
      <c r="E39" s="33"/>
      <c r="F39" s="33"/>
    </row>
    <row r="40" spans="1:7" ht="15.75" x14ac:dyDescent="0.25">
      <c r="A40" s="4"/>
      <c r="B40" s="14" t="s">
        <v>3</v>
      </c>
      <c r="C40" s="15"/>
      <c r="D40" s="16"/>
      <c r="E40" s="16"/>
      <c r="F40" s="51">
        <f>F34+F23</f>
        <v>0</v>
      </c>
      <c r="G40" s="35"/>
    </row>
    <row r="41" spans="1:7" ht="15.75" x14ac:dyDescent="0.25">
      <c r="A41" s="4"/>
      <c r="B41" s="17" t="s">
        <v>1</v>
      </c>
      <c r="C41" s="18"/>
      <c r="D41" s="19"/>
      <c r="E41" s="19"/>
      <c r="F41" s="51">
        <f>ROUND(F40*16%,2)</f>
        <v>0</v>
      </c>
    </row>
    <row r="42" spans="1:7" ht="15.75" x14ac:dyDescent="0.25">
      <c r="A42" s="49"/>
      <c r="B42" s="17" t="s">
        <v>4</v>
      </c>
      <c r="C42" s="18"/>
      <c r="D42" s="19"/>
      <c r="E42" s="19"/>
      <c r="F42" s="52">
        <f>SUM(F40:F41)</f>
        <v>0</v>
      </c>
    </row>
    <row r="43" spans="1:7" ht="15.75" x14ac:dyDescent="0.25">
      <c r="A43" s="49"/>
      <c r="B43" s="36"/>
      <c r="C43" s="36"/>
      <c r="D43" s="36"/>
      <c r="E43" s="36"/>
      <c r="F43" s="39"/>
    </row>
    <row r="44" spans="1:7" ht="15.75" x14ac:dyDescent="0.25">
      <c r="A44" s="49"/>
      <c r="B44" s="36"/>
      <c r="C44" s="36"/>
      <c r="D44" s="36"/>
      <c r="E44" s="36"/>
      <c r="F44" s="39"/>
    </row>
    <row r="45" spans="1:7" s="39" customFormat="1" ht="15.75" x14ac:dyDescent="0.2">
      <c r="A45" s="4"/>
      <c r="B45" s="37"/>
      <c r="C45" s="36"/>
      <c r="D45" s="36"/>
      <c r="E45" s="36"/>
      <c r="F45" s="38"/>
    </row>
    <row r="46" spans="1:7" s="39" customFormat="1" ht="55.5" customHeight="1" x14ac:dyDescent="0.2">
      <c r="A46" s="4"/>
      <c r="B46" s="37"/>
      <c r="C46" s="36"/>
      <c r="D46" s="36"/>
      <c r="E46" s="36"/>
      <c r="F46" s="38"/>
    </row>
    <row r="47" spans="1:7" s="39" customFormat="1" ht="15.75" x14ac:dyDescent="0.25">
      <c r="A47" s="13"/>
      <c r="B47" s="7"/>
      <c r="C47" s="36"/>
      <c r="D47" s="36"/>
      <c r="E47" s="36"/>
      <c r="F47" s="40"/>
    </row>
    <row r="48" spans="1:7" s="39" customFormat="1" ht="15.75" x14ac:dyDescent="0.25">
      <c r="A48" s="13"/>
      <c r="B48" s="7"/>
      <c r="C48" s="33"/>
      <c r="D48" s="33"/>
      <c r="E48" s="33"/>
      <c r="F48" s="33"/>
    </row>
    <row r="49" spans="1:17" s="39" customFormat="1" ht="15.75" x14ac:dyDescent="0.25">
      <c r="A49" s="13"/>
      <c r="B49" s="33" t="s">
        <v>5</v>
      </c>
      <c r="C49" s="33"/>
      <c r="D49" s="33"/>
      <c r="E49" s="33"/>
      <c r="F49" s="33"/>
    </row>
    <row r="50" spans="1:17" s="39" customFormat="1" ht="15.75" x14ac:dyDescent="0.25">
      <c r="A50" s="13"/>
      <c r="B50" s="7"/>
      <c r="C50" s="33"/>
      <c r="D50" s="33"/>
      <c r="E50" s="33"/>
      <c r="F50" s="33"/>
    </row>
    <row r="51" spans="1:17" s="39" customFormat="1" ht="15.75" x14ac:dyDescent="0.25">
      <c r="A51" s="13"/>
      <c r="B51" s="79" t="s">
        <v>7</v>
      </c>
      <c r="C51" s="33"/>
      <c r="D51" s="69"/>
      <c r="E51" s="69"/>
      <c r="F51" s="33"/>
    </row>
    <row r="52" spans="1:17" s="39" customFormat="1" ht="15.75" x14ac:dyDescent="0.25">
      <c r="A52" s="13"/>
      <c r="B52" s="7" t="s">
        <v>6</v>
      </c>
      <c r="C52" s="33"/>
      <c r="D52" s="66"/>
      <c r="E52" s="66"/>
      <c r="F52" s="33"/>
    </row>
    <row r="53" spans="1:17" s="39" customFormat="1" ht="15.75" x14ac:dyDescent="0.25">
      <c r="A53" s="13"/>
      <c r="B53" s="7"/>
      <c r="C53" s="33"/>
      <c r="D53" s="33"/>
      <c r="E53" s="66"/>
      <c r="F53" s="33"/>
    </row>
    <row r="54" spans="1:17" s="39" customFormat="1" ht="15.75" x14ac:dyDescent="0.25">
      <c r="A54" s="13"/>
      <c r="B54" s="7"/>
      <c r="C54" s="33"/>
      <c r="D54" s="33"/>
      <c r="E54" s="69"/>
      <c r="F54" s="33"/>
    </row>
    <row r="55" spans="1:17" s="39" customFormat="1" ht="15.75" x14ac:dyDescent="0.25">
      <c r="A55" s="13"/>
      <c r="B55" s="7"/>
      <c r="C55" s="33"/>
      <c r="D55" s="33"/>
      <c r="E55" s="33"/>
      <c r="F55" s="33"/>
    </row>
    <row r="56" spans="1:17" x14ac:dyDescent="0.2">
      <c r="A56" s="50"/>
      <c r="B56" s="39"/>
      <c r="C56" s="47"/>
      <c r="D56" s="43"/>
      <c r="E56" s="43"/>
      <c r="F56" s="37"/>
      <c r="G56" s="39"/>
      <c r="H56" s="39"/>
      <c r="I56" s="39"/>
      <c r="J56" s="39"/>
      <c r="K56" s="39"/>
      <c r="L56" s="39"/>
      <c r="M56" s="39"/>
      <c r="N56" s="39"/>
      <c r="O56" s="39"/>
      <c r="P56" s="39"/>
      <c r="Q56" s="39"/>
    </row>
    <row r="57" spans="1:17" x14ac:dyDescent="0.2">
      <c r="A57" s="50"/>
      <c r="B57" s="39"/>
      <c r="C57" s="47"/>
      <c r="D57" s="43"/>
      <c r="E57" s="43"/>
      <c r="F57" s="37"/>
      <c r="G57" s="39"/>
      <c r="H57" s="39"/>
      <c r="I57" s="39"/>
      <c r="J57" s="39"/>
      <c r="K57" s="39"/>
      <c r="L57" s="39"/>
      <c r="M57" s="39"/>
      <c r="N57" s="39"/>
      <c r="O57" s="39"/>
      <c r="P57" s="39"/>
      <c r="Q57" s="39"/>
    </row>
    <row r="58" spans="1:17" ht="15.75" x14ac:dyDescent="0.25">
      <c r="A58" s="50"/>
      <c r="B58" s="39"/>
      <c r="C58" s="47"/>
      <c r="D58" s="44"/>
      <c r="E58" s="44"/>
      <c r="F58" s="45"/>
      <c r="G58" s="39"/>
      <c r="H58" s="39"/>
      <c r="I58" s="39"/>
      <c r="J58" s="39"/>
      <c r="K58" s="39"/>
      <c r="L58" s="39"/>
      <c r="M58" s="39"/>
      <c r="N58" s="39"/>
      <c r="O58" s="39"/>
      <c r="P58" s="39"/>
      <c r="Q58" s="39"/>
    </row>
    <row r="59" spans="1:17" ht="15.75" x14ac:dyDescent="0.25">
      <c r="A59" s="50"/>
      <c r="B59" s="39"/>
      <c r="C59" s="47"/>
      <c r="D59" s="46"/>
      <c r="E59" s="46"/>
      <c r="F59" s="45"/>
      <c r="G59" s="39"/>
      <c r="H59" s="39"/>
      <c r="I59" s="39"/>
      <c r="J59" s="39"/>
      <c r="K59" s="39"/>
      <c r="L59" s="39"/>
      <c r="M59" s="39"/>
      <c r="N59" s="39"/>
      <c r="O59" s="39"/>
      <c r="P59" s="39"/>
      <c r="Q59" s="39"/>
    </row>
    <row r="60" spans="1:17" ht="15.75" x14ac:dyDescent="0.25">
      <c r="A60" s="50"/>
      <c r="B60" s="39"/>
      <c r="C60" s="47"/>
      <c r="D60" s="45"/>
      <c r="E60" s="45"/>
      <c r="F60" s="45"/>
      <c r="G60" s="39"/>
      <c r="H60" s="39"/>
      <c r="I60" s="39"/>
      <c r="J60" s="39"/>
      <c r="K60" s="39"/>
      <c r="L60" s="39"/>
      <c r="M60" s="39"/>
      <c r="N60" s="39"/>
      <c r="O60" s="39"/>
      <c r="P60" s="39"/>
      <c r="Q60" s="39"/>
    </row>
    <row r="61" spans="1:17" ht="15.75" x14ac:dyDescent="0.25">
      <c r="A61" s="108" t="s">
        <v>193</v>
      </c>
      <c r="B61" s="108"/>
      <c r="C61" s="108"/>
      <c r="D61" s="108"/>
      <c r="E61" s="108"/>
      <c r="F61" s="108"/>
    </row>
    <row r="62" spans="1:17" s="54" customFormat="1" ht="16.5" thickBot="1" x14ac:dyDescent="0.3">
      <c r="A62" s="53"/>
      <c r="C62" s="55"/>
      <c r="D62" s="55"/>
    </row>
    <row r="63" spans="1:17" s="26" customFormat="1" ht="16.5" thickTop="1" x14ac:dyDescent="0.25">
      <c r="A63" s="23"/>
      <c r="B63" s="24"/>
      <c r="C63" s="25"/>
      <c r="D63" s="114"/>
      <c r="E63" s="114"/>
      <c r="F63" s="115"/>
    </row>
    <row r="64" spans="1:17" s="26" customFormat="1" ht="15.75" x14ac:dyDescent="0.25">
      <c r="A64" s="27"/>
      <c r="B64" s="28"/>
      <c r="C64" s="116"/>
      <c r="D64" s="116"/>
      <c r="E64" s="116"/>
      <c r="F64" s="117"/>
    </row>
    <row r="65" spans="1:6" s="26" customFormat="1" ht="15.75" x14ac:dyDescent="0.25">
      <c r="A65" s="27"/>
      <c r="B65" s="28"/>
      <c r="C65" s="118"/>
      <c r="D65" s="118"/>
      <c r="E65" s="118"/>
      <c r="F65" s="119"/>
    </row>
    <row r="66" spans="1:6" s="26" customFormat="1" ht="22.5" customHeight="1" thickBot="1" x14ac:dyDescent="0.3">
      <c r="A66" s="27"/>
      <c r="B66" s="28"/>
      <c r="C66" s="29"/>
      <c r="D66" s="29"/>
      <c r="E66" s="29"/>
      <c r="F66" s="30"/>
    </row>
    <row r="67" spans="1:6" s="67" customFormat="1" ht="27" customHeight="1" thickTop="1" x14ac:dyDescent="0.25">
      <c r="A67" s="80"/>
      <c r="B67" s="86" t="str">
        <f>B4</f>
        <v>Nombre del Plantel: Escuela Secundaria Constituyentes de Baja California Sur</v>
      </c>
      <c r="C67" s="87"/>
      <c r="D67" s="105"/>
      <c r="E67" s="105"/>
      <c r="F67" s="106"/>
    </row>
    <row r="68" spans="1:6" s="26" customFormat="1" ht="15.75" x14ac:dyDescent="0.25">
      <c r="A68" s="81"/>
      <c r="B68" s="112" t="str">
        <f>B5</f>
        <v>Descripción: Construcción de tres aulas didácticas en estructura U2-C en planta alta equipadas</v>
      </c>
      <c r="C68" s="113"/>
      <c r="D68" s="113"/>
      <c r="E68" s="113"/>
      <c r="F68" s="88"/>
    </row>
    <row r="69" spans="1:6" s="26" customFormat="1" ht="15.75" x14ac:dyDescent="0.25">
      <c r="A69" s="82"/>
      <c r="B69" s="89" t="str">
        <f>B6</f>
        <v>Localidad: Cabo San Lucas</v>
      </c>
      <c r="C69" s="90"/>
      <c r="D69" s="91"/>
      <c r="E69" s="91"/>
      <c r="F69" s="92"/>
    </row>
    <row r="70" spans="1:6" s="26" customFormat="1" ht="27" customHeight="1" thickBot="1" x14ac:dyDescent="0.3">
      <c r="A70" s="83"/>
      <c r="B70" s="93" t="str">
        <f>B7</f>
        <v>Municipio: Los Cabos, B.C.S.</v>
      </c>
      <c r="C70" s="94"/>
      <c r="D70" s="110"/>
      <c r="E70" s="110"/>
      <c r="F70" s="111"/>
    </row>
    <row r="71" spans="1:6" ht="19.5" customHeight="1" thickTop="1" thickBot="1" x14ac:dyDescent="0.3">
      <c r="A71" s="61" t="s">
        <v>10</v>
      </c>
      <c r="B71" s="62" t="s">
        <v>11</v>
      </c>
      <c r="C71" s="62" t="s">
        <v>12</v>
      </c>
      <c r="D71" s="62" t="s">
        <v>13</v>
      </c>
      <c r="E71" s="62" t="s">
        <v>0</v>
      </c>
      <c r="F71" s="62" t="s">
        <v>14</v>
      </c>
    </row>
    <row r="72" spans="1:6" ht="15.75" thickTop="1" x14ac:dyDescent="0.25"/>
    <row r="73" spans="1:6" ht="35.25" customHeight="1" x14ac:dyDescent="0.25">
      <c r="A73" s="84"/>
      <c r="B73" s="107" t="s">
        <v>19</v>
      </c>
      <c r="C73" s="107"/>
      <c r="D73" s="107"/>
      <c r="E73" s="107"/>
      <c r="F73" s="85"/>
    </row>
    <row r="74" spans="1:6" ht="15.75" customHeight="1" x14ac:dyDescent="0.25">
      <c r="A74" s="63"/>
      <c r="B74" s="64" t="s">
        <v>20</v>
      </c>
      <c r="C74" s="64"/>
      <c r="D74" s="64"/>
      <c r="E74" s="64"/>
      <c r="F74" s="65"/>
    </row>
    <row r="75" spans="1:6" ht="45" x14ac:dyDescent="0.25">
      <c r="A75" s="8" t="s">
        <v>30</v>
      </c>
      <c r="B75" s="9" t="s">
        <v>31</v>
      </c>
      <c r="C75" s="10" t="s">
        <v>32</v>
      </c>
      <c r="D75" s="11">
        <v>12</v>
      </c>
      <c r="E75" s="12"/>
      <c r="F75" s="12">
        <f>ROUND(E75*D75,2)</f>
        <v>0</v>
      </c>
    </row>
    <row r="76" spans="1:6" ht="45" x14ac:dyDescent="0.25">
      <c r="A76" s="8" t="s">
        <v>33</v>
      </c>
      <c r="B76" s="9" t="s">
        <v>34</v>
      </c>
      <c r="C76" s="10" t="s">
        <v>32</v>
      </c>
      <c r="D76" s="11">
        <v>2</v>
      </c>
      <c r="E76" s="12"/>
      <c r="F76" s="12">
        <f t="shared" ref="F76:F82" si="0">ROUND(E76*D76,2)</f>
        <v>0</v>
      </c>
    </row>
    <row r="77" spans="1:6" ht="45" x14ac:dyDescent="0.25">
      <c r="A77" s="8" t="s">
        <v>35</v>
      </c>
      <c r="B77" s="9" t="s">
        <v>36</v>
      </c>
      <c r="C77" s="10" t="s">
        <v>32</v>
      </c>
      <c r="D77" s="11">
        <v>2</v>
      </c>
      <c r="E77" s="12"/>
      <c r="F77" s="12">
        <f t="shared" si="0"/>
        <v>0</v>
      </c>
    </row>
    <row r="78" spans="1:6" ht="45" x14ac:dyDescent="0.25">
      <c r="A78" s="8" t="s">
        <v>37</v>
      </c>
      <c r="B78" s="9" t="s">
        <v>38</v>
      </c>
      <c r="C78" s="10" t="s">
        <v>32</v>
      </c>
      <c r="D78" s="11">
        <v>20</v>
      </c>
      <c r="E78" s="12"/>
      <c r="F78" s="12">
        <f t="shared" si="0"/>
        <v>0</v>
      </c>
    </row>
    <row r="79" spans="1:6" ht="30" x14ac:dyDescent="0.25">
      <c r="A79" s="8" t="s">
        <v>39</v>
      </c>
      <c r="B79" s="9" t="s">
        <v>40</v>
      </c>
      <c r="C79" s="10" t="s">
        <v>32</v>
      </c>
      <c r="D79" s="11">
        <v>1</v>
      </c>
      <c r="E79" s="12"/>
      <c r="F79" s="12">
        <f t="shared" si="0"/>
        <v>0</v>
      </c>
    </row>
    <row r="80" spans="1:6" ht="60" x14ac:dyDescent="0.25">
      <c r="A80" s="8" t="s">
        <v>41</v>
      </c>
      <c r="B80" s="9" t="s">
        <v>42</v>
      </c>
      <c r="C80" s="10" t="s">
        <v>43</v>
      </c>
      <c r="D80" s="11">
        <v>0.4</v>
      </c>
      <c r="E80" s="12"/>
      <c r="F80" s="12">
        <f t="shared" si="0"/>
        <v>0</v>
      </c>
    </row>
    <row r="81" spans="1:6" ht="90" x14ac:dyDescent="0.25">
      <c r="A81" s="8" t="s">
        <v>44</v>
      </c>
      <c r="B81" s="9" t="s">
        <v>45</v>
      </c>
      <c r="C81" s="10" t="s">
        <v>46</v>
      </c>
      <c r="D81" s="11">
        <v>1</v>
      </c>
      <c r="E81" s="12"/>
      <c r="F81" s="12">
        <f t="shared" si="0"/>
        <v>0</v>
      </c>
    </row>
    <row r="82" spans="1:6" ht="90" x14ac:dyDescent="0.25">
      <c r="A82" s="8" t="s">
        <v>47</v>
      </c>
      <c r="B82" s="9" t="s">
        <v>48</v>
      </c>
      <c r="C82" s="10" t="s">
        <v>46</v>
      </c>
      <c r="D82" s="11">
        <v>1</v>
      </c>
      <c r="E82" s="12"/>
      <c r="F82" s="12">
        <f t="shared" si="0"/>
        <v>0</v>
      </c>
    </row>
    <row r="83" spans="1:6" ht="45" x14ac:dyDescent="0.25">
      <c r="A83" s="8" t="s">
        <v>49</v>
      </c>
      <c r="B83" s="9" t="s">
        <v>50</v>
      </c>
      <c r="C83" s="10" t="s">
        <v>51</v>
      </c>
      <c r="D83" s="11">
        <v>2</v>
      </c>
      <c r="E83" s="12"/>
      <c r="F83" s="12">
        <f t="shared" ref="F83:F84" si="1">ROUND(E83*D83,2)</f>
        <v>0</v>
      </c>
    </row>
    <row r="84" spans="1:6" ht="45" x14ac:dyDescent="0.25">
      <c r="A84" s="8" t="s">
        <v>52</v>
      </c>
      <c r="B84" s="9" t="s">
        <v>53</v>
      </c>
      <c r="C84" s="10" t="s">
        <v>54</v>
      </c>
      <c r="D84" s="11">
        <v>2.2000000000000002</v>
      </c>
      <c r="E84" s="12"/>
      <c r="F84" s="12">
        <f t="shared" si="1"/>
        <v>0</v>
      </c>
    </row>
    <row r="85" spans="1:6" ht="15.75" x14ac:dyDescent="0.25">
      <c r="A85" s="95"/>
      <c r="B85" s="96" t="s">
        <v>55</v>
      </c>
      <c r="C85" s="96"/>
      <c r="D85" s="96"/>
      <c r="E85" s="97"/>
      <c r="F85" s="98">
        <f>SUM(F75:F84)</f>
        <v>0</v>
      </c>
    </row>
    <row r="86" spans="1:6" ht="15.75" customHeight="1" x14ac:dyDescent="0.25">
      <c r="A86" s="63"/>
      <c r="B86" s="64" t="s">
        <v>21</v>
      </c>
      <c r="C86" s="64"/>
      <c r="D86" s="64"/>
      <c r="E86" s="64"/>
      <c r="F86" s="65"/>
    </row>
    <row r="87" spans="1:6" ht="45" x14ac:dyDescent="0.25">
      <c r="A87" s="8" t="s">
        <v>56</v>
      </c>
      <c r="B87" s="9" t="s">
        <v>57</v>
      </c>
      <c r="C87" s="10" t="s">
        <v>58</v>
      </c>
      <c r="D87" s="11">
        <v>171.75</v>
      </c>
      <c r="E87" s="12"/>
      <c r="F87" s="12">
        <f t="shared" ref="F87:F148" si="2">ROUND(E87*D87,2)</f>
        <v>0</v>
      </c>
    </row>
    <row r="88" spans="1:6" ht="60" x14ac:dyDescent="0.25">
      <c r="A88" s="8" t="s">
        <v>59</v>
      </c>
      <c r="B88" s="9" t="s">
        <v>60</v>
      </c>
      <c r="C88" s="10" t="s">
        <v>58</v>
      </c>
      <c r="D88" s="11">
        <v>69.22</v>
      </c>
      <c r="E88" s="12"/>
      <c r="F88" s="12">
        <f t="shared" si="2"/>
        <v>0</v>
      </c>
    </row>
    <row r="89" spans="1:6" ht="45" x14ac:dyDescent="0.25">
      <c r="A89" s="8" t="s">
        <v>61</v>
      </c>
      <c r="B89" s="9" t="s">
        <v>62</v>
      </c>
      <c r="C89" s="10" t="s">
        <v>58</v>
      </c>
      <c r="D89" s="11">
        <v>114.41</v>
      </c>
      <c r="E89" s="12"/>
      <c r="F89" s="12">
        <f t="shared" si="2"/>
        <v>0</v>
      </c>
    </row>
    <row r="90" spans="1:6" ht="45" x14ac:dyDescent="0.25">
      <c r="A90" s="8" t="s">
        <v>63</v>
      </c>
      <c r="B90" s="9" t="s">
        <v>64</v>
      </c>
      <c r="C90" s="10" t="s">
        <v>58</v>
      </c>
      <c r="D90" s="11">
        <v>160.69999999999999</v>
      </c>
      <c r="E90" s="12"/>
      <c r="F90" s="12">
        <f t="shared" si="2"/>
        <v>0</v>
      </c>
    </row>
    <row r="91" spans="1:6" ht="60" x14ac:dyDescent="0.25">
      <c r="A91" s="8" t="s">
        <v>65</v>
      </c>
      <c r="B91" s="9" t="s">
        <v>66</v>
      </c>
      <c r="C91" s="10" t="s">
        <v>67</v>
      </c>
      <c r="D91" s="11">
        <v>2961.84</v>
      </c>
      <c r="E91" s="12"/>
      <c r="F91" s="12">
        <f t="shared" si="2"/>
        <v>0</v>
      </c>
    </row>
    <row r="92" spans="1:6" ht="60" x14ac:dyDescent="0.25">
      <c r="A92" s="8" t="s">
        <v>68</v>
      </c>
      <c r="B92" s="9" t="s">
        <v>69</v>
      </c>
      <c r="C92" s="10" t="s">
        <v>67</v>
      </c>
      <c r="D92" s="11">
        <v>83.2</v>
      </c>
      <c r="E92" s="12"/>
      <c r="F92" s="12">
        <f t="shared" si="2"/>
        <v>0</v>
      </c>
    </row>
    <row r="93" spans="1:6" ht="60" x14ac:dyDescent="0.25">
      <c r="A93" s="8" t="s">
        <v>70</v>
      </c>
      <c r="B93" s="9" t="s">
        <v>71</v>
      </c>
      <c r="C93" s="10" t="s">
        <v>67</v>
      </c>
      <c r="D93" s="11">
        <v>252.48</v>
      </c>
      <c r="E93" s="12"/>
      <c r="F93" s="12">
        <f t="shared" si="2"/>
        <v>0</v>
      </c>
    </row>
    <row r="94" spans="1:6" ht="75" x14ac:dyDescent="0.25">
      <c r="A94" s="8" t="s">
        <v>72</v>
      </c>
      <c r="B94" s="9" t="s">
        <v>73</v>
      </c>
      <c r="C94" s="10" t="s">
        <v>67</v>
      </c>
      <c r="D94" s="11">
        <v>1856.84</v>
      </c>
      <c r="E94" s="12"/>
      <c r="F94" s="12">
        <f t="shared" si="2"/>
        <v>0</v>
      </c>
    </row>
    <row r="95" spans="1:6" ht="105" x14ac:dyDescent="0.25">
      <c r="A95" s="8" t="s">
        <v>74</v>
      </c>
      <c r="B95" s="9" t="s">
        <v>75</v>
      </c>
      <c r="C95" s="10" t="s">
        <v>43</v>
      </c>
      <c r="D95" s="11">
        <v>48.39</v>
      </c>
      <c r="E95" s="12"/>
      <c r="F95" s="12">
        <f t="shared" si="2"/>
        <v>0</v>
      </c>
    </row>
    <row r="96" spans="1:6" ht="16.5" customHeight="1" x14ac:dyDescent="0.25">
      <c r="A96" s="95"/>
      <c r="B96" s="96" t="s">
        <v>76</v>
      </c>
      <c r="C96" s="96"/>
      <c r="D96" s="96"/>
      <c r="E96" s="97"/>
      <c r="F96" s="98">
        <f>SUM(F87:F95)</f>
        <v>0</v>
      </c>
    </row>
    <row r="97" spans="1:6" ht="15.75" customHeight="1" x14ac:dyDescent="0.25">
      <c r="A97" s="63"/>
      <c r="B97" s="64" t="s">
        <v>22</v>
      </c>
      <c r="C97" s="64"/>
      <c r="D97" s="64"/>
      <c r="E97" s="64"/>
      <c r="F97" s="65"/>
    </row>
    <row r="98" spans="1:6" ht="135" x14ac:dyDescent="0.25">
      <c r="A98" s="8" t="s">
        <v>77</v>
      </c>
      <c r="B98" s="9" t="s">
        <v>78</v>
      </c>
      <c r="C98" s="10" t="s">
        <v>54</v>
      </c>
      <c r="D98" s="11">
        <v>66.42</v>
      </c>
      <c r="E98" s="12"/>
      <c r="F98" s="12">
        <f t="shared" si="2"/>
        <v>0</v>
      </c>
    </row>
    <row r="99" spans="1:6" ht="45" x14ac:dyDescent="0.25">
      <c r="A99" s="8" t="s">
        <v>79</v>
      </c>
      <c r="B99" s="9" t="s">
        <v>80</v>
      </c>
      <c r="C99" s="10" t="s">
        <v>54</v>
      </c>
      <c r="D99" s="11">
        <v>29.8</v>
      </c>
      <c r="E99" s="12"/>
      <c r="F99" s="12">
        <f t="shared" si="2"/>
        <v>0</v>
      </c>
    </row>
    <row r="100" spans="1:6" ht="195" x14ac:dyDescent="0.25">
      <c r="A100" s="8" t="s">
        <v>81</v>
      </c>
      <c r="B100" s="9" t="s">
        <v>82</v>
      </c>
      <c r="C100" s="10" t="s">
        <v>58</v>
      </c>
      <c r="D100" s="11">
        <v>43.79</v>
      </c>
      <c r="E100" s="12"/>
      <c r="F100" s="12">
        <f t="shared" si="2"/>
        <v>0</v>
      </c>
    </row>
    <row r="101" spans="1:6" ht="150" x14ac:dyDescent="0.25">
      <c r="A101" s="8" t="s">
        <v>83</v>
      </c>
      <c r="B101" s="9" t="s">
        <v>84</v>
      </c>
      <c r="C101" s="10" t="s">
        <v>58</v>
      </c>
      <c r="D101" s="11">
        <v>161.56</v>
      </c>
      <c r="E101" s="12"/>
      <c r="F101" s="12">
        <f t="shared" si="2"/>
        <v>0</v>
      </c>
    </row>
    <row r="102" spans="1:6" ht="195" x14ac:dyDescent="0.25">
      <c r="A102" s="8" t="s">
        <v>85</v>
      </c>
      <c r="B102" s="9" t="s">
        <v>86</v>
      </c>
      <c r="C102" s="10" t="s">
        <v>58</v>
      </c>
      <c r="D102" s="11">
        <v>161.56</v>
      </c>
      <c r="E102" s="12"/>
      <c r="F102" s="12">
        <f t="shared" si="2"/>
        <v>0</v>
      </c>
    </row>
    <row r="103" spans="1:6" ht="195" x14ac:dyDescent="0.25">
      <c r="A103" s="8" t="s">
        <v>87</v>
      </c>
      <c r="B103" s="9" t="s">
        <v>88</v>
      </c>
      <c r="C103" s="10" t="s">
        <v>54</v>
      </c>
      <c r="D103" s="11">
        <v>80.02</v>
      </c>
      <c r="E103" s="12"/>
      <c r="F103" s="12">
        <f t="shared" si="2"/>
        <v>0</v>
      </c>
    </row>
    <row r="104" spans="1:6" ht="195" x14ac:dyDescent="0.25">
      <c r="A104" s="8" t="s">
        <v>89</v>
      </c>
      <c r="B104" s="9" t="s">
        <v>90</v>
      </c>
      <c r="C104" s="10" t="s">
        <v>58</v>
      </c>
      <c r="D104" s="11">
        <v>89.96</v>
      </c>
      <c r="E104" s="12"/>
      <c r="F104" s="12">
        <f t="shared" si="2"/>
        <v>0</v>
      </c>
    </row>
    <row r="105" spans="1:6" ht="195" x14ac:dyDescent="0.25">
      <c r="A105" s="8" t="s">
        <v>91</v>
      </c>
      <c r="B105" s="9" t="s">
        <v>92</v>
      </c>
      <c r="C105" s="10" t="s">
        <v>58</v>
      </c>
      <c r="D105" s="11">
        <v>60</v>
      </c>
      <c r="E105" s="12"/>
      <c r="F105" s="12">
        <f t="shared" si="2"/>
        <v>0</v>
      </c>
    </row>
    <row r="106" spans="1:6" ht="105" x14ac:dyDescent="0.25">
      <c r="A106" s="8" t="s">
        <v>93</v>
      </c>
      <c r="B106" s="9" t="s">
        <v>94</v>
      </c>
      <c r="C106" s="10" t="s">
        <v>58</v>
      </c>
      <c r="D106" s="11">
        <v>516.08000000000004</v>
      </c>
      <c r="E106" s="12"/>
      <c r="F106" s="12">
        <f t="shared" si="2"/>
        <v>0</v>
      </c>
    </row>
    <row r="107" spans="1:6" ht="120" x14ac:dyDescent="0.25">
      <c r="A107" s="8" t="s">
        <v>95</v>
      </c>
      <c r="B107" s="9" t="s">
        <v>96</v>
      </c>
      <c r="C107" s="10" t="s">
        <v>32</v>
      </c>
      <c r="D107" s="11">
        <v>8</v>
      </c>
      <c r="E107" s="12"/>
      <c r="F107" s="12">
        <f t="shared" si="2"/>
        <v>0</v>
      </c>
    </row>
    <row r="108" spans="1:6" ht="90" x14ac:dyDescent="0.25">
      <c r="A108" s="8" t="s">
        <v>97</v>
      </c>
      <c r="B108" s="9" t="s">
        <v>98</v>
      </c>
      <c r="C108" s="10" t="s">
        <v>58</v>
      </c>
      <c r="D108" s="11">
        <v>241.5</v>
      </c>
      <c r="E108" s="12"/>
      <c r="F108" s="12">
        <f t="shared" si="2"/>
        <v>0</v>
      </c>
    </row>
    <row r="109" spans="1:6" ht="120" x14ac:dyDescent="0.25">
      <c r="A109" s="8" t="s">
        <v>99</v>
      </c>
      <c r="B109" s="9" t="s">
        <v>100</v>
      </c>
      <c r="C109" s="10" t="s">
        <v>32</v>
      </c>
      <c r="D109" s="11">
        <v>1</v>
      </c>
      <c r="E109" s="12"/>
      <c r="F109" s="12">
        <f t="shared" si="2"/>
        <v>0</v>
      </c>
    </row>
    <row r="110" spans="1:6" ht="210" x14ac:dyDescent="0.25">
      <c r="A110" s="8" t="s">
        <v>101</v>
      </c>
      <c r="B110" s="9" t="s">
        <v>102</v>
      </c>
      <c r="C110" s="10" t="s">
        <v>58</v>
      </c>
      <c r="D110" s="11">
        <v>829.42</v>
      </c>
      <c r="E110" s="12"/>
      <c r="F110" s="12">
        <f t="shared" si="2"/>
        <v>0</v>
      </c>
    </row>
    <row r="111" spans="1:6" ht="60" x14ac:dyDescent="0.25">
      <c r="A111" s="8" t="s">
        <v>103</v>
      </c>
      <c r="B111" s="9" t="s">
        <v>104</v>
      </c>
      <c r="C111" s="10" t="s">
        <v>54</v>
      </c>
      <c r="D111" s="11">
        <v>9.3000000000000007</v>
      </c>
      <c r="E111" s="12"/>
      <c r="F111" s="12">
        <f t="shared" si="2"/>
        <v>0</v>
      </c>
    </row>
    <row r="112" spans="1:6" ht="16.5" customHeight="1" x14ac:dyDescent="0.25">
      <c r="A112" s="95"/>
      <c r="B112" s="96" t="s">
        <v>105</v>
      </c>
      <c r="C112" s="96"/>
      <c r="D112" s="96"/>
      <c r="E112" s="97"/>
      <c r="F112" s="98">
        <f>SUM(F98:F111)</f>
        <v>0</v>
      </c>
    </row>
    <row r="113" spans="1:6" ht="15.75" customHeight="1" x14ac:dyDescent="0.25">
      <c r="A113" s="63"/>
      <c r="B113" s="64" t="s">
        <v>23</v>
      </c>
      <c r="C113" s="64"/>
      <c r="D113" s="64"/>
      <c r="E113" s="64"/>
      <c r="F113" s="65"/>
    </row>
    <row r="114" spans="1:6" ht="135" x14ac:dyDescent="0.25">
      <c r="A114" s="8" t="s">
        <v>106</v>
      </c>
      <c r="B114" s="9" t="s">
        <v>107</v>
      </c>
      <c r="C114" s="10" t="s">
        <v>32</v>
      </c>
      <c r="D114" s="11">
        <v>2</v>
      </c>
      <c r="E114" s="12"/>
      <c r="F114" s="12">
        <f t="shared" si="2"/>
        <v>0</v>
      </c>
    </row>
    <row r="115" spans="1:6" ht="60" x14ac:dyDescent="0.25">
      <c r="A115" s="8" t="s">
        <v>108</v>
      </c>
      <c r="B115" s="9" t="s">
        <v>109</v>
      </c>
      <c r="C115" s="10" t="s">
        <v>58</v>
      </c>
      <c r="D115" s="11">
        <v>32.28</v>
      </c>
      <c r="E115" s="12"/>
      <c r="F115" s="12">
        <f t="shared" si="2"/>
        <v>0</v>
      </c>
    </row>
    <row r="116" spans="1:6" ht="120" x14ac:dyDescent="0.25">
      <c r="A116" s="8" t="s">
        <v>110</v>
      </c>
      <c r="B116" s="9" t="s">
        <v>111</v>
      </c>
      <c r="C116" s="10" t="s">
        <v>58</v>
      </c>
      <c r="D116" s="11">
        <v>32.28</v>
      </c>
      <c r="E116" s="12"/>
      <c r="F116" s="12">
        <f t="shared" si="2"/>
        <v>0</v>
      </c>
    </row>
    <row r="117" spans="1:6" ht="45" x14ac:dyDescent="0.25">
      <c r="A117" s="8" t="s">
        <v>112</v>
      </c>
      <c r="B117" s="9" t="s">
        <v>113</v>
      </c>
      <c r="C117" s="10" t="s">
        <v>32</v>
      </c>
      <c r="D117" s="11">
        <v>2</v>
      </c>
      <c r="E117" s="12"/>
      <c r="F117" s="12">
        <f t="shared" si="2"/>
        <v>0</v>
      </c>
    </row>
    <row r="118" spans="1:6" ht="240" x14ac:dyDescent="0.25">
      <c r="A118" s="8" t="s">
        <v>114</v>
      </c>
      <c r="B118" s="9" t="s">
        <v>115</v>
      </c>
      <c r="C118" s="10" t="s">
        <v>54</v>
      </c>
      <c r="D118" s="11">
        <v>15.5</v>
      </c>
      <c r="E118" s="12"/>
      <c r="F118" s="12">
        <f t="shared" si="2"/>
        <v>0</v>
      </c>
    </row>
    <row r="119" spans="1:6" ht="120" x14ac:dyDescent="0.25">
      <c r="A119" s="8" t="s">
        <v>116</v>
      </c>
      <c r="B119" s="9" t="s">
        <v>117</v>
      </c>
      <c r="C119" s="10" t="s">
        <v>58</v>
      </c>
      <c r="D119" s="11">
        <v>12</v>
      </c>
      <c r="E119" s="12"/>
      <c r="F119" s="12">
        <f t="shared" si="2"/>
        <v>0</v>
      </c>
    </row>
    <row r="120" spans="1:6" ht="16.5" customHeight="1" x14ac:dyDescent="0.25">
      <c r="A120" s="95"/>
      <c r="B120" s="96" t="s">
        <v>118</v>
      </c>
      <c r="C120" s="96"/>
      <c r="D120" s="96"/>
      <c r="E120" s="97"/>
      <c r="F120" s="98">
        <f>SUM(F114:F119)</f>
        <v>0</v>
      </c>
    </row>
    <row r="121" spans="1:6" ht="15.75" customHeight="1" x14ac:dyDescent="0.25">
      <c r="A121" s="63"/>
      <c r="B121" s="64" t="s">
        <v>24</v>
      </c>
      <c r="C121" s="64"/>
      <c r="D121" s="64"/>
      <c r="E121" s="64"/>
      <c r="F121" s="65"/>
    </row>
    <row r="122" spans="1:6" ht="135" x14ac:dyDescent="0.25">
      <c r="A122" s="8" t="s">
        <v>119</v>
      </c>
      <c r="B122" s="9" t="s">
        <v>120</v>
      </c>
      <c r="C122" s="10" t="s">
        <v>32</v>
      </c>
      <c r="D122" s="11">
        <v>2</v>
      </c>
      <c r="E122" s="12"/>
      <c r="F122" s="12">
        <f t="shared" si="2"/>
        <v>0</v>
      </c>
    </row>
    <row r="123" spans="1:6" ht="105" x14ac:dyDescent="0.25">
      <c r="A123" s="8" t="s">
        <v>121</v>
      </c>
      <c r="B123" s="9" t="s">
        <v>122</v>
      </c>
      <c r="C123" s="10" t="s">
        <v>51</v>
      </c>
      <c r="D123" s="11">
        <v>8</v>
      </c>
      <c r="E123" s="12"/>
      <c r="F123" s="12">
        <f t="shared" si="2"/>
        <v>0</v>
      </c>
    </row>
    <row r="124" spans="1:6" ht="45" x14ac:dyDescent="0.25">
      <c r="A124" s="8" t="s">
        <v>123</v>
      </c>
      <c r="B124" s="9" t="s">
        <v>124</v>
      </c>
      <c r="C124" s="10" t="s">
        <v>51</v>
      </c>
      <c r="D124" s="11">
        <v>16</v>
      </c>
      <c r="E124" s="12"/>
      <c r="F124" s="12">
        <f t="shared" si="2"/>
        <v>0</v>
      </c>
    </row>
    <row r="125" spans="1:6" ht="120" x14ac:dyDescent="0.25">
      <c r="A125" s="8" t="s">
        <v>125</v>
      </c>
      <c r="B125" s="9" t="s">
        <v>126</v>
      </c>
      <c r="C125" s="10" t="s">
        <v>32</v>
      </c>
      <c r="D125" s="11">
        <v>8</v>
      </c>
      <c r="E125" s="12"/>
      <c r="F125" s="12">
        <f t="shared" si="2"/>
        <v>0</v>
      </c>
    </row>
    <row r="126" spans="1:6" ht="120" x14ac:dyDescent="0.25">
      <c r="A126" s="8" t="s">
        <v>127</v>
      </c>
      <c r="B126" s="9" t="s">
        <v>128</v>
      </c>
      <c r="C126" s="10" t="s">
        <v>32</v>
      </c>
      <c r="D126" s="11">
        <v>4</v>
      </c>
      <c r="E126" s="12"/>
      <c r="F126" s="12">
        <f t="shared" si="2"/>
        <v>0</v>
      </c>
    </row>
    <row r="127" spans="1:6" ht="90" x14ac:dyDescent="0.25">
      <c r="A127" s="8" t="s">
        <v>129</v>
      </c>
      <c r="B127" s="9" t="s">
        <v>130</v>
      </c>
      <c r="C127" s="10" t="s">
        <v>32</v>
      </c>
      <c r="D127" s="11">
        <v>5</v>
      </c>
      <c r="E127" s="12"/>
      <c r="F127" s="12">
        <f t="shared" si="2"/>
        <v>0</v>
      </c>
    </row>
    <row r="128" spans="1:6" ht="90" x14ac:dyDescent="0.25">
      <c r="A128" s="8" t="s">
        <v>131</v>
      </c>
      <c r="B128" s="9" t="s">
        <v>132</v>
      </c>
      <c r="C128" s="10" t="s">
        <v>32</v>
      </c>
      <c r="D128" s="11">
        <v>9</v>
      </c>
      <c r="E128" s="12"/>
      <c r="F128" s="12">
        <f t="shared" si="2"/>
        <v>0</v>
      </c>
    </row>
    <row r="129" spans="1:6" ht="45" x14ac:dyDescent="0.25">
      <c r="A129" s="8" t="s">
        <v>133</v>
      </c>
      <c r="B129" s="9" t="s">
        <v>134</v>
      </c>
      <c r="C129" s="10" t="s">
        <v>32</v>
      </c>
      <c r="D129" s="11">
        <v>1</v>
      </c>
      <c r="E129" s="12"/>
      <c r="F129" s="12">
        <f t="shared" si="2"/>
        <v>0</v>
      </c>
    </row>
    <row r="130" spans="1:6" ht="90" x14ac:dyDescent="0.25">
      <c r="A130" s="8" t="s">
        <v>135</v>
      </c>
      <c r="B130" s="9" t="s">
        <v>136</v>
      </c>
      <c r="C130" s="10" t="s">
        <v>32</v>
      </c>
      <c r="D130" s="11">
        <v>4</v>
      </c>
      <c r="E130" s="12"/>
      <c r="F130" s="12">
        <f t="shared" si="2"/>
        <v>0</v>
      </c>
    </row>
    <row r="131" spans="1:6" ht="60" x14ac:dyDescent="0.25">
      <c r="A131" s="8" t="s">
        <v>137</v>
      </c>
      <c r="B131" s="9" t="s">
        <v>138</v>
      </c>
      <c r="C131" s="10" t="s">
        <v>51</v>
      </c>
      <c r="D131" s="11">
        <v>8</v>
      </c>
      <c r="E131" s="12"/>
      <c r="F131" s="12">
        <f t="shared" si="2"/>
        <v>0</v>
      </c>
    </row>
    <row r="132" spans="1:6" ht="60" x14ac:dyDescent="0.25">
      <c r="A132" s="8" t="s">
        <v>139</v>
      </c>
      <c r="B132" s="9" t="s">
        <v>140</v>
      </c>
      <c r="C132" s="10" t="s">
        <v>32</v>
      </c>
      <c r="D132" s="11">
        <v>8</v>
      </c>
      <c r="E132" s="12"/>
      <c r="F132" s="12">
        <f t="shared" si="2"/>
        <v>0</v>
      </c>
    </row>
    <row r="133" spans="1:6" ht="60" x14ac:dyDescent="0.25">
      <c r="A133" s="8" t="s">
        <v>141</v>
      </c>
      <c r="B133" s="9" t="s">
        <v>142</v>
      </c>
      <c r="C133" s="10" t="s">
        <v>32</v>
      </c>
      <c r="D133" s="11">
        <v>1</v>
      </c>
      <c r="E133" s="12"/>
      <c r="F133" s="12">
        <f t="shared" si="2"/>
        <v>0</v>
      </c>
    </row>
    <row r="134" spans="1:6" ht="120" x14ac:dyDescent="0.25">
      <c r="A134" s="8" t="s">
        <v>143</v>
      </c>
      <c r="B134" s="9" t="s">
        <v>144</v>
      </c>
      <c r="C134" s="10" t="s">
        <v>51</v>
      </c>
      <c r="D134" s="11">
        <v>2</v>
      </c>
      <c r="E134" s="12"/>
      <c r="F134" s="12">
        <f t="shared" si="2"/>
        <v>0</v>
      </c>
    </row>
    <row r="135" spans="1:6" ht="90" x14ac:dyDescent="0.25">
      <c r="A135" s="8" t="s">
        <v>145</v>
      </c>
      <c r="B135" s="9" t="s">
        <v>146</v>
      </c>
      <c r="C135" s="10" t="s">
        <v>32</v>
      </c>
      <c r="D135" s="11">
        <v>2</v>
      </c>
      <c r="E135" s="12"/>
      <c r="F135" s="12">
        <f t="shared" si="2"/>
        <v>0</v>
      </c>
    </row>
    <row r="136" spans="1:6" ht="105" x14ac:dyDescent="0.25">
      <c r="A136" s="8" t="s">
        <v>147</v>
      </c>
      <c r="B136" s="9" t="s">
        <v>148</v>
      </c>
      <c r="C136" s="10" t="s">
        <v>51</v>
      </c>
      <c r="D136" s="11">
        <v>2</v>
      </c>
      <c r="E136" s="12"/>
      <c r="F136" s="12">
        <f t="shared" si="2"/>
        <v>0</v>
      </c>
    </row>
    <row r="137" spans="1:6" ht="180" x14ac:dyDescent="0.25">
      <c r="A137" s="8" t="s">
        <v>149</v>
      </c>
      <c r="B137" s="9" t="s">
        <v>150</v>
      </c>
      <c r="C137" s="10" t="s">
        <v>32</v>
      </c>
      <c r="D137" s="11">
        <v>2</v>
      </c>
      <c r="E137" s="12"/>
      <c r="F137" s="12">
        <f t="shared" si="2"/>
        <v>0</v>
      </c>
    </row>
    <row r="138" spans="1:6" ht="120" x14ac:dyDescent="0.25">
      <c r="A138" s="8" t="s">
        <v>151</v>
      </c>
      <c r="B138" s="9" t="s">
        <v>152</v>
      </c>
      <c r="C138" s="10" t="s">
        <v>54</v>
      </c>
      <c r="D138" s="11">
        <v>2</v>
      </c>
      <c r="E138" s="12"/>
      <c r="F138" s="12">
        <f t="shared" si="2"/>
        <v>0</v>
      </c>
    </row>
    <row r="139" spans="1:6" ht="75" x14ac:dyDescent="0.25">
      <c r="A139" s="8" t="s">
        <v>153</v>
      </c>
      <c r="B139" s="9" t="s">
        <v>154</v>
      </c>
      <c r="C139" s="10" t="s">
        <v>32</v>
      </c>
      <c r="D139" s="11">
        <v>2</v>
      </c>
      <c r="E139" s="12"/>
      <c r="F139" s="12">
        <f t="shared" si="2"/>
        <v>0</v>
      </c>
    </row>
    <row r="140" spans="1:6" ht="165" x14ac:dyDescent="0.25">
      <c r="A140" s="8" t="s">
        <v>155</v>
      </c>
      <c r="B140" s="9" t="s">
        <v>156</v>
      </c>
      <c r="C140" s="10" t="s">
        <v>51</v>
      </c>
      <c r="D140" s="11">
        <v>2</v>
      </c>
      <c r="E140" s="12"/>
      <c r="F140" s="12">
        <f t="shared" si="2"/>
        <v>0</v>
      </c>
    </row>
    <row r="141" spans="1:6" ht="16.5" customHeight="1" x14ac:dyDescent="0.25">
      <c r="A141" s="95"/>
      <c r="B141" s="96" t="s">
        <v>157</v>
      </c>
      <c r="C141" s="96"/>
      <c r="D141" s="96"/>
      <c r="E141" s="97"/>
      <c r="F141" s="98">
        <f>SUM(F122:F140)</f>
        <v>0</v>
      </c>
    </row>
    <row r="142" spans="1:6" ht="44.25" customHeight="1" x14ac:dyDescent="0.25">
      <c r="A142" s="99"/>
      <c r="B142" s="100" t="s">
        <v>158</v>
      </c>
      <c r="C142" s="100"/>
      <c r="D142" s="100"/>
      <c r="E142" s="101"/>
      <c r="F142" s="98">
        <f>F141+F120+F112+F96+F85</f>
        <v>0</v>
      </c>
    </row>
    <row r="143" spans="1:6" ht="35.25" customHeight="1" x14ac:dyDescent="0.25">
      <c r="A143" s="84"/>
      <c r="B143" s="107" t="s">
        <v>25</v>
      </c>
      <c r="C143" s="107"/>
      <c r="D143" s="107"/>
      <c r="E143" s="107"/>
      <c r="F143" s="85"/>
    </row>
    <row r="144" spans="1:6" ht="15.75" customHeight="1" x14ac:dyDescent="0.25">
      <c r="A144" s="63"/>
      <c r="B144" s="64" t="s">
        <v>20</v>
      </c>
      <c r="C144" s="64"/>
      <c r="D144" s="64"/>
      <c r="E144" s="64"/>
      <c r="F144" s="65"/>
    </row>
    <row r="145" spans="1:6" ht="45" x14ac:dyDescent="0.25">
      <c r="A145" s="8" t="s">
        <v>30</v>
      </c>
      <c r="B145" s="9" t="s">
        <v>31</v>
      </c>
      <c r="C145" s="10" t="s">
        <v>32</v>
      </c>
      <c r="D145" s="11">
        <v>8</v>
      </c>
      <c r="E145" s="12"/>
      <c r="F145" s="12">
        <f t="shared" si="2"/>
        <v>0</v>
      </c>
    </row>
    <row r="146" spans="1:6" ht="45" x14ac:dyDescent="0.25">
      <c r="A146" s="8" t="s">
        <v>33</v>
      </c>
      <c r="B146" s="9" t="s">
        <v>34</v>
      </c>
      <c r="C146" s="10" t="s">
        <v>32</v>
      </c>
      <c r="D146" s="11">
        <v>1</v>
      </c>
      <c r="E146" s="12"/>
      <c r="F146" s="12">
        <f t="shared" si="2"/>
        <v>0</v>
      </c>
    </row>
    <row r="147" spans="1:6" ht="45" x14ac:dyDescent="0.25">
      <c r="A147" s="8" t="s">
        <v>35</v>
      </c>
      <c r="B147" s="9" t="s">
        <v>36</v>
      </c>
      <c r="C147" s="10" t="s">
        <v>32</v>
      </c>
      <c r="D147" s="11">
        <v>1</v>
      </c>
      <c r="E147" s="12"/>
      <c r="F147" s="12">
        <f t="shared" si="2"/>
        <v>0</v>
      </c>
    </row>
    <row r="148" spans="1:6" ht="45" x14ac:dyDescent="0.25">
      <c r="A148" s="8" t="s">
        <v>37</v>
      </c>
      <c r="B148" s="9" t="s">
        <v>38</v>
      </c>
      <c r="C148" s="10" t="s">
        <v>32</v>
      </c>
      <c r="D148" s="11">
        <v>12</v>
      </c>
      <c r="E148" s="12"/>
      <c r="F148" s="12">
        <f t="shared" si="2"/>
        <v>0</v>
      </c>
    </row>
    <row r="149" spans="1:6" ht="30" x14ac:dyDescent="0.25">
      <c r="A149" s="8" t="s">
        <v>39</v>
      </c>
      <c r="B149" s="9" t="s">
        <v>40</v>
      </c>
      <c r="C149" s="10" t="s">
        <v>32</v>
      </c>
      <c r="D149" s="11">
        <v>1</v>
      </c>
      <c r="E149" s="12"/>
      <c r="F149" s="12">
        <f t="shared" ref="F149:F212" si="3">ROUND(E149*D149,2)</f>
        <v>0</v>
      </c>
    </row>
    <row r="150" spans="1:6" ht="60" x14ac:dyDescent="0.25">
      <c r="A150" s="8" t="s">
        <v>41</v>
      </c>
      <c r="B150" s="9" t="s">
        <v>42</v>
      </c>
      <c r="C150" s="10" t="s">
        <v>43</v>
      </c>
      <c r="D150" s="11">
        <v>4</v>
      </c>
      <c r="E150" s="12"/>
      <c r="F150" s="12">
        <f t="shared" si="3"/>
        <v>0</v>
      </c>
    </row>
    <row r="151" spans="1:6" ht="90" x14ac:dyDescent="0.25">
      <c r="A151" s="8" t="s">
        <v>44</v>
      </c>
      <c r="B151" s="9" t="s">
        <v>45</v>
      </c>
      <c r="C151" s="10" t="s">
        <v>46</v>
      </c>
      <c r="D151" s="11">
        <v>4</v>
      </c>
      <c r="E151" s="12"/>
      <c r="F151" s="12">
        <f t="shared" si="3"/>
        <v>0</v>
      </c>
    </row>
    <row r="152" spans="1:6" ht="45" x14ac:dyDescent="0.25">
      <c r="A152" s="8" t="s">
        <v>49</v>
      </c>
      <c r="B152" s="9" t="s">
        <v>50</v>
      </c>
      <c r="C152" s="10" t="s">
        <v>51</v>
      </c>
      <c r="D152" s="11">
        <v>4</v>
      </c>
      <c r="E152" s="12"/>
      <c r="F152" s="12">
        <f t="shared" si="3"/>
        <v>0</v>
      </c>
    </row>
    <row r="153" spans="1:6" ht="16.5" customHeight="1" x14ac:dyDescent="0.25">
      <c r="A153" s="95"/>
      <c r="B153" s="96" t="s">
        <v>55</v>
      </c>
      <c r="C153" s="96"/>
      <c r="D153" s="96"/>
      <c r="E153" s="97"/>
      <c r="F153" s="98">
        <f>SUM(F145:F152)</f>
        <v>0</v>
      </c>
    </row>
    <row r="154" spans="1:6" ht="15.75" customHeight="1" x14ac:dyDescent="0.25">
      <c r="A154" s="63"/>
      <c r="B154" s="64" t="s">
        <v>26</v>
      </c>
      <c r="C154" s="64"/>
      <c r="D154" s="64"/>
      <c r="E154" s="64"/>
      <c r="F154" s="65"/>
    </row>
    <row r="155" spans="1:6" ht="60" x14ac:dyDescent="0.25">
      <c r="A155" s="8" t="s">
        <v>159</v>
      </c>
      <c r="B155" s="9" t="s">
        <v>160</v>
      </c>
      <c r="C155" s="10" t="s">
        <v>58</v>
      </c>
      <c r="D155" s="11">
        <v>40.799999999999997</v>
      </c>
      <c r="E155" s="12"/>
      <c r="F155" s="12">
        <f t="shared" si="3"/>
        <v>0</v>
      </c>
    </row>
    <row r="156" spans="1:6" ht="60" x14ac:dyDescent="0.25">
      <c r="A156" s="8" t="s">
        <v>161</v>
      </c>
      <c r="B156" s="9" t="s">
        <v>162</v>
      </c>
      <c r="C156" s="10" t="s">
        <v>43</v>
      </c>
      <c r="D156" s="11">
        <v>93.68</v>
      </c>
      <c r="E156" s="12"/>
      <c r="F156" s="12">
        <f t="shared" si="3"/>
        <v>0</v>
      </c>
    </row>
    <row r="157" spans="1:6" ht="75" x14ac:dyDescent="0.25">
      <c r="A157" s="8" t="s">
        <v>163</v>
      </c>
      <c r="B157" s="9" t="s">
        <v>164</v>
      </c>
      <c r="C157" s="10" t="s">
        <v>58</v>
      </c>
      <c r="D157" s="11">
        <v>51.84</v>
      </c>
      <c r="E157" s="12"/>
      <c r="F157" s="12">
        <f t="shared" si="3"/>
        <v>0</v>
      </c>
    </row>
    <row r="158" spans="1:6" ht="60" x14ac:dyDescent="0.25">
      <c r="A158" s="8" t="s">
        <v>165</v>
      </c>
      <c r="B158" s="9" t="s">
        <v>166</v>
      </c>
      <c r="C158" s="10" t="s">
        <v>67</v>
      </c>
      <c r="D158" s="11">
        <v>354.84</v>
      </c>
      <c r="E158" s="12"/>
      <c r="F158" s="12">
        <f t="shared" si="3"/>
        <v>0</v>
      </c>
    </row>
    <row r="159" spans="1:6" ht="60" x14ac:dyDescent="0.25">
      <c r="A159" s="8" t="s">
        <v>167</v>
      </c>
      <c r="B159" s="9" t="s">
        <v>168</v>
      </c>
      <c r="C159" s="10" t="s">
        <v>67</v>
      </c>
      <c r="D159" s="11">
        <v>368.4</v>
      </c>
      <c r="E159" s="12"/>
      <c r="F159" s="12">
        <f t="shared" si="3"/>
        <v>0</v>
      </c>
    </row>
    <row r="160" spans="1:6" ht="90" x14ac:dyDescent="0.25">
      <c r="A160" s="8" t="s">
        <v>169</v>
      </c>
      <c r="B160" s="9" t="s">
        <v>170</v>
      </c>
      <c r="C160" s="10" t="s">
        <v>67</v>
      </c>
      <c r="D160" s="11">
        <v>448.44</v>
      </c>
      <c r="E160" s="12"/>
      <c r="F160" s="12">
        <f t="shared" si="3"/>
        <v>0</v>
      </c>
    </row>
    <row r="161" spans="1:6" ht="75" x14ac:dyDescent="0.25">
      <c r="A161" s="8" t="s">
        <v>171</v>
      </c>
      <c r="B161" s="9" t="s">
        <v>172</v>
      </c>
      <c r="C161" s="10" t="s">
        <v>58</v>
      </c>
      <c r="D161" s="11">
        <v>64.77</v>
      </c>
      <c r="E161" s="12"/>
      <c r="F161" s="12">
        <f t="shared" si="3"/>
        <v>0</v>
      </c>
    </row>
    <row r="162" spans="1:6" ht="90" x14ac:dyDescent="0.25">
      <c r="A162" s="8" t="s">
        <v>173</v>
      </c>
      <c r="B162" s="9" t="s">
        <v>174</v>
      </c>
      <c r="C162" s="10" t="s">
        <v>43</v>
      </c>
      <c r="D162" s="11">
        <v>15.74</v>
      </c>
      <c r="E162" s="12"/>
      <c r="F162" s="12">
        <f t="shared" si="3"/>
        <v>0</v>
      </c>
    </row>
    <row r="163" spans="1:6" ht="60" x14ac:dyDescent="0.25">
      <c r="A163" s="8" t="s">
        <v>175</v>
      </c>
      <c r="B163" s="9" t="s">
        <v>176</v>
      </c>
      <c r="C163" s="10" t="s">
        <v>58</v>
      </c>
      <c r="D163" s="11">
        <v>125.19</v>
      </c>
      <c r="E163" s="12"/>
      <c r="F163" s="12">
        <f t="shared" si="3"/>
        <v>0</v>
      </c>
    </row>
    <row r="164" spans="1:6" ht="75" x14ac:dyDescent="0.25">
      <c r="A164" s="8" t="s">
        <v>177</v>
      </c>
      <c r="B164" s="9" t="s">
        <v>178</v>
      </c>
      <c r="C164" s="10" t="s">
        <v>43</v>
      </c>
      <c r="D164" s="11">
        <v>93.68</v>
      </c>
      <c r="E164" s="12"/>
      <c r="F164" s="12">
        <f t="shared" si="3"/>
        <v>0</v>
      </c>
    </row>
    <row r="165" spans="1:6" ht="90" x14ac:dyDescent="0.25">
      <c r="A165" s="8" t="s">
        <v>179</v>
      </c>
      <c r="B165" s="9" t="s">
        <v>180</v>
      </c>
      <c r="C165" s="10" t="s">
        <v>43</v>
      </c>
      <c r="D165" s="11">
        <v>7.65</v>
      </c>
      <c r="E165" s="12"/>
      <c r="F165" s="12">
        <f t="shared" si="3"/>
        <v>0</v>
      </c>
    </row>
    <row r="166" spans="1:6" ht="60" x14ac:dyDescent="0.25">
      <c r="A166" s="8" t="s">
        <v>181</v>
      </c>
      <c r="B166" s="9" t="s">
        <v>182</v>
      </c>
      <c r="C166" s="10" t="s">
        <v>58</v>
      </c>
      <c r="D166" s="11">
        <v>5.83</v>
      </c>
      <c r="E166" s="12"/>
      <c r="F166" s="12">
        <f t="shared" si="3"/>
        <v>0</v>
      </c>
    </row>
    <row r="167" spans="1:6" ht="16.5" customHeight="1" x14ac:dyDescent="0.25">
      <c r="A167" s="95"/>
      <c r="B167" s="96" t="s">
        <v>183</v>
      </c>
      <c r="C167" s="96"/>
      <c r="D167" s="96"/>
      <c r="E167" s="97"/>
      <c r="F167" s="98">
        <f>SUM(F155:F166)</f>
        <v>0</v>
      </c>
    </row>
    <row r="168" spans="1:6" ht="15.75" customHeight="1" x14ac:dyDescent="0.25">
      <c r="A168" s="63"/>
      <c r="B168" s="64" t="s">
        <v>184</v>
      </c>
      <c r="C168" s="64"/>
      <c r="D168" s="64"/>
      <c r="E168" s="64"/>
      <c r="F168" s="65"/>
    </row>
    <row r="169" spans="1:6" ht="60" x14ac:dyDescent="0.25">
      <c r="A169" s="8" t="s">
        <v>65</v>
      </c>
      <c r="B169" s="9" t="s">
        <v>66</v>
      </c>
      <c r="C169" s="10" t="s">
        <v>67</v>
      </c>
      <c r="D169" s="11">
        <v>2551.6799999999998</v>
      </c>
      <c r="E169" s="12"/>
      <c r="F169" s="12">
        <f t="shared" si="3"/>
        <v>0</v>
      </c>
    </row>
    <row r="170" spans="1:6" ht="60" x14ac:dyDescent="0.25">
      <c r="A170" s="8" t="s">
        <v>68</v>
      </c>
      <c r="B170" s="9" t="s">
        <v>69</v>
      </c>
      <c r="C170" s="10" t="s">
        <v>67</v>
      </c>
      <c r="D170" s="11">
        <v>108.6</v>
      </c>
      <c r="E170" s="12"/>
      <c r="F170" s="12">
        <f t="shared" si="3"/>
        <v>0</v>
      </c>
    </row>
    <row r="171" spans="1:6" ht="60" x14ac:dyDescent="0.25">
      <c r="A171" s="8" t="s">
        <v>70</v>
      </c>
      <c r="B171" s="9" t="s">
        <v>71</v>
      </c>
      <c r="C171" s="10" t="s">
        <v>67</v>
      </c>
      <c r="D171" s="11">
        <v>163.49</v>
      </c>
      <c r="E171" s="12"/>
      <c r="F171" s="12">
        <f t="shared" si="3"/>
        <v>0</v>
      </c>
    </row>
    <row r="172" spans="1:6" ht="75" x14ac:dyDescent="0.25">
      <c r="A172" s="8" t="s">
        <v>72</v>
      </c>
      <c r="B172" s="9" t="s">
        <v>73</v>
      </c>
      <c r="C172" s="10" t="s">
        <v>67</v>
      </c>
      <c r="D172" s="11">
        <v>965.21</v>
      </c>
      <c r="E172" s="12"/>
      <c r="F172" s="12">
        <f t="shared" si="3"/>
        <v>0</v>
      </c>
    </row>
    <row r="173" spans="1:6" ht="45" x14ac:dyDescent="0.25">
      <c r="A173" s="8" t="s">
        <v>56</v>
      </c>
      <c r="B173" s="9" t="s">
        <v>57</v>
      </c>
      <c r="C173" s="10" t="s">
        <v>58</v>
      </c>
      <c r="D173" s="11">
        <v>122.53</v>
      </c>
      <c r="E173" s="12"/>
      <c r="F173" s="12">
        <f t="shared" si="3"/>
        <v>0</v>
      </c>
    </row>
    <row r="174" spans="1:6" ht="60" x14ac:dyDescent="0.25">
      <c r="A174" s="8" t="s">
        <v>59</v>
      </c>
      <c r="B174" s="9" t="s">
        <v>60</v>
      </c>
      <c r="C174" s="10" t="s">
        <v>58</v>
      </c>
      <c r="D174" s="11">
        <v>27.22</v>
      </c>
      <c r="E174" s="12"/>
      <c r="F174" s="12">
        <f t="shared" si="3"/>
        <v>0</v>
      </c>
    </row>
    <row r="175" spans="1:6" ht="45" x14ac:dyDescent="0.25">
      <c r="A175" s="8" t="s">
        <v>61</v>
      </c>
      <c r="B175" s="9" t="s">
        <v>62</v>
      </c>
      <c r="C175" s="10" t="s">
        <v>58</v>
      </c>
      <c r="D175" s="11">
        <v>94.97</v>
      </c>
      <c r="E175" s="12"/>
      <c r="F175" s="12">
        <f t="shared" si="3"/>
        <v>0</v>
      </c>
    </row>
    <row r="176" spans="1:6" ht="45" x14ac:dyDescent="0.25">
      <c r="A176" s="8" t="s">
        <v>63</v>
      </c>
      <c r="B176" s="9" t="s">
        <v>64</v>
      </c>
      <c r="C176" s="10" t="s">
        <v>58</v>
      </c>
      <c r="D176" s="11">
        <v>103.76</v>
      </c>
      <c r="E176" s="12"/>
      <c r="F176" s="12">
        <f t="shared" si="3"/>
        <v>0</v>
      </c>
    </row>
    <row r="177" spans="1:6" ht="30" x14ac:dyDescent="0.25">
      <c r="A177" s="8" t="s">
        <v>185</v>
      </c>
      <c r="B177" s="9" t="s">
        <v>186</v>
      </c>
      <c r="C177" s="10" t="s">
        <v>54</v>
      </c>
      <c r="D177" s="11">
        <v>27.2</v>
      </c>
      <c r="E177" s="12"/>
      <c r="F177" s="12">
        <f t="shared" si="3"/>
        <v>0</v>
      </c>
    </row>
    <row r="178" spans="1:6" ht="105" x14ac:dyDescent="0.25">
      <c r="A178" s="8" t="s">
        <v>74</v>
      </c>
      <c r="B178" s="9" t="s">
        <v>75</v>
      </c>
      <c r="C178" s="10" t="s">
        <v>43</v>
      </c>
      <c r="D178" s="11">
        <v>32</v>
      </c>
      <c r="E178" s="12"/>
      <c r="F178" s="12">
        <f t="shared" si="3"/>
        <v>0</v>
      </c>
    </row>
    <row r="179" spans="1:6" ht="16.5" customHeight="1" x14ac:dyDescent="0.25">
      <c r="A179" s="95"/>
      <c r="B179" s="96" t="s">
        <v>76</v>
      </c>
      <c r="C179" s="96"/>
      <c r="D179" s="96"/>
      <c r="E179" s="97"/>
      <c r="F179" s="98">
        <f>SUM(F169:F178)</f>
        <v>0</v>
      </c>
    </row>
    <row r="180" spans="1:6" ht="15.75" customHeight="1" x14ac:dyDescent="0.25">
      <c r="A180" s="63"/>
      <c r="B180" s="64" t="s">
        <v>27</v>
      </c>
      <c r="C180" s="64"/>
      <c r="D180" s="64"/>
      <c r="E180" s="64"/>
      <c r="F180" s="65"/>
    </row>
    <row r="181" spans="1:6" ht="135" x14ac:dyDescent="0.25">
      <c r="A181" s="8" t="s">
        <v>77</v>
      </c>
      <c r="B181" s="9" t="s">
        <v>78</v>
      </c>
      <c r="C181" s="10" t="s">
        <v>54</v>
      </c>
      <c r="D181" s="11">
        <v>51.35</v>
      </c>
      <c r="E181" s="12"/>
      <c r="F181" s="12">
        <f t="shared" si="3"/>
        <v>0</v>
      </c>
    </row>
    <row r="182" spans="1:6" ht="45" x14ac:dyDescent="0.25">
      <c r="A182" s="8" t="s">
        <v>79</v>
      </c>
      <c r="B182" s="9" t="s">
        <v>80</v>
      </c>
      <c r="C182" s="10" t="s">
        <v>54</v>
      </c>
      <c r="D182" s="11">
        <v>22.2</v>
      </c>
      <c r="E182" s="12"/>
      <c r="F182" s="12">
        <f t="shared" si="3"/>
        <v>0</v>
      </c>
    </row>
    <row r="183" spans="1:6" ht="195" x14ac:dyDescent="0.25">
      <c r="A183" s="8" t="s">
        <v>81</v>
      </c>
      <c r="B183" s="9" t="s">
        <v>82</v>
      </c>
      <c r="C183" s="10" t="s">
        <v>58</v>
      </c>
      <c r="D183" s="11">
        <v>21.25</v>
      </c>
      <c r="E183" s="12"/>
      <c r="F183" s="12">
        <f t="shared" si="3"/>
        <v>0</v>
      </c>
    </row>
    <row r="184" spans="1:6" ht="150" x14ac:dyDescent="0.25">
      <c r="A184" s="8" t="s">
        <v>83</v>
      </c>
      <c r="B184" s="9" t="s">
        <v>84</v>
      </c>
      <c r="C184" s="10" t="s">
        <v>58</v>
      </c>
      <c r="D184" s="11">
        <v>98.85</v>
      </c>
      <c r="E184" s="12"/>
      <c r="F184" s="12">
        <f t="shared" si="3"/>
        <v>0</v>
      </c>
    </row>
    <row r="185" spans="1:6" ht="60" x14ac:dyDescent="0.25">
      <c r="A185" s="8" t="s">
        <v>187</v>
      </c>
      <c r="B185" s="9" t="s">
        <v>188</v>
      </c>
      <c r="C185" s="10" t="s">
        <v>58</v>
      </c>
      <c r="D185" s="11">
        <v>44</v>
      </c>
      <c r="E185" s="12"/>
      <c r="F185" s="12">
        <f t="shared" si="3"/>
        <v>0</v>
      </c>
    </row>
    <row r="186" spans="1:6" ht="150" x14ac:dyDescent="0.25">
      <c r="A186" s="8" t="s">
        <v>189</v>
      </c>
      <c r="B186" s="9" t="s">
        <v>190</v>
      </c>
      <c r="C186" s="10" t="s">
        <v>58</v>
      </c>
      <c r="D186" s="11">
        <v>44</v>
      </c>
      <c r="E186" s="12"/>
      <c r="F186" s="12">
        <f t="shared" si="3"/>
        <v>0</v>
      </c>
    </row>
    <row r="187" spans="1:6" ht="195" x14ac:dyDescent="0.25">
      <c r="A187" s="8" t="s">
        <v>85</v>
      </c>
      <c r="B187" s="9" t="s">
        <v>86</v>
      </c>
      <c r="C187" s="10" t="s">
        <v>58</v>
      </c>
      <c r="D187" s="11">
        <v>99.66</v>
      </c>
      <c r="E187" s="12"/>
      <c r="F187" s="12">
        <f t="shared" si="3"/>
        <v>0</v>
      </c>
    </row>
    <row r="188" spans="1:6" ht="195" x14ac:dyDescent="0.25">
      <c r="A188" s="8" t="s">
        <v>87</v>
      </c>
      <c r="B188" s="9" t="s">
        <v>88</v>
      </c>
      <c r="C188" s="10" t="s">
        <v>54</v>
      </c>
      <c r="D188" s="11">
        <v>42.7</v>
      </c>
      <c r="E188" s="12"/>
      <c r="F188" s="12">
        <f t="shared" si="3"/>
        <v>0</v>
      </c>
    </row>
    <row r="189" spans="1:6" ht="195" x14ac:dyDescent="0.25">
      <c r="A189" s="8" t="s">
        <v>89</v>
      </c>
      <c r="B189" s="9" t="s">
        <v>90</v>
      </c>
      <c r="C189" s="10" t="s">
        <v>58</v>
      </c>
      <c r="D189" s="11">
        <v>42.5</v>
      </c>
      <c r="E189" s="12"/>
      <c r="F189" s="12">
        <f t="shared" si="3"/>
        <v>0</v>
      </c>
    </row>
    <row r="190" spans="1:6" ht="195" x14ac:dyDescent="0.25">
      <c r="A190" s="8" t="s">
        <v>91</v>
      </c>
      <c r="B190" s="9" t="s">
        <v>92</v>
      </c>
      <c r="C190" s="10" t="s">
        <v>58</v>
      </c>
      <c r="D190" s="11">
        <v>18.75</v>
      </c>
      <c r="E190" s="12"/>
      <c r="F190" s="12">
        <f t="shared" si="3"/>
        <v>0</v>
      </c>
    </row>
    <row r="191" spans="1:6" ht="105" x14ac:dyDescent="0.25">
      <c r="A191" s="8" t="s">
        <v>93</v>
      </c>
      <c r="B191" s="9" t="s">
        <v>94</v>
      </c>
      <c r="C191" s="10" t="s">
        <v>58</v>
      </c>
      <c r="D191" s="11">
        <v>348.48</v>
      </c>
      <c r="E191" s="12"/>
      <c r="F191" s="12">
        <f t="shared" si="3"/>
        <v>0</v>
      </c>
    </row>
    <row r="192" spans="1:6" ht="120" x14ac:dyDescent="0.25">
      <c r="A192" s="8" t="s">
        <v>95</v>
      </c>
      <c r="B192" s="9" t="s">
        <v>96</v>
      </c>
      <c r="C192" s="10" t="s">
        <v>32</v>
      </c>
      <c r="D192" s="11">
        <v>7</v>
      </c>
      <c r="E192" s="12"/>
      <c r="F192" s="12">
        <f t="shared" si="3"/>
        <v>0</v>
      </c>
    </row>
    <row r="193" spans="1:6" ht="90" x14ac:dyDescent="0.25">
      <c r="A193" s="8" t="s">
        <v>97</v>
      </c>
      <c r="B193" s="9" t="s">
        <v>98</v>
      </c>
      <c r="C193" s="10" t="s">
        <v>58</v>
      </c>
      <c r="D193" s="11">
        <v>125.38</v>
      </c>
      <c r="E193" s="12"/>
      <c r="F193" s="12">
        <f t="shared" si="3"/>
        <v>0</v>
      </c>
    </row>
    <row r="194" spans="1:6" ht="120" x14ac:dyDescent="0.25">
      <c r="A194" s="8" t="s">
        <v>99</v>
      </c>
      <c r="B194" s="9" t="s">
        <v>100</v>
      </c>
      <c r="C194" s="10" t="s">
        <v>32</v>
      </c>
      <c r="D194" s="11">
        <v>1</v>
      </c>
      <c r="E194" s="12"/>
      <c r="F194" s="12">
        <f t="shared" si="3"/>
        <v>0</v>
      </c>
    </row>
    <row r="195" spans="1:6" ht="210" x14ac:dyDescent="0.25">
      <c r="A195" s="8" t="s">
        <v>101</v>
      </c>
      <c r="B195" s="9" t="s">
        <v>102</v>
      </c>
      <c r="C195" s="10" t="s">
        <v>58</v>
      </c>
      <c r="D195" s="11">
        <v>448.06</v>
      </c>
      <c r="E195" s="12"/>
      <c r="F195" s="12">
        <f t="shared" si="3"/>
        <v>0</v>
      </c>
    </row>
    <row r="196" spans="1:6" ht="60" x14ac:dyDescent="0.25">
      <c r="A196" s="8" t="s">
        <v>103</v>
      </c>
      <c r="B196" s="9" t="s">
        <v>104</v>
      </c>
      <c r="C196" s="10" t="s">
        <v>54</v>
      </c>
      <c r="D196" s="11">
        <v>6.2</v>
      </c>
      <c r="E196" s="12"/>
      <c r="F196" s="12">
        <f t="shared" si="3"/>
        <v>0</v>
      </c>
    </row>
    <row r="197" spans="1:6" ht="16.5" customHeight="1" x14ac:dyDescent="0.25">
      <c r="A197" s="95"/>
      <c r="B197" s="96" t="s">
        <v>105</v>
      </c>
      <c r="C197" s="96"/>
      <c r="D197" s="96"/>
      <c r="E197" s="97"/>
      <c r="F197" s="98">
        <f>SUM(F181:F196)</f>
        <v>0</v>
      </c>
    </row>
    <row r="198" spans="1:6" ht="15.75" customHeight="1" x14ac:dyDescent="0.25">
      <c r="A198" s="63"/>
      <c r="B198" s="64" t="s">
        <v>28</v>
      </c>
      <c r="C198" s="64"/>
      <c r="D198" s="64"/>
      <c r="E198" s="64"/>
      <c r="F198" s="65"/>
    </row>
    <row r="199" spans="1:6" ht="135" x14ac:dyDescent="0.25">
      <c r="A199" s="8" t="s">
        <v>106</v>
      </c>
      <c r="B199" s="9" t="s">
        <v>107</v>
      </c>
      <c r="C199" s="10" t="s">
        <v>32</v>
      </c>
      <c r="D199" s="11">
        <v>1</v>
      </c>
      <c r="E199" s="12"/>
      <c r="F199" s="12">
        <f t="shared" si="3"/>
        <v>0</v>
      </c>
    </row>
    <row r="200" spans="1:6" ht="60" x14ac:dyDescent="0.25">
      <c r="A200" s="8" t="s">
        <v>108</v>
      </c>
      <c r="B200" s="9" t="s">
        <v>109</v>
      </c>
      <c r="C200" s="10" t="s">
        <v>58</v>
      </c>
      <c r="D200" s="11">
        <v>16.149999999999999</v>
      </c>
      <c r="E200" s="12"/>
      <c r="F200" s="12">
        <f t="shared" si="3"/>
        <v>0</v>
      </c>
    </row>
    <row r="201" spans="1:6" ht="120" x14ac:dyDescent="0.25">
      <c r="A201" s="8" t="s">
        <v>110</v>
      </c>
      <c r="B201" s="9" t="s">
        <v>111</v>
      </c>
      <c r="C201" s="10" t="s">
        <v>58</v>
      </c>
      <c r="D201" s="11">
        <v>16.149999999999999</v>
      </c>
      <c r="E201" s="12"/>
      <c r="F201" s="12">
        <f t="shared" si="3"/>
        <v>0</v>
      </c>
    </row>
    <row r="202" spans="1:6" ht="45" x14ac:dyDescent="0.25">
      <c r="A202" s="8" t="s">
        <v>112</v>
      </c>
      <c r="B202" s="9" t="s">
        <v>113</v>
      </c>
      <c r="C202" s="10" t="s">
        <v>32</v>
      </c>
      <c r="D202" s="11">
        <v>1</v>
      </c>
      <c r="E202" s="12"/>
      <c r="F202" s="12">
        <f t="shared" si="3"/>
        <v>0</v>
      </c>
    </row>
    <row r="203" spans="1:6" ht="240" x14ac:dyDescent="0.25">
      <c r="A203" s="8" t="s">
        <v>114</v>
      </c>
      <c r="B203" s="9" t="s">
        <v>115</v>
      </c>
      <c r="C203" s="10" t="s">
        <v>54</v>
      </c>
      <c r="D203" s="11">
        <v>31.35</v>
      </c>
      <c r="E203" s="12"/>
      <c r="F203" s="12">
        <f t="shared" si="3"/>
        <v>0</v>
      </c>
    </row>
    <row r="204" spans="1:6" ht="16.5" customHeight="1" x14ac:dyDescent="0.25">
      <c r="A204" s="95"/>
      <c r="B204" s="96" t="s">
        <v>118</v>
      </c>
      <c r="C204" s="96"/>
      <c r="D204" s="96"/>
      <c r="E204" s="97"/>
      <c r="F204" s="98">
        <f>SUM(F199:F203)</f>
        <v>0</v>
      </c>
    </row>
    <row r="205" spans="1:6" ht="15.75" customHeight="1" x14ac:dyDescent="0.25">
      <c r="A205" s="63"/>
      <c r="B205" s="64" t="s">
        <v>191</v>
      </c>
      <c r="C205" s="64"/>
      <c r="D205" s="64"/>
      <c r="E205" s="64"/>
      <c r="F205" s="65"/>
    </row>
    <row r="206" spans="1:6" ht="135" x14ac:dyDescent="0.25">
      <c r="A206" s="8" t="s">
        <v>119</v>
      </c>
      <c r="B206" s="9" t="s">
        <v>120</v>
      </c>
      <c r="C206" s="10" t="s">
        <v>32</v>
      </c>
      <c r="D206" s="11">
        <v>1</v>
      </c>
      <c r="E206" s="12"/>
      <c r="F206" s="12">
        <f t="shared" si="3"/>
        <v>0</v>
      </c>
    </row>
    <row r="207" spans="1:6" ht="105" x14ac:dyDescent="0.25">
      <c r="A207" s="8" t="s">
        <v>121</v>
      </c>
      <c r="B207" s="9" t="s">
        <v>122</v>
      </c>
      <c r="C207" s="10" t="s">
        <v>51</v>
      </c>
      <c r="D207" s="11">
        <v>4</v>
      </c>
      <c r="E207" s="12"/>
      <c r="F207" s="12">
        <f t="shared" si="3"/>
        <v>0</v>
      </c>
    </row>
    <row r="208" spans="1:6" ht="45" x14ac:dyDescent="0.25">
      <c r="A208" s="8" t="s">
        <v>123</v>
      </c>
      <c r="B208" s="9" t="s">
        <v>124</v>
      </c>
      <c r="C208" s="10" t="s">
        <v>51</v>
      </c>
      <c r="D208" s="11">
        <v>8</v>
      </c>
      <c r="E208" s="12"/>
      <c r="F208" s="12">
        <f t="shared" si="3"/>
        <v>0</v>
      </c>
    </row>
    <row r="209" spans="1:6" ht="120" x14ac:dyDescent="0.25">
      <c r="A209" s="8" t="s">
        <v>125</v>
      </c>
      <c r="B209" s="9" t="s">
        <v>126</v>
      </c>
      <c r="C209" s="10" t="s">
        <v>32</v>
      </c>
      <c r="D209" s="11">
        <v>4</v>
      </c>
      <c r="E209" s="12"/>
      <c r="F209" s="12">
        <f t="shared" si="3"/>
        <v>0</v>
      </c>
    </row>
    <row r="210" spans="1:6" ht="120" x14ac:dyDescent="0.25">
      <c r="A210" s="8" t="s">
        <v>127</v>
      </c>
      <c r="B210" s="9" t="s">
        <v>128</v>
      </c>
      <c r="C210" s="10" t="s">
        <v>32</v>
      </c>
      <c r="D210" s="11">
        <v>2</v>
      </c>
      <c r="E210" s="12"/>
      <c r="F210" s="12">
        <f t="shared" si="3"/>
        <v>0</v>
      </c>
    </row>
    <row r="211" spans="1:6" ht="90" x14ac:dyDescent="0.25">
      <c r="A211" s="8" t="s">
        <v>129</v>
      </c>
      <c r="B211" s="9" t="s">
        <v>130</v>
      </c>
      <c r="C211" s="10" t="s">
        <v>32</v>
      </c>
      <c r="D211" s="11">
        <v>2</v>
      </c>
      <c r="E211" s="12"/>
      <c r="F211" s="12">
        <f t="shared" si="3"/>
        <v>0</v>
      </c>
    </row>
    <row r="212" spans="1:6" ht="90" x14ac:dyDescent="0.25">
      <c r="A212" s="8" t="s">
        <v>131</v>
      </c>
      <c r="B212" s="9" t="s">
        <v>132</v>
      </c>
      <c r="C212" s="10" t="s">
        <v>32</v>
      </c>
      <c r="D212" s="11">
        <v>4</v>
      </c>
      <c r="E212" s="12"/>
      <c r="F212" s="12">
        <f t="shared" si="3"/>
        <v>0</v>
      </c>
    </row>
    <row r="213" spans="1:6" ht="45" x14ac:dyDescent="0.25">
      <c r="A213" s="8" t="s">
        <v>133</v>
      </c>
      <c r="B213" s="9" t="s">
        <v>134</v>
      </c>
      <c r="C213" s="10" t="s">
        <v>32</v>
      </c>
      <c r="D213" s="11">
        <v>1</v>
      </c>
      <c r="E213" s="12"/>
      <c r="F213" s="12">
        <f t="shared" ref="F213:F224" si="4">ROUND(E213*D213,2)</f>
        <v>0</v>
      </c>
    </row>
    <row r="214" spans="1:6" ht="90" x14ac:dyDescent="0.25">
      <c r="A214" s="8" t="s">
        <v>135</v>
      </c>
      <c r="B214" s="9" t="s">
        <v>136</v>
      </c>
      <c r="C214" s="10" t="s">
        <v>32</v>
      </c>
      <c r="D214" s="11">
        <v>2</v>
      </c>
      <c r="E214" s="12"/>
      <c r="F214" s="12">
        <f t="shared" si="4"/>
        <v>0</v>
      </c>
    </row>
    <row r="215" spans="1:6" ht="60" x14ac:dyDescent="0.25">
      <c r="A215" s="8" t="s">
        <v>137</v>
      </c>
      <c r="B215" s="9" t="s">
        <v>138</v>
      </c>
      <c r="C215" s="10" t="s">
        <v>51</v>
      </c>
      <c r="D215" s="11">
        <v>4</v>
      </c>
      <c r="E215" s="12"/>
      <c r="F215" s="12">
        <f t="shared" si="4"/>
        <v>0</v>
      </c>
    </row>
    <row r="216" spans="1:6" ht="60" x14ac:dyDescent="0.25">
      <c r="A216" s="8" t="s">
        <v>139</v>
      </c>
      <c r="B216" s="9" t="s">
        <v>140</v>
      </c>
      <c r="C216" s="10" t="s">
        <v>32</v>
      </c>
      <c r="D216" s="11">
        <v>4</v>
      </c>
      <c r="E216" s="12"/>
      <c r="F216" s="12">
        <f t="shared" si="4"/>
        <v>0</v>
      </c>
    </row>
    <row r="217" spans="1:6" ht="60" x14ac:dyDescent="0.25">
      <c r="A217" s="8" t="s">
        <v>141</v>
      </c>
      <c r="B217" s="9" t="s">
        <v>142</v>
      </c>
      <c r="C217" s="10" t="s">
        <v>32</v>
      </c>
      <c r="D217" s="11">
        <v>1</v>
      </c>
      <c r="E217" s="12"/>
      <c r="F217" s="12">
        <f t="shared" si="4"/>
        <v>0</v>
      </c>
    </row>
    <row r="218" spans="1:6" ht="120" x14ac:dyDescent="0.25">
      <c r="A218" s="8" t="s">
        <v>143</v>
      </c>
      <c r="B218" s="9" t="s">
        <v>144</v>
      </c>
      <c r="C218" s="10" t="s">
        <v>51</v>
      </c>
      <c r="D218" s="11">
        <v>2</v>
      </c>
      <c r="E218" s="12"/>
      <c r="F218" s="12">
        <f t="shared" si="4"/>
        <v>0</v>
      </c>
    </row>
    <row r="219" spans="1:6" ht="90" x14ac:dyDescent="0.25">
      <c r="A219" s="8" t="s">
        <v>145</v>
      </c>
      <c r="B219" s="9" t="s">
        <v>146</v>
      </c>
      <c r="C219" s="10" t="s">
        <v>32</v>
      </c>
      <c r="D219" s="11">
        <v>2</v>
      </c>
      <c r="E219" s="12"/>
      <c r="F219" s="12">
        <f t="shared" si="4"/>
        <v>0</v>
      </c>
    </row>
    <row r="220" spans="1:6" ht="105" x14ac:dyDescent="0.25">
      <c r="A220" s="8" t="s">
        <v>147</v>
      </c>
      <c r="B220" s="9" t="s">
        <v>148</v>
      </c>
      <c r="C220" s="10" t="s">
        <v>51</v>
      </c>
      <c r="D220" s="11">
        <v>3</v>
      </c>
      <c r="E220" s="12"/>
      <c r="F220" s="12">
        <f t="shared" si="4"/>
        <v>0</v>
      </c>
    </row>
    <row r="221" spans="1:6" ht="180" x14ac:dyDescent="0.25">
      <c r="A221" s="8" t="s">
        <v>149</v>
      </c>
      <c r="B221" s="9" t="s">
        <v>150</v>
      </c>
      <c r="C221" s="10" t="s">
        <v>32</v>
      </c>
      <c r="D221" s="11">
        <v>1</v>
      </c>
      <c r="E221" s="12"/>
      <c r="F221" s="12">
        <f t="shared" si="4"/>
        <v>0</v>
      </c>
    </row>
    <row r="222" spans="1:6" ht="120" x14ac:dyDescent="0.25">
      <c r="A222" s="8" t="s">
        <v>151</v>
      </c>
      <c r="B222" s="9" t="s">
        <v>152</v>
      </c>
      <c r="C222" s="10" t="s">
        <v>54</v>
      </c>
      <c r="D222" s="11">
        <v>4</v>
      </c>
      <c r="E222" s="12"/>
      <c r="F222" s="12">
        <f t="shared" si="4"/>
        <v>0</v>
      </c>
    </row>
    <row r="223" spans="1:6" ht="75" x14ac:dyDescent="0.25">
      <c r="A223" s="8" t="s">
        <v>153</v>
      </c>
      <c r="B223" s="9" t="s">
        <v>154</v>
      </c>
      <c r="C223" s="10" t="s">
        <v>32</v>
      </c>
      <c r="D223" s="11">
        <v>4</v>
      </c>
      <c r="E223" s="12"/>
      <c r="F223" s="12">
        <f t="shared" si="4"/>
        <v>0</v>
      </c>
    </row>
    <row r="224" spans="1:6" ht="165" x14ac:dyDescent="0.25">
      <c r="A224" s="8" t="s">
        <v>155</v>
      </c>
      <c r="B224" s="9" t="s">
        <v>156</v>
      </c>
      <c r="C224" s="10" t="s">
        <v>51</v>
      </c>
      <c r="D224" s="11">
        <v>4</v>
      </c>
      <c r="E224" s="12"/>
      <c r="F224" s="12">
        <f t="shared" si="4"/>
        <v>0</v>
      </c>
    </row>
    <row r="225" spans="1:6" ht="16.5" customHeight="1" x14ac:dyDescent="0.25">
      <c r="A225" s="95"/>
      <c r="B225" s="96" t="s">
        <v>157</v>
      </c>
      <c r="C225" s="96"/>
      <c r="D225" s="96"/>
      <c r="E225" s="97"/>
      <c r="F225" s="98">
        <f>SUM(F206:F224)</f>
        <v>0</v>
      </c>
    </row>
    <row r="226" spans="1:6" ht="47.25" customHeight="1" x14ac:dyDescent="0.25">
      <c r="A226" s="99"/>
      <c r="B226" s="100" t="s">
        <v>192</v>
      </c>
      <c r="C226" s="100"/>
      <c r="D226" s="100"/>
      <c r="E226" s="101"/>
      <c r="F226" s="98">
        <f>SUM(F207:F225)</f>
        <v>0</v>
      </c>
    </row>
    <row r="227" spans="1:6" ht="16.5" customHeight="1" x14ac:dyDescent="0.25">
      <c r="A227" s="102"/>
      <c r="B227" s="103" t="s">
        <v>3</v>
      </c>
      <c r="C227" s="103"/>
      <c r="D227" s="103"/>
      <c r="E227" s="104"/>
      <c r="F227" s="98">
        <f>F226+F142</f>
        <v>0</v>
      </c>
    </row>
  </sheetData>
  <mergeCells count="13">
    <mergeCell ref="B73:E73"/>
    <mergeCell ref="B143:E143"/>
    <mergeCell ref="A1:F1"/>
    <mergeCell ref="B15:D15"/>
    <mergeCell ref="B25:D25"/>
    <mergeCell ref="D70:F70"/>
    <mergeCell ref="B5:E5"/>
    <mergeCell ref="D7:F7"/>
    <mergeCell ref="D63:F63"/>
    <mergeCell ref="C64:F64"/>
    <mergeCell ref="C65:F65"/>
    <mergeCell ref="B68:E68"/>
    <mergeCell ref="A61:F61"/>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2" manualBreakCount="2">
    <brk id="60" max="5" man="1"/>
    <brk id="17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Ana Belen Cosio Benson</cp:lastModifiedBy>
  <cp:lastPrinted>2021-09-30T21:30:48Z</cp:lastPrinted>
  <dcterms:created xsi:type="dcterms:W3CDTF">2016-01-22T15:23:15Z</dcterms:created>
  <dcterms:modified xsi:type="dcterms:W3CDTF">2022-05-11T20:21:41Z</dcterms:modified>
</cp:coreProperties>
</file>