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o Cano\Documents\2022\FOIS\Calle Tiburón\Pavimento\"/>
    </mc:Choice>
  </mc:AlternateContent>
  <bookViews>
    <workbookView xWindow="0" yWindow="0" windowWidth="13170" windowHeight="7980" tabRatio="928"/>
  </bookViews>
  <sheets>
    <sheet name="CATALOGO DE CONCEPTOS" sheetId="46" r:id="rId1"/>
    <sheet name="PROGRAMA DE OBRA EXP AGUA" sheetId="14" state="hidden" r:id="rId2"/>
  </sheets>
  <externalReferences>
    <externalReference r:id="rId3"/>
    <externalReference r:id="rId4"/>
    <externalReference r:id="rId5"/>
    <externalReference r:id="rId6"/>
    <externalReference r:id="rId7"/>
    <externalReference r:id="rId8"/>
  </externalReferences>
  <definedNames>
    <definedName name="\c" localSheetId="0">#REF!</definedName>
    <definedName name="\c">#REF!</definedName>
    <definedName name="\g" localSheetId="0">#REF!</definedName>
    <definedName name="\g">#REF!</definedName>
    <definedName name="\l" localSheetId="0">#REF!</definedName>
    <definedName name="\l">#REF!</definedName>
    <definedName name="\p" localSheetId="0">#REF!</definedName>
    <definedName name="\p">#REF!</definedName>
    <definedName name="\v" localSheetId="0">#REF!</definedName>
    <definedName name="\v">#REF!</definedName>
    <definedName name="_31_May_99">"Fin_de_ periodo"</definedName>
    <definedName name="a" localSheetId="0">#REF!</definedName>
    <definedName name="a">#REF!</definedName>
    <definedName name="A_IMPRESIÓN_IM" localSheetId="0">#REF!</definedName>
    <definedName name="A_IMPRESIÓN_IM">#REF!</definedName>
    <definedName name="ABSCASCKA" localSheetId="0">#REF!</definedName>
    <definedName name="ABSCASCKA">#REF!</definedName>
    <definedName name="AD" localSheetId="0">#REF!</definedName>
    <definedName name="AD">#REF!</definedName>
    <definedName name="ADO" localSheetId="0">#REF!</definedName>
    <definedName name="ADO">#REF!</definedName>
    <definedName name="ANADAMIAJE" localSheetId="0">#REF!</definedName>
    <definedName name="ANADAMIAJE">#REF!</definedName>
    <definedName name="ANDA">'[1]ANALISIS DE PRECIOS'!$K$12</definedName>
    <definedName name="ANDAMIAJE" localSheetId="0">#REF!</definedName>
    <definedName name="ANDAMIAJE">#REF!</definedName>
    <definedName name="APECONOMICA" localSheetId="0">[2]CCALIF!#REF!</definedName>
    <definedName name="APECONOMICA">[2]CCALIF!#REF!</definedName>
    <definedName name="APERTURA" localSheetId="0">[2]REGP01!#REF!</definedName>
    <definedName name="APERTURA">[2]REGP01!#REF!</definedName>
    <definedName name="APTECNICA" localSheetId="0">[2]CCALIF!#REF!</definedName>
    <definedName name="APTECNICA">[2]CCALIF!#REF!</definedName>
    <definedName name="_xlnm.Print_Area" localSheetId="0">'CATALOGO DE CONCEPTOS'!$A$1:$F$132</definedName>
    <definedName name="_xlnm.Print_Area">#REF!</definedName>
    <definedName name="Avance" localSheetId="0">#REF!</definedName>
    <definedName name="Avance">#REF!</definedName>
    <definedName name="Cantidad" localSheetId="0">#REF!</definedName>
    <definedName name="Cantidad">#REF!</definedName>
    <definedName name="Cantidad01" localSheetId="0">#REF!</definedName>
    <definedName name="Cantidad01">#REF!</definedName>
    <definedName name="Cantidad02" localSheetId="0">#REF!</definedName>
    <definedName name="Cantidad02">#REF!</definedName>
    <definedName name="Cantidad03" localSheetId="0">#REF!</definedName>
    <definedName name="Cantidad03">#REF!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07" localSheetId="0">#REF!</definedName>
    <definedName name="CANTIDAD07">#REF!</definedName>
    <definedName name="Cantidad11" localSheetId="0">#REF!</definedName>
    <definedName name="Cantidad11">#REF!</definedName>
    <definedName name="Cantidad12" localSheetId="0">#REF!</definedName>
    <definedName name="Cantidad12">#REF!</definedName>
    <definedName name="Cantidad31" localSheetId="0">#REF!</definedName>
    <definedName name="Cantidad31">#REF!</definedName>
    <definedName name="Colchon" localSheetId="0">#REF!</definedName>
    <definedName name="Colchon">#REF!</definedName>
    <definedName name="Colchon2">[3]DrenajeB!$B$14</definedName>
    <definedName name="Con_Sanción" localSheetId="0">#REF!</definedName>
    <definedName name="Con_Sanción">#REF!</definedName>
    <definedName name="Contrato_No" localSheetId="0">#REF!</definedName>
    <definedName name="Contrato_No">#REF!</definedName>
    <definedName name="Convenio" localSheetId="0">#REF!</definedName>
    <definedName name="Convenio">#REF!</definedName>
    <definedName name="CUADRILLA" localSheetId="0">#REF!</definedName>
    <definedName name="CUADRILLA">#REF!</definedName>
    <definedName name="cuadrilla1">[4]CUADRILLA!$J$22</definedName>
    <definedName name="CULO" localSheetId="0">#REF!</definedName>
    <definedName name="CULO">#REF!</definedName>
    <definedName name="DF" localSheetId="0">#REF!</definedName>
    <definedName name="DF">#REF!</definedName>
    <definedName name="Ebase">'[5]BLVD. PERLA DEL GOLFO'!$C$8</definedName>
    <definedName name="Ecarpeta">'[5]BLVD. PERLA DEL GOLFO'!$C$9</definedName>
    <definedName name="Estimación" localSheetId="0">#REF!</definedName>
    <definedName name="Estimación">#REF!</definedName>
    <definedName name="ESTRUC">'[6]Anexo Descarga San'!$Q$13</definedName>
    <definedName name="estructura" localSheetId="0">#REF!</definedName>
    <definedName name="estructura">#REF!</definedName>
    <definedName name="FALLO" localSheetId="0">[2]REGP01!#REF!</definedName>
    <definedName name="FALLO">[2]REGP01!#REF!</definedName>
    <definedName name="Fecha" localSheetId="0">#REF!</definedName>
    <definedName name="Fecha">#REF!</definedName>
    <definedName name="Fin_de_periodo" localSheetId="0">#REF!</definedName>
    <definedName name="Fin_de_periodo">#REF!</definedName>
    <definedName name="HERRA">'[1]ANALISIS DE PRECIOS'!$J$12</definedName>
    <definedName name="HERRAMIENTA" localSheetId="0">#REF!</definedName>
    <definedName name="HERRAMIENTA">#REF!</definedName>
    <definedName name="INDIREC">'[1]ANALISIS DE PRECIOS'!$M$12</definedName>
    <definedName name="INDIRECTO" localSheetId="0">#REF!</definedName>
    <definedName name="INDIRECTO">#REF!</definedName>
    <definedName name="Inicio" localSheetId="0">#REF!</definedName>
    <definedName name="Inicio">#REF!</definedName>
    <definedName name="No_Est" localSheetId="0">#REF!</definedName>
    <definedName name="No_Est">#REF!</definedName>
    <definedName name="NUMERO" localSheetId="0">#REF!</definedName>
    <definedName name="NUMERO">#REF!</definedName>
    <definedName name="Penalización" localSheetId="0">#REF!</definedName>
    <definedName name="Penalización">#REF!</definedName>
    <definedName name="Periodo" localSheetId="0">#REF!</definedName>
    <definedName name="Periodo">#REF!</definedName>
    <definedName name="plantilla" localSheetId="0">#REF!</definedName>
    <definedName name="plantilla">#REF!</definedName>
    <definedName name="plantilla2">[3]DrenajeB!$B$13</definedName>
    <definedName name="POZARICA" localSheetId="0">#REF!</definedName>
    <definedName name="POZARICA">#REF!</definedName>
    <definedName name="relojes04" localSheetId="0">#REF!</definedName>
    <definedName name="relojes04">#REF!</definedName>
    <definedName name="Revalidación" localSheetId="0">#REF!</definedName>
    <definedName name="Revalidación">#REF!</definedName>
    <definedName name="SUPER" localSheetId="0">#REF!</definedName>
    <definedName name="SUPER">#REF!</definedName>
    <definedName name="Terminacion" localSheetId="0">#REF!</definedName>
    <definedName name="Terminacion">#REF!</definedName>
    <definedName name="_xlnm.Print_Titles" localSheetId="0">'CATALOGO DE CONCEPTOS'!$1:$10</definedName>
    <definedName name="_xlnm.Print_Titles">#N/A</definedName>
    <definedName name="UTILID">'[1]ANALISIS DE PRECIOS'!$N$12</definedName>
    <definedName name="UTILIDAD" localSheetId="0">#REF!</definedName>
    <definedName name="UTILIDAD">#REF!</definedName>
    <definedName name="VILLAHERMOSA" localSheetId="0">#REF!</definedName>
    <definedName name="VILLAHERMOSA">#REF!</definedName>
    <definedName name="Z" localSheetId="0">#REF!</definedName>
    <definedName name="Z">#REF!</definedName>
  </definedNames>
  <calcPr calcId="162913"/>
</workbook>
</file>

<file path=xl/calcChain.xml><?xml version="1.0" encoding="utf-8"?>
<calcChain xmlns="http://schemas.openxmlformats.org/spreadsheetml/2006/main">
  <c r="L9" i="14" l="1"/>
  <c r="L5" i="14"/>
  <c r="D9" i="14"/>
  <c r="D8" i="14"/>
  <c r="D6" i="14"/>
  <c r="B14" i="14" s="1"/>
  <c r="L19" i="14"/>
  <c r="H20" i="14" s="1"/>
  <c r="I20" i="14"/>
  <c r="L17" i="14"/>
  <c r="L21" i="14"/>
  <c r="J22" i="14" s="1"/>
  <c r="L23" i="14"/>
  <c r="I24" i="14" s="1"/>
  <c r="G20" i="14"/>
  <c r="G34" i="14" s="1"/>
  <c r="J24" i="14"/>
  <c r="G18" i="14"/>
  <c r="F18" i="14"/>
  <c r="I18" i="14"/>
  <c r="J18" i="14"/>
  <c r="H18" i="14"/>
  <c r="H22" i="14"/>
  <c r="F34" i="14"/>
  <c r="G17" i="14" l="1"/>
  <c r="J21" i="14"/>
  <c r="J34" i="14"/>
  <c r="G35" i="14"/>
  <c r="F17" i="14"/>
  <c r="I23" i="14"/>
  <c r="H34" i="14"/>
  <c r="I22" i="14"/>
  <c r="F35" i="14"/>
  <c r="L14" i="14"/>
  <c r="L34" i="14"/>
  <c r="G36" i="14" s="1"/>
  <c r="F36" i="14" l="1"/>
  <c r="F37" i="14" s="1"/>
  <c r="G37" i="14" s="1"/>
  <c r="I34" i="14"/>
  <c r="I36" i="14" s="1"/>
  <c r="I21" i="14"/>
  <c r="J36" i="14"/>
  <c r="H36" i="14"/>
  <c r="H35" i="14"/>
  <c r="I35" i="14" s="1"/>
  <c r="J35" i="14" s="1"/>
  <c r="J17" i="14"/>
  <c r="H21" i="14"/>
  <c r="G19" i="14"/>
  <c r="J23" i="14"/>
  <c r="I19" i="14"/>
  <c r="H19" i="14"/>
  <c r="I17" i="14"/>
  <c r="H17" i="14"/>
  <c r="H37" i="14" l="1"/>
  <c r="I37" i="14" s="1"/>
  <c r="J37" i="14" s="1"/>
</calcChain>
</file>

<file path=xl/sharedStrings.xml><?xml version="1.0" encoding="utf-8"?>
<sst xmlns="http://schemas.openxmlformats.org/spreadsheetml/2006/main" count="337" uniqueCount="228">
  <si>
    <t>IMPORTE</t>
  </si>
  <si>
    <t>ML</t>
  </si>
  <si>
    <t>PZA</t>
  </si>
  <si>
    <t>CLAVE</t>
  </si>
  <si>
    <t xml:space="preserve"> </t>
  </si>
  <si>
    <t xml:space="preserve">OBRA: </t>
  </si>
  <si>
    <t xml:space="preserve"> LOCALIDAD: </t>
  </si>
  <si>
    <t xml:space="preserve">   UBICACIÓN :</t>
  </si>
  <si>
    <t>I</t>
  </si>
  <si>
    <t>RED DE AGUA POTABLE</t>
  </si>
  <si>
    <t>TERRACERÍAS</t>
  </si>
  <si>
    <t>TUBERÍA Y PIEZAS ESPECIALES</t>
  </si>
  <si>
    <t>TOMAS DOMICILIARIAS</t>
  </si>
  <si>
    <t>CAJAS DE OPERACIÓN DE VÀLVULAS</t>
  </si>
  <si>
    <t>I.1.0</t>
  </si>
  <si>
    <t>I.2.0</t>
  </si>
  <si>
    <t>PROGRAMA DE OBRA</t>
  </si>
  <si>
    <t>FECHA DE INICIO:</t>
  </si>
  <si>
    <t xml:space="preserve">FECHA DE TERMINACIÓN: </t>
  </si>
  <si>
    <t>No</t>
  </si>
  <si>
    <t>DESCRIPCIÓN</t>
  </si>
  <si>
    <t>C A L E N D A R I O   F I N A N C I E R O</t>
  </si>
  <si>
    <t>SEPTIEMBRE</t>
  </si>
  <si>
    <t>OCTUBRE</t>
  </si>
  <si>
    <t>NOVIEMBRE</t>
  </si>
  <si>
    <t>($)</t>
  </si>
  <si>
    <t>SUMA PARCIAL:</t>
  </si>
  <si>
    <t>SUMA ACUMULADA :</t>
  </si>
  <si>
    <t>PORCENTAJE PARCIAL MENSUAL</t>
  </si>
  <si>
    <t>PORCENTAJE MENSUAL ACUMULADO</t>
  </si>
  <si>
    <t>UBICACIÓN DE LA OBRA</t>
  </si>
  <si>
    <t>DESCRIPCION DE LA OBRA</t>
  </si>
  <si>
    <t>C O N C E P TO</t>
  </si>
  <si>
    <t>UNIDAD</t>
  </si>
  <si>
    <t>CANTIDAD</t>
  </si>
  <si>
    <t>P.U</t>
  </si>
  <si>
    <t>IVA 16%</t>
  </si>
  <si>
    <t>TOTAL C/ IVA</t>
  </si>
  <si>
    <t xml:space="preserve">      TERRACERIAS</t>
  </si>
  <si>
    <t>SAT001</t>
  </si>
  <si>
    <t>M3</t>
  </si>
  <si>
    <t>SAT002</t>
  </si>
  <si>
    <t>SAT004</t>
  </si>
  <si>
    <t>SAT006</t>
  </si>
  <si>
    <t>SAT007</t>
  </si>
  <si>
    <t>SAT008</t>
  </si>
  <si>
    <t xml:space="preserve">      TUBERIA Y PIEZAS ESPECIALES</t>
  </si>
  <si>
    <t>STA001</t>
  </si>
  <si>
    <t>STA002</t>
  </si>
  <si>
    <t>STA004</t>
  </si>
  <si>
    <t>STA007</t>
  </si>
  <si>
    <t>STA008</t>
  </si>
  <si>
    <t>STA010</t>
  </si>
  <si>
    <t xml:space="preserve">      TOMAS DOMICILIARIAS</t>
  </si>
  <si>
    <t>STM001</t>
  </si>
  <si>
    <t>STM002</t>
  </si>
  <si>
    <t xml:space="preserve">      CAJAS DE OPERACIÓN DE VALVULAS</t>
  </si>
  <si>
    <t>SCJ005</t>
  </si>
  <si>
    <t>SAT010</t>
  </si>
  <si>
    <t>STD001</t>
  </si>
  <si>
    <t>STD002</t>
  </si>
  <si>
    <t xml:space="preserve">      REGISTRO SANITARIO</t>
  </si>
  <si>
    <t>SRS001</t>
  </si>
  <si>
    <t xml:space="preserve">      POZOS DE VISITA</t>
  </si>
  <si>
    <t>SPV004</t>
  </si>
  <si>
    <t>SPV005</t>
  </si>
  <si>
    <t>PAT001</t>
  </si>
  <si>
    <t xml:space="preserve"> M2</t>
  </si>
  <si>
    <t>PAT002</t>
  </si>
  <si>
    <t xml:space="preserve"> M3</t>
  </si>
  <si>
    <t>PAT003</t>
  </si>
  <si>
    <t>PAT006</t>
  </si>
  <si>
    <t>PAT009</t>
  </si>
  <si>
    <t xml:space="preserve"> M3-KM</t>
  </si>
  <si>
    <t xml:space="preserve"> M3.</t>
  </si>
  <si>
    <t xml:space="preserve">      PAVIMENTACIÓN</t>
  </si>
  <si>
    <t>PAC001</t>
  </si>
  <si>
    <t>PAC002</t>
  </si>
  <si>
    <t xml:space="preserve"> ML.</t>
  </si>
  <si>
    <t xml:space="preserve"> PZA</t>
  </si>
  <si>
    <t>PAC006</t>
  </si>
  <si>
    <t>PAC007</t>
  </si>
  <si>
    <t xml:space="preserve"> ML</t>
  </si>
  <si>
    <t xml:space="preserve">      GUARNICIONES</t>
  </si>
  <si>
    <t>PAG001</t>
  </si>
  <si>
    <t xml:space="preserve">      BANQUETAS Y RAMPAS</t>
  </si>
  <si>
    <t>PAB001</t>
  </si>
  <si>
    <t xml:space="preserve"> M2.</t>
  </si>
  <si>
    <t>PAB002</t>
  </si>
  <si>
    <t xml:space="preserve">      SEÑALIZACIÓN</t>
  </si>
  <si>
    <t>PAS001</t>
  </si>
  <si>
    <t>PAS002</t>
  </si>
  <si>
    <t>PAS003</t>
  </si>
  <si>
    <t>PAS004</t>
  </si>
  <si>
    <t>PAS005</t>
  </si>
  <si>
    <t>PAS006</t>
  </si>
  <si>
    <t>PAS007</t>
  </si>
  <si>
    <t>TOTAL RED DE AGUA POTABLE</t>
  </si>
  <si>
    <t>RED DE ALCANTARILLADO</t>
  </si>
  <si>
    <t>TOTAL RED DE ALCANTARILLADO</t>
  </si>
  <si>
    <t>PAVIMENTO CON CONCRETO HIDRÁULICO</t>
  </si>
  <si>
    <t>TOTAL PAVIMENTO CON CONCRETO HIDRÁULICO</t>
  </si>
  <si>
    <t>SCJ006</t>
  </si>
  <si>
    <t>PAC004</t>
  </si>
  <si>
    <t>PAC005</t>
  </si>
  <si>
    <t>PAT007</t>
  </si>
  <si>
    <t>PAT008</t>
  </si>
  <si>
    <t>M2</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</si>
  <si>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</si>
  <si>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20M DE DISTANCIA HORIZONTAL, EL PRECIO UNITARIO INCLUYE: TRAZO Y NIVELACION, EQUIPO DE BOMBEO PARA ACHIQUE, OBRAS DE PROTECCIÓN DE TALUDES DE ZANJA, TRASPALEO, SEÑALAMIENTO PREVENTIVO, AFINE DE TALUDES Y FONDO DE ZANJA, LIMPIEZA, LA MANO DE OBRA, EQUIPO Y HERRAMIENTA NECESARIOS PARA LA CORRECTA EJECUCIÓN DE LOS TRABAJOS. PUOT.</t>
    </r>
  </si>
  <si>
    <r>
      <t xml:space="preserve">        </t>
    </r>
    <r>
      <rPr>
        <b/>
        <sz val="10"/>
        <rFont val="Arial"/>
        <family val="2"/>
      </rPr>
      <t xml:space="preserve"> CORTE Y DESCABECE DE CAJA DE VÁLVULAS</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</si>
  <si>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ELABORACION, COLADO Y VIBRADO DE CONCRETO, CIMBRADO Y DESCIMBRADO, MATERIALES, MANO DE OBRA, HERRAMIENTA Y EQUIPO NECESARIO.</t>
    </r>
  </si>
  <si>
    <t>FIDEICOMISO DE OBRAS DE</t>
  </si>
  <si>
    <t>INFRAESTRUCTURA SOCIAL DE LOS CABOS</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</si>
  <si>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</si>
  <si>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</si>
  <si>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TUBERIA DE PVC SANITARIO CON COPLE INTEGRAL (SRD-35) DE 8" PVC DE DIAMETRO</t>
    </r>
    <r>
      <rPr>
        <sz val="10"/>
        <rFont val="Arial"/>
        <family val="2"/>
      </rPr>
      <t>.  INCLUYE: SUMINISTRO DE TUBO, MATERIAL, MANIOBRAS, EQUIPO PARA TAPONAMIENTO, CONEXION DE TUBO A POZOS DE VISITA,  MANO DE OBRA Y HERRAMIENTA, REPARACION PROVISIONAL DE DESCARGAS DOMICILIARIAS, SONDEO PARA LA LOCALIZACION DE TUBERIA Y PRUEBAS A TUBERÍA, P.U.O.T.</t>
    </r>
  </si>
  <si>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</si>
  <si>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LOTE</t>
  </si>
  <si>
    <t xml:space="preserve">      PREELIMINARES</t>
  </si>
  <si>
    <t>PAP001</t>
  </si>
  <si>
    <t>PAP002</t>
  </si>
  <si>
    <t>PAP003</t>
  </si>
  <si>
    <t>PAP005</t>
  </si>
  <si>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</si>
  <si>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r>
  </si>
  <si>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compactaciones.Se medirá en metros cuadrados con aproximación de dos decimales, siempre y cuando cumpla con las líneas y niveles de proyecto y/o a las indicaciones del ingeniero.</t>
    </r>
  </si>
  <si>
    <r>
      <t xml:space="preserve">         </t>
    </r>
    <r>
      <rPr>
        <b/>
        <sz val="10"/>
        <rFont val="Arial"/>
        <family val="2"/>
      </rPr>
      <t>ACARREO DE MATERIAL MIXTO PRODUCTO DE LAS EXCAVACIONES, DEMOLICIONES Y ESCOMBRO KILOMETROS SUBSECUENTES</t>
    </r>
    <r>
      <rPr>
        <sz val="10"/>
        <rFont val="Arial"/>
        <family val="2"/>
      </rPr>
      <t>. Se cuantificará y medirá de acuerdo a los volúmenes de proyecto, el contratista deberá incluir en sus análisis de precios unitarios el abundamiento. La unidad de medida es el m3-km.</t>
    </r>
  </si>
  <si>
    <r>
      <t xml:space="preserve">         </t>
    </r>
    <r>
      <rPr>
        <b/>
        <sz val="10"/>
        <rFont val="Arial"/>
        <family val="2"/>
      </rPr>
      <t>CORTE Y RENIVELACIÓN DE REGISTROS SANITARIOS</t>
    </r>
    <r>
      <rPr>
        <sz val="10"/>
        <rFont val="Arial"/>
        <family val="2"/>
      </rPr>
      <t>.El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medira en piezas terminadas y aceptadas por el Ingeniero.</t>
    </r>
  </si>
  <si>
    <r>
      <t xml:space="preserve">         </t>
    </r>
    <r>
      <rPr>
        <b/>
        <sz val="10"/>
        <rFont val="Arial"/>
        <family val="2"/>
      </rPr>
      <t>CONSTRUCCIÓN DE DENTELLONES DE 15X50 CM DE SECCION</t>
    </r>
    <r>
      <rPr>
        <sz val="10"/>
        <rFont val="Arial"/>
        <family val="2"/>
      </rPr>
      <t>. Este concepto incluye la excavación a mano en cualquier tipo de material, excepto roca fija, el afine de la excavación para dar los niveles y líneas de proyecto, el vertido y colocación del concreto premezclado MR-42 el cual será suministrado por el FOIS en la cepa hasta el nivel inferior de la losa de concreto del pavimento y la operación de vibrado del mismo. Solo se pagarán los tramos que cumplan con las medidas de los planos y especificaciones de proyecto.Se medirá en metros con aproximación de dos decimales.</t>
    </r>
  </si>
  <si>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</si>
  <si>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         SUMINISTRO Y APLICACION DE </t>
    </r>
    <r>
      <rPr>
        <b/>
        <sz val="10"/>
        <rFont val="Arial"/>
        <family val="2"/>
      </rPr>
      <t>PINTURA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</si>
  <si>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r>
      <rPr>
        <b/>
        <sz val="10"/>
        <rFont val="Arial"/>
        <family val="2"/>
      </rPr>
      <t xml:space="preserve">         PINTADO DE SÍMBOLO INTERNACIONAL PERSONAS CON CAPACIDADES DIFERENTES</t>
    </r>
    <r>
      <rPr>
        <sz val="10"/>
        <rFont val="Arial"/>
        <family val="2"/>
      </rPr>
      <t xml:space="preserve">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r>
  </si>
  <si>
    <r>
      <t xml:space="preserve">         SUMINISTRO Y COLOCACIÓN DE </t>
    </r>
    <r>
      <rPr>
        <b/>
        <sz val="10"/>
        <rFont val="Arial"/>
        <family val="2"/>
      </rPr>
      <t>LETRERO SII-6 INFORMATIVA GENERAL (NOMENCLATURA DE CALLES)</t>
    </r>
    <r>
      <rPr>
        <sz val="10"/>
        <rFont val="Arial"/>
        <family val="2"/>
      </rPr>
      <t xml:space="preserve">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r>
  </si>
  <si>
    <r>
      <rPr>
        <b/>
        <sz val="10"/>
        <rFont val="Arial"/>
        <family val="2"/>
      </rPr>
      <t xml:space="preserve">         PINTADO DE FLECHA PARA SENTIDO DE CIRCULACIÓN EN SUPERFICIE DE RODAMIENTO</t>
    </r>
    <r>
      <rPr>
        <sz val="10"/>
        <rFont val="Arial"/>
        <family val="2"/>
      </rPr>
      <t xml:space="preserve"> EN DIMENSIONES DE 1.40M DE ANCHO Y 5.00M DE ALTO, EN COLOR BLANCO, A DOS MANOS CON PINTURA REFLECTIVA Y MICROESFERAS. ver detalle de diseño en plano de señalamiento vial SEN-01-1. Incluye: limpieza y preparación de la superficie, trazos necesarios, moldes, materiales, mano de obra, herramienta necesaria.</t>
    </r>
  </si>
  <si>
    <t>SAT003</t>
  </si>
  <si>
    <t>PAS009</t>
  </si>
  <si>
    <t>PAJ001</t>
  </si>
  <si>
    <r>
      <t xml:space="preserve">         </t>
    </r>
    <r>
      <rPr>
        <b/>
        <sz val="10"/>
        <rFont val="Arial"/>
        <family val="2"/>
      </rPr>
      <t>EXCAVACIÓN POR MEDIOS MECÁNICOS, EN ZANJAS, EN TERRENO CON CLASIFICACIÓN III</t>
    </r>
    <r>
      <rPr>
        <sz val="10"/>
        <rFont val="Arial"/>
        <family val="2"/>
      </rPr>
      <t xml:space="preserve"> Y PROFUNDIDAD EN PRESENCIA DE AGUA O EN SECO, RETIRO DEL MATERIAL HASTA 20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</si>
  <si>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 INCLUYE: CRIBADO DEL MATERIAL, ACARREOS DENTRO DE LA OBRA, INCORPORACIÓN DE HUMEDAD, MANO DE OBRA, HERRAMIENTA Y EQUIPO NECESARIO.</t>
    </r>
  </si>
  <si>
    <r>
      <t xml:space="preserve">         </t>
    </r>
    <r>
      <rPr>
        <b/>
        <sz val="10"/>
        <rFont val="Arial"/>
        <family val="2"/>
      </rPr>
      <t>TUBERÍA DE PVC. HIDRÁULICO ANGER (RD-32.5) DE 3"</t>
    </r>
    <r>
      <rPr>
        <sz val="10"/>
        <rFont val="Arial"/>
        <family val="2"/>
      </rPr>
      <t xml:space="preserve"> (76 MM) DE DIÁMETRO. INCLUYE: SUMINISTRO, INSTALACIÓN, JUNTEO, LIMPIEZA, PRUEBA HIDRÁULICA, SONDEO PARA LA LOCALIZACIÓN DE TUBERÍA, MANO DE OBRA Y HERRAMIENTA, P.U.O.T.</t>
    </r>
  </si>
  <si>
    <r>
      <t xml:space="preserve">         </t>
    </r>
    <r>
      <rPr>
        <b/>
        <sz val="10"/>
        <rFont val="Arial"/>
        <family val="2"/>
      </rPr>
      <t>SUMINISTRO E INSTALACIÓN VALVULA DE Fo.Fo. BRIDADA TIPO COMPUERTA VASTAGO FIJO DE 3"</t>
    </r>
    <r>
      <rPr>
        <sz val="10"/>
        <rFont val="Arial"/>
        <family val="2"/>
      </rPr>
      <t xml:space="preserve">  DE DIAMETRO. INCLUYE: EXTREMIDAD CAMPANA, EXTREMIDAD ESPIGA, COPLE DE REPARACION, EMPAQUES DE NEOPRENO Y TORNILLERIA NECESARIA,MANIOBRAS, INSTALACION, LIMPIEZA, PRUEBA HIDRAULICA, MANO DE OBRA Y  HERRAMIENTA.</t>
    </r>
  </si>
  <si>
    <r>
      <t xml:space="preserve">        </t>
    </r>
    <r>
      <rPr>
        <b/>
        <sz val="10"/>
        <rFont val="Arial"/>
        <family val="2"/>
      </rPr>
      <t xml:space="preserve"> SUMINISTRO E INSTALACION DE TEE DE PVC DE 3" x 3"</t>
    </r>
    <r>
      <rPr>
        <sz val="10"/>
        <rFont val="Arial"/>
        <family val="2"/>
      </rPr>
      <t xml:space="preserve"> DE DIAMETRO. INCLUYE: MANIOBRAS, INSTALACION, LIMPIEZA, PRUEBA HIDRAULICA, MANO DE OBRA Y HERRAMIENTA.</t>
    </r>
  </si>
  <si>
    <r>
      <t xml:space="preserve">        </t>
    </r>
    <r>
      <rPr>
        <b/>
        <sz val="10"/>
        <rFont val="Arial"/>
        <family val="2"/>
      </rPr>
      <t xml:space="preserve"> SUMINISTRO Y COLOCACION DE MARCO CON TAPA DE Fo.Fo. DE 50x50 CMS</t>
    </r>
    <r>
      <rPr>
        <sz val="10"/>
        <rFont val="Arial"/>
        <family val="2"/>
      </rPr>
      <t>. CON PESO DE 75 KG. CON LEYENDA DE AGUA POTABLE. INCLUYE: MANIOBRAS, ACARREOS, MATERIAL, MANO DE OBRA Y HERRAMIENTA.</t>
    </r>
  </si>
  <si>
    <r>
      <t xml:space="preserve">         </t>
    </r>
    <r>
      <rPr>
        <b/>
        <sz val="10"/>
        <rFont val="Arial"/>
        <family val="2"/>
      </rPr>
      <t>SUMINISTRO Y COLOCACION DE CONTRAMARCO SENCILLO DE 1.80 MTS</t>
    </r>
    <r>
      <rPr>
        <sz val="10"/>
        <rFont val="Arial"/>
        <family val="2"/>
      </rPr>
      <t>. CON CANAL DE 4" DE PERALTE. INCLUYE: MANIOBRAS, ACARREOS, MATERIAL, MANO DE OBRA Y HERRAMIENTA.</t>
    </r>
  </si>
  <si>
    <r>
      <t xml:space="preserve">         </t>
    </r>
    <r>
      <rPr>
        <b/>
        <sz val="10"/>
        <rFont val="Arial"/>
        <family val="2"/>
      </rPr>
      <t>SUMINISTRO E INSTALACION DE COPLE DE REPARACION DE PVC. 3"</t>
    </r>
    <r>
      <rPr>
        <sz val="10"/>
        <rFont val="Arial"/>
        <family val="2"/>
      </rPr>
      <t xml:space="preserve"> DE DIAMETRO. INCLUYE: MANIOBRAS, INSTALACION, LIMPIEZA, PRUEBA HIDRAULICA, MANO DE OBRA Y HERRAMIENTA.</t>
    </r>
  </si>
  <si>
    <r>
      <t xml:space="preserve">        </t>
    </r>
    <r>
      <rPr>
        <b/>
        <sz val="10"/>
        <rFont val="Arial"/>
        <family val="2"/>
      </rPr>
      <t xml:space="preserve"> INTERCONEXIÓN DE TUBERÍA DE AGUA POTABLE</t>
    </r>
    <r>
      <rPr>
        <sz val="10"/>
        <rFont val="Arial"/>
        <family val="2"/>
      </rPr>
      <t>; INCLUYE: MATERIALES, HERRAMIENTA, MANO DE OBRA, EQUIPO Y PRUEBAS.</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</si>
  <si>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</si>
  <si>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r>
  </si>
  <si>
    <r>
      <t xml:space="preserve">         </t>
    </r>
    <r>
      <rPr>
        <b/>
        <sz val="10"/>
        <rFont val="Arial"/>
        <family val="2"/>
      </rPr>
      <t>CONSTRUCCION DE GUARNICIONES</t>
    </r>
    <r>
      <rPr>
        <sz val="10"/>
        <rFont val="Arial"/>
        <family val="2"/>
      </rPr>
      <t>.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FOIS.</t>
    </r>
  </si>
  <si>
    <r>
      <t xml:space="preserve">         </t>
    </r>
    <r>
      <rPr>
        <b/>
        <sz val="10"/>
        <rFont val="Arial"/>
        <family val="2"/>
      </rPr>
      <t>CONSTRUCCION DE RAMPAS EN COCHERAS DE 10 CM DE ESPESOR ARMADA CON MALLA-LACK 6x6-10/10</t>
    </r>
    <r>
      <rPr>
        <sz val="10"/>
        <rFont val="Arial"/>
        <family val="2"/>
      </rPr>
      <t>. En zona de rampas de cocheras, acabado pulido y rayado escobillado, en losas de seccion en losas de seccion variable, juntas frias acabado con volteador. el concreto suministrado por el FOIS sera de una resistencia f'c= 200 kg/cm2 T.M.A. 3/4". Rev. de 8 a 10 CM premezclado elaborado en planta, Incluye: Suministro del concreto,colado, extendido, vibrado y acarreos del concreto, suministro y aplicacion de curacreto base agua con equipo de aspersion y en la proporcion y especificacion que indique el fabricante, cimbra en fronteras, cortes, rellenos, nivelacion, afine y compactacio al 95% en un espesor de 15 cm., acarreos de los materiales dentro de la obra, limpieza general antes y despues de concluidos los trabajos,  trazo y nivelacion, materiales,mano de obra,  herramienta y mano de obra necesaria. P.U.O.T.</t>
    </r>
  </si>
  <si>
    <r>
      <t xml:space="preserve">         SUMINISTRO Y APLICACIÓN DE </t>
    </r>
    <r>
      <rPr>
        <b/>
        <sz val="10"/>
        <rFont val="Arial"/>
        <family val="2"/>
      </rPr>
      <t>PINTURA REFLECTIVA Y MICROESFERAS EN RAYA DE 40CM DE ANCHO DE LARGO</t>
    </r>
    <r>
      <rPr>
        <sz val="10"/>
        <rFont val="Arial"/>
        <family val="2"/>
      </rPr>
      <t xml:space="preserve"> EN </t>
    </r>
    <r>
      <rPr>
        <b/>
        <sz val="10"/>
        <rFont val="Arial"/>
        <family val="2"/>
      </rPr>
      <t>CRUCE PEATONAL, TOPES</t>
    </r>
    <r>
      <rPr>
        <sz val="10"/>
        <rFont val="Arial"/>
        <family val="2"/>
      </rPr>
      <t xml:space="preserve">, </t>
    </r>
    <r>
      <rPr>
        <b/>
        <sz val="10"/>
        <rFont val="Arial"/>
        <family val="2"/>
      </rPr>
      <t>RAYA DE ALTO</t>
    </r>
    <r>
      <rPr>
        <sz val="10"/>
        <rFont val="Arial"/>
        <family val="2"/>
      </rPr>
      <t xml:space="preserve">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</si>
  <si>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SUMINSITRO Y APLICACIÓN DE </t>
    </r>
    <r>
      <rPr>
        <b/>
        <sz val="10"/>
        <rFont val="Arial"/>
        <family val="2"/>
      </rPr>
      <t>PINTURA REFLECTIVA PARA TRAFICO Y MICROESFERA EN RAYA CENTRAL Y/O LATERAL SEPARADORA DE CARRILES CONTINUA Y DISCONTINUA</t>
    </r>
    <r>
      <rPr>
        <sz val="10"/>
        <rFont val="Arial"/>
        <family val="2"/>
      </rPr>
      <t xml:space="preserve"> DE 10 CM DE ANCHO EN COLOR AMARILLO Y/O BLANCO,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</si>
  <si>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SUMINISTRO Y COLOCACIÓN DE </t>
    </r>
    <r>
      <rPr>
        <b/>
        <sz val="10"/>
        <rFont val="Arial"/>
        <family val="2"/>
      </rPr>
      <t>SEÑAL</t>
    </r>
    <r>
      <rPr>
        <sz val="10"/>
        <rFont val="Arial"/>
        <family val="2"/>
      </rPr>
      <t xml:space="preserve"> </t>
    </r>
    <r>
      <rPr>
        <b/>
        <sz val="10"/>
        <rFont val="Arial"/>
        <family val="2"/>
      </rPr>
      <t>RESTRICTIVA SR-6 (ALTO)</t>
    </r>
    <r>
      <rPr>
        <sz val="10"/>
        <rFont val="Arial"/>
        <family val="2"/>
      </rPr>
      <t xml:space="preserve">  EN LAMINA DE ALUMINIO DE 30 CM DE ACUERDO A ESPECIFICACIONES DE LA SCT.; Incluye: Trazo,limpieza,excavacio,colado,suministro y colocacion de poste y todos los materiales para su correcta ejecucion y colocacion, Mano de Obra y Herramienta.</t>
    </r>
  </si>
  <si>
    <r>
      <t xml:space="preserve">         </t>
    </r>
    <r>
      <rPr>
        <b/>
        <sz val="10"/>
        <rFont val="Arial"/>
        <family val="2"/>
      </rPr>
      <t>CONSTRUCCION DE BANQUETAS Y/O RAMPAS PARA EL ACCESO DE PERSONAS CON CAPACIDADES DIFERENTES DE CONCRETO DE 8 CMS. DE ESPESOR. ARMADA CON MALLA-LACK 6x6-10/10 ACABADO PULIDO Y RAYADO TRANSVERSAL CON PEINE METALICO PARA DAR ACABADO ANTIDERRAPANTE, EN LOSAS DE 1.50M A 1.20M MINIMO DE ANCHO EN PROMEDIO, JUNTAS FRIAS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</si>
  <si>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t xml:space="preserve">            JARDINERÍA</t>
  </si>
  <si>
    <t>SPV001</t>
  </si>
  <si>
    <r>
      <t xml:space="preserve">         </t>
    </r>
    <r>
      <rPr>
        <b/>
        <sz val="10"/>
        <rFont val="Arial"/>
        <family val="2"/>
      </rPr>
      <t>SUMINISTRO Y COLOCACION DE CONTRAMARCO SENCILLO DE 1.10 MTS</t>
    </r>
    <r>
      <rPr>
        <sz val="10"/>
        <rFont val="Arial"/>
        <family val="2"/>
      </rPr>
      <t>. CON CANAL DE 4" DE PERALTE. INCLUYE: MANIOBRAS, ACARREOS, MATERIAL, MANO DE OBRA Y HERRAMIENTA.</t>
    </r>
  </si>
  <si>
    <t>STA018</t>
  </si>
  <si>
    <r>
      <t xml:space="preserve">         </t>
    </r>
    <r>
      <rPr>
        <b/>
        <sz val="10"/>
        <rFont val="Arial"/>
        <family val="2"/>
      </rPr>
      <t>SUMINISTRO Y COLOCACION DE CONTRAMARCO DOBLE DE 1.80 MTS</t>
    </r>
    <r>
      <rPr>
        <sz val="10"/>
        <rFont val="Arial"/>
        <family val="2"/>
      </rPr>
      <t>. CON CANAL DE 4" DE PERALTE. INCLUYE: MANIOBRAS, ACARREOS, MATERIAL, MANO DE OBRA Y HERRAMIENTA.</t>
    </r>
  </si>
  <si>
    <t>STA019</t>
  </si>
  <si>
    <t>SCJ007</t>
  </si>
  <si>
    <r>
      <t xml:space="preserve">         </t>
    </r>
    <r>
      <rPr>
        <b/>
        <sz val="10"/>
        <rFont val="Arial"/>
        <family val="2"/>
      </rPr>
      <t>CONSTRUCCION DE CAJA DE OPERACIÓN DE VALVULA TIPO 12</t>
    </r>
    <r>
      <rPr>
        <sz val="10"/>
        <rFont val="Arial"/>
        <family val="2"/>
      </rPr>
      <t xml:space="preserve"> DE ( 1.96 X 1.66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COLOCACION DE MARCO Y TAPA DE 50 X 50 CMS DE Fo.Fo. EXCAVACIONES Y RELLENOS. (INTERCONEXIONES A REDES DE DISTRIBUCION).</t>
    </r>
  </si>
  <si>
    <t>SAT005B</t>
  </si>
  <si>
    <r>
      <t xml:space="preserve">         </t>
    </r>
    <r>
      <rPr>
        <b/>
        <sz val="10"/>
        <rFont val="Arial"/>
        <family val="2"/>
      </rPr>
      <t>RELLENO COMPACTADO CON EQUIPO MECÁNICO MANUAL EN CAPAS DE 20CM EN CEPA</t>
    </r>
    <r>
      <rPr>
        <sz val="10"/>
        <rFont val="Arial"/>
        <family val="2"/>
      </rPr>
      <t>, CON MATERIAL SELECCIONADO PRODUCTO DE BANCO DE MATERIALES DE LA ZONA, LIBRE DE BOLEO MAYOR DE 3", COMPACTADO AL 90% PROCTOR. INCLUYE:  TRAZO Y NIVELACION, MATERIAL, ACARREOS DENTRO DE LA OBRA, INCORPORACIÓN DE HUMEDAD, MANO DE OBRA, PRUEBAS DE COMPACTACION, HERRAMIENTA Y EQUIPO NECESARIO.</t>
    </r>
  </si>
  <si>
    <r>
      <t xml:space="preserve">       </t>
    </r>
    <r>
      <rPr>
        <b/>
        <sz val="10"/>
        <rFont val="Arial"/>
        <family val="2"/>
      </rPr>
      <t xml:space="preserve">  CONSTRUCCION DE REGISTRO SANITARIO DE 40x60 CMS. Y HASTA 1.20 M</t>
    </r>
    <r>
      <rPr>
        <sz val="10"/>
        <rFont val="Arial"/>
        <family val="2"/>
      </rPr>
      <t xml:space="preserve">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RENIVELACIÓN DE REGISTRO HASTA NIVEL Y PENDIENTE DE BANQUETA, MATERIALES, MANO DE OBRA Y HERRAMIENTA.</t>
    </r>
  </si>
  <si>
    <t>SPV008</t>
  </si>
  <si>
    <r>
      <rPr>
        <b/>
        <sz val="10"/>
        <rFont val="Arial"/>
        <family val="2"/>
      </rPr>
      <t xml:space="preserve">         DEMOLICION DE GUARNICIONES DE CONCRETO EXISTENTES</t>
    </r>
    <r>
      <rPr>
        <sz val="10"/>
        <rFont val="Arial"/>
        <family val="2"/>
      </rPr>
      <t xml:space="preserve"> POR ENCONTRARSE EN MALAS CONDICIONES Y/O NO DAR LOS NIVELES DE PROYECTO. INCLUYE: CARGA Y RETIRO DENTRO DEL PRIMER KILOMETRO, LA MANO DE OBRA, HERRAMIENTA Y EQUIPO NECESARIO. P.U.O.T.</t>
    </r>
  </si>
  <si>
    <r>
      <rPr>
        <b/>
        <sz val="10"/>
        <rFont val="Arial"/>
        <family val="2"/>
      </rPr>
      <t xml:space="preserve">         DEMOLICION DE BANQUETAS Y/O RAMPAS EN COCHERAS DE CONCRETO EXISTENTES</t>
    </r>
    <r>
      <rPr>
        <sz val="10"/>
        <rFont val="Arial"/>
        <family val="2"/>
      </rPr>
      <t xml:space="preserve"> POR ENCONTRARSE EN MALAS CONDICIONES Y/O NO DAR LOS NIVELES DE PROYECTO . INCLUYE: CORTE CON CORTADORA DE DISCO, LIMPIEZA, CARGA Y RETIRO DENTRO DEL PRIMER KILOMETRO, LA MANO DE OBRA, HERRAMIENTA Y EQUIPO NECESARIO. P.U.O.T.</t>
    </r>
  </si>
  <si>
    <t>PAS011</t>
  </si>
  <si>
    <r>
      <t xml:space="preserve">         SUMINISTRO Y COLOCACIÓN DE </t>
    </r>
    <r>
      <rPr>
        <b/>
        <sz val="10"/>
        <rFont val="Arial"/>
        <family val="2"/>
      </rPr>
      <t>SEÑAL</t>
    </r>
    <r>
      <rPr>
        <sz val="10"/>
        <rFont val="Arial"/>
        <family val="2"/>
      </rPr>
      <t xml:space="preserve"> </t>
    </r>
    <r>
      <rPr>
        <b/>
        <sz val="10"/>
        <rFont val="Arial"/>
        <family val="2"/>
      </rPr>
      <t>RESTRICTIVA SR-9 (VELOCIDAD)</t>
    </r>
    <r>
      <rPr>
        <sz val="10"/>
        <rFont val="Arial"/>
        <family val="2"/>
      </rPr>
      <t xml:space="preserve">  EN LAMINA DE ALUMINIO DE 30 CM DE ACUERDO A ESPECIFICACIONES DE LA SCT.; Incluye: Trazo,limpieza,excavacio,colado,suministro y colocacion de poste y todos los materiales para su correcta ejecucion y colocacion, Mano de Obra y Herramienta.</t>
    </r>
  </si>
  <si>
    <r>
      <t xml:space="preserve">         </t>
    </r>
    <r>
      <rPr>
        <b/>
        <sz val="10"/>
        <rFont val="Arial"/>
        <family val="2"/>
      </rPr>
      <t>SUMINISTRO Y COLOCACIÓN DE ARBOL NEEM DE 2.50M DE ALTURA</t>
    </r>
    <r>
      <rPr>
        <sz val="10"/>
        <rFont val="Arial"/>
        <family val="2"/>
      </rPr>
      <t>. El precio incluye: Excavación, maquinaria para maniobras, sembrado de árbol con material del lugar, mano de obra, herramienta y equipo.</t>
    </r>
  </si>
  <si>
    <t>STA005</t>
  </si>
  <si>
    <r>
      <t xml:space="preserve">        </t>
    </r>
    <r>
      <rPr>
        <b/>
        <sz val="10"/>
        <rFont val="Arial"/>
        <family val="2"/>
      </rPr>
      <t xml:space="preserve"> SUMINISTRO E INSTALACION DE CRUZ DE PVC DE 3" x 3"</t>
    </r>
    <r>
      <rPr>
        <sz val="10"/>
        <rFont val="Arial"/>
        <family val="2"/>
      </rPr>
      <t xml:space="preserve"> DE DIAMETRO. INCLUYE: MANIOBRAS, INSTALACION, LIMPIEZA, PRUEBA HIDRAULICA, MANO DE OBRA Y HERRAMIENTA.</t>
    </r>
  </si>
  <si>
    <r>
      <t xml:space="preserve">         </t>
    </r>
    <r>
      <rPr>
        <b/>
        <sz val="10"/>
        <rFont val="Arial"/>
        <family val="2"/>
      </rPr>
      <t>SUMINISTRO E INSTALACION DE CODO DE Pvc. 45° x 3"</t>
    </r>
    <r>
      <rPr>
        <sz val="10"/>
        <rFont val="Arial"/>
        <family val="2"/>
      </rPr>
      <t xml:space="preserve"> DE DIAMETRO. INCLUYE: MANIOBRAS, INSTALACION, LIMPIEZA, PRUEBA HIDRAULICA, MANO DE OBRA Y HERRAMIENTA.</t>
    </r>
  </si>
  <si>
    <t>SCJ001</t>
  </si>
  <si>
    <r>
      <t xml:space="preserve">         CONSTRUCCION DE CAJA DE OPERACIÓN DE VALVULA TIPO 2</t>
    </r>
    <r>
      <rPr>
        <sz val="10"/>
        <color indexed="8"/>
        <rFont val="Arial"/>
        <family val="2"/>
      </rPr>
      <t xml:space="preserve"> DE ( 1.28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MARCO Y TAPA DE 60 X 60 CMS DE Fo.Fo. EXCAVACIONES Y RELLENOS. (DESFOGUES, VAEA, PREPARACIONES).</t>
    </r>
  </si>
  <si>
    <r>
      <t xml:space="preserve">         CONSTRUCCION DE CAJA DE OPERACIÓN DE VALVULA TIPO 9</t>
    </r>
    <r>
      <rPr>
        <sz val="10"/>
        <color indexed="8"/>
        <rFont val="Arial"/>
        <family val="2"/>
      </rPr>
      <t xml:space="preserve"> DE ( 1.48 X 1.48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MARCO Y TAPA DE 60 X 60 CMS DE Fo.Fo. EXCAVACIONES Y RELLENOS. (INTERCONEXIONES A REDES DE DISTRIBUCION).</t>
    </r>
  </si>
  <si>
    <t>SPV003</t>
  </si>
  <si>
    <r>
      <t xml:space="preserve">         </t>
    </r>
    <r>
      <rPr>
        <b/>
        <sz val="10"/>
        <rFont val="Arial"/>
        <family val="2"/>
      </rPr>
      <t xml:space="preserve">CONSTRUCCION DE POZO VISITA TIPO COMUN DE HASTA 1.25 MTS. DE PROFUNDIDAD </t>
    </r>
    <r>
      <rPr>
        <sz val="10"/>
        <rFont val="Arial"/>
        <family val="2"/>
      </rPr>
      <t>INTERIOR, INCLUYE: EXCAVACION, RELLENO COMPACTADO AL 85% EN CAPAS DE 20 CMS, PLANTILLA DE CONCRETO F'C=150 KG/CM2 DE 8 CMS. DE ESPESOR, MURO DE CUÑA JUNTEADO CON MORTERO CEMENTO-ARENA 1:4, APLANADO INTERIOR PULIDO, ESCALERA METALICA, MATERIALES, MANO DE OBRA Y HERRAMIENTA. (NO INCLUYE BROCAL DE Fo.Fo.).</t>
    </r>
  </si>
  <si>
    <r>
      <t xml:space="preserve">         </t>
    </r>
    <r>
      <rPr>
        <b/>
        <sz val="10"/>
        <rFont val="Arial"/>
        <family val="2"/>
      </rPr>
      <t xml:space="preserve">CONSTRUCCION DE POZO VISITA TIPO COMUN DE HASTA 1.60 MTS. DE PROFUNDIDAD </t>
    </r>
    <r>
      <rPr>
        <sz val="10"/>
        <rFont val="Arial"/>
        <family val="2"/>
      </rPr>
      <t>INTERIOR, INCLUYE: EXCAVACION, RELLENO COMPACTADO AL 85% EN CAPAS DE 20 CMS, PLANTILLA DE CONCRETO F'C=150 KG/CM2 DE 8 CMS. DE ESPESOR, MURO DE CUÑA JUNTEADO CON MORTERO CEMENTO-ARENA 1:4, APLANADO INTERIOR PULIDO, ESCALERA METALICA, MATERIALES, MANO DE OBRA Y HERRAMIENTA. (NO INCLUYE BROCAL DE Fo.Fo.).</t>
    </r>
  </si>
  <si>
    <t xml:space="preserve">      TUBERIA</t>
  </si>
  <si>
    <t>BOT001</t>
  </si>
  <si>
    <t>BOT002</t>
  </si>
  <si>
    <t xml:space="preserve">      BOCA DE TORMENTA</t>
  </si>
  <si>
    <t>DRENAJE PLUVIAL</t>
  </si>
  <si>
    <t>TOTAL DRENAJE PLUVIAL</t>
  </si>
  <si>
    <t>TPAD001</t>
  </si>
  <si>
    <r>
      <t xml:space="preserve">         </t>
    </r>
    <r>
      <rPr>
        <b/>
        <sz val="10"/>
        <rFont val="Arial"/>
        <family val="2"/>
      </rPr>
      <t xml:space="preserve">CONSTRUCCION DE POZO VISITA ESPECIAL DE 1.50M DIÁMETRO INTERIOR Y 3.00 M DE PROFUNDIDAD </t>
    </r>
    <r>
      <rPr>
        <sz val="10"/>
        <rFont val="Arial"/>
        <family val="2"/>
      </rPr>
      <t>INTERIOR, INCLUYE: EXCAVACION, RELLENO COMPACTADO AL 85% EN CAPAS DE 20 CMS, PLANTILLA DE CONCRETO F'C=150 KG/CM2 DE 8 CMS. DE ESPESOR, MURO DE CUÑA JUNTEADO CON MORTERO CEMENTO-ARENA 1:4, APLANADO INTERIOR PULIDO, ESCALERA METALICA, MATERIALES, MANO DE OBRA Y HERRAMIENTA. (NO INCLUYE BROCAL DE Fo.Fo.).</t>
    </r>
  </si>
  <si>
    <r>
      <rPr>
        <sz val="10"/>
        <rFont val="Arial"/>
        <family val="2"/>
      </rPr>
      <t xml:space="preserve">CALLE </t>
    </r>
    <r>
      <rPr>
        <b/>
        <sz val="12"/>
        <rFont val="Arial"/>
        <family val="2"/>
      </rPr>
      <t>TIBURÓN</t>
    </r>
    <r>
      <rPr>
        <sz val="10"/>
        <rFont val="Arial"/>
        <family val="2"/>
      </rPr>
      <t xml:space="preserve"> ENTRE ENTRE CALLE PEZ GALLO Y PASEO CABO SAN LUCAS, UBICADA EN COL. LOS CANGREJOS DE CABO SAN LUCAS, B.C.S.</t>
    </r>
  </si>
  <si>
    <r>
      <rPr>
        <b/>
        <sz val="10"/>
        <rFont val="Arial"/>
        <family val="2"/>
      </rPr>
      <t xml:space="preserve">          RETIRO DE SEÑALAMIENTO VERTICAL</t>
    </r>
    <r>
      <rPr>
        <sz val="10"/>
        <rFont val="Arial"/>
        <family val="2"/>
      </rPr>
      <t>. INCLUYE: CARGA Y RETIRO DEL MATERIAL NO UTILIZABLE  PRODUCTO DE LOS TRABAJOS HASTA EL LUGAR DESIGNADO POR SUPERVISION, ENTREGA DE LA PIEZA A LA AUTORIDAD COMPETENTE, LA MANO DE OBRA, HERRAMIENTA, EQUIPO Y MAQUINARIA NECESARIA PARA SU EFECTIVA EJECUCION. P.U.O.T.</t>
    </r>
  </si>
  <si>
    <r>
      <t xml:space="preserve">         </t>
    </r>
    <r>
      <rPr>
        <b/>
        <sz val="10"/>
        <rFont val="Arial"/>
        <family val="2"/>
      </rPr>
      <t>TUBERÍA TIPO PAD DE 18"</t>
    </r>
    <r>
      <rPr>
        <sz val="10"/>
        <rFont val="Arial"/>
        <family val="2"/>
      </rPr>
      <t xml:space="preserve"> DE DIÁMETRO ADS N12 AASTHO-M294 CORRUGADO EXTERIOR, LISO INTERIOR, UNIÓN ESPIGA POR CAMPANA. INCLUYE: SUMINISTRO, EMPAQUES, INSTALACIÓN, JUNTEO, LIMPIEZA, PRUEBA HIDRÁULICA, MANO DE OBRA Y HERRAMIENTA, P.U.O.T.</t>
    </r>
  </si>
  <si>
    <t>STA011</t>
  </si>
  <si>
    <t>STA006</t>
  </si>
  <si>
    <r>
      <t xml:space="preserve">         </t>
    </r>
    <r>
      <rPr>
        <b/>
        <sz val="10"/>
        <rFont val="Arial"/>
        <family val="2"/>
      </rPr>
      <t>SUMINISTRO E INSTALACION DE TAPON CAMPANA Pvc. 3"</t>
    </r>
    <r>
      <rPr>
        <sz val="10"/>
        <rFont val="Arial"/>
        <family val="2"/>
      </rPr>
      <t xml:space="preserve"> DE DIAMETRO. INCLUYE: MANIOBRAS, INSTALACION, LIMPIEZA, PRUEBA HIDRAULICA, MANO DE OBRA Y HERRAMIENTA.</t>
    </r>
  </si>
  <si>
    <t>SCJ004</t>
  </si>
  <si>
    <r>
      <t xml:space="preserve">         </t>
    </r>
    <r>
      <rPr>
        <b/>
        <sz val="10"/>
        <rFont val="Arial"/>
        <family val="2"/>
      </rPr>
      <t>RENIVELACIÓN DE POZO VISITA TIPO COMÚN HASTA 1.70 MTS. DE PROFUNDIDAD INTERIOR</t>
    </r>
    <r>
      <rPr>
        <sz val="10"/>
        <rFont val="Arial"/>
        <family val="2"/>
      </rPr>
      <t>, INCLUYE: EXCAVACIÓN, RELLENO COMPACTADO AL 85% EN CAPAS DE 20 CMS, MURO DE CUÑA JUNTEADO CON MORTERO CEMENTO-ARENA 1:3, APLANADO INTERIOR PULIDO, ESCALERA METALICA, MATERIALES, MANO DE OBRA Y HERRAMIENTA.</t>
    </r>
  </si>
  <si>
    <r>
      <t xml:space="preserve">        </t>
    </r>
    <r>
      <rPr>
        <b/>
        <sz val="10"/>
        <rFont val="Arial"/>
        <family val="2"/>
      </rPr>
      <t xml:space="preserve"> CONSTRUCCIÓN DE BASE HIDRÁULICA  FORMADA CON MATERIALES PÉTREOS DE BANCO DE 25 CM. DE ESPESOR</t>
    </r>
    <r>
      <rPr>
        <sz val="10"/>
        <rFont val="Arial"/>
        <family val="2"/>
      </rPr>
      <t>.Los materiales pétreos procederán de los bancos indicados en el proyecto o aprobados por la Contratante ( FOIS ).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asfaltico,  la tolerancia para líneas y niveles será de un centímetro. La Contratante si así lo considera hará estudios de laboratorio para confirmar si el material cumple con las especificaciones de S. C. T. para bases hidraulicas,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r>
  </si>
  <si>
    <t>SPV010</t>
  </si>
  <si>
    <t>STD004</t>
  </si>
  <si>
    <r>
      <rPr>
        <b/>
        <sz val="10"/>
        <rFont val="Arial"/>
        <family val="2"/>
      </rPr>
      <t xml:space="preserve">       CONSTRUCCION DE DESCARGA SANITARIA DE 6" DE DIAMETRO (SRD-35)</t>
    </r>
    <r>
      <rPr>
        <sz val="10"/>
        <rFont val="Arial"/>
        <family val="2"/>
      </rPr>
      <t xml:space="preserve">  A COLECTOR DE 8" DE DIAMETRO EN PVC (SRD-35) . INCLUYE: SUMINISTRO Y COLOCACION DE TUBERIA, CODO DE 45º x 6" , SILLETA DE PVC DE 8"X6", ACOSTILLADOS, RELLENOS, PRUEBAS DE COMPACTACION, Y TODO LO NECESARIO PARA SU CORRECTA EJECUCIÓN. (LONGITUD DE 6.00 MTS, LARGA).</t>
    </r>
  </si>
  <si>
    <r>
      <t xml:space="preserve">       </t>
    </r>
    <r>
      <rPr>
        <b/>
        <sz val="10"/>
        <rFont val="Arial"/>
        <family val="2"/>
      </rPr>
      <t>SUMINISTRO E INSTALACIÓN DE TAPÓN ESPIGA PVC 8" DE DIÁMETRO</t>
    </r>
    <r>
      <rPr>
        <sz val="10"/>
        <rFont val="Arial"/>
        <family val="2"/>
      </rPr>
      <t>. INCLUYE: MANIOBRAS, INSTALACIÓN, LIMPIEZA, PRUEBA HIDRÁULICA, MANO DE OBRA Y HERRAMIENTA.</t>
    </r>
  </si>
  <si>
    <t>PAB003</t>
  </si>
  <si>
    <t>PAB004</t>
  </si>
  <si>
    <r>
      <t xml:space="preserve">        </t>
    </r>
    <r>
      <rPr>
        <b/>
        <sz val="10"/>
        <rFont val="Arial"/>
        <family val="2"/>
      </rPr>
      <t xml:space="preserve"> SUMINISTRO Y APLICACIÓN DE PINTURA VINILICA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</si>
  <si>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r>
      <t xml:space="preserve">       </t>
    </r>
    <r>
      <rPr>
        <b/>
        <sz val="10"/>
        <rFont val="Arial"/>
        <family val="2"/>
      </rPr>
      <t>CONSTRUCCIÓN DE MURO DE CONTENCIÓN PARA CONTENER DESNIVELES</t>
    </r>
    <r>
      <rPr>
        <sz val="10"/>
        <rFont val="Arial"/>
        <family val="2"/>
      </rPr>
      <t>. Construido a base de muro de block de 15X20x40 asentado con mortero cemento-arena 1:3 con castillos ahogados a cada 60cm con 1 varilla corrugada del No. 3, y con castillos de concreto a cada 3.00m fabricados con concreto f´c=200 kg/cm2 de 15x20cm armado con 4 varillas corrugadas del No. 3 y estribos del No. 2 @20 cm. Incluye zapata corrida de 15cm de alto y 60cm de ancho fabricada con concreto f´c=200 kg/cm2 y armada con varilla longitudinal y transversal del No. 3 @ 20cm en ambos sentidos.Incluye tambien cadena de cerramiento de 15x15 fabricada con concreto f´c=200 kg/cm2 y armada con 4 varillas del No. 3 y estribos del No. 2 @ 20cm. Incluye aplanado con mortero cemento arena 1:4 con acabado fino y pintura para exterior en color que indique la supervisión. Incluye materiales, mano de obra , herramienta y equipo y todo lo necesario para su correcta ejecución.</t>
    </r>
  </si>
  <si>
    <r>
      <t xml:space="preserve">         </t>
    </r>
    <r>
      <rPr>
        <b/>
        <sz val="10"/>
        <rFont val="Arial"/>
        <family val="2"/>
      </rPr>
      <t>FORJADO DE ESCALONES DE 17 HASTA 20 CM DE PERALTE Y HUELLA DE 30 HASTA 40 CM</t>
    </r>
    <r>
      <rPr>
        <sz val="10"/>
        <rFont val="Arial"/>
        <family val="2"/>
      </rPr>
      <t xml:space="preserve"> A BASE DE BLOCK DE CONCRETO DE 15X20X40CM, MEZCLA CEMENTO:ARENA 1:4, CONCRETO F"c=150 KG/CM2, Incluye: Excavaciones, rellenos compactos, materiales, mano de obra, herramienta</t>
    </r>
  </si>
  <si>
    <r>
      <rPr>
        <b/>
        <sz val="10"/>
        <rFont val="Arial"/>
        <family val="2"/>
      </rPr>
      <t xml:space="preserve">         CORTE, PODA, DESENRAICE Y/O REUBICACION SEGÚN SEA EL CASO DE ARBOLES DE DIMENSIONES VARIABLES</t>
    </r>
    <r>
      <rPr>
        <sz val="10"/>
        <rFont val="Arial"/>
        <family val="2"/>
      </rPr>
      <t xml:space="preserve">, PALMERAS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t>
    </r>
    <r>
      <rPr>
        <b/>
        <sz val="10"/>
        <rFont val="Arial"/>
        <family val="2"/>
      </rPr>
      <t>30 ARBUSTOS DE 1.20M APROX + 1 PALMA WASHIN + 16 ARBOLES NO MAYOR A 4M + 1 ÁRBOL MAYOR A 8M</t>
    </r>
    <r>
      <rPr>
        <sz val="10"/>
        <rFont val="Arial"/>
        <family val="2"/>
      </rPr>
      <t xml:space="preserve"> P.U.O.T.</t>
    </r>
  </si>
  <si>
    <t>PAP004</t>
  </si>
  <si>
    <r>
      <t xml:space="preserve">DEMOLICIÓN DE CONCRETO HIDRÁULICO EXISTENTE EN VIALIDADES DE HASTA 15CM DE ESPESOR. </t>
    </r>
    <r>
      <rPr>
        <sz val="10"/>
        <rFont val="Arial"/>
        <family val="2"/>
      </rPr>
      <t>El concepto incluye el equipo y herramienta, la mano de obra necesaria, así como la carga y acarreo fuera al primer km. Volumen medido compacto por lo que deberá considerar el abundamiento en su análisis de Precio Unitario.</t>
    </r>
  </si>
  <si>
    <t>PAC008</t>
  </si>
  <si>
    <r>
      <t xml:space="preserve">         </t>
    </r>
    <r>
      <rPr>
        <b/>
        <sz val="10"/>
        <rFont val="Arial"/>
        <family val="2"/>
      </rPr>
      <t>CONSTRUCCIÓN DE DENTELLÓN DE SECCIÓN 0.20M X 1.20M (ANCHO X ALTO) REFORZADO CON ACERO DEL #4 @ 20CM EN AMBOS SENTIDOS, PARRILLA SENCILLA, CONCRETO F'C=200 KG/CM2</t>
    </r>
    <r>
      <rPr>
        <sz val="10"/>
        <rFont val="Arial"/>
        <family val="2"/>
      </rPr>
      <t>, El precio incluye: Materiales, mano de obra, armado, habilitado de acero, cortes, armarres, cimbra, descimbra, colado, vibrado, herramienta menor, equipo y todo lo necesario para su correcta ejecución.</t>
    </r>
  </si>
  <si>
    <r>
      <rPr>
        <b/>
        <sz val="10"/>
        <rFont val="Arial"/>
        <family val="2"/>
      </rPr>
      <t xml:space="preserve">          LIMPIEZA DE OBRA TERMINADA. </t>
    </r>
    <r>
      <rPr>
        <sz val="10"/>
        <rFont val="Arial"/>
        <family val="2"/>
      </rPr>
      <t>Incluye: acopio, carga, acarreo de materiales y escombro producto de los trabajos ejecutados fuera de la obra, hasta el sitio autorizado, según lo indique la supervisión, la mano de obra, herramienta y equipo necesario.</t>
    </r>
  </si>
  <si>
    <r>
      <rPr>
        <b/>
        <sz val="10"/>
        <rFont val="Arial"/>
        <family val="2"/>
      </rPr>
      <t xml:space="preserve">          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</si>
  <si>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t>CATALOGO DE CONCEPTOS</t>
  </si>
  <si>
    <r>
      <t xml:space="preserve">CONTRATo: </t>
    </r>
    <r>
      <rPr>
        <b/>
        <sz val="10"/>
        <rFont val="Arial"/>
        <family val="2"/>
      </rPr>
      <t>FOIS/CSL/PAV/RP-001-22</t>
    </r>
  </si>
  <si>
    <r>
      <t>FECHA: MARZO</t>
    </r>
    <r>
      <rPr>
        <b/>
        <sz val="10"/>
        <rFont val="Arial"/>
        <family val="2"/>
      </rPr>
      <t>/2022</t>
    </r>
  </si>
  <si>
    <t>PAVIMENTACIÓN DE CONCRETO HIDRÁULICO, BANQUETAS, GUARNICIONES, CONSTRUCCIÓN DE REDES DE AGUA POTABLE Y DRENAJE, SEÑALIZACIÓN VERTICAL-HORIZONTAL, JARDINERÍA Y DRENAJE PLUVIAL</t>
  </si>
  <si>
    <r>
      <t xml:space="preserve">        </t>
    </r>
    <r>
      <rPr>
        <b/>
        <sz val="10"/>
        <rFont val="Arial"/>
        <family val="2"/>
      </rPr>
      <t xml:space="preserve"> PLANTILLA COMPACTADA CON EQUIPO MECÁNICO DE 10CM DE ESPESOR</t>
    </r>
    <r>
      <rPr>
        <sz val="10"/>
        <rFont val="Arial"/>
        <family val="2"/>
      </rPr>
      <t xml:space="preserve"> EN ZANJAS, CON MATERIAL PRODUCTO DE BANCO DE MATERIALES DE LA ZONA,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</si>
  <si>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 xml:space="preserve">  CARGA Y RETIRO DE MATERIAL MIXTO</t>
    </r>
    <r>
      <rPr>
        <sz val="10"/>
        <rFont val="Arial"/>
        <family val="2"/>
      </rPr>
      <t>, SOBRANTE NO UTILIZABLE PRODUCTO DE LA EXCAVACION FUERA DE LA OBRA HASTA EL RELLENO SANITARIO MIGRIÑO, INCLUYE: ACARREOS DENTRO DE LA OBRA, MANO DE OBRA, HERRAMIENTA Y EQUIPO NECESARIO.</t>
    </r>
  </si>
  <si>
    <r>
      <t xml:space="preserve">         </t>
    </r>
    <r>
      <rPr>
        <b/>
        <sz val="10"/>
        <rFont val="Arial"/>
        <family val="2"/>
      </rPr>
      <t xml:space="preserve">TOMA DE AGUA POTABLE DE 3"x1/2" CON TUBO KITEC DE 1/2" </t>
    </r>
    <r>
      <rPr>
        <sz val="10"/>
        <rFont val="Arial"/>
        <family val="2"/>
      </rPr>
      <t xml:space="preserve">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12.00 MTS, LARGA)</t>
    </r>
    <r>
      <rPr>
        <sz val="10"/>
        <rFont val="Arial"/>
        <family val="2"/>
      </rPr>
      <t>; INCLUYE EXCAVACION, PLANTILLA, RELLENOS; Y TODO LO NECESARIO PARA SU CORRECTA INSTALACION.</t>
    </r>
  </si>
  <si>
    <r>
      <t xml:space="preserve">         </t>
    </r>
    <r>
      <rPr>
        <b/>
        <sz val="10"/>
        <rFont val="Arial"/>
        <family val="2"/>
      </rPr>
      <t>TOMA DE AGUA POTABLE DE 3"x1/2" CON TUBO KITEC DE 1/2"</t>
    </r>
    <r>
      <rPr>
        <sz val="10"/>
        <rFont val="Arial"/>
        <family val="2"/>
      </rPr>
      <t xml:space="preserve">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9.00 MTS, CORTA)</t>
    </r>
    <r>
      <rPr>
        <sz val="10"/>
        <rFont val="Arial"/>
        <family val="2"/>
      </rPr>
      <t>; INCLUYE EXCAVACION, PLANTILLA, RELLENOS; Y TODO LO NECESARIO PARA SU CORRECTA INSTALACION.</t>
    </r>
  </si>
  <si>
    <r>
      <t xml:space="preserve">         </t>
    </r>
    <r>
      <rPr>
        <b/>
        <sz val="10"/>
        <rFont val="Arial"/>
        <family val="2"/>
      </rPr>
      <t>RELLENO COMPACTADO PARA FORMAR LA CAPA SUB-RASANTE CON MATERIALES PÉTREOS DE BANCO DE 30 CM. DE ESPESOR</t>
    </r>
    <r>
      <rPr>
        <sz val="10"/>
        <rFont val="Arial"/>
        <family val="2"/>
      </rPr>
      <t>. Este concepto incluye:  el suministro, acarreo y homogeneizado del material en sitio, la incorporación del agua necesaria, el trabajo de papeo o retiro de sobre tamaños mayores de 3", el tendido y compactado con equipo hasta los niveles de proyecto. Compactado al 95% de la prueba AASHTO modificada, en general deberá cumplir con las normas de la S. C. T.; N-CMT-1-03/02 y N-CMT-4-02-0001/04 para terraplenes. Se medirá en metros cúbicos con aproximación de dos decimales para los tramos que cumplan con estas especificaciones y sean aceptados por el Ingeniero.</t>
    </r>
  </si>
  <si>
    <r>
      <rPr>
        <b/>
        <sz val="10"/>
        <rFont val="Arial"/>
        <family val="2"/>
      </rPr>
      <t xml:space="preserve">         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vibrado,curado con membrana quimica,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t>
    </r>
    <r>
      <rPr>
        <b/>
        <sz val="10"/>
        <rFont val="Arial"/>
        <family val="2"/>
      </rPr>
      <t xml:space="preserve"> concreto premezclado será por parte del FOIS</t>
    </r>
    <r>
      <rPr>
        <sz val="10"/>
        <rFont val="Arial"/>
        <family val="2"/>
      </rPr>
      <t xml:space="preserve"> conforme al programa de obra programa de obra que envie con 48hrs. (colados diurnos). Nota: el licitante debera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</si>
  <si>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N·CTR·CAR·1·04·004/00 de S. C. T. Ademas debera considerar poreo con arena limpia de arroyo.</t>
    </r>
  </si>
  <si>
    <t>TOTAL DE OBRA DE PAVIMENTACIÓN</t>
  </si>
  <si>
    <r>
      <t xml:space="preserve">       </t>
    </r>
    <r>
      <rPr>
        <b/>
        <sz val="10"/>
        <rFont val="Arial"/>
        <family val="2"/>
      </rPr>
      <t xml:space="preserve">  CONSTRUCCIÓN DE BOCA DE TORMENTA DE (2.50 X 1.80 X 1.35 M) </t>
    </r>
    <r>
      <rPr>
        <sz val="10"/>
        <rFont val="Arial"/>
        <family val="2"/>
      </rPr>
      <t>MEDIDA INTERIOR, A BASE DE MUROS DE CONCRETO ARMADO EL CUAL SERÁ SUMINISTRADO POR EL FOIS. ACABADO COMUN. LOSA Y MUROS DE CONCRETO MR-42 KG/CM2 RR 14 DIAS REV. NORMAL. T.M.A. 3/4" DE 15 CMS. DE ESPESOR ARMADO CON VARILLA DEL No.4 @ 15 CMS. AMBOS SENTIDOS. INCLUYE: COLOCACION DEL CONCRETO, EXCAVACIÓN, RELLENO COMPACTADO AL 100% DE LA PRUEBA PROCTOR MODIFICADA 5 CAPAS EN CAPAS DE 20 CMS. HABILITADO, ARMADO DE ACERO. CIMBRADO Y DESCIMBRADO CON MADERA DE PINO, REJILLA DE ACERO DE 2.50 X 1.80 METROS (CONTRAMARCO DE ANGULO DE ACERO DE 2 1/2"X3/8, REJILLA CON MARCO DE ANGULO DE ACERO DE 2"X3/8 Y SOLERAS DE ACERO INTERMEDIAS DE 1 1/2"X3/8), CONTRAMARCO DE LA REJILLA, ANCLADO DE REJILLAS DE 10CM POR LO MENOS, MATERIALES, MANO DE OBRA Y HERRAMIENTA. P.U.O.T</t>
    </r>
  </si>
  <si>
    <r>
      <t xml:space="preserve">       </t>
    </r>
    <r>
      <rPr>
        <b/>
        <sz val="10"/>
        <rFont val="Arial"/>
        <family val="2"/>
      </rPr>
      <t xml:space="preserve">  CONSTRUCCIÓN DE BOCA DE TORMENTA DE (1.20 X 1.00 X 0.70 M) </t>
    </r>
    <r>
      <rPr>
        <sz val="10"/>
        <rFont val="Arial"/>
        <family val="2"/>
      </rPr>
      <t>MEDIDA INTERIOR, A BASE DE MUROS DE CONCRETO ARMADO EL CUAL SERÁ SUMINISTRADO POR EL FOIS. ACABADO COMUN. LOSA Y MUROS DE CONCRETO MR-42 KG/CM2 RR 14 DIAS REV. NORMAL. T.M.A. 3/4" DE 15 CMS. DE ESPESOR ARMADO CON VARILLA DEL No.4 @ 15 CMS. AMBOS SENTIDOS. INCLUYE: COLOCACION DEL CONCRETO, EXCAVACIÓN, RELLENO COMPACTADO AL 100% DE LA PRUEBA PROCTOR MODIFICADA 5 CAPAS EN CAPAS DE 20 CMS. HABILITADO, ARMADO DE ACERO. CIMBRADO Y DESCIMBRADO CON MADERA DE PINO, REJILLA DE ACERO DE 2.50 X 1.80 METROS (CONTRAMARCO DE ANGULO DE ACERO DE 2 1/2"X3/8, REJILLA CON MARCO DE ANGULO DE ACERO DE 2"X3/8 Y SOLERAS DE ACERO INTERMEDIAS DE 1 1/2"X3/8), CONTRAMARCO DE LA REJILLA, ANCLADO DE REJILLAS DE 10CM POR LO MENOS, MATERIALES, MANO DE OBRA Y HERRAMIENTA. P.U.O.T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</si>
</sst>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_(* #,##0_);_(* \(#,##0\);_(* &quot;-&quot;??_);_(@_)"/>
    <numFmt numFmtId="169" formatCode="_-* #,##0.00000_-;\-* #,##0.00000_-;_-* &quot;-&quot;??_-;_-@_-"/>
    <numFmt numFmtId="170" formatCode="0.0%"/>
    <numFmt numFmtId="171" formatCode="#,##0.0000"/>
    <numFmt numFmtId="172" formatCode="&quot;%&quot;\ ##0.00"/>
  </numFmts>
  <fonts count="46" x14ac:knownFonts="1">
    <font>
      <sz val="10"/>
      <name val="Arial"/>
    </font>
    <font>
      <sz val="10"/>
      <name val="Arial"/>
    </font>
    <font>
      <b/>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4"/>
      <name val="Tahoma"/>
      <family val="2"/>
    </font>
    <font>
      <b/>
      <sz val="15"/>
      <name val="Tahoma"/>
      <family val="2"/>
    </font>
    <font>
      <b/>
      <sz val="13"/>
      <name val="Tahoma"/>
      <family val="2"/>
    </font>
    <font>
      <b/>
      <sz val="11"/>
      <name val="Arial"/>
      <family val="2"/>
    </font>
    <font>
      <sz val="10"/>
      <name val="Arial"/>
      <family val="2"/>
    </font>
    <font>
      <sz val="11"/>
      <name val="Arial"/>
      <family val="2"/>
    </font>
    <font>
      <b/>
      <sz val="7"/>
      <name val="Arial"/>
      <family val="2"/>
    </font>
    <font>
      <b/>
      <sz val="10"/>
      <color indexed="16"/>
      <name val="Arial"/>
      <family val="2"/>
    </font>
    <font>
      <b/>
      <sz val="10"/>
      <color indexed="60"/>
      <name val="Arial"/>
      <family val="2"/>
    </font>
    <font>
      <b/>
      <sz val="10"/>
      <color indexed="8"/>
      <name val="Arial"/>
      <family val="2"/>
    </font>
    <font>
      <sz val="8"/>
      <name val="Courier New"/>
      <family val="3"/>
    </font>
    <font>
      <sz val="7"/>
      <name val="Arial"/>
      <family val="2"/>
    </font>
    <font>
      <b/>
      <sz val="9"/>
      <color indexed="18"/>
      <name val="Arial"/>
      <family val="2"/>
    </font>
    <font>
      <b/>
      <sz val="10"/>
      <color indexed="18"/>
      <name val="Arial"/>
      <family val="2"/>
    </font>
    <font>
      <b/>
      <sz val="8"/>
      <color indexed="62"/>
      <name val="Arial Narrow"/>
      <family val="2"/>
    </font>
    <font>
      <b/>
      <sz val="9"/>
      <color indexed="62"/>
      <name val="Arial"/>
      <family val="2"/>
    </font>
    <font>
      <b/>
      <sz val="8"/>
      <color indexed="62"/>
      <name val="Arial"/>
      <family val="2"/>
    </font>
    <font>
      <sz val="14"/>
      <name val="Arial"/>
      <family val="2"/>
    </font>
    <font>
      <sz val="20"/>
      <name val="Arial"/>
      <family val="2"/>
    </font>
    <font>
      <b/>
      <sz val="22"/>
      <name val="Arial"/>
      <family val="2"/>
    </font>
    <font>
      <b/>
      <sz val="20"/>
      <name val="Arial"/>
      <family val="2"/>
    </font>
    <font>
      <sz val="18"/>
      <name val="Arial"/>
      <family val="2"/>
    </font>
    <font>
      <b/>
      <sz val="14"/>
      <name val="Arial"/>
      <family val="2"/>
    </font>
    <font>
      <sz val="72"/>
      <name val="Arial"/>
      <family val="2"/>
    </font>
    <font>
      <b/>
      <sz val="12"/>
      <name val="Arial"/>
      <family val="2"/>
    </font>
    <font>
      <b/>
      <sz val="14"/>
      <name val="Calibri"/>
      <family val="2"/>
      <scheme val="minor"/>
    </font>
    <font>
      <b/>
      <sz val="10"/>
      <color theme="0"/>
      <name val="Swis721 Ex BT"/>
      <family val="2"/>
    </font>
    <font>
      <b/>
      <sz val="16"/>
      <name val="Calibri"/>
      <family val="2"/>
      <scheme val="minor"/>
    </font>
    <font>
      <b/>
      <sz val="12"/>
      <color theme="0"/>
      <name val="Swis721 Ex BT"/>
      <family val="2"/>
    </font>
    <font>
      <b/>
      <sz val="17"/>
      <color rgb="FFC00000"/>
      <name val="Calibri"/>
      <family val="2"/>
      <scheme val="minor"/>
    </font>
    <font>
      <b/>
      <sz val="12"/>
      <name val="Calibri"/>
      <family val="2"/>
      <scheme val="minor"/>
    </font>
    <font>
      <b/>
      <sz val="16"/>
      <name val="Arial"/>
      <family val="2"/>
    </font>
    <font>
      <b/>
      <sz val="10"/>
      <color theme="0"/>
      <name val="Arial"/>
      <family val="2"/>
    </font>
    <font>
      <b/>
      <sz val="11"/>
      <name val="Calibri"/>
      <family val="2"/>
      <scheme val="minor"/>
    </font>
    <font>
      <sz val="11"/>
      <name val="Calibri"/>
      <family val="2"/>
      <scheme val="minor"/>
    </font>
    <font>
      <b/>
      <sz val="10"/>
      <color rgb="FF000000"/>
      <name val="Arial"/>
      <family val="2"/>
    </font>
    <font>
      <sz val="10"/>
      <color indexed="8"/>
      <name val="Arial"/>
      <family val="2"/>
    </font>
    <font>
      <b/>
      <sz val="10"/>
      <name val="Calibri"/>
      <family val="2"/>
      <scheme val="minor"/>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60">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s>
  <cellStyleXfs count="22">
    <xf numFmtId="0" fontId="0" fillId="0" borderId="0"/>
    <xf numFmtId="165"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44" fontId="12" fillId="0" borderId="0" applyFont="0" applyFill="0" applyBorder="0" applyAlignment="0" applyProtection="0"/>
    <xf numFmtId="0" fontId="12" fillId="0" borderId="0"/>
    <xf numFmtId="0" fontId="7" fillId="0" borderId="0"/>
    <xf numFmtId="9" fontId="12" fillId="0" borderId="0" applyFont="0" applyFill="0" applyBorder="0" applyAlignment="0" applyProtection="0"/>
    <xf numFmtId="9" fontId="7" fillId="0" borderId="0" applyFont="0" applyFill="0" applyBorder="0" applyAlignment="0" applyProtection="0"/>
    <xf numFmtId="8" fontId="1" fillId="0" borderId="0" applyFont="0" applyFill="0" applyProtection="0"/>
    <xf numFmtId="12" fontId="1" fillId="0" borderId="0" applyFont="0" applyFill="0" applyProtection="0"/>
    <xf numFmtId="0" fontId="7" fillId="0" borderId="0"/>
    <xf numFmtId="0" fontId="1" fillId="0" borderId="0"/>
    <xf numFmtId="8" fontId="7" fillId="0" borderId="0" applyFont="0" applyFill="0" applyProtection="0"/>
    <xf numFmtId="12" fontId="7" fillId="0" borderId="0" applyFont="0" applyFill="0" applyProtection="0"/>
    <xf numFmtId="0" fontId="7" fillId="0" borderId="0"/>
  </cellStyleXfs>
  <cellXfs count="255">
    <xf numFmtId="0" fontId="0" fillId="0" borderId="0" xfId="0"/>
    <xf numFmtId="4" fontId="3" fillId="0" borderId="0" xfId="0" applyNumberFormat="1" applyFont="1"/>
    <xf numFmtId="0" fontId="3" fillId="0" borderId="0" xfId="0" applyFont="1"/>
    <xf numFmtId="164" fontId="0" fillId="0" borderId="0" xfId="0" applyNumberFormat="1"/>
    <xf numFmtId="43" fontId="0" fillId="0" borderId="0" xfId="0" applyNumberForma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top"/>
    </xf>
    <xf numFmtId="0" fontId="4" fillId="0" borderId="0" xfId="0" applyFont="1" applyAlignment="1">
      <alignment horizontal="right"/>
    </xf>
    <xf numFmtId="0" fontId="0" fillId="0" borderId="0" xfId="0" applyBorder="1"/>
    <xf numFmtId="0" fontId="5" fillId="0" borderId="0" xfId="0" applyFont="1" applyAlignment="1">
      <alignment horizontal="right"/>
    </xf>
    <xf numFmtId="0" fontId="0" fillId="0" borderId="1" xfId="0" applyBorder="1"/>
    <xf numFmtId="0" fontId="5" fillId="0" borderId="0" xfId="0" applyFont="1" applyAlignment="1">
      <alignment horizontal="left"/>
    </xf>
    <xf numFmtId="17" fontId="6" fillId="0" borderId="0" xfId="0" applyNumberFormat="1" applyFont="1"/>
    <xf numFmtId="0" fontId="0" fillId="0" borderId="0" xfId="0" applyAlignment="1"/>
    <xf numFmtId="0" fontId="2" fillId="0" borderId="2" xfId="0" applyFont="1" applyBorder="1" applyAlignment="1">
      <alignment horizontal="centerContinuous" vertical="center" wrapText="1"/>
    </xf>
    <xf numFmtId="0" fontId="4" fillId="0" borderId="3" xfId="0" applyFont="1" applyBorder="1" applyAlignment="1">
      <alignment horizontal="center"/>
    </xf>
    <xf numFmtId="0" fontId="2" fillId="0" borderId="4" xfId="0" applyFont="1" applyFill="1" applyBorder="1" applyAlignment="1"/>
    <xf numFmtId="0" fontId="2" fillId="0" borderId="0" xfId="0" applyFont="1" applyFill="1" applyBorder="1" applyAlignment="1"/>
    <xf numFmtId="0" fontId="2" fillId="0" borderId="5" xfId="0" applyFont="1" applyBorder="1" applyAlignment="1">
      <alignment horizontal="centerContinuous"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168" fontId="15" fillId="0" borderId="10" xfId="7" applyNumberFormat="1" applyFont="1" applyBorder="1" applyAlignment="1">
      <alignment horizontal="center" vertical="top"/>
    </xf>
    <xf numFmtId="0" fontId="15" fillId="0" borderId="6" xfId="0" applyFont="1" applyBorder="1" applyAlignment="1">
      <alignment horizontal="center" vertical="top" wrapText="1"/>
    </xf>
    <xf numFmtId="4" fontId="3" fillId="0" borderId="9" xfId="0" applyNumberFormat="1" applyFont="1" applyFill="1" applyBorder="1" applyAlignment="1">
      <alignment horizontal="center"/>
    </xf>
    <xf numFmtId="4" fontId="3" fillId="0" borderId="8" xfId="0" applyNumberFormat="1" applyFont="1" applyFill="1" applyBorder="1" applyAlignment="1">
      <alignment horizontal="center"/>
    </xf>
    <xf numFmtId="164" fontId="16" fillId="0" borderId="11" xfId="9" applyFont="1" applyBorder="1" applyAlignment="1">
      <alignment vertical="center"/>
    </xf>
    <xf numFmtId="164" fontId="3" fillId="0" borderId="0" xfId="9" applyFont="1"/>
    <xf numFmtId="169" fontId="3" fillId="0" borderId="0" xfId="0" applyNumberFormat="1" applyFont="1"/>
    <xf numFmtId="169" fontId="0" fillId="0" borderId="0" xfId="0" applyNumberFormat="1"/>
    <xf numFmtId="168" fontId="17" fillId="0" borderId="5" xfId="7" applyNumberFormat="1" applyFont="1" applyFill="1" applyBorder="1" applyAlignment="1">
      <alignment horizontal="center" vertical="top"/>
    </xf>
    <xf numFmtId="0" fontId="15" fillId="0" borderId="8" xfId="0" applyFont="1" applyBorder="1" applyAlignment="1">
      <alignment horizontal="center" vertical="top" wrapText="1"/>
    </xf>
    <xf numFmtId="164" fontId="16" fillId="0" borderId="7" xfId="9" applyFont="1" applyBorder="1" applyAlignment="1">
      <alignment vertical="center"/>
    </xf>
    <xf numFmtId="168" fontId="15" fillId="0" borderId="5" xfId="7" applyNumberFormat="1" applyFont="1" applyBorder="1" applyAlignment="1">
      <alignment horizontal="center" vertical="top"/>
    </xf>
    <xf numFmtId="168" fontId="6" fillId="0" borderId="12" xfId="7" applyNumberFormat="1" applyFont="1" applyBorder="1" applyAlignment="1">
      <alignment horizontal="center" vertical="top"/>
    </xf>
    <xf numFmtId="170" fontId="3" fillId="2" borderId="9" xfId="14" applyNumberFormat="1" applyFont="1" applyFill="1" applyBorder="1" applyAlignment="1">
      <alignment horizontal="center"/>
    </xf>
    <xf numFmtId="168" fontId="6" fillId="0" borderId="5" xfId="7" applyNumberFormat="1" applyFont="1" applyBorder="1" applyAlignment="1">
      <alignment horizontal="center" vertical="top"/>
    </xf>
    <xf numFmtId="4" fontId="3" fillId="0" borderId="8" xfId="0" applyNumberFormat="1" applyFont="1" applyFill="1" applyBorder="1" applyAlignment="1">
      <alignment horizontal="right"/>
    </xf>
    <xf numFmtId="0" fontId="6" fillId="0" borderId="8" xfId="0" applyFont="1" applyBorder="1" applyAlignment="1">
      <alignment horizontal="justify" vertical="top"/>
    </xf>
    <xf numFmtId="0" fontId="0" fillId="0" borderId="8" xfId="0" applyBorder="1"/>
    <xf numFmtId="165" fontId="6" fillId="0" borderId="10" xfId="7" applyFont="1" applyBorder="1" applyAlignment="1">
      <alignment horizontal="center" vertical="top"/>
    </xf>
    <xf numFmtId="9" fontId="3" fillId="0" borderId="8" xfId="14" applyFont="1" applyFill="1" applyBorder="1" applyAlignment="1">
      <alignment horizontal="center"/>
    </xf>
    <xf numFmtId="170" fontId="3" fillId="2" borderId="8" xfId="14" applyNumberFormat="1" applyFont="1" applyFill="1" applyBorder="1" applyAlignment="1">
      <alignment horizontal="center"/>
    </xf>
    <xf numFmtId="168" fontId="6" fillId="0" borderId="10" xfId="7" applyNumberFormat="1" applyFont="1" applyBorder="1" applyAlignment="1">
      <alignment horizontal="center" vertical="top"/>
    </xf>
    <xf numFmtId="0" fontId="6" fillId="0" borderId="9" xfId="0" applyFont="1" applyBorder="1" applyAlignment="1">
      <alignment horizontal="justify" vertical="top"/>
    </xf>
    <xf numFmtId="4" fontId="3" fillId="0" borderId="9" xfId="0" applyNumberFormat="1" applyFont="1" applyFill="1" applyBorder="1" applyAlignment="1">
      <alignment horizontal="right"/>
    </xf>
    <xf numFmtId="171" fontId="18" fillId="0" borderId="8" xfId="0" applyNumberFormat="1" applyFont="1" applyFill="1" applyBorder="1"/>
    <xf numFmtId="4" fontId="3" fillId="0" borderId="8" xfId="0" applyNumberFormat="1" applyFont="1" applyFill="1" applyBorder="1"/>
    <xf numFmtId="168" fontId="3" fillId="0" borderId="5" xfId="7" applyNumberFormat="1" applyFont="1" applyFill="1" applyBorder="1" applyAlignment="1">
      <alignment horizontal="center" vertical="top"/>
    </xf>
    <xf numFmtId="0" fontId="3" fillId="0" borderId="9" xfId="0" applyFont="1" applyFill="1" applyBorder="1" applyAlignment="1">
      <alignment horizontal="justify" vertical="top"/>
    </xf>
    <xf numFmtId="9" fontId="3" fillId="0" borderId="9" xfId="14" applyFont="1" applyFill="1" applyBorder="1" applyAlignment="1">
      <alignment horizontal="center"/>
    </xf>
    <xf numFmtId="0" fontId="0" fillId="0" borderId="0" xfId="0" applyFill="1"/>
    <xf numFmtId="164" fontId="3" fillId="0" borderId="0" xfId="9" applyFont="1" applyFill="1"/>
    <xf numFmtId="168" fontId="3" fillId="0" borderId="12" xfId="7" applyNumberFormat="1" applyFont="1" applyFill="1" applyBorder="1" applyAlignment="1">
      <alignment horizontal="center" vertical="top"/>
    </xf>
    <xf numFmtId="165" fontId="3" fillId="0" borderId="13" xfId="7" applyFont="1" applyFill="1" applyBorder="1" applyAlignment="1">
      <alignment horizontal="center" vertical="top"/>
    </xf>
    <xf numFmtId="0" fontId="3" fillId="0" borderId="14" xfId="0" applyFont="1" applyFill="1" applyBorder="1" applyAlignment="1">
      <alignment horizontal="justify" vertical="top"/>
    </xf>
    <xf numFmtId="4" fontId="3" fillId="0" borderId="14" xfId="0" applyNumberFormat="1" applyFont="1" applyFill="1" applyBorder="1" applyAlignment="1">
      <alignment horizontal="right"/>
    </xf>
    <xf numFmtId="165" fontId="12" fillId="0" borderId="0" xfId="7" applyFont="1" applyBorder="1" applyAlignment="1">
      <alignment horizontal="center" vertical="top"/>
    </xf>
    <xf numFmtId="0" fontId="12" fillId="0" borderId="0" xfId="0" applyFont="1" applyBorder="1"/>
    <xf numFmtId="0" fontId="5" fillId="0" borderId="0" xfId="0" applyFont="1" applyBorder="1" applyAlignment="1">
      <alignment horizontal="right"/>
    </xf>
    <xf numFmtId="4" fontId="3" fillId="0" borderId="0" xfId="0" applyNumberFormat="1" applyFont="1" applyBorder="1"/>
    <xf numFmtId="4" fontId="19" fillId="0" borderId="0" xfId="0" applyNumberFormat="1" applyFont="1" applyBorder="1"/>
    <xf numFmtId="165" fontId="12" fillId="0" borderId="15" xfId="7" applyFont="1" applyBorder="1" applyAlignment="1">
      <alignment horizontal="center" vertical="top"/>
    </xf>
    <xf numFmtId="0" fontId="12" fillId="0" borderId="16" xfId="0" applyFont="1" applyBorder="1"/>
    <xf numFmtId="0" fontId="4" fillId="0" borderId="16" xfId="0" applyFont="1" applyBorder="1" applyAlignment="1">
      <alignment horizontal="right"/>
    </xf>
    <xf numFmtId="0" fontId="5" fillId="0" borderId="16" xfId="0" applyFont="1" applyBorder="1" applyAlignment="1"/>
    <xf numFmtId="4" fontId="20" fillId="0" borderId="17" xfId="0" applyNumberFormat="1" applyFont="1" applyBorder="1"/>
    <xf numFmtId="164" fontId="21" fillId="0" borderId="18" xfId="9" applyFont="1" applyBorder="1"/>
    <xf numFmtId="165" fontId="12" fillId="0" borderId="19" xfId="7" applyFont="1" applyBorder="1" applyAlignment="1">
      <alignment horizontal="center" vertical="top"/>
    </xf>
    <xf numFmtId="0" fontId="12" fillId="0" borderId="20" xfId="0" applyFont="1" applyBorder="1"/>
    <xf numFmtId="0" fontId="4" fillId="0" borderId="21" xfId="0" applyFont="1" applyBorder="1" applyAlignment="1">
      <alignment horizontal="right"/>
    </xf>
    <xf numFmtId="4" fontId="20" fillId="0" borderId="22" xfId="0" applyNumberFormat="1" applyFont="1" applyBorder="1"/>
    <xf numFmtId="4" fontId="20" fillId="0" borderId="9" xfId="0" applyNumberFormat="1" applyFont="1" applyBorder="1"/>
    <xf numFmtId="4" fontId="3" fillId="0" borderId="23" xfId="0" applyNumberFormat="1" applyFont="1" applyBorder="1"/>
    <xf numFmtId="0" fontId="0" fillId="0" borderId="4" xfId="0" applyBorder="1"/>
    <xf numFmtId="0" fontId="22" fillId="0" borderId="24" xfId="0" applyFont="1" applyBorder="1"/>
    <xf numFmtId="9" fontId="23" fillId="0" borderId="8" xfId="14" applyNumberFormat="1" applyFont="1" applyBorder="1" applyAlignment="1">
      <alignment horizontal="center"/>
    </xf>
    <xf numFmtId="0" fontId="22" fillId="0" borderId="25" xfId="0" applyFont="1" applyBorder="1"/>
    <xf numFmtId="10" fontId="24" fillId="0" borderId="8" xfId="14" applyNumberFormat="1" applyFont="1" applyBorder="1" applyAlignment="1">
      <alignment horizontal="center"/>
    </xf>
    <xf numFmtId="10" fontId="3" fillId="0" borderId="26" xfId="14" applyNumberFormat="1" applyFont="1" applyBorder="1"/>
    <xf numFmtId="10" fontId="3" fillId="0" borderId="0" xfId="14" applyNumberFormat="1" applyFont="1" applyBorder="1"/>
    <xf numFmtId="10" fontId="19" fillId="0" borderId="0" xfId="14" applyNumberFormat="1" applyFont="1" applyBorder="1"/>
    <xf numFmtId="0" fontId="0" fillId="0" borderId="27" xfId="0" applyBorder="1"/>
    <xf numFmtId="0" fontId="0" fillId="0" borderId="28" xfId="0" applyBorder="1"/>
    <xf numFmtId="10" fontId="3" fillId="0" borderId="28" xfId="14" applyNumberFormat="1" applyFont="1" applyBorder="1"/>
    <xf numFmtId="10" fontId="19" fillId="0" borderId="28" xfId="14" applyNumberFormat="1" applyFont="1" applyBorder="1"/>
    <xf numFmtId="10" fontId="3" fillId="0" borderId="29" xfId="14" applyNumberFormat="1" applyFont="1" applyBorder="1"/>
    <xf numFmtId="0" fontId="3" fillId="2" borderId="9" xfId="14" applyNumberFormat="1" applyFont="1" applyFill="1" applyBorder="1" applyAlignment="1">
      <alignment horizontal="center"/>
    </xf>
    <xf numFmtId="0" fontId="25"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5" borderId="0" xfId="0" applyFill="1" applyAlignment="1">
      <alignment vertical="center"/>
    </xf>
    <xf numFmtId="4" fontId="0" fillId="0" borderId="0" xfId="0" applyNumberFormat="1" applyAlignment="1">
      <alignment vertical="center"/>
    </xf>
    <xf numFmtId="44" fontId="0" fillId="0" borderId="0" xfId="0" applyNumberFormat="1" applyAlignment="1">
      <alignment vertical="center"/>
    </xf>
    <xf numFmtId="0" fontId="2" fillId="5" borderId="0" xfId="0" applyFont="1" applyFill="1" applyBorder="1" applyAlignment="1">
      <alignment vertical="center"/>
    </xf>
    <xf numFmtId="44" fontId="28" fillId="5" borderId="0" xfId="0" applyNumberFormat="1" applyFont="1" applyFill="1" applyBorder="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vertical="center"/>
    </xf>
    <xf numFmtId="0" fontId="7" fillId="0" borderId="31" xfId="0" applyFont="1" applyFill="1" applyBorder="1" applyAlignment="1">
      <alignment horizontal="justify" vertical="top"/>
    </xf>
    <xf numFmtId="0" fontId="7" fillId="0" borderId="0" xfId="0" applyFont="1" applyAlignment="1">
      <alignment vertical="center"/>
    </xf>
    <xf numFmtId="44" fontId="7" fillId="0" borderId="0" xfId="0" applyNumberFormat="1" applyFont="1" applyAlignment="1">
      <alignment vertical="center"/>
    </xf>
    <xf numFmtId="0" fontId="29" fillId="0" borderId="0" xfId="0" applyFont="1" applyAlignment="1">
      <alignment vertical="center"/>
    </xf>
    <xf numFmtId="44" fontId="30" fillId="0" borderId="0" xfId="0" applyNumberFormat="1" applyFont="1" applyAlignment="1">
      <alignment vertical="center"/>
    </xf>
    <xf numFmtId="0" fontId="0" fillId="0" borderId="0" xfId="0" applyFill="1" applyAlignment="1">
      <alignment vertical="center"/>
    </xf>
    <xf numFmtId="44" fontId="0" fillId="0" borderId="0" xfId="0" applyNumberFormat="1" applyFill="1" applyBorder="1" applyAlignment="1">
      <alignment vertical="center"/>
    </xf>
    <xf numFmtId="44" fontId="0" fillId="0" borderId="0" xfId="0" applyNumberFormat="1" applyFill="1" applyAlignment="1">
      <alignment vertical="center"/>
    </xf>
    <xf numFmtId="15" fontId="0" fillId="0" borderId="0" xfId="0" applyNumberFormat="1" applyFill="1" applyBorder="1" applyAlignment="1">
      <alignment vertical="center"/>
    </xf>
    <xf numFmtId="4" fontId="0" fillId="0" borderId="0" xfId="0" applyNumberForma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5" fillId="0" borderId="0" xfId="0" applyFont="1" applyAlignment="1">
      <alignment horizontal="center" vertical="center"/>
    </xf>
    <xf numFmtId="0" fontId="0" fillId="0" borderId="0"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xf>
    <xf numFmtId="4" fontId="0" fillId="5"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0" xfId="0" applyNumberFormat="1" applyFill="1" applyAlignment="1">
      <alignment horizontal="center" vertical="center"/>
    </xf>
    <xf numFmtId="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1" fillId="5" borderId="0" xfId="0" applyFont="1" applyFill="1" applyBorder="1" applyAlignment="1">
      <alignment horizontal="center" vertical="center"/>
    </xf>
    <xf numFmtId="0" fontId="7" fillId="0" borderId="0" xfId="0"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vertical="center"/>
    </xf>
    <xf numFmtId="44" fontId="27" fillId="5" borderId="0" xfId="0" applyNumberFormat="1" applyFont="1" applyFill="1" applyBorder="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4" fontId="11" fillId="0" borderId="0" xfId="0" applyNumberFormat="1" applyFont="1" applyAlignment="1">
      <alignment vertical="center"/>
    </xf>
    <xf numFmtId="15" fontId="13" fillId="0" borderId="0" xfId="0" applyNumberFormat="1" applyFont="1" applyAlignment="1">
      <alignment horizontal="center" vertical="center"/>
    </xf>
    <xf numFmtId="0" fontId="7" fillId="0" borderId="31" xfId="0" applyFont="1" applyFill="1" applyBorder="1" applyAlignment="1">
      <alignment horizontal="justify" vertical="top" wrapText="1"/>
    </xf>
    <xf numFmtId="0" fontId="4" fillId="5" borderId="31" xfId="0" applyNumberFormat="1" applyFont="1" applyFill="1" applyBorder="1" applyAlignment="1" applyProtection="1">
      <alignment horizontal="center" vertical="center"/>
    </xf>
    <xf numFmtId="4" fontId="4" fillId="5" borderId="31" xfId="0" applyNumberFormat="1" applyFont="1" applyFill="1" applyBorder="1" applyAlignment="1" applyProtection="1">
      <alignment horizontal="center" vertical="center"/>
    </xf>
    <xf numFmtId="44" fontId="4" fillId="5" borderId="31" xfId="0" applyNumberFormat="1" applyFont="1" applyFill="1" applyBorder="1" applyAlignment="1" applyProtection="1">
      <alignment horizontal="center" vertical="center"/>
    </xf>
    <xf numFmtId="172" fontId="33" fillId="5" borderId="0" xfId="0" applyNumberFormat="1" applyFont="1" applyFill="1" applyBorder="1" applyAlignment="1" applyProtection="1">
      <alignment horizontal="center" vertical="center"/>
    </xf>
    <xf numFmtId="4" fontId="33" fillId="5" borderId="0" xfId="0" applyNumberFormat="1" applyFont="1" applyFill="1" applyBorder="1" applyAlignment="1" applyProtection="1">
      <alignment horizontal="center" vertical="center"/>
    </xf>
    <xf numFmtId="44" fontId="33" fillId="5" borderId="0" xfId="0" applyNumberFormat="1" applyFont="1" applyFill="1" applyBorder="1" applyAlignment="1" applyProtection="1">
      <alignment horizontal="center" vertical="center"/>
    </xf>
    <xf numFmtId="0" fontId="7" fillId="0" borderId="49" xfId="0" applyFont="1" applyFill="1" applyBorder="1" applyAlignment="1">
      <alignment horizontal="center" vertical="center" wrapText="1"/>
    </xf>
    <xf numFmtId="44" fontId="13" fillId="0" borderId="31" xfId="0" applyNumberFormat="1" applyFont="1" applyFill="1" applyBorder="1" applyAlignment="1" applyProtection="1">
      <alignment horizontal="center" vertical="top"/>
    </xf>
    <xf numFmtId="0" fontId="7" fillId="0" borderId="31" xfId="0" applyFont="1" applyBorder="1" applyAlignment="1">
      <alignment horizontal="center" vertical="top"/>
    </xf>
    <xf numFmtId="0" fontId="33" fillId="8" borderId="31" xfId="0" applyFont="1" applyFill="1" applyBorder="1" applyAlignment="1">
      <alignment horizontal="justify" vertical="top" wrapText="1"/>
    </xf>
    <xf numFmtId="44" fontId="33" fillId="8" borderId="31" xfId="0" applyNumberFormat="1" applyFont="1" applyFill="1" applyBorder="1" applyAlignment="1">
      <alignment horizontal="justify" vertical="top" wrapText="1"/>
    </xf>
    <xf numFmtId="0" fontId="7" fillId="0" borderId="31" xfId="0" applyFont="1" applyFill="1" applyBorder="1" applyAlignment="1">
      <alignment horizontal="center" vertical="top"/>
    </xf>
    <xf numFmtId="0" fontId="7" fillId="0" borderId="31" xfId="0" applyFont="1" applyFill="1" applyBorder="1" applyAlignment="1">
      <alignment horizontal="center" vertical="top" wrapText="1"/>
    </xf>
    <xf numFmtId="172" fontId="35" fillId="9" borderId="31" xfId="0" applyNumberFormat="1" applyFont="1" applyFill="1" applyBorder="1" applyAlignment="1" applyProtection="1">
      <alignment vertical="top"/>
    </xf>
    <xf numFmtId="172" fontId="35" fillId="9" borderId="31" xfId="0" applyNumberFormat="1" applyFont="1" applyFill="1" applyBorder="1" applyAlignment="1" applyProtection="1">
      <alignment horizontal="right" vertical="top"/>
    </xf>
    <xf numFmtId="44" fontId="35" fillId="9" borderId="31" xfId="0" applyNumberFormat="1" applyFont="1" applyFill="1" applyBorder="1" applyAlignment="1" applyProtection="1">
      <alignment vertical="top"/>
    </xf>
    <xf numFmtId="172" fontId="33" fillId="5" borderId="31" xfId="0" applyNumberFormat="1" applyFont="1" applyFill="1" applyBorder="1" applyAlignment="1" applyProtection="1">
      <alignment horizontal="center" vertical="top"/>
    </xf>
    <xf numFmtId="4" fontId="33" fillId="5" borderId="31" xfId="0" applyNumberFormat="1" applyFont="1" applyFill="1" applyBorder="1" applyAlignment="1" applyProtection="1">
      <alignment horizontal="center" vertical="top"/>
    </xf>
    <xf numFmtId="44" fontId="33" fillId="5" borderId="31" xfId="0" applyNumberFormat="1" applyFont="1" applyFill="1" applyBorder="1" applyAlignment="1" applyProtection="1">
      <alignment horizontal="center" vertical="top"/>
    </xf>
    <xf numFmtId="172" fontId="35" fillId="10" borderId="31" xfId="0" applyNumberFormat="1" applyFont="1" applyFill="1" applyBorder="1" applyAlignment="1" applyProtection="1">
      <alignment vertical="top"/>
    </xf>
    <xf numFmtId="172" fontId="35" fillId="10" borderId="31" xfId="0" applyNumberFormat="1" applyFont="1" applyFill="1" applyBorder="1" applyAlignment="1" applyProtection="1">
      <alignment horizontal="right" vertical="top"/>
    </xf>
    <xf numFmtId="44" fontId="35" fillId="10" borderId="31" xfId="0" applyNumberFormat="1" applyFont="1" applyFill="1" applyBorder="1" applyAlignment="1" applyProtection="1">
      <alignment vertical="top"/>
    </xf>
    <xf numFmtId="172" fontId="35" fillId="11" borderId="31" xfId="0" applyNumberFormat="1" applyFont="1" applyFill="1" applyBorder="1" applyAlignment="1" applyProtection="1">
      <alignment vertical="top"/>
    </xf>
    <xf numFmtId="172" fontId="35" fillId="11" borderId="31" xfId="0" applyNumberFormat="1" applyFont="1" applyFill="1" applyBorder="1" applyAlignment="1" applyProtection="1">
      <alignment horizontal="right" vertical="top"/>
    </xf>
    <xf numFmtId="44" fontId="35" fillId="11" borderId="31" xfId="0" applyNumberFormat="1" applyFont="1" applyFill="1" applyBorder="1" applyAlignment="1" applyProtection="1">
      <alignment vertical="top"/>
    </xf>
    <xf numFmtId="3" fontId="0" fillId="0" borderId="0" xfId="0" applyNumberFormat="1" applyFill="1" applyAlignment="1">
      <alignment vertical="center"/>
    </xf>
    <xf numFmtId="0" fontId="41" fillId="8" borderId="31" xfId="0" applyFont="1" applyFill="1" applyBorder="1" applyAlignment="1">
      <alignment horizontal="center" vertical="top" wrapText="1"/>
    </xf>
    <xf numFmtId="0" fontId="41" fillId="8" borderId="31" xfId="0" applyFont="1" applyFill="1" applyBorder="1" applyAlignment="1">
      <alignment horizontal="justify" vertical="top" wrapText="1"/>
    </xf>
    <xf numFmtId="4" fontId="41" fillId="8" borderId="31" xfId="0" applyNumberFormat="1" applyFont="1" applyFill="1" applyBorder="1" applyAlignment="1">
      <alignment horizontal="justify" vertical="top" wrapText="1"/>
    </xf>
    <xf numFmtId="44" fontId="41" fillId="8" borderId="31" xfId="0" applyNumberFormat="1" applyFont="1" applyFill="1" applyBorder="1" applyAlignment="1">
      <alignment horizontal="justify" vertical="top" wrapText="1"/>
    </xf>
    <xf numFmtId="4" fontId="7" fillId="0" borderId="31" xfId="0" applyNumberFormat="1" applyFont="1" applyFill="1" applyBorder="1" applyAlignment="1">
      <alignment horizontal="center" vertical="top" wrapText="1"/>
    </xf>
    <xf numFmtId="44" fontId="7" fillId="0" borderId="31" xfId="0" applyNumberFormat="1" applyFont="1" applyFill="1" applyBorder="1" applyAlignment="1">
      <alignment horizontal="center" vertical="top"/>
    </xf>
    <xf numFmtId="44" fontId="42" fillId="0" borderId="31" xfId="8" applyNumberFormat="1" applyFont="1" applyFill="1" applyBorder="1" applyAlignment="1">
      <alignment horizontal="center" vertical="top"/>
    </xf>
    <xf numFmtId="4" fontId="7" fillId="0" borderId="31" xfId="0" applyNumberFormat="1" applyFont="1" applyFill="1" applyBorder="1" applyAlignment="1">
      <alignment horizontal="center" vertical="top"/>
    </xf>
    <xf numFmtId="44" fontId="13" fillId="0" borderId="31" xfId="9" applyNumberFormat="1" applyFont="1" applyFill="1" applyBorder="1" applyAlignment="1">
      <alignment horizontal="center" vertical="top"/>
    </xf>
    <xf numFmtId="172" fontId="33" fillId="5" borderId="34" xfId="0" applyNumberFormat="1" applyFont="1" applyFill="1" applyBorder="1" applyAlignment="1" applyProtection="1">
      <alignment horizontal="center" vertical="top"/>
    </xf>
    <xf numFmtId="4" fontId="33" fillId="5" borderId="34" xfId="0" applyNumberFormat="1" applyFont="1" applyFill="1" applyBorder="1" applyAlignment="1" applyProtection="1">
      <alignment horizontal="center" vertical="top"/>
    </xf>
    <xf numFmtId="44" fontId="33" fillId="5" borderId="34" xfId="0" applyNumberFormat="1" applyFont="1" applyFill="1" applyBorder="1" applyAlignment="1" applyProtection="1">
      <alignment horizontal="center" vertical="top"/>
    </xf>
    <xf numFmtId="0" fontId="34" fillId="7" borderId="56" xfId="0" applyFont="1" applyFill="1" applyBorder="1" applyAlignment="1">
      <alignment vertical="top" wrapText="1"/>
    </xf>
    <xf numFmtId="0" fontId="34" fillId="7" borderId="57" xfId="0" applyFont="1" applyFill="1" applyBorder="1" applyAlignment="1">
      <alignment vertical="top" wrapText="1"/>
    </xf>
    <xf numFmtId="0" fontId="36" fillId="7" borderId="57" xfId="0" applyFont="1" applyFill="1" applyBorder="1" applyAlignment="1">
      <alignment horizontal="right" vertical="top"/>
    </xf>
    <xf numFmtId="44" fontId="36" fillId="7" borderId="58" xfId="0" applyNumberFormat="1" applyFont="1" applyFill="1" applyBorder="1" applyAlignment="1">
      <alignment vertical="top" wrapText="1"/>
    </xf>
    <xf numFmtId="44" fontId="33" fillId="6" borderId="31" xfId="0" applyNumberFormat="1" applyFont="1" applyFill="1" applyBorder="1" applyAlignment="1">
      <alignment vertical="top"/>
    </xf>
    <xf numFmtId="44" fontId="37" fillId="5" borderId="31" xfId="8" applyNumberFormat="1" applyFont="1" applyFill="1" applyBorder="1" applyAlignment="1">
      <alignment horizontal="right" vertical="top" wrapText="1"/>
    </xf>
    <xf numFmtId="44" fontId="2" fillId="0" borderId="0" xfId="0" applyNumberFormat="1" applyFont="1" applyAlignment="1">
      <alignment vertical="center"/>
    </xf>
    <xf numFmtId="39" fontId="43" fillId="0" borderId="8" xfId="0" applyNumberFormat="1" applyFont="1" applyFill="1" applyBorder="1" applyAlignment="1" applyProtection="1">
      <alignment horizontal="justify" vertical="center"/>
    </xf>
    <xf numFmtId="172" fontId="35" fillId="12" borderId="31" xfId="0" applyNumberFormat="1" applyFont="1" applyFill="1" applyBorder="1" applyAlignment="1" applyProtection="1">
      <alignment vertical="top" wrapText="1"/>
    </xf>
    <xf numFmtId="172" fontId="35" fillId="12" borderId="31" xfId="0" applyNumberFormat="1" applyFont="1" applyFill="1" applyBorder="1" applyAlignment="1" applyProtection="1">
      <alignment horizontal="right" vertical="top"/>
    </xf>
    <xf numFmtId="44" fontId="35" fillId="12" borderId="31" xfId="0" applyNumberFormat="1" applyFont="1" applyFill="1" applyBorder="1" applyAlignment="1" applyProtection="1">
      <alignment vertical="top"/>
    </xf>
    <xf numFmtId="44" fontId="7" fillId="0" borderId="31" xfId="9" applyNumberFormat="1" applyFont="1" applyFill="1" applyBorder="1" applyAlignment="1">
      <alignment horizontal="center" vertical="top"/>
    </xf>
    <xf numFmtId="44" fontId="45" fillId="8" borderId="31" xfId="0" applyNumberFormat="1" applyFont="1" applyFill="1" applyBorder="1" applyAlignment="1">
      <alignment horizontal="justify" vertical="top" wrapText="1"/>
    </xf>
    <xf numFmtId="0" fontId="2" fillId="0" borderId="33" xfId="0" applyFont="1" applyBorder="1" applyAlignment="1" applyProtection="1">
      <alignment horizontal="justify" vertical="center"/>
    </xf>
    <xf numFmtId="0" fontId="2" fillId="0" borderId="52"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53" xfId="0" applyFont="1" applyFill="1" applyBorder="1" applyAlignment="1">
      <alignment horizontal="justify" vertical="center" wrapText="1"/>
    </xf>
    <xf numFmtId="0" fontId="28" fillId="0" borderId="44" xfId="0" applyNumberFormat="1" applyFont="1" applyBorder="1" applyAlignment="1">
      <alignment horizontal="center" vertical="center" wrapText="1"/>
    </xf>
    <xf numFmtId="0" fontId="28" fillId="0" borderId="37" xfId="0" applyNumberFormat="1" applyFont="1" applyBorder="1" applyAlignment="1">
      <alignment horizontal="center" vertical="center" wrapText="1"/>
    </xf>
    <xf numFmtId="0" fontId="28" fillId="0" borderId="45" xfId="0" applyNumberFormat="1" applyFont="1" applyBorder="1" applyAlignment="1">
      <alignment horizontal="center" vertical="center" wrapText="1"/>
    </xf>
    <xf numFmtId="0" fontId="28" fillId="0" borderId="46" xfId="0" applyFont="1" applyBorder="1" applyAlignment="1">
      <alignment horizontal="center" vertical="center"/>
    </xf>
    <xf numFmtId="0" fontId="28" fillId="0" borderId="0" xfId="0" applyFont="1" applyBorder="1" applyAlignment="1">
      <alignment horizontal="center" vertical="center"/>
    </xf>
    <xf numFmtId="0" fontId="28" fillId="0" borderId="47" xfId="0" applyFont="1" applyBorder="1" applyAlignment="1">
      <alignment horizontal="center" vertical="center"/>
    </xf>
    <xf numFmtId="0" fontId="7" fillId="0" borderId="46" xfId="0" applyFont="1" applyFill="1" applyBorder="1" applyAlignment="1">
      <alignment horizontal="right" vertical="center" wrapText="1"/>
    </xf>
    <xf numFmtId="0" fontId="7" fillId="0" borderId="0" xfId="0" applyFont="1" applyFill="1" applyBorder="1" applyAlignment="1">
      <alignment horizontal="right" vertical="center"/>
    </xf>
    <xf numFmtId="0" fontId="7" fillId="0" borderId="47" xfId="0" applyFont="1" applyFill="1" applyBorder="1" applyAlignment="1">
      <alignment horizontal="right" vertical="center"/>
    </xf>
    <xf numFmtId="0" fontId="39" fillId="0" borderId="48"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40" fillId="7" borderId="50"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51" xfId="0" applyFont="1" applyFill="1" applyBorder="1" applyAlignment="1">
      <alignment horizontal="center" vertical="center" wrapText="1"/>
    </xf>
    <xf numFmtId="172" fontId="35" fillId="12" borderId="31" xfId="0" applyNumberFormat="1" applyFont="1" applyFill="1" applyBorder="1" applyAlignment="1" applyProtection="1">
      <alignment horizontal="center" vertical="top"/>
    </xf>
    <xf numFmtId="0" fontId="35" fillId="0" borderId="46" xfId="0" applyFont="1" applyBorder="1" applyAlignment="1">
      <alignment horizontal="center" vertical="top" wrapText="1"/>
    </xf>
    <xf numFmtId="0" fontId="35" fillId="0" borderId="0" xfId="0" applyFont="1" applyBorder="1" applyAlignment="1">
      <alignment horizontal="center" vertical="top" wrapText="1"/>
    </xf>
    <xf numFmtId="0" fontId="35" fillId="0" borderId="59" xfId="0" applyFont="1" applyBorder="1" applyAlignment="1">
      <alignment horizontal="center" vertical="top" wrapText="1"/>
    </xf>
    <xf numFmtId="0" fontId="35" fillId="0" borderId="30" xfId="0" applyFont="1" applyBorder="1" applyAlignment="1">
      <alignment horizontal="center" vertical="top" wrapText="1"/>
    </xf>
    <xf numFmtId="0" fontId="38" fillId="5" borderId="31" xfId="0" applyFont="1" applyFill="1" applyBorder="1" applyAlignment="1">
      <alignment horizontal="right" vertical="top" wrapText="1"/>
    </xf>
    <xf numFmtId="164" fontId="38" fillId="5" borderId="31" xfId="8" applyFont="1" applyFill="1" applyBorder="1" applyAlignment="1">
      <alignment horizontal="right" vertical="top" wrapText="1"/>
    </xf>
    <xf numFmtId="0" fontId="40" fillId="7" borderId="52" xfId="0" applyFont="1" applyFill="1" applyBorder="1" applyAlignment="1">
      <alignment horizontal="center" vertical="center" wrapText="1"/>
    </xf>
    <xf numFmtId="0" fontId="40" fillId="7" borderId="8" xfId="0" applyFont="1" applyFill="1" applyBorder="1" applyAlignment="1">
      <alignment horizontal="center" vertical="center" wrapText="1"/>
    </xf>
    <xf numFmtId="0" fontId="40" fillId="7" borderId="53" xfId="0" applyFont="1" applyFill="1" applyBorder="1" applyAlignment="1">
      <alignment horizontal="center" vertical="center" wrapText="1"/>
    </xf>
    <xf numFmtId="0" fontId="7" fillId="0" borderId="54"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55" xfId="0" applyFont="1" applyFill="1" applyBorder="1" applyAlignment="1">
      <alignment horizontal="justify" vertical="center" wrapText="1"/>
    </xf>
    <xf numFmtId="172" fontId="35" fillId="9" borderId="31" xfId="0" applyNumberFormat="1" applyFont="1" applyFill="1" applyBorder="1" applyAlignment="1" applyProtection="1">
      <alignment horizontal="center" vertical="top"/>
    </xf>
    <xf numFmtId="172" fontId="35" fillId="10" borderId="31" xfId="0" applyNumberFormat="1" applyFont="1" applyFill="1" applyBorder="1" applyAlignment="1" applyProtection="1">
      <alignment horizontal="center" vertical="top"/>
    </xf>
    <xf numFmtId="172" fontId="35" fillId="11" borderId="31" xfId="0" applyNumberFormat="1" applyFont="1" applyFill="1" applyBorder="1" applyAlignment="1" applyProtection="1">
      <alignment horizontal="center" vertical="top"/>
    </xf>
    <xf numFmtId="0" fontId="6" fillId="0" borderId="39"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32" xfId="0" applyFont="1" applyBorder="1" applyAlignment="1">
      <alignment horizontal="left" vertical="top" wrapText="1"/>
    </xf>
    <xf numFmtId="164" fontId="3" fillId="0" borderId="40" xfId="9" applyFont="1" applyBorder="1" applyAlignment="1">
      <alignment vertical="center"/>
    </xf>
    <xf numFmtId="164" fontId="3" fillId="0" borderId="11" xfId="9" applyFont="1" applyBorder="1" applyAlignment="1">
      <alignment vertical="center"/>
    </xf>
    <xf numFmtId="0" fontId="10" fillId="0" borderId="0" xfId="0" applyFont="1" applyAlignment="1">
      <alignment horizontal="center" vertical="center"/>
    </xf>
    <xf numFmtId="0" fontId="0" fillId="0" borderId="0" xfId="0" applyAlignment="1">
      <alignment horizontal="center" wrapText="1"/>
    </xf>
    <xf numFmtId="0" fontId="2"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3" borderId="43" xfId="0" applyFont="1" applyFill="1" applyBorder="1" applyAlignment="1">
      <alignment horizontal="center"/>
    </xf>
    <xf numFmtId="0" fontId="2" fillId="3" borderId="38" xfId="0" applyFont="1" applyFill="1" applyBorder="1" applyAlignment="1">
      <alignment horizontal="center"/>
    </xf>
    <xf numFmtId="0" fontId="14" fillId="4" borderId="25" xfId="0" applyFont="1" applyFill="1" applyBorder="1" applyAlignment="1">
      <alignment horizontal="center"/>
    </xf>
    <xf numFmtId="0" fontId="14" fillId="4" borderId="1" xfId="0" applyFont="1" applyFill="1" applyBorder="1" applyAlignment="1">
      <alignment horizontal="center"/>
    </xf>
    <xf numFmtId="0" fontId="0" fillId="0" borderId="8" xfId="0" applyBorder="1" applyAlignment="1">
      <alignment horizontal="center" vertical="center" wrapText="1"/>
    </xf>
    <xf numFmtId="0" fontId="15" fillId="0" borderId="24" xfId="0" applyFont="1" applyBorder="1" applyAlignment="1">
      <alignment horizontal="center" vertical="top" wrapText="1"/>
    </xf>
    <xf numFmtId="0" fontId="15" fillId="0" borderId="20" xfId="0" applyFont="1" applyBorder="1" applyAlignment="1">
      <alignment horizontal="center" vertical="top" wrapText="1"/>
    </xf>
    <xf numFmtId="0" fontId="15" fillId="0" borderId="32" xfId="0" applyFont="1" applyBorder="1" applyAlignment="1">
      <alignment horizontal="center" vertical="top" wrapText="1"/>
    </xf>
    <xf numFmtId="0" fontId="5" fillId="0" borderId="39"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32" xfId="0" applyFont="1" applyBorder="1" applyAlignment="1">
      <alignment horizontal="left" vertical="top" wrapText="1"/>
    </xf>
    <xf numFmtId="0" fontId="6" fillId="0" borderId="8" xfId="0" applyFont="1" applyBorder="1" applyAlignment="1">
      <alignment horizontal="justify" vertical="top"/>
    </xf>
    <xf numFmtId="0" fontId="3" fillId="0" borderId="8" xfId="0" applyFont="1" applyFill="1" applyBorder="1" applyAlignment="1">
      <alignment horizontal="justify" vertical="top"/>
    </xf>
    <xf numFmtId="164" fontId="3" fillId="0" borderId="40" xfId="9" applyFont="1" applyFill="1" applyBorder="1" applyAlignment="1">
      <alignment vertical="center"/>
    </xf>
    <xf numFmtId="164" fontId="3" fillId="0" borderId="11" xfId="9" applyFont="1" applyFill="1" applyBorder="1" applyAlignment="1">
      <alignment vertical="center"/>
    </xf>
    <xf numFmtId="0" fontId="3" fillId="0" borderId="14" xfId="0" applyFont="1" applyFill="1" applyBorder="1" applyAlignment="1">
      <alignment horizontal="justify" vertical="top"/>
    </xf>
    <xf numFmtId="164" fontId="3" fillId="0" borderId="41" xfId="9" applyFont="1" applyFill="1" applyBorder="1" applyAlignment="1">
      <alignment vertical="center"/>
    </xf>
  </cellXfs>
  <cellStyles count="22">
    <cellStyle name="Millares 2" xfId="1"/>
    <cellStyle name="Millares 3" xfId="2"/>
    <cellStyle name="Millares 3 2" xfId="3"/>
    <cellStyle name="Millares 4" xfId="4"/>
    <cellStyle name="Millares 5" xfId="5"/>
    <cellStyle name="Millares 6" xfId="6"/>
    <cellStyle name="Millares 7" xfId="7"/>
    <cellStyle name="Millares 8" xfId="15"/>
    <cellStyle name="Millares 9" xfId="19"/>
    <cellStyle name="Moneda" xfId="8" builtinId="4"/>
    <cellStyle name="Moneda 2" xfId="9"/>
    <cellStyle name="Moneda 3" xfId="10"/>
    <cellStyle name="Moneda 4" xfId="16"/>
    <cellStyle name="Moneda 5" xfId="20"/>
    <cellStyle name="Normal" xfId="0" builtinId="0"/>
    <cellStyle name="Normal 2" xfId="11"/>
    <cellStyle name="Normal 2 2" xfId="17"/>
    <cellStyle name="Normal 3" xfId="12"/>
    <cellStyle name="Normal 3 2" xfId="18"/>
    <cellStyle name="Normal 3 2 2" xfId="21"/>
    <cellStyle name="Porcentual 2" xfId="13"/>
    <cellStyle name="Porcentual 3" xfId="14"/>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706159"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37</xdr:row>
      <xdr:rowOff>85724</xdr:rowOff>
    </xdr:from>
    <xdr:to>
      <xdr:col>7</xdr:col>
      <xdr:colOff>371475</xdr:colOff>
      <xdr:row>39</xdr:row>
      <xdr:rowOff>161924</xdr:rowOff>
    </xdr:to>
    <xdr:sp macro="" textlink="">
      <xdr:nvSpPr>
        <xdr:cNvPr id="2" name="Text Box 13">
          <a:extLst>
            <a:ext uri="{FF2B5EF4-FFF2-40B4-BE49-F238E27FC236}">
              <a16:creationId xmlns:a16="http://schemas.microsoft.com/office/drawing/2014/main" id="{00000000-0008-0000-0900-000002000000}"/>
            </a:ext>
          </a:extLst>
        </xdr:cNvPr>
        <xdr:cNvSpPr txBox="1">
          <a:spLocks noChangeArrowheads="1"/>
        </xdr:cNvSpPr>
      </xdr:nvSpPr>
      <xdr:spPr bwMode="auto">
        <a:xfrm>
          <a:off x="104775" y="7238999"/>
          <a:ext cx="5543550" cy="400050"/>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OBSERVACIONES: LOS MONTOS ESTÁN CON I.V.A.</a:t>
          </a:r>
        </a:p>
        <a:p>
          <a:pPr algn="l" rtl="0">
            <a:defRPr sz="1000"/>
          </a:pPr>
          <a:endParaRPr lang="es-MX" sz="1000" b="0" i="0" strike="noStrike">
            <a:solidFill>
              <a:srgbClr val="000000"/>
            </a:solidFill>
            <a:latin typeface="Arial"/>
            <a:cs typeface="Arial"/>
          </a:endParaRPr>
        </a:p>
      </xdr:txBody>
    </xdr:sp>
    <xdr:clientData/>
  </xdr:twoCellAnchor>
  <xdr:twoCellAnchor>
    <xdr:from>
      <xdr:col>2</xdr:col>
      <xdr:colOff>561975</xdr:colOff>
      <xdr:row>0</xdr:row>
      <xdr:rowOff>104775</xdr:rowOff>
    </xdr:from>
    <xdr:to>
      <xdr:col>10</xdr:col>
      <xdr:colOff>809625</xdr:colOff>
      <xdr:row>2</xdr:row>
      <xdr:rowOff>209550</xdr:rowOff>
    </xdr:to>
    <xdr:sp macro="" textlink="">
      <xdr:nvSpPr>
        <xdr:cNvPr id="4" name="Text Box 5">
          <a:extLst>
            <a:ext uri="{FF2B5EF4-FFF2-40B4-BE49-F238E27FC236}">
              <a16:creationId xmlns:a16="http://schemas.microsoft.com/office/drawing/2014/main" id="{00000000-0008-0000-0900-000004000000}"/>
            </a:ext>
          </a:extLst>
        </xdr:cNvPr>
        <xdr:cNvSpPr txBox="1">
          <a:spLocks noChangeArrowheads="1"/>
        </xdr:cNvSpPr>
      </xdr:nvSpPr>
      <xdr:spPr bwMode="auto">
        <a:xfrm>
          <a:off x="1638300" y="104775"/>
          <a:ext cx="6829425" cy="581025"/>
        </a:xfrm>
        <a:prstGeom prst="rect">
          <a:avLst/>
        </a:prstGeom>
        <a:noFill/>
        <a:ln w="19050">
          <a:noFill/>
          <a:miter lim="800000"/>
          <a:headEnd/>
          <a:tailEnd/>
        </a:ln>
      </xdr:spPr>
      <xdr:txBody>
        <a:bodyPr vertOverflow="clip" wrap="square" lIns="36576" tIns="27432" rIns="36576" bIns="0" anchor="t" upright="1"/>
        <a:lstStyle/>
        <a:p>
          <a:pPr algn="ctr" rtl="0">
            <a:defRPr sz="1000"/>
          </a:pPr>
          <a:r>
            <a:rPr lang="es-MX" sz="1400" b="1" i="0" u="none" strike="noStrike" baseline="0">
              <a:solidFill>
                <a:srgbClr val="000000"/>
              </a:solidFill>
              <a:latin typeface="Tahoma"/>
              <a:ea typeface="Tahoma"/>
              <a:cs typeface="Tahoma"/>
            </a:rPr>
            <a:t>ORGANISMO OPERADOR MUNICIPAL DEL SISTEMA DE AGUA POTABLE, ALCANTARILLADO Y SANEAMIENTO  DE LOS CABOS</a:t>
          </a:r>
        </a:p>
      </xdr:txBody>
    </xdr:sp>
    <xdr:clientData/>
  </xdr:twoCellAnchor>
  <xdr:twoCellAnchor editAs="oneCell">
    <xdr:from>
      <xdr:col>0</xdr:col>
      <xdr:colOff>228600</xdr:colOff>
      <xdr:row>0</xdr:row>
      <xdr:rowOff>142875</xdr:rowOff>
    </xdr:from>
    <xdr:to>
      <xdr:col>2</xdr:col>
      <xdr:colOff>438150</xdr:colOff>
      <xdr:row>4</xdr:row>
      <xdr:rowOff>76200</xdr:rowOff>
    </xdr:to>
    <xdr:pic>
      <xdr:nvPicPr>
        <xdr:cNvPr id="25635" name="Picture 377">
          <a:extLst>
            <a:ext uri="{FF2B5EF4-FFF2-40B4-BE49-F238E27FC236}">
              <a16:creationId xmlns:a16="http://schemas.microsoft.com/office/drawing/2014/main" id="{00000000-0008-0000-0900-000023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17" t="12097" r="26328" b="15323"/>
        <a:stretch>
          <a:fillRect/>
        </a:stretch>
      </xdr:blipFill>
      <xdr:spPr bwMode="auto">
        <a:xfrm>
          <a:off x="228600" y="142875"/>
          <a:ext cx="12858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fausto/Documents/O%20B%20R%20A%20S_%20I%20B%20S/MISION%20SAPI%20SA%20DE%20CV/U%20R%20B%20-%201%20R%20A%20-%20E%20T%20A%20P%20A/REPORTE%20DE%20VOLUMENES/Semana%2021/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54"/>
  <sheetViews>
    <sheetView tabSelected="1" zoomScaleNormal="100" zoomScaleSheetLayoutView="53" workbookViewId="0">
      <selection activeCell="B115" sqref="B115"/>
    </sheetView>
  </sheetViews>
  <sheetFormatPr baseColWidth="10" defaultColWidth="11.42578125" defaultRowHeight="12.75" outlineLevelRow="2" x14ac:dyDescent="0.2"/>
  <cols>
    <col min="1" max="1" width="8.5703125" style="93" customWidth="1"/>
    <col min="2" max="2" width="71.42578125" style="93" customWidth="1"/>
    <col min="3" max="3" width="10.28515625" style="93" customWidth="1"/>
    <col min="4" max="4" width="12.28515625" style="97" bestFit="1" customWidth="1"/>
    <col min="5" max="5" width="15.5703125" style="98" customWidth="1"/>
    <col min="6" max="6" width="24.42578125" style="98" customWidth="1"/>
    <col min="7" max="7" width="15.140625" style="103" customWidth="1"/>
    <col min="8" max="8" width="0" style="93" hidden="1" customWidth="1"/>
    <col min="9" max="9" width="12.28515625" style="93" bestFit="1" customWidth="1"/>
    <col min="10" max="10" width="22.140625" style="93" bestFit="1" customWidth="1"/>
    <col min="11" max="11" width="16.28515625" style="93" bestFit="1" customWidth="1"/>
    <col min="12" max="12" width="20.85546875" style="93" customWidth="1"/>
    <col min="13" max="13" width="18.5703125" style="93" customWidth="1"/>
    <col min="14" max="16384" width="11.42578125" style="93"/>
  </cols>
  <sheetData>
    <row r="1" spans="1:253" s="92" customFormat="1" ht="24.75" customHeight="1" x14ac:dyDescent="0.2">
      <c r="A1" s="193" t="s">
        <v>112</v>
      </c>
      <c r="B1" s="194"/>
      <c r="C1" s="194"/>
      <c r="D1" s="194"/>
      <c r="E1" s="194"/>
      <c r="F1" s="195"/>
      <c r="G1" s="117"/>
    </row>
    <row r="2" spans="1:253" s="92" customFormat="1" ht="24.75" customHeight="1" x14ac:dyDescent="0.2">
      <c r="A2" s="196" t="s">
        <v>113</v>
      </c>
      <c r="B2" s="197"/>
      <c r="C2" s="197"/>
      <c r="D2" s="197"/>
      <c r="E2" s="197"/>
      <c r="F2" s="198"/>
      <c r="G2" s="117"/>
    </row>
    <row r="3" spans="1:253" s="92" customFormat="1" ht="24.75" customHeight="1" x14ac:dyDescent="0.2">
      <c r="A3" s="199" t="s">
        <v>215</v>
      </c>
      <c r="B3" s="200"/>
      <c r="C3" s="200"/>
      <c r="D3" s="200"/>
      <c r="E3" s="200"/>
      <c r="F3" s="201"/>
      <c r="G3" s="117"/>
    </row>
    <row r="4" spans="1:253" ht="24.75" customHeight="1" thickBot="1" x14ac:dyDescent="0.25">
      <c r="A4" s="202" t="s">
        <v>214</v>
      </c>
      <c r="B4" s="203"/>
      <c r="C4" s="203"/>
      <c r="D4" s="203"/>
      <c r="E4" s="203"/>
      <c r="F4" s="144" t="s">
        <v>216</v>
      </c>
    </row>
    <row r="5" spans="1:253" s="96" customFormat="1" ht="16.5" customHeight="1" x14ac:dyDescent="0.2">
      <c r="A5" s="204" t="s">
        <v>30</v>
      </c>
      <c r="B5" s="205"/>
      <c r="C5" s="205"/>
      <c r="D5" s="205"/>
      <c r="E5" s="205"/>
      <c r="F5" s="206"/>
      <c r="G5" s="11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row>
    <row r="6" spans="1:253" s="96" customFormat="1" ht="33" customHeight="1" collapsed="1" x14ac:dyDescent="0.2">
      <c r="A6" s="190" t="s">
        <v>189</v>
      </c>
      <c r="B6" s="191"/>
      <c r="C6" s="191"/>
      <c r="D6" s="191"/>
      <c r="E6" s="191"/>
      <c r="F6" s="192"/>
      <c r="G6" s="119"/>
    </row>
    <row r="7" spans="1:253" s="96" customFormat="1" ht="15.75" customHeight="1" x14ac:dyDescent="0.2">
      <c r="A7" s="214" t="s">
        <v>31</v>
      </c>
      <c r="B7" s="215"/>
      <c r="C7" s="215"/>
      <c r="D7" s="215"/>
      <c r="E7" s="215"/>
      <c r="F7" s="216"/>
      <c r="G7" s="119"/>
    </row>
    <row r="8" spans="1:253" s="96" customFormat="1" ht="33" customHeight="1" x14ac:dyDescent="0.2">
      <c r="A8" s="217" t="s">
        <v>217</v>
      </c>
      <c r="B8" s="218"/>
      <c r="C8" s="218"/>
      <c r="D8" s="218"/>
      <c r="E8" s="218"/>
      <c r="F8" s="219"/>
      <c r="G8" s="119"/>
    </row>
    <row r="9" spans="1:253" s="96" customFormat="1" ht="14.25" customHeight="1" x14ac:dyDescent="0.2">
      <c r="A9" s="138" t="s">
        <v>3</v>
      </c>
      <c r="B9" s="138" t="s">
        <v>32</v>
      </c>
      <c r="C9" s="138" t="s">
        <v>33</v>
      </c>
      <c r="D9" s="139" t="s">
        <v>34</v>
      </c>
      <c r="E9" s="140" t="s">
        <v>35</v>
      </c>
      <c r="F9" s="140" t="s">
        <v>0</v>
      </c>
      <c r="G9" s="119"/>
    </row>
    <row r="10" spans="1:253" s="96" customFormat="1" ht="5.0999999999999996" customHeight="1" x14ac:dyDescent="0.2">
      <c r="A10" s="141"/>
      <c r="B10" s="141"/>
      <c r="C10" s="141"/>
      <c r="D10" s="142"/>
      <c r="E10" s="143"/>
      <c r="F10" s="143"/>
      <c r="G10" s="120"/>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row>
    <row r="11" spans="1:253" s="96" customFormat="1" ht="21" x14ac:dyDescent="0.2">
      <c r="A11" s="220" t="s">
        <v>9</v>
      </c>
      <c r="B11" s="220"/>
      <c r="C11" s="220"/>
      <c r="D11" s="220"/>
      <c r="E11" s="220"/>
      <c r="F11" s="220"/>
      <c r="G11" s="118"/>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row>
    <row r="12" spans="1:253" ht="18.75" x14ac:dyDescent="0.2">
      <c r="A12" s="164"/>
      <c r="B12" s="147" t="s">
        <v>38</v>
      </c>
      <c r="C12" s="165"/>
      <c r="D12" s="166"/>
      <c r="E12" s="167"/>
      <c r="F12" s="148">
        <v>0</v>
      </c>
    </row>
    <row r="13" spans="1:253" s="96" customFormat="1" ht="116.25" customHeight="1" outlineLevel="1" x14ac:dyDescent="0.2">
      <c r="A13" s="146" t="s">
        <v>39</v>
      </c>
      <c r="B13" s="105" t="s">
        <v>108</v>
      </c>
      <c r="C13" s="150" t="s">
        <v>40</v>
      </c>
      <c r="D13" s="168">
        <v>1085.2</v>
      </c>
      <c r="E13" s="169"/>
      <c r="F13" s="170">
        <v>0</v>
      </c>
      <c r="G13" s="118"/>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row>
    <row r="14" spans="1:253" s="95" customFormat="1" ht="109.5" customHeight="1" outlineLevel="1" x14ac:dyDescent="0.2">
      <c r="A14" s="146" t="s">
        <v>41</v>
      </c>
      <c r="B14" s="105" t="s">
        <v>109</v>
      </c>
      <c r="C14" s="149" t="s">
        <v>40</v>
      </c>
      <c r="D14" s="171">
        <v>217.04</v>
      </c>
      <c r="E14" s="187"/>
      <c r="F14" s="172">
        <v>0</v>
      </c>
      <c r="G14" s="125"/>
      <c r="I14" s="108"/>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row>
    <row r="15" spans="1:253" s="95" customFormat="1" ht="115.5" customHeight="1" outlineLevel="1" x14ac:dyDescent="0.2">
      <c r="A15" s="146" t="s">
        <v>135</v>
      </c>
      <c r="B15" s="105" t="s">
        <v>138</v>
      </c>
      <c r="C15" s="149" t="s">
        <v>40</v>
      </c>
      <c r="D15" s="171">
        <v>217.04</v>
      </c>
      <c r="E15" s="187"/>
      <c r="F15" s="172">
        <v>0</v>
      </c>
      <c r="G15" s="120"/>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row>
    <row r="16" spans="1:253" s="95" customFormat="1" ht="76.5" customHeight="1" outlineLevel="1" x14ac:dyDescent="0.2">
      <c r="A16" s="146" t="s">
        <v>42</v>
      </c>
      <c r="B16" s="105" t="s">
        <v>218</v>
      </c>
      <c r="C16" s="149" t="s">
        <v>40</v>
      </c>
      <c r="D16" s="171">
        <v>59.63</v>
      </c>
      <c r="E16" s="187"/>
      <c r="F16" s="172">
        <v>0</v>
      </c>
      <c r="G16" s="120"/>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row>
    <row r="17" spans="1:253" s="95" customFormat="1" ht="82.5" customHeight="1" outlineLevel="1" x14ac:dyDescent="0.2">
      <c r="A17" s="146" t="s">
        <v>163</v>
      </c>
      <c r="B17" s="105" t="s">
        <v>164</v>
      </c>
      <c r="C17" s="149" t="s">
        <v>40</v>
      </c>
      <c r="D17" s="171">
        <v>368.12</v>
      </c>
      <c r="E17" s="187"/>
      <c r="F17" s="172">
        <v>0</v>
      </c>
      <c r="G17" s="120"/>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row>
    <row r="18" spans="1:253" s="95" customFormat="1" ht="81.75" customHeight="1" outlineLevel="1" x14ac:dyDescent="0.2">
      <c r="A18" s="146" t="s">
        <v>43</v>
      </c>
      <c r="B18" s="105" t="s">
        <v>139</v>
      </c>
      <c r="C18" s="149" t="s">
        <v>40</v>
      </c>
      <c r="D18" s="171">
        <v>657.44</v>
      </c>
      <c r="E18" s="187"/>
      <c r="F18" s="172">
        <v>0</v>
      </c>
      <c r="G18" s="120"/>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row>
    <row r="19" spans="1:253" s="95" customFormat="1" ht="87.75" customHeight="1" outlineLevel="1" x14ac:dyDescent="0.2">
      <c r="A19" s="146" t="s">
        <v>44</v>
      </c>
      <c r="B19" s="105" t="s">
        <v>110</v>
      </c>
      <c r="C19" s="149" t="s">
        <v>2</v>
      </c>
      <c r="D19" s="171">
        <v>4</v>
      </c>
      <c r="E19" s="187"/>
      <c r="F19" s="172">
        <v>0</v>
      </c>
      <c r="G19" s="120"/>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row>
    <row r="20" spans="1:253" s="95" customFormat="1" ht="52.5" customHeight="1" outlineLevel="1" x14ac:dyDescent="0.2">
      <c r="A20" s="149" t="s">
        <v>45</v>
      </c>
      <c r="B20" s="105" t="s">
        <v>219</v>
      </c>
      <c r="C20" s="149" t="s">
        <v>40</v>
      </c>
      <c r="D20" s="171">
        <v>1085.2</v>
      </c>
      <c r="E20" s="187"/>
      <c r="F20" s="172">
        <v>0</v>
      </c>
      <c r="G20" s="121"/>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row>
    <row r="21" spans="1:253" ht="18.75" x14ac:dyDescent="0.2">
      <c r="A21" s="164"/>
      <c r="B21" s="147" t="s">
        <v>46</v>
      </c>
      <c r="C21" s="165"/>
      <c r="D21" s="166"/>
      <c r="E21" s="188"/>
      <c r="F21" s="148">
        <v>0</v>
      </c>
    </row>
    <row r="22" spans="1:253" s="95" customFormat="1" ht="54" customHeight="1" outlineLevel="2" x14ac:dyDescent="0.2">
      <c r="A22" s="146" t="s">
        <v>47</v>
      </c>
      <c r="B22" s="105" t="s">
        <v>140</v>
      </c>
      <c r="C22" s="150" t="s">
        <v>1</v>
      </c>
      <c r="D22" s="168">
        <v>745.33</v>
      </c>
      <c r="E22" s="169"/>
      <c r="F22" s="145">
        <v>0</v>
      </c>
      <c r="G22" s="120"/>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row>
    <row r="23" spans="1:253" s="95" customFormat="1" ht="66.75" customHeight="1" outlineLevel="2" x14ac:dyDescent="0.2">
      <c r="A23" s="149" t="s">
        <v>48</v>
      </c>
      <c r="B23" s="137" t="s">
        <v>141</v>
      </c>
      <c r="C23" s="149" t="s">
        <v>2</v>
      </c>
      <c r="D23" s="171">
        <v>15</v>
      </c>
      <c r="E23" s="169"/>
      <c r="F23" s="172">
        <v>0</v>
      </c>
      <c r="G23" s="120"/>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row>
    <row r="24" spans="1:253" s="95" customFormat="1" ht="41.25" customHeight="1" outlineLevel="2" x14ac:dyDescent="0.2">
      <c r="A24" s="149" t="s">
        <v>49</v>
      </c>
      <c r="B24" s="105" t="s">
        <v>142</v>
      </c>
      <c r="C24" s="150" t="s">
        <v>2</v>
      </c>
      <c r="D24" s="168">
        <v>3</v>
      </c>
      <c r="E24" s="169"/>
      <c r="F24" s="145">
        <v>0</v>
      </c>
      <c r="G24" s="120"/>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row>
    <row r="25" spans="1:253" s="95" customFormat="1" ht="42.75" customHeight="1" outlineLevel="2" x14ac:dyDescent="0.2">
      <c r="A25" s="149" t="s">
        <v>172</v>
      </c>
      <c r="B25" s="105" t="s">
        <v>174</v>
      </c>
      <c r="C25" s="150" t="s">
        <v>2</v>
      </c>
      <c r="D25" s="168">
        <v>4</v>
      </c>
      <c r="E25" s="169"/>
      <c r="F25" s="145">
        <v>0</v>
      </c>
      <c r="G25" s="120"/>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row>
    <row r="26" spans="1:253" s="95" customFormat="1" ht="42.75" customHeight="1" outlineLevel="2" x14ac:dyDescent="0.2">
      <c r="A26" s="149" t="s">
        <v>193</v>
      </c>
      <c r="B26" s="105" t="s">
        <v>194</v>
      </c>
      <c r="C26" s="150" t="s">
        <v>2</v>
      </c>
      <c r="D26" s="168">
        <v>8</v>
      </c>
      <c r="E26" s="169"/>
      <c r="F26" s="145">
        <v>0</v>
      </c>
      <c r="G26" s="120"/>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row>
    <row r="27" spans="1:253" s="95" customFormat="1" ht="41.25" customHeight="1" outlineLevel="2" x14ac:dyDescent="0.2">
      <c r="A27" s="149" t="s">
        <v>192</v>
      </c>
      <c r="B27" s="105" t="s">
        <v>173</v>
      </c>
      <c r="C27" s="150" t="s">
        <v>2</v>
      </c>
      <c r="D27" s="168">
        <v>2</v>
      </c>
      <c r="E27" s="169"/>
      <c r="F27" s="145">
        <v>0</v>
      </c>
      <c r="G27" s="120"/>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row>
    <row r="28" spans="1:253" s="95" customFormat="1" ht="44.25" customHeight="1" outlineLevel="2" x14ac:dyDescent="0.2">
      <c r="A28" s="149" t="s">
        <v>50</v>
      </c>
      <c r="B28" s="105" t="s">
        <v>143</v>
      </c>
      <c r="C28" s="150" t="s">
        <v>2</v>
      </c>
      <c r="D28" s="168">
        <v>15</v>
      </c>
      <c r="E28" s="169"/>
      <c r="F28" s="145">
        <v>0</v>
      </c>
      <c r="G28" s="120"/>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row>
    <row r="29" spans="1:253" s="95" customFormat="1" ht="40.5" customHeight="1" outlineLevel="2" x14ac:dyDescent="0.2">
      <c r="A29" s="149" t="s">
        <v>158</v>
      </c>
      <c r="B29" s="105" t="s">
        <v>157</v>
      </c>
      <c r="C29" s="149" t="s">
        <v>2</v>
      </c>
      <c r="D29" s="171">
        <v>12</v>
      </c>
      <c r="E29" s="187"/>
      <c r="F29" s="172">
        <v>0</v>
      </c>
      <c r="G29" s="120"/>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row>
    <row r="30" spans="1:253" s="95" customFormat="1" ht="40.5" customHeight="1" outlineLevel="2" x14ac:dyDescent="0.2">
      <c r="A30" s="149" t="s">
        <v>51</v>
      </c>
      <c r="B30" s="105" t="s">
        <v>144</v>
      </c>
      <c r="C30" s="149" t="s">
        <v>2</v>
      </c>
      <c r="D30" s="171">
        <v>1</v>
      </c>
      <c r="E30" s="187"/>
      <c r="F30" s="172">
        <v>0</v>
      </c>
      <c r="G30" s="120"/>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row>
    <row r="31" spans="1:253" s="95" customFormat="1" ht="40.5" customHeight="1" outlineLevel="2" x14ac:dyDescent="0.2">
      <c r="A31" s="149" t="s">
        <v>160</v>
      </c>
      <c r="B31" s="105" t="s">
        <v>159</v>
      </c>
      <c r="C31" s="149" t="s">
        <v>2</v>
      </c>
      <c r="D31" s="171">
        <v>1</v>
      </c>
      <c r="E31" s="187"/>
      <c r="F31" s="172">
        <v>0</v>
      </c>
      <c r="G31" s="120"/>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row>
    <row r="32" spans="1:253" s="95" customFormat="1" ht="38.25" outlineLevel="2" x14ac:dyDescent="0.2">
      <c r="A32" s="146" t="s">
        <v>52</v>
      </c>
      <c r="B32" s="105" t="s">
        <v>145</v>
      </c>
      <c r="C32" s="149" t="s">
        <v>2</v>
      </c>
      <c r="D32" s="171">
        <v>2</v>
      </c>
      <c r="E32" s="187"/>
      <c r="F32" s="172">
        <v>0</v>
      </c>
      <c r="G32" s="120"/>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row>
    <row r="33" spans="1:253" ht="18.75" x14ac:dyDescent="0.2">
      <c r="A33" s="164"/>
      <c r="B33" s="147" t="s">
        <v>53</v>
      </c>
      <c r="C33" s="165"/>
      <c r="D33" s="166"/>
      <c r="E33" s="188"/>
      <c r="F33" s="148">
        <v>0</v>
      </c>
    </row>
    <row r="34" spans="1:253" s="95" customFormat="1" ht="216.75" outlineLevel="1" x14ac:dyDescent="0.2">
      <c r="A34" s="149" t="s">
        <v>54</v>
      </c>
      <c r="B34" s="105" t="s">
        <v>220</v>
      </c>
      <c r="C34" s="149" t="s">
        <v>2</v>
      </c>
      <c r="D34" s="171">
        <v>46</v>
      </c>
      <c r="E34" s="187"/>
      <c r="F34" s="172">
        <v>0</v>
      </c>
      <c r="G34" s="120"/>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row>
    <row r="35" spans="1:253" s="95" customFormat="1" ht="216.75" outlineLevel="1" x14ac:dyDescent="0.2">
      <c r="A35" s="149" t="s">
        <v>55</v>
      </c>
      <c r="B35" s="105" t="s">
        <v>221</v>
      </c>
      <c r="C35" s="149" t="s">
        <v>2</v>
      </c>
      <c r="D35" s="171">
        <v>56</v>
      </c>
      <c r="E35" s="187"/>
      <c r="F35" s="172">
        <v>0</v>
      </c>
      <c r="G35" s="120"/>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row>
    <row r="36" spans="1:253" ht="18.75" x14ac:dyDescent="0.2">
      <c r="A36" s="164"/>
      <c r="B36" s="147" t="s">
        <v>56</v>
      </c>
      <c r="C36" s="165"/>
      <c r="D36" s="166"/>
      <c r="E36" s="188"/>
      <c r="F36" s="148">
        <v>0</v>
      </c>
    </row>
    <row r="37" spans="1:253" ht="153" outlineLevel="1" x14ac:dyDescent="0.2">
      <c r="A37" s="146" t="s">
        <v>175</v>
      </c>
      <c r="B37" s="183" t="s">
        <v>176</v>
      </c>
      <c r="C37" s="149" t="s">
        <v>2</v>
      </c>
      <c r="D37" s="171">
        <v>2</v>
      </c>
      <c r="E37" s="187"/>
      <c r="F37" s="172">
        <v>0</v>
      </c>
      <c r="J37" s="106"/>
    </row>
    <row r="38" spans="1:253" ht="153" outlineLevel="1" x14ac:dyDescent="0.2">
      <c r="A38" s="146" t="s">
        <v>195</v>
      </c>
      <c r="B38" s="183" t="s">
        <v>177</v>
      </c>
      <c r="C38" s="149" t="s">
        <v>2</v>
      </c>
      <c r="D38" s="171">
        <v>2</v>
      </c>
      <c r="E38" s="187"/>
      <c r="F38" s="172">
        <v>0</v>
      </c>
      <c r="J38" s="106"/>
    </row>
    <row r="39" spans="1:253" ht="165.75" outlineLevel="1" x14ac:dyDescent="0.2">
      <c r="A39" s="146" t="s">
        <v>161</v>
      </c>
      <c r="B39" s="105" t="s">
        <v>162</v>
      </c>
      <c r="C39" s="149" t="s">
        <v>2</v>
      </c>
      <c r="D39" s="171">
        <v>3</v>
      </c>
      <c r="E39" s="187"/>
      <c r="F39" s="172">
        <v>0</v>
      </c>
      <c r="J39" s="106"/>
    </row>
    <row r="40" spans="1:253" ht="39.75" customHeight="1" outlineLevel="1" x14ac:dyDescent="0.2">
      <c r="A40" s="146" t="s">
        <v>57</v>
      </c>
      <c r="B40" s="105" t="s">
        <v>146</v>
      </c>
      <c r="C40" s="149" t="s">
        <v>2</v>
      </c>
      <c r="D40" s="171">
        <v>2</v>
      </c>
      <c r="E40" s="187"/>
      <c r="F40" s="172">
        <v>0</v>
      </c>
    </row>
    <row r="41" spans="1:253" ht="68.25" customHeight="1" outlineLevel="1" x14ac:dyDescent="0.2">
      <c r="A41" s="146" t="s">
        <v>102</v>
      </c>
      <c r="B41" s="105" t="s">
        <v>111</v>
      </c>
      <c r="C41" s="150" t="s">
        <v>2</v>
      </c>
      <c r="D41" s="168">
        <v>15</v>
      </c>
      <c r="E41" s="169"/>
      <c r="F41" s="170">
        <v>0</v>
      </c>
    </row>
    <row r="42" spans="1:253" s="96" customFormat="1" ht="21" x14ac:dyDescent="0.2">
      <c r="A42" s="151"/>
      <c r="B42" s="151"/>
      <c r="C42" s="151"/>
      <c r="D42" s="151"/>
      <c r="E42" s="152" t="s">
        <v>97</v>
      </c>
      <c r="F42" s="153">
        <v>0</v>
      </c>
      <c r="G42" s="122"/>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row>
    <row r="43" spans="1:253" s="96" customFormat="1" ht="5.0999999999999996" customHeight="1" x14ac:dyDescent="0.2">
      <c r="A43" s="154"/>
      <c r="B43" s="154"/>
      <c r="C43" s="154"/>
      <c r="D43" s="155"/>
      <c r="E43" s="156"/>
      <c r="F43" s="156"/>
      <c r="G43" s="120"/>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row>
    <row r="44" spans="1:253" s="96" customFormat="1" ht="21" x14ac:dyDescent="0.2">
      <c r="A44" s="221" t="s">
        <v>98</v>
      </c>
      <c r="B44" s="221"/>
      <c r="C44" s="221"/>
      <c r="D44" s="221"/>
      <c r="E44" s="221"/>
      <c r="F44" s="221"/>
      <c r="G44" s="118"/>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row>
    <row r="45" spans="1:253" ht="18.75" x14ac:dyDescent="0.2">
      <c r="A45" s="164"/>
      <c r="B45" s="147" t="s">
        <v>38</v>
      </c>
      <c r="C45" s="165"/>
      <c r="D45" s="166"/>
      <c r="E45" s="167"/>
      <c r="F45" s="148">
        <v>0</v>
      </c>
    </row>
    <row r="46" spans="1:253" s="96" customFormat="1" ht="116.25" customHeight="1" outlineLevel="1" x14ac:dyDescent="0.2">
      <c r="A46" s="146" t="s">
        <v>39</v>
      </c>
      <c r="B46" s="105" t="s">
        <v>114</v>
      </c>
      <c r="C46" s="150" t="s">
        <v>40</v>
      </c>
      <c r="D46" s="168">
        <v>1918.27</v>
      </c>
      <c r="E46" s="169"/>
      <c r="F46" s="170">
        <v>0</v>
      </c>
      <c r="G46" s="118"/>
      <c r="H46" s="94"/>
      <c r="I46" s="94"/>
      <c r="J46" s="94"/>
      <c r="K46" s="94"/>
      <c r="L46" s="94"/>
      <c r="M46" s="94"/>
      <c r="N46" s="94"/>
      <c r="O46" s="94"/>
      <c r="P46" s="94"/>
      <c r="Q46" s="94"/>
      <c r="R46" s="94"/>
      <c r="S46" s="94"/>
      <c r="T46" s="94"/>
      <c r="U46" s="93"/>
      <c r="V46" s="93"/>
      <c r="W46" s="93"/>
      <c r="X46" s="93"/>
      <c r="Y46" s="93"/>
      <c r="Z46" s="93"/>
      <c r="AA46" s="93"/>
      <c r="AB46" s="93"/>
      <c r="AC46" s="93"/>
      <c r="AD46" s="93"/>
      <c r="AE46" s="93"/>
      <c r="AF46" s="94"/>
      <c r="AG46" s="94"/>
      <c r="AH46" s="94"/>
      <c r="AI46" s="94"/>
      <c r="AJ46" s="94"/>
      <c r="AK46" s="94"/>
      <c r="AL46" s="94"/>
      <c r="AM46" s="94"/>
      <c r="AN46" s="94"/>
      <c r="AO46" s="94"/>
      <c r="AP46" s="94"/>
      <c r="AQ46" s="94"/>
      <c r="AR46" s="94"/>
      <c r="AS46" s="94"/>
      <c r="AT46" s="94"/>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row>
    <row r="47" spans="1:253" s="95" customFormat="1" ht="119.25" customHeight="1" outlineLevel="1" x14ac:dyDescent="0.2">
      <c r="A47" s="146" t="s">
        <v>135</v>
      </c>
      <c r="B47" s="105" t="s">
        <v>138</v>
      </c>
      <c r="C47" s="149" t="s">
        <v>40</v>
      </c>
      <c r="D47" s="171">
        <v>383.65</v>
      </c>
      <c r="E47" s="187"/>
      <c r="F47" s="172">
        <v>0</v>
      </c>
      <c r="G47" s="120"/>
      <c r="I47" s="94"/>
      <c r="U47" s="93"/>
      <c r="V47" s="93"/>
      <c r="W47" s="93"/>
      <c r="X47" s="93"/>
      <c r="Y47" s="93"/>
      <c r="Z47" s="93"/>
      <c r="AA47" s="93"/>
      <c r="AB47" s="93"/>
      <c r="AC47" s="93"/>
      <c r="AD47" s="93"/>
      <c r="AE47" s="93"/>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row>
    <row r="48" spans="1:253" s="95" customFormat="1" ht="79.5" customHeight="1" outlineLevel="1" x14ac:dyDescent="0.2">
      <c r="A48" s="146" t="s">
        <v>42</v>
      </c>
      <c r="B48" s="105" t="s">
        <v>218</v>
      </c>
      <c r="C48" s="149" t="s">
        <v>40</v>
      </c>
      <c r="D48" s="171">
        <v>138.99</v>
      </c>
      <c r="E48" s="187"/>
      <c r="F48" s="172">
        <v>0</v>
      </c>
      <c r="G48" s="120"/>
      <c r="U48" s="93"/>
      <c r="V48" s="93"/>
      <c r="W48" s="93"/>
      <c r="X48" s="93"/>
      <c r="Y48" s="93"/>
      <c r="Z48" s="93"/>
      <c r="AA48" s="93"/>
      <c r="AB48" s="93"/>
      <c r="AC48" s="93"/>
      <c r="AD48" s="93"/>
      <c r="AE48" s="93"/>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c r="HX48" s="96"/>
      <c r="HY48" s="96"/>
      <c r="HZ48" s="96"/>
      <c r="IA48" s="96"/>
      <c r="IB48" s="96"/>
      <c r="IC48" s="96"/>
      <c r="ID48" s="96"/>
      <c r="IE48" s="96"/>
      <c r="IF48" s="96"/>
      <c r="IG48" s="96"/>
      <c r="IH48" s="96"/>
      <c r="II48" s="96"/>
      <c r="IJ48" s="96"/>
      <c r="IK48" s="96"/>
      <c r="IL48" s="96"/>
      <c r="IM48" s="96"/>
      <c r="IN48" s="96"/>
      <c r="IO48" s="96"/>
      <c r="IP48" s="96"/>
      <c r="IQ48" s="96"/>
      <c r="IR48" s="96"/>
      <c r="IS48" s="96"/>
    </row>
    <row r="49" spans="1:253" s="95" customFormat="1" ht="80.25" customHeight="1" outlineLevel="1" x14ac:dyDescent="0.2">
      <c r="A49" s="146" t="s">
        <v>163</v>
      </c>
      <c r="B49" s="105" t="s">
        <v>164</v>
      </c>
      <c r="C49" s="149" t="s">
        <v>40</v>
      </c>
      <c r="D49" s="171">
        <v>631.5</v>
      </c>
      <c r="E49" s="187"/>
      <c r="F49" s="172">
        <v>0</v>
      </c>
      <c r="G49" s="120"/>
      <c r="U49" s="93"/>
      <c r="V49" s="93"/>
      <c r="W49" s="93"/>
      <c r="X49" s="93"/>
      <c r="Y49" s="93"/>
      <c r="Z49" s="93"/>
      <c r="AA49" s="93"/>
      <c r="AB49" s="93"/>
      <c r="AC49" s="93"/>
      <c r="AD49" s="93"/>
      <c r="AE49" s="93"/>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c r="IP49" s="96"/>
      <c r="IQ49" s="96"/>
      <c r="IR49" s="96"/>
      <c r="IS49" s="96"/>
    </row>
    <row r="50" spans="1:253" s="95" customFormat="1" ht="68.25" customHeight="1" outlineLevel="1" x14ac:dyDescent="0.2">
      <c r="A50" s="146" t="s">
        <v>43</v>
      </c>
      <c r="B50" s="105" t="s">
        <v>147</v>
      </c>
      <c r="C50" s="149" t="s">
        <v>40</v>
      </c>
      <c r="D50" s="171">
        <v>1147.79</v>
      </c>
      <c r="E50" s="187"/>
      <c r="F50" s="172">
        <v>0</v>
      </c>
      <c r="G50" s="120"/>
      <c r="U50" s="93"/>
      <c r="V50" s="93"/>
      <c r="W50" s="93"/>
      <c r="X50" s="93"/>
      <c r="Y50" s="93"/>
      <c r="Z50" s="93"/>
      <c r="AA50" s="93"/>
      <c r="AB50" s="93"/>
      <c r="AC50" s="93"/>
      <c r="AD50" s="93"/>
      <c r="AE50" s="93"/>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6"/>
      <c r="GS50" s="96"/>
      <c r="GT50" s="96"/>
      <c r="GU50" s="96"/>
      <c r="GV50" s="96"/>
      <c r="GW50" s="96"/>
      <c r="GX50" s="96"/>
      <c r="GY50" s="96"/>
      <c r="GZ50" s="96"/>
      <c r="HA50" s="96"/>
      <c r="HB50" s="96"/>
      <c r="HC50" s="96"/>
      <c r="HD50" s="96"/>
      <c r="HE50" s="96"/>
      <c r="HF50" s="96"/>
      <c r="HG50" s="96"/>
      <c r="HH50" s="96"/>
      <c r="HI50" s="96"/>
      <c r="HJ50" s="96"/>
      <c r="HK50" s="96"/>
      <c r="HL50" s="96"/>
      <c r="HM50" s="96"/>
      <c r="HN50" s="96"/>
      <c r="HO50" s="96"/>
      <c r="HP50" s="96"/>
      <c r="HQ50" s="96"/>
      <c r="HR50" s="96"/>
      <c r="HS50" s="96"/>
      <c r="HT50" s="96"/>
      <c r="HU50" s="96"/>
      <c r="HV50" s="96"/>
      <c r="HW50" s="96"/>
      <c r="HX50" s="96"/>
      <c r="HY50" s="96"/>
      <c r="HZ50" s="96"/>
      <c r="IA50" s="96"/>
      <c r="IB50" s="96"/>
      <c r="IC50" s="96"/>
      <c r="ID50" s="96"/>
      <c r="IE50" s="96"/>
      <c r="IF50" s="96"/>
      <c r="IG50" s="96"/>
      <c r="IH50" s="96"/>
      <c r="II50" s="96"/>
      <c r="IJ50" s="96"/>
      <c r="IK50" s="96"/>
      <c r="IL50" s="96"/>
      <c r="IM50" s="96"/>
      <c r="IN50" s="96"/>
      <c r="IO50" s="96"/>
      <c r="IP50" s="96"/>
      <c r="IQ50" s="96"/>
      <c r="IR50" s="96"/>
      <c r="IS50" s="96"/>
    </row>
    <row r="51" spans="1:253" s="95" customFormat="1" ht="102" outlineLevel="1" x14ac:dyDescent="0.2">
      <c r="A51" s="146" t="s">
        <v>58</v>
      </c>
      <c r="B51" s="105" t="s">
        <v>115</v>
      </c>
      <c r="C51" s="149" t="s">
        <v>2</v>
      </c>
      <c r="D51" s="171">
        <v>7</v>
      </c>
      <c r="E51" s="187"/>
      <c r="F51" s="172">
        <v>0</v>
      </c>
      <c r="G51" s="120"/>
      <c r="U51" s="93"/>
      <c r="V51" s="93"/>
      <c r="W51" s="93"/>
      <c r="X51" s="93"/>
      <c r="Y51" s="93"/>
      <c r="Z51" s="93"/>
      <c r="AA51" s="93"/>
      <c r="AB51" s="93"/>
      <c r="AC51" s="93"/>
      <c r="AD51" s="93"/>
      <c r="AE51" s="93"/>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c r="IQ51" s="96"/>
      <c r="IR51" s="96"/>
      <c r="IS51" s="96"/>
    </row>
    <row r="52" spans="1:253" s="95" customFormat="1" ht="67.5" customHeight="1" outlineLevel="1" x14ac:dyDescent="0.2">
      <c r="A52" s="149" t="s">
        <v>45</v>
      </c>
      <c r="B52" s="105" t="s">
        <v>219</v>
      </c>
      <c r="C52" s="149" t="s">
        <v>40</v>
      </c>
      <c r="D52" s="171">
        <v>1918.27</v>
      </c>
      <c r="E52" s="187"/>
      <c r="F52" s="172">
        <v>0</v>
      </c>
      <c r="G52" s="121"/>
      <c r="U52" s="93"/>
      <c r="V52" s="93"/>
      <c r="W52" s="93"/>
      <c r="X52" s="93"/>
      <c r="Y52" s="93"/>
      <c r="Z52" s="93"/>
      <c r="AA52" s="93"/>
      <c r="AB52" s="93"/>
      <c r="AC52" s="93"/>
      <c r="AD52" s="93"/>
      <c r="AE52" s="93"/>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c r="IQ52" s="96"/>
      <c r="IR52" s="96"/>
      <c r="IS52" s="96"/>
    </row>
    <row r="53" spans="1:253" ht="18.75" x14ac:dyDescent="0.2">
      <c r="A53" s="164"/>
      <c r="B53" s="147" t="s">
        <v>46</v>
      </c>
      <c r="C53" s="165"/>
      <c r="D53" s="166"/>
      <c r="E53" s="188"/>
      <c r="F53" s="148">
        <v>0</v>
      </c>
    </row>
    <row r="54" spans="1:253" s="95" customFormat="1" ht="76.5" outlineLevel="1" x14ac:dyDescent="0.2">
      <c r="A54" s="146" t="s">
        <v>59</v>
      </c>
      <c r="B54" s="105" t="s">
        <v>116</v>
      </c>
      <c r="C54" s="150" t="s">
        <v>1</v>
      </c>
      <c r="D54" s="168">
        <v>728.3</v>
      </c>
      <c r="E54" s="169"/>
      <c r="F54" s="145">
        <v>0</v>
      </c>
      <c r="G54" s="120"/>
      <c r="I54" s="93"/>
      <c r="J54" s="93"/>
      <c r="K54" s="93"/>
      <c r="L54" s="93"/>
      <c r="M54" s="93"/>
      <c r="N54" s="93"/>
      <c r="O54" s="93"/>
      <c r="P54" s="93"/>
      <c r="Q54" s="93"/>
      <c r="R54" s="93"/>
      <c r="S54" s="93"/>
      <c r="T54" s="93"/>
      <c r="U54" s="93"/>
      <c r="V54" s="93"/>
      <c r="W54" s="93"/>
      <c r="X54" s="93"/>
      <c r="Y54" s="93"/>
      <c r="Z54" s="93"/>
      <c r="AA54" s="93"/>
      <c r="AB54" s="93"/>
      <c r="AC54" s="93"/>
      <c r="AD54" s="93"/>
      <c r="AE54" s="93"/>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c r="IQ54" s="96"/>
      <c r="IR54" s="96"/>
      <c r="IS54" s="96"/>
    </row>
    <row r="55" spans="1:253" s="95" customFormat="1" ht="81" customHeight="1" outlineLevel="1" x14ac:dyDescent="0.2">
      <c r="A55" s="146" t="s">
        <v>60</v>
      </c>
      <c r="B55" s="105" t="s">
        <v>200</v>
      </c>
      <c r="C55" s="150" t="s">
        <v>2</v>
      </c>
      <c r="D55" s="168">
        <v>102</v>
      </c>
      <c r="E55" s="169"/>
      <c r="F55" s="145">
        <v>0</v>
      </c>
      <c r="G55" s="120"/>
      <c r="I55" s="93"/>
      <c r="J55" s="93"/>
      <c r="K55" s="93"/>
      <c r="L55" s="93"/>
      <c r="M55" s="93"/>
      <c r="N55" s="93"/>
      <c r="O55" s="93"/>
      <c r="P55" s="93"/>
      <c r="Q55" s="93"/>
      <c r="R55" s="93"/>
      <c r="S55" s="93"/>
      <c r="T55" s="93"/>
      <c r="U55" s="93"/>
      <c r="V55" s="93"/>
      <c r="W55" s="93"/>
      <c r="X55" s="93"/>
      <c r="Y55" s="93"/>
      <c r="Z55" s="93"/>
      <c r="AA55" s="93"/>
      <c r="AB55" s="93"/>
      <c r="AC55" s="93"/>
      <c r="AD55" s="93"/>
      <c r="AE55" s="93"/>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c r="HX55" s="96"/>
      <c r="HY55" s="96"/>
      <c r="HZ55" s="96"/>
      <c r="IA55" s="96"/>
      <c r="IB55" s="96"/>
      <c r="IC55" s="96"/>
      <c r="ID55" s="96"/>
      <c r="IE55" s="96"/>
      <c r="IF55" s="96"/>
      <c r="IG55" s="96"/>
      <c r="IH55" s="96"/>
      <c r="II55" s="96"/>
      <c r="IJ55" s="96"/>
      <c r="IK55" s="96"/>
      <c r="IL55" s="96"/>
      <c r="IM55" s="96"/>
      <c r="IN55" s="96"/>
      <c r="IO55" s="96"/>
      <c r="IP55" s="96"/>
      <c r="IQ55" s="96"/>
      <c r="IR55" s="96"/>
      <c r="IS55" s="96"/>
    </row>
    <row r="56" spans="1:253" s="95" customFormat="1" ht="38.25" outlineLevel="1" x14ac:dyDescent="0.2">
      <c r="A56" s="146" t="s">
        <v>199</v>
      </c>
      <c r="B56" s="105" t="s">
        <v>201</v>
      </c>
      <c r="C56" s="150" t="s">
        <v>2</v>
      </c>
      <c r="D56" s="168">
        <v>8</v>
      </c>
      <c r="E56" s="169"/>
      <c r="F56" s="145">
        <v>0</v>
      </c>
      <c r="G56" s="120"/>
      <c r="I56" s="93"/>
      <c r="J56" s="93"/>
      <c r="K56" s="93"/>
      <c r="L56" s="93"/>
      <c r="M56" s="93"/>
      <c r="N56" s="93"/>
      <c r="O56" s="93"/>
      <c r="P56" s="93"/>
      <c r="Q56" s="93"/>
      <c r="R56" s="93"/>
      <c r="S56" s="93"/>
      <c r="T56" s="93"/>
      <c r="U56" s="93"/>
      <c r="V56" s="93"/>
      <c r="W56" s="93"/>
      <c r="X56" s="93"/>
      <c r="Y56" s="93"/>
      <c r="Z56" s="93"/>
      <c r="AA56" s="93"/>
      <c r="AB56" s="93"/>
      <c r="AC56" s="93"/>
      <c r="AD56" s="93"/>
      <c r="AE56" s="93"/>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6"/>
      <c r="HL56" s="96"/>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6"/>
      <c r="IM56" s="96"/>
      <c r="IN56" s="96"/>
      <c r="IO56" s="96"/>
      <c r="IP56" s="96"/>
      <c r="IQ56" s="96"/>
      <c r="IR56" s="96"/>
      <c r="IS56" s="96"/>
    </row>
    <row r="57" spans="1:253" ht="18.75" x14ac:dyDescent="0.2">
      <c r="A57" s="164"/>
      <c r="B57" s="147" t="s">
        <v>61</v>
      </c>
      <c r="C57" s="165"/>
      <c r="D57" s="166"/>
      <c r="E57" s="188"/>
      <c r="F57" s="148">
        <v>0</v>
      </c>
    </row>
    <row r="58" spans="1:253" s="95" customFormat="1" ht="178.5" outlineLevel="1" x14ac:dyDescent="0.2">
      <c r="A58" s="146" t="s">
        <v>62</v>
      </c>
      <c r="B58" s="105" t="s">
        <v>165</v>
      </c>
      <c r="C58" s="149" t="s">
        <v>2</v>
      </c>
      <c r="D58" s="171">
        <v>102</v>
      </c>
      <c r="E58" s="187"/>
      <c r="F58" s="172">
        <v>0</v>
      </c>
      <c r="G58" s="120"/>
      <c r="I58" s="93"/>
      <c r="J58" s="93"/>
      <c r="K58" s="93"/>
      <c r="L58" s="93"/>
      <c r="M58" s="93"/>
      <c r="N58" s="93"/>
      <c r="O58" s="93"/>
      <c r="P58" s="93"/>
      <c r="Q58" s="93"/>
      <c r="R58" s="93"/>
      <c r="S58" s="93"/>
      <c r="T58" s="93"/>
      <c r="U58" s="93"/>
      <c r="V58" s="93"/>
      <c r="W58" s="93"/>
      <c r="X58" s="93"/>
      <c r="Y58" s="93"/>
      <c r="Z58" s="93"/>
      <c r="AA58" s="93"/>
      <c r="AB58" s="93"/>
      <c r="AC58" s="93"/>
      <c r="AD58" s="93"/>
      <c r="AE58" s="93"/>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c r="IQ58" s="96"/>
      <c r="IR58" s="96"/>
      <c r="IS58" s="96"/>
    </row>
    <row r="59" spans="1:253" ht="18.75" x14ac:dyDescent="0.2">
      <c r="A59" s="164"/>
      <c r="B59" s="147" t="s">
        <v>63</v>
      </c>
      <c r="C59" s="165"/>
      <c r="D59" s="166"/>
      <c r="E59" s="188"/>
      <c r="F59" s="148">
        <v>0</v>
      </c>
    </row>
    <row r="60" spans="1:253" ht="63.75" outlineLevel="1" x14ac:dyDescent="0.2">
      <c r="A60" s="146" t="s">
        <v>166</v>
      </c>
      <c r="B60" s="105" t="s">
        <v>196</v>
      </c>
      <c r="C60" s="149" t="s">
        <v>2</v>
      </c>
      <c r="D60" s="171">
        <v>3</v>
      </c>
      <c r="E60" s="187"/>
      <c r="F60" s="172">
        <v>0</v>
      </c>
    </row>
    <row r="61" spans="1:253" ht="89.25" outlineLevel="1" x14ac:dyDescent="0.2">
      <c r="A61" s="146" t="s">
        <v>156</v>
      </c>
      <c r="B61" s="105" t="s">
        <v>179</v>
      </c>
      <c r="C61" s="149" t="s">
        <v>2</v>
      </c>
      <c r="D61" s="171">
        <v>9</v>
      </c>
      <c r="E61" s="187"/>
      <c r="F61" s="172">
        <v>0</v>
      </c>
    </row>
    <row r="62" spans="1:253" ht="89.25" outlineLevel="1" x14ac:dyDescent="0.2">
      <c r="A62" s="146" t="s">
        <v>178</v>
      </c>
      <c r="B62" s="105" t="s">
        <v>180</v>
      </c>
      <c r="C62" s="149" t="s">
        <v>2</v>
      </c>
      <c r="D62" s="171">
        <v>4</v>
      </c>
      <c r="E62" s="187"/>
      <c r="F62" s="172">
        <v>0</v>
      </c>
    </row>
    <row r="63" spans="1:253" ht="153" outlineLevel="1" x14ac:dyDescent="0.2">
      <c r="A63" s="146" t="s">
        <v>64</v>
      </c>
      <c r="B63" s="105" t="s">
        <v>148</v>
      </c>
      <c r="C63" s="149" t="s">
        <v>2</v>
      </c>
      <c r="D63" s="171">
        <v>16</v>
      </c>
      <c r="E63" s="187"/>
      <c r="F63" s="172">
        <v>0</v>
      </c>
    </row>
    <row r="64" spans="1:253" ht="38.25" outlineLevel="1" x14ac:dyDescent="0.2">
      <c r="A64" s="146" t="s">
        <v>65</v>
      </c>
      <c r="B64" s="105" t="s">
        <v>117</v>
      </c>
      <c r="C64" s="150" t="s">
        <v>2</v>
      </c>
      <c r="D64" s="168">
        <v>9</v>
      </c>
      <c r="E64" s="169"/>
      <c r="F64" s="170">
        <v>0</v>
      </c>
    </row>
    <row r="65" spans="1:253" s="96" customFormat="1" ht="21" x14ac:dyDescent="0.2">
      <c r="A65" s="157"/>
      <c r="B65" s="157"/>
      <c r="C65" s="157"/>
      <c r="D65" s="157"/>
      <c r="E65" s="158" t="s">
        <v>99</v>
      </c>
      <c r="F65" s="159">
        <v>0</v>
      </c>
      <c r="G65" s="122"/>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row>
    <row r="66" spans="1:253" s="96" customFormat="1" ht="5.0999999999999996" customHeight="1" x14ac:dyDescent="0.2">
      <c r="A66" s="154"/>
      <c r="B66" s="154"/>
      <c r="C66" s="154"/>
      <c r="D66" s="155"/>
      <c r="E66" s="156"/>
      <c r="F66" s="156"/>
      <c r="G66" s="120"/>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row>
    <row r="67" spans="1:253" s="96" customFormat="1" ht="21" x14ac:dyDescent="0.2">
      <c r="A67" s="222" t="s">
        <v>100</v>
      </c>
      <c r="B67" s="222"/>
      <c r="C67" s="222"/>
      <c r="D67" s="222"/>
      <c r="E67" s="222"/>
      <c r="F67" s="222"/>
      <c r="G67" s="118"/>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row>
    <row r="68" spans="1:253" ht="18.75" x14ac:dyDescent="0.2">
      <c r="A68" s="164"/>
      <c r="B68" s="147" t="s">
        <v>119</v>
      </c>
      <c r="C68" s="165"/>
      <c r="D68" s="166"/>
      <c r="E68" s="167"/>
      <c r="F68" s="148">
        <v>0</v>
      </c>
      <c r="G68" s="123"/>
      <c r="H68" s="110"/>
      <c r="I68" s="110"/>
      <c r="J68" s="110"/>
      <c r="K68" s="110"/>
      <c r="L68" s="110"/>
      <c r="M68" s="110"/>
      <c r="N68" s="110"/>
      <c r="O68" s="110"/>
    </row>
    <row r="69" spans="1:253" s="96" customFormat="1" ht="178.5" outlineLevel="1" x14ac:dyDescent="0.2">
      <c r="A69" s="146" t="s">
        <v>120</v>
      </c>
      <c r="B69" s="105" t="s">
        <v>207</v>
      </c>
      <c r="C69" s="150" t="s">
        <v>118</v>
      </c>
      <c r="D69" s="168">
        <v>1</v>
      </c>
      <c r="E69" s="169"/>
      <c r="F69" s="170">
        <v>0</v>
      </c>
      <c r="G69" s="12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row>
    <row r="70" spans="1:253" s="95" customFormat="1" ht="51" outlineLevel="1" x14ac:dyDescent="0.2">
      <c r="A70" s="146" t="s">
        <v>121</v>
      </c>
      <c r="B70" s="105" t="s">
        <v>167</v>
      </c>
      <c r="C70" s="149" t="s">
        <v>1</v>
      </c>
      <c r="D70" s="171">
        <v>10</v>
      </c>
      <c r="E70" s="187"/>
      <c r="F70" s="172">
        <v>0</v>
      </c>
      <c r="G70" s="118"/>
      <c r="H70" s="94"/>
      <c r="I70" s="94"/>
      <c r="J70" s="94"/>
      <c r="K70" s="94"/>
      <c r="L70" s="94"/>
      <c r="M70" s="94"/>
      <c r="N70" s="94"/>
      <c r="O70" s="94"/>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c r="GW70" s="96"/>
      <c r="GX70" s="96"/>
      <c r="GY70" s="96"/>
      <c r="GZ70" s="96"/>
      <c r="HA70" s="96"/>
      <c r="HB70" s="96"/>
      <c r="HC70" s="96"/>
      <c r="HD70" s="96"/>
      <c r="HE70" s="96"/>
      <c r="HF70" s="96"/>
      <c r="HG70" s="96"/>
      <c r="HH70" s="96"/>
      <c r="HI70" s="96"/>
      <c r="HJ70" s="96"/>
      <c r="HK70" s="96"/>
      <c r="HL70" s="96"/>
      <c r="HM70" s="96"/>
      <c r="HN70" s="96"/>
      <c r="HO70" s="96"/>
      <c r="HP70" s="96"/>
      <c r="HQ70" s="96"/>
      <c r="HR70" s="96"/>
      <c r="HS70" s="96"/>
      <c r="HT70" s="96"/>
      <c r="HU70" s="96"/>
      <c r="HV70" s="96"/>
      <c r="HW70" s="96"/>
      <c r="HX70" s="96"/>
      <c r="HY70" s="96"/>
      <c r="HZ70" s="96"/>
      <c r="IA70" s="96"/>
      <c r="IB70" s="96"/>
      <c r="IC70" s="96"/>
      <c r="ID70" s="96"/>
      <c r="IE70" s="96"/>
      <c r="IF70" s="96"/>
      <c r="IG70" s="96"/>
      <c r="IH70" s="96"/>
      <c r="II70" s="96"/>
      <c r="IJ70" s="96"/>
      <c r="IK70" s="96"/>
      <c r="IL70" s="96"/>
      <c r="IM70" s="96"/>
      <c r="IN70" s="96"/>
      <c r="IO70" s="96"/>
      <c r="IP70" s="96"/>
      <c r="IQ70" s="96"/>
      <c r="IR70" s="96"/>
      <c r="IS70" s="96"/>
    </row>
    <row r="71" spans="1:253" s="95" customFormat="1" ht="63.75" outlineLevel="1" x14ac:dyDescent="0.2">
      <c r="A71" s="146" t="s">
        <v>122</v>
      </c>
      <c r="B71" s="105" t="s">
        <v>168</v>
      </c>
      <c r="C71" s="149" t="s">
        <v>107</v>
      </c>
      <c r="D71" s="171">
        <v>200</v>
      </c>
      <c r="E71" s="187"/>
      <c r="F71" s="172">
        <v>0</v>
      </c>
      <c r="G71" s="118"/>
      <c r="H71" s="94"/>
      <c r="I71" s="114"/>
      <c r="J71" s="94"/>
      <c r="K71" s="94"/>
      <c r="L71" s="94"/>
      <c r="M71" s="94"/>
      <c r="N71" s="94"/>
      <c r="O71" s="94"/>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96"/>
      <c r="FN71" s="96"/>
      <c r="FO71" s="96"/>
      <c r="FP71" s="96"/>
      <c r="FQ71" s="96"/>
      <c r="FR71" s="96"/>
      <c r="FS71" s="96"/>
      <c r="FT71" s="96"/>
      <c r="FU71" s="96"/>
      <c r="FV71" s="96"/>
      <c r="FW71" s="96"/>
      <c r="FX71" s="96"/>
      <c r="FY71" s="96"/>
      <c r="FZ71" s="96"/>
      <c r="GA71" s="96"/>
      <c r="GB71" s="96"/>
      <c r="GC71" s="96"/>
      <c r="GD71" s="96"/>
      <c r="GE71" s="96"/>
      <c r="GF71" s="96"/>
      <c r="GG71" s="96"/>
      <c r="GH71" s="96"/>
      <c r="GI71" s="96"/>
      <c r="GJ71" s="96"/>
      <c r="GK71" s="96"/>
      <c r="GL71" s="96"/>
      <c r="GM71" s="96"/>
      <c r="GN71" s="96"/>
      <c r="GO71" s="96"/>
      <c r="GP71" s="96"/>
      <c r="GQ71" s="96"/>
      <c r="GR71" s="96"/>
      <c r="GS71" s="96"/>
      <c r="GT71" s="96"/>
      <c r="GU71" s="96"/>
      <c r="GV71" s="96"/>
      <c r="GW71" s="96"/>
      <c r="GX71" s="96"/>
      <c r="GY71" s="96"/>
      <c r="GZ71" s="96"/>
      <c r="HA71" s="96"/>
      <c r="HB71" s="96"/>
      <c r="HC71" s="96"/>
      <c r="HD71" s="96"/>
      <c r="HE71" s="96"/>
      <c r="HF71" s="96"/>
      <c r="HG71" s="96"/>
      <c r="HH71" s="96"/>
      <c r="HI71" s="96"/>
      <c r="HJ71" s="96"/>
      <c r="HK71" s="96"/>
      <c r="HL71" s="96"/>
      <c r="HM71" s="96"/>
      <c r="HN71" s="96"/>
      <c r="HO71" s="96"/>
      <c r="HP71" s="96"/>
      <c r="HQ71" s="96"/>
      <c r="HR71" s="96"/>
      <c r="HS71" s="96"/>
      <c r="HT71" s="96"/>
      <c r="HU71" s="96"/>
      <c r="HV71" s="96"/>
      <c r="HW71" s="96"/>
      <c r="HX71" s="96"/>
      <c r="HY71" s="96"/>
      <c r="HZ71" s="96"/>
      <c r="IA71" s="96"/>
      <c r="IB71" s="96"/>
      <c r="IC71" s="96"/>
      <c r="ID71" s="96"/>
      <c r="IE71" s="96"/>
      <c r="IF71" s="96"/>
      <c r="IG71" s="96"/>
      <c r="IH71" s="96"/>
      <c r="II71" s="96"/>
      <c r="IJ71" s="96"/>
      <c r="IK71" s="96"/>
      <c r="IL71" s="96"/>
      <c r="IM71" s="96"/>
      <c r="IN71" s="96"/>
      <c r="IO71" s="96"/>
      <c r="IP71" s="96"/>
      <c r="IQ71" s="96"/>
      <c r="IR71" s="96"/>
      <c r="IS71" s="96"/>
    </row>
    <row r="72" spans="1:253" s="95" customFormat="1" ht="63.75" outlineLevel="1" x14ac:dyDescent="0.2">
      <c r="A72" s="146" t="s">
        <v>208</v>
      </c>
      <c r="B72" s="189" t="s">
        <v>209</v>
      </c>
      <c r="C72" s="149" t="s">
        <v>40</v>
      </c>
      <c r="D72" s="171">
        <v>40</v>
      </c>
      <c r="E72" s="187"/>
      <c r="F72" s="172">
        <v>0</v>
      </c>
      <c r="G72" s="118"/>
      <c r="H72" s="94"/>
      <c r="I72" s="94"/>
      <c r="J72" s="94"/>
      <c r="K72" s="94"/>
      <c r="L72" s="94"/>
      <c r="M72" s="94"/>
      <c r="N72" s="94"/>
      <c r="O72" s="94"/>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96"/>
      <c r="GB72" s="96"/>
      <c r="GC72" s="96"/>
      <c r="GD72" s="96"/>
      <c r="GE72" s="96"/>
      <c r="GF72" s="96"/>
      <c r="GG72" s="96"/>
      <c r="GH72" s="96"/>
      <c r="GI72" s="96"/>
      <c r="GJ72" s="96"/>
      <c r="GK72" s="96"/>
      <c r="GL72" s="96"/>
      <c r="GM72" s="96"/>
      <c r="GN72" s="96"/>
      <c r="GO72" s="96"/>
      <c r="GP72" s="96"/>
      <c r="GQ72" s="96"/>
      <c r="GR72" s="96"/>
      <c r="GS72" s="96"/>
      <c r="GT72" s="96"/>
      <c r="GU72" s="96"/>
      <c r="GV72" s="96"/>
      <c r="GW72" s="96"/>
      <c r="GX72" s="96"/>
      <c r="GY72" s="96"/>
      <c r="GZ72" s="96"/>
      <c r="HA72" s="96"/>
      <c r="HB72" s="96"/>
      <c r="HC72" s="96"/>
      <c r="HD72" s="96"/>
      <c r="HE72" s="96"/>
      <c r="HF72" s="96"/>
      <c r="HG72" s="96"/>
      <c r="HH72" s="96"/>
      <c r="HI72" s="96"/>
      <c r="HJ72" s="96"/>
      <c r="HK72" s="96"/>
      <c r="HL72" s="96"/>
      <c r="HM72" s="96"/>
      <c r="HN72" s="96"/>
      <c r="HO72" s="96"/>
      <c r="HP72" s="96"/>
      <c r="HQ72" s="96"/>
      <c r="HR72" s="96"/>
      <c r="HS72" s="96"/>
      <c r="HT72" s="96"/>
      <c r="HU72" s="96"/>
      <c r="HV72" s="96"/>
      <c r="HW72" s="96"/>
      <c r="HX72" s="96"/>
      <c r="HY72" s="96"/>
      <c r="HZ72" s="96"/>
      <c r="IA72" s="96"/>
      <c r="IB72" s="96"/>
      <c r="IC72" s="96"/>
      <c r="ID72" s="96"/>
      <c r="IE72" s="96"/>
      <c r="IF72" s="96"/>
      <c r="IG72" s="96"/>
      <c r="IH72" s="96"/>
      <c r="II72" s="96"/>
      <c r="IJ72" s="96"/>
      <c r="IK72" s="96"/>
      <c r="IL72" s="96"/>
      <c r="IM72" s="96"/>
      <c r="IN72" s="96"/>
      <c r="IO72" s="96"/>
      <c r="IP72" s="96"/>
      <c r="IQ72" s="96"/>
      <c r="IR72" s="96"/>
      <c r="IS72" s="96"/>
    </row>
    <row r="73" spans="1:253" s="95" customFormat="1" ht="63.75" outlineLevel="1" x14ac:dyDescent="0.2">
      <c r="A73" s="146" t="s">
        <v>123</v>
      </c>
      <c r="B73" s="105" t="s">
        <v>190</v>
      </c>
      <c r="C73" s="149" t="s">
        <v>2</v>
      </c>
      <c r="D73" s="171">
        <v>2</v>
      </c>
      <c r="E73" s="187"/>
      <c r="F73" s="172">
        <v>0</v>
      </c>
      <c r="G73" s="118"/>
      <c r="H73" s="94"/>
      <c r="I73" s="94"/>
      <c r="J73" s="94"/>
      <c r="K73" s="94"/>
      <c r="L73" s="94"/>
      <c r="M73" s="94"/>
      <c r="N73" s="94"/>
      <c r="O73" s="94"/>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96"/>
      <c r="GB73" s="96"/>
      <c r="GC73" s="96"/>
      <c r="GD73" s="96"/>
      <c r="GE73" s="96"/>
      <c r="GF73" s="96"/>
      <c r="GG73" s="96"/>
      <c r="GH73" s="96"/>
      <c r="GI73" s="96"/>
      <c r="GJ73" s="96"/>
      <c r="GK73" s="96"/>
      <c r="GL73" s="96"/>
      <c r="GM73" s="96"/>
      <c r="GN73" s="96"/>
      <c r="GO73" s="96"/>
      <c r="GP73" s="96"/>
      <c r="GQ73" s="96"/>
      <c r="GR73" s="96"/>
      <c r="GS73" s="96"/>
      <c r="GT73" s="96"/>
      <c r="GU73" s="96"/>
      <c r="GV73" s="96"/>
      <c r="GW73" s="96"/>
      <c r="GX73" s="96"/>
      <c r="GY73" s="96"/>
      <c r="GZ73" s="96"/>
      <c r="HA73" s="96"/>
      <c r="HB73" s="96"/>
      <c r="HC73" s="96"/>
      <c r="HD73" s="96"/>
      <c r="HE73" s="96"/>
      <c r="HF73" s="96"/>
      <c r="HG73" s="96"/>
      <c r="HH73" s="96"/>
      <c r="HI73" s="96"/>
      <c r="HJ73" s="96"/>
      <c r="HK73" s="96"/>
      <c r="HL73" s="96"/>
      <c r="HM73" s="96"/>
      <c r="HN73" s="96"/>
      <c r="HO73" s="96"/>
      <c r="HP73" s="96"/>
      <c r="HQ73" s="96"/>
      <c r="HR73" s="96"/>
      <c r="HS73" s="96"/>
      <c r="HT73" s="96"/>
      <c r="HU73" s="96"/>
      <c r="HV73" s="96"/>
      <c r="HW73" s="96"/>
      <c r="HX73" s="96"/>
      <c r="HY73" s="96"/>
      <c r="HZ73" s="96"/>
      <c r="IA73" s="96"/>
      <c r="IB73" s="96"/>
      <c r="IC73" s="96"/>
      <c r="ID73" s="96"/>
      <c r="IE73" s="96"/>
      <c r="IF73" s="96"/>
      <c r="IG73" s="96"/>
      <c r="IH73" s="96"/>
      <c r="II73" s="96"/>
      <c r="IJ73" s="96"/>
      <c r="IK73" s="96"/>
      <c r="IL73" s="96"/>
      <c r="IM73" s="96"/>
      <c r="IN73" s="96"/>
      <c r="IO73" s="96"/>
      <c r="IP73" s="96"/>
      <c r="IQ73" s="96"/>
      <c r="IR73" s="96"/>
      <c r="IS73" s="96"/>
    </row>
    <row r="74" spans="1:253" ht="18.75" x14ac:dyDescent="0.2">
      <c r="A74" s="164"/>
      <c r="B74" s="147" t="s">
        <v>38</v>
      </c>
      <c r="C74" s="165"/>
      <c r="D74" s="166"/>
      <c r="E74" s="188"/>
      <c r="F74" s="148">
        <v>0</v>
      </c>
      <c r="G74" s="123"/>
      <c r="H74" s="110"/>
      <c r="I74" s="110"/>
      <c r="J74" s="110"/>
      <c r="K74" s="110"/>
      <c r="L74" s="110"/>
      <c r="M74" s="110"/>
      <c r="N74" s="110"/>
      <c r="O74" s="110"/>
    </row>
    <row r="75" spans="1:253" s="96" customFormat="1" ht="108.75" customHeight="1" outlineLevel="1" x14ac:dyDescent="0.2">
      <c r="A75" s="146" t="s">
        <v>66</v>
      </c>
      <c r="B75" s="105" t="s">
        <v>124</v>
      </c>
      <c r="C75" s="150" t="s">
        <v>67</v>
      </c>
      <c r="D75" s="168">
        <v>5644.81</v>
      </c>
      <c r="E75" s="169"/>
      <c r="F75" s="170">
        <v>0</v>
      </c>
      <c r="G75" s="12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row>
    <row r="76" spans="1:253" s="95" customFormat="1" ht="178.5" outlineLevel="1" x14ac:dyDescent="0.2">
      <c r="A76" s="146" t="s">
        <v>68</v>
      </c>
      <c r="B76" s="105" t="s">
        <v>125</v>
      </c>
      <c r="C76" s="149" t="s">
        <v>69</v>
      </c>
      <c r="D76" s="171">
        <v>3951.37</v>
      </c>
      <c r="E76" s="187"/>
      <c r="F76" s="172">
        <v>0</v>
      </c>
      <c r="G76" s="118"/>
      <c r="H76" s="94"/>
      <c r="I76" s="94"/>
      <c r="J76" s="94"/>
      <c r="K76" s="94"/>
      <c r="L76" s="94"/>
      <c r="M76" s="94"/>
      <c r="N76" s="94"/>
      <c r="O76" s="115"/>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row>
    <row r="77" spans="1:253" s="95" customFormat="1" ht="242.25" outlineLevel="1" x14ac:dyDescent="0.2">
      <c r="A77" s="146" t="s">
        <v>70</v>
      </c>
      <c r="B77" s="105" t="s">
        <v>197</v>
      </c>
      <c r="C77" s="149" t="s">
        <v>69</v>
      </c>
      <c r="D77" s="171">
        <v>1411.2</v>
      </c>
      <c r="E77" s="187"/>
      <c r="F77" s="172">
        <v>0</v>
      </c>
      <c r="G77" s="118"/>
      <c r="H77" s="94"/>
      <c r="I77" s="114"/>
      <c r="J77" s="94"/>
      <c r="K77" s="94"/>
      <c r="L77" s="94"/>
      <c r="M77" s="94"/>
      <c r="N77" s="94"/>
      <c r="O77" s="94"/>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row>
    <row r="78" spans="1:253" s="95" customFormat="1" ht="73.5" customHeight="1" outlineLevel="1" x14ac:dyDescent="0.2">
      <c r="A78" s="146" t="s">
        <v>71</v>
      </c>
      <c r="B78" s="105" t="s">
        <v>127</v>
      </c>
      <c r="C78" s="149" t="s">
        <v>73</v>
      </c>
      <c r="D78" s="171">
        <v>80229.399999999994</v>
      </c>
      <c r="E78" s="187"/>
      <c r="F78" s="172">
        <v>0</v>
      </c>
      <c r="G78" s="118"/>
      <c r="H78" s="94"/>
      <c r="I78" s="114"/>
      <c r="J78" s="94"/>
      <c r="K78" s="94"/>
      <c r="L78" s="94"/>
      <c r="M78" s="94"/>
      <c r="N78" s="94"/>
      <c r="O78" s="94"/>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c r="HX78" s="96"/>
      <c r="HY78" s="96"/>
      <c r="HZ78" s="96"/>
      <c r="IA78" s="96"/>
      <c r="IB78" s="96"/>
      <c r="IC78" s="96"/>
      <c r="ID78" s="96"/>
      <c r="IE78" s="96"/>
      <c r="IF78" s="96"/>
      <c r="IG78" s="96"/>
      <c r="IH78" s="96"/>
      <c r="II78" s="96"/>
      <c r="IJ78" s="96"/>
      <c r="IK78" s="96"/>
      <c r="IL78" s="96"/>
      <c r="IM78" s="96"/>
      <c r="IN78" s="96"/>
      <c r="IO78" s="96"/>
      <c r="IP78" s="96"/>
      <c r="IQ78" s="96"/>
      <c r="IR78" s="96"/>
      <c r="IS78" s="96"/>
    </row>
    <row r="79" spans="1:253" s="95" customFormat="1" ht="100.5" customHeight="1" outlineLevel="1" x14ac:dyDescent="0.2">
      <c r="A79" s="146" t="s">
        <v>105</v>
      </c>
      <c r="B79" s="105" t="s">
        <v>126</v>
      </c>
      <c r="C79" s="149" t="s">
        <v>67</v>
      </c>
      <c r="D79" s="171">
        <v>5644.81</v>
      </c>
      <c r="E79" s="187"/>
      <c r="F79" s="172">
        <v>0</v>
      </c>
      <c r="G79" s="118"/>
      <c r="H79" s="94"/>
      <c r="I79" s="94"/>
      <c r="J79" s="94"/>
      <c r="K79" s="94"/>
      <c r="L79" s="94"/>
      <c r="M79" s="94"/>
      <c r="N79" s="94"/>
      <c r="O79" s="94"/>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96"/>
      <c r="GB79" s="96"/>
      <c r="GC79" s="96"/>
      <c r="GD79" s="96"/>
      <c r="GE79" s="96"/>
      <c r="GF79" s="96"/>
      <c r="GG79" s="96"/>
      <c r="GH79" s="96"/>
      <c r="GI79" s="96"/>
      <c r="GJ79" s="96"/>
      <c r="GK79" s="96"/>
      <c r="GL79" s="96"/>
      <c r="GM79" s="96"/>
      <c r="GN79" s="96"/>
      <c r="GO79" s="96"/>
      <c r="GP79" s="96"/>
      <c r="GQ79" s="96"/>
      <c r="GR79" s="96"/>
      <c r="GS79" s="96"/>
      <c r="GT79" s="96"/>
      <c r="GU79" s="96"/>
      <c r="GV79" s="96"/>
      <c r="GW79" s="96"/>
      <c r="GX79" s="96"/>
      <c r="GY79" s="96"/>
      <c r="GZ79" s="96"/>
      <c r="HA79" s="96"/>
      <c r="HB79" s="96"/>
      <c r="HC79" s="96"/>
      <c r="HD79" s="96"/>
      <c r="HE79" s="96"/>
      <c r="HF79" s="96"/>
      <c r="HG79" s="96"/>
      <c r="HH79" s="96"/>
      <c r="HI79" s="96"/>
      <c r="HJ79" s="96"/>
      <c r="HK79" s="96"/>
      <c r="HL79" s="96"/>
      <c r="HM79" s="96"/>
      <c r="HN79" s="96"/>
      <c r="HO79" s="96"/>
      <c r="HP79" s="96"/>
      <c r="HQ79" s="96"/>
      <c r="HR79" s="96"/>
      <c r="HS79" s="96"/>
      <c r="HT79" s="96"/>
      <c r="HU79" s="96"/>
      <c r="HV79" s="96"/>
      <c r="HW79" s="96"/>
      <c r="HX79" s="96"/>
      <c r="HY79" s="96"/>
      <c r="HZ79" s="96"/>
      <c r="IA79" s="96"/>
      <c r="IB79" s="96"/>
      <c r="IC79" s="96"/>
      <c r="ID79" s="96"/>
      <c r="IE79" s="96"/>
      <c r="IF79" s="96"/>
      <c r="IG79" s="96"/>
      <c r="IH79" s="96"/>
      <c r="II79" s="96"/>
      <c r="IJ79" s="96"/>
      <c r="IK79" s="96"/>
      <c r="IL79" s="96"/>
      <c r="IM79" s="96"/>
      <c r="IN79" s="96"/>
      <c r="IO79" s="96"/>
      <c r="IP79" s="96"/>
      <c r="IQ79" s="96"/>
      <c r="IR79" s="96"/>
      <c r="IS79" s="96"/>
    </row>
    <row r="80" spans="1:253" s="95" customFormat="1" ht="126.75" customHeight="1" outlineLevel="1" x14ac:dyDescent="0.2">
      <c r="A80" s="146" t="s">
        <v>106</v>
      </c>
      <c r="B80" s="105" t="s">
        <v>224</v>
      </c>
      <c r="C80" s="149" t="s">
        <v>67</v>
      </c>
      <c r="D80" s="171">
        <v>5644.81</v>
      </c>
      <c r="E80" s="187"/>
      <c r="F80" s="172">
        <v>0</v>
      </c>
      <c r="G80" s="118"/>
      <c r="H80" s="94"/>
      <c r="I80" s="94"/>
      <c r="J80" s="94"/>
      <c r="K80" s="94"/>
      <c r="L80" s="94"/>
      <c r="M80" s="94"/>
      <c r="N80" s="94"/>
      <c r="O80" s="94"/>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c r="IQ80" s="96"/>
      <c r="IR80" s="96"/>
      <c r="IS80" s="96"/>
    </row>
    <row r="81" spans="1:253" s="95" customFormat="1" ht="127.5" outlineLevel="1" x14ac:dyDescent="0.2">
      <c r="A81" s="146" t="s">
        <v>72</v>
      </c>
      <c r="B81" s="105" t="s">
        <v>222</v>
      </c>
      <c r="C81" s="149" t="s">
        <v>74</v>
      </c>
      <c r="D81" s="171">
        <v>1693.44</v>
      </c>
      <c r="E81" s="187"/>
      <c r="F81" s="172">
        <v>0</v>
      </c>
      <c r="G81" s="118"/>
      <c r="H81" s="94"/>
      <c r="I81" s="114"/>
      <c r="J81" s="94"/>
      <c r="K81" s="94"/>
      <c r="L81" s="94"/>
      <c r="M81" s="94"/>
      <c r="N81" s="94"/>
      <c r="O81" s="94"/>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c r="HX81" s="96"/>
      <c r="HY81" s="96"/>
      <c r="HZ81" s="96"/>
      <c r="IA81" s="96"/>
      <c r="IB81" s="96"/>
      <c r="IC81" s="96"/>
      <c r="ID81" s="96"/>
      <c r="IE81" s="96"/>
      <c r="IF81" s="96"/>
      <c r="IG81" s="96"/>
      <c r="IH81" s="96"/>
      <c r="II81" s="96"/>
      <c r="IJ81" s="96"/>
      <c r="IK81" s="96"/>
      <c r="IL81" s="96"/>
      <c r="IM81" s="96"/>
      <c r="IN81" s="96"/>
      <c r="IO81" s="96"/>
      <c r="IP81" s="96"/>
      <c r="IQ81" s="96"/>
      <c r="IR81" s="96"/>
      <c r="IS81" s="96"/>
    </row>
    <row r="82" spans="1:253" ht="18.75" x14ac:dyDescent="0.2">
      <c r="A82" s="164"/>
      <c r="B82" s="147" t="s">
        <v>75</v>
      </c>
      <c r="C82" s="165"/>
      <c r="D82" s="166"/>
      <c r="E82" s="188"/>
      <c r="F82" s="148">
        <v>0</v>
      </c>
      <c r="G82" s="123"/>
      <c r="H82" s="110"/>
      <c r="I82" s="110"/>
      <c r="J82" s="110"/>
      <c r="K82" s="110"/>
      <c r="L82" s="110"/>
      <c r="M82" s="110"/>
      <c r="N82" s="110"/>
      <c r="O82" s="110"/>
    </row>
    <row r="83" spans="1:253" s="95" customFormat="1" ht="409.5" customHeight="1" outlineLevel="1" x14ac:dyDescent="0.2">
      <c r="A83" s="146" t="s">
        <v>76</v>
      </c>
      <c r="B83" s="105" t="s">
        <v>223</v>
      </c>
      <c r="C83" s="150" t="s">
        <v>67</v>
      </c>
      <c r="D83" s="168">
        <v>5142.74</v>
      </c>
      <c r="E83" s="169"/>
      <c r="F83" s="145">
        <v>0</v>
      </c>
      <c r="G83" s="118"/>
      <c r="H83" s="94"/>
      <c r="I83" s="94"/>
      <c r="J83" s="113"/>
      <c r="K83" s="111"/>
      <c r="L83" s="114"/>
      <c r="M83" s="94"/>
      <c r="N83" s="94"/>
      <c r="O83" s="94"/>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c r="IQ83" s="96"/>
      <c r="IR83" s="96"/>
      <c r="IS83" s="96"/>
    </row>
    <row r="84" spans="1:253" s="95" customFormat="1" ht="69" customHeight="1" outlineLevel="1" x14ac:dyDescent="0.2">
      <c r="A84" s="146" t="s">
        <v>77</v>
      </c>
      <c r="B84" s="105" t="s">
        <v>130</v>
      </c>
      <c r="C84" s="149" t="s">
        <v>78</v>
      </c>
      <c r="D84" s="171">
        <v>90</v>
      </c>
      <c r="E84" s="187"/>
      <c r="F84" s="172">
        <v>0</v>
      </c>
      <c r="G84" s="118"/>
      <c r="H84" s="94"/>
      <c r="I84" s="94"/>
      <c r="J84" s="94"/>
      <c r="K84" s="94"/>
      <c r="L84" s="94"/>
      <c r="M84" s="94"/>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c r="IQ84" s="96"/>
      <c r="IR84" s="96"/>
      <c r="IS84" s="96"/>
    </row>
    <row r="85" spans="1:253" s="95" customFormat="1" ht="81" customHeight="1" outlineLevel="1" x14ac:dyDescent="0.2">
      <c r="A85" s="146" t="s">
        <v>103</v>
      </c>
      <c r="B85" s="105" t="s">
        <v>128</v>
      </c>
      <c r="C85" s="149" t="s">
        <v>79</v>
      </c>
      <c r="D85" s="171">
        <v>102</v>
      </c>
      <c r="E85" s="187"/>
      <c r="F85" s="172">
        <v>0</v>
      </c>
      <c r="G85" s="118"/>
      <c r="H85" s="94"/>
      <c r="I85" s="94"/>
      <c r="J85" s="94"/>
      <c r="K85" s="94"/>
      <c r="L85" s="94"/>
      <c r="M85" s="94"/>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c r="IQ85" s="96"/>
      <c r="IR85" s="96"/>
      <c r="IS85" s="96"/>
    </row>
    <row r="86" spans="1:253" s="95" customFormat="1" ht="106.5" customHeight="1" outlineLevel="1" x14ac:dyDescent="0.2">
      <c r="A86" s="146" t="s">
        <v>104</v>
      </c>
      <c r="B86" s="105" t="s">
        <v>129</v>
      </c>
      <c r="C86" s="150" t="s">
        <v>82</v>
      </c>
      <c r="D86" s="168">
        <v>90</v>
      </c>
      <c r="E86" s="169"/>
      <c r="F86" s="145">
        <v>0</v>
      </c>
      <c r="G86" s="118"/>
      <c r="H86" s="94"/>
      <c r="I86" s="94"/>
      <c r="J86" s="94"/>
      <c r="K86" s="94"/>
      <c r="L86" s="94"/>
      <c r="M86" s="94"/>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W86" s="96"/>
      <c r="EX86" s="96"/>
      <c r="EY86" s="96"/>
      <c r="EZ86" s="96"/>
      <c r="FA86" s="96"/>
      <c r="FB86" s="96"/>
      <c r="FC86" s="96"/>
      <c r="FD86" s="96"/>
      <c r="FE86" s="96"/>
      <c r="FF86" s="96"/>
      <c r="FG86" s="96"/>
      <c r="FH86" s="96"/>
      <c r="FI86" s="96"/>
      <c r="FJ86" s="96"/>
      <c r="FK86" s="96"/>
      <c r="FL86" s="96"/>
      <c r="FM86" s="96"/>
      <c r="FN86" s="96"/>
      <c r="FO86" s="96"/>
      <c r="FP86" s="96"/>
      <c r="FQ86" s="96"/>
      <c r="FR86" s="96"/>
      <c r="FS86" s="96"/>
      <c r="FT86" s="96"/>
      <c r="FU86" s="96"/>
      <c r="FV86" s="96"/>
      <c r="FW86" s="96"/>
      <c r="FX86" s="96"/>
      <c r="FY86" s="96"/>
      <c r="FZ86" s="96"/>
      <c r="GA86" s="96"/>
      <c r="GB86" s="96"/>
      <c r="GC86" s="96"/>
      <c r="GD86" s="96"/>
      <c r="GE86" s="96"/>
      <c r="GF86" s="96"/>
      <c r="GG86" s="96"/>
      <c r="GH86" s="96"/>
      <c r="GI86" s="96"/>
      <c r="GJ86" s="96"/>
      <c r="GK86" s="96"/>
      <c r="GL86" s="96"/>
      <c r="GM86" s="96"/>
      <c r="GN86" s="96"/>
      <c r="GO86" s="96"/>
      <c r="GP86" s="96"/>
      <c r="GQ86" s="96"/>
      <c r="GR86" s="96"/>
      <c r="GS86" s="96"/>
      <c r="GT86" s="96"/>
      <c r="GU86" s="96"/>
      <c r="GV86" s="96"/>
      <c r="GW86" s="96"/>
      <c r="GX86" s="96"/>
      <c r="GY86" s="96"/>
      <c r="GZ86" s="96"/>
      <c r="HA86" s="96"/>
      <c r="HB86" s="96"/>
      <c r="HC86" s="96"/>
      <c r="HD86" s="96"/>
      <c r="HE86" s="96"/>
      <c r="HF86" s="96"/>
      <c r="HG86" s="96"/>
      <c r="HH86" s="96"/>
      <c r="HI86" s="96"/>
      <c r="HJ86" s="96"/>
      <c r="HK86" s="96"/>
      <c r="HL86" s="96"/>
      <c r="HM86" s="96"/>
      <c r="HN86" s="96"/>
      <c r="HO86" s="96"/>
      <c r="HP86" s="96"/>
      <c r="HQ86" s="96"/>
      <c r="HR86" s="96"/>
      <c r="HS86" s="96"/>
      <c r="HT86" s="96"/>
      <c r="HU86" s="96"/>
      <c r="HV86" s="96"/>
      <c r="HW86" s="96"/>
      <c r="HX86" s="96"/>
      <c r="HY86" s="96"/>
      <c r="HZ86" s="96"/>
      <c r="IA86" s="96"/>
      <c r="IB86" s="96"/>
      <c r="IC86" s="96"/>
      <c r="ID86" s="96"/>
      <c r="IE86" s="96"/>
      <c r="IF86" s="96"/>
      <c r="IG86" s="96"/>
      <c r="IH86" s="96"/>
      <c r="II86" s="96"/>
      <c r="IJ86" s="96"/>
      <c r="IK86" s="96"/>
      <c r="IL86" s="96"/>
      <c r="IM86" s="96"/>
      <c r="IN86" s="96"/>
      <c r="IO86" s="96"/>
      <c r="IP86" s="96"/>
      <c r="IQ86" s="96"/>
      <c r="IR86" s="96"/>
      <c r="IS86" s="96"/>
    </row>
    <row r="87" spans="1:253" s="95" customFormat="1" ht="177" customHeight="1" outlineLevel="1" x14ac:dyDescent="0.2">
      <c r="A87" s="146" t="s">
        <v>80</v>
      </c>
      <c r="B87" s="137" t="s">
        <v>213</v>
      </c>
      <c r="C87" s="150" t="s">
        <v>67</v>
      </c>
      <c r="D87" s="168">
        <v>105</v>
      </c>
      <c r="E87" s="169"/>
      <c r="F87" s="145">
        <v>0</v>
      </c>
      <c r="G87" s="12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c r="HX87" s="96"/>
      <c r="HY87" s="96"/>
      <c r="HZ87" s="96"/>
      <c r="IA87" s="96"/>
      <c r="IB87" s="96"/>
      <c r="IC87" s="96"/>
      <c r="ID87" s="96"/>
      <c r="IE87" s="96"/>
      <c r="IF87" s="96"/>
      <c r="IG87" s="96"/>
      <c r="IH87" s="96"/>
      <c r="II87" s="96"/>
      <c r="IJ87" s="96"/>
      <c r="IK87" s="96"/>
      <c r="IL87" s="96"/>
      <c r="IM87" s="96"/>
      <c r="IN87" s="96"/>
      <c r="IO87" s="96"/>
      <c r="IP87" s="96"/>
      <c r="IQ87" s="96"/>
      <c r="IR87" s="96"/>
      <c r="IS87" s="96"/>
    </row>
    <row r="88" spans="1:253" s="95" customFormat="1" ht="57.75" customHeight="1" outlineLevel="1" x14ac:dyDescent="0.2">
      <c r="A88" s="146" t="s">
        <v>81</v>
      </c>
      <c r="B88" s="137" t="s">
        <v>212</v>
      </c>
      <c r="C88" s="150" t="s">
        <v>67</v>
      </c>
      <c r="D88" s="168">
        <v>9035.39</v>
      </c>
      <c r="E88" s="169"/>
      <c r="F88" s="145">
        <v>0</v>
      </c>
      <c r="G88" s="12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c r="IQ88" s="96"/>
      <c r="IR88" s="96"/>
      <c r="IS88" s="96"/>
    </row>
    <row r="89" spans="1:253" s="95" customFormat="1" ht="90" outlineLevel="1" x14ac:dyDescent="0.2">
      <c r="A89" s="146" t="s">
        <v>210</v>
      </c>
      <c r="B89" s="137" t="s">
        <v>211</v>
      </c>
      <c r="C89" s="150" t="s">
        <v>1</v>
      </c>
      <c r="D89" s="168">
        <v>15</v>
      </c>
      <c r="E89" s="169"/>
      <c r="F89" s="145">
        <v>0</v>
      </c>
      <c r="G89" s="12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c r="HX89" s="96"/>
      <c r="HY89" s="96"/>
      <c r="HZ89" s="96"/>
      <c r="IA89" s="96"/>
      <c r="IB89" s="96"/>
      <c r="IC89" s="96"/>
      <c r="ID89" s="96"/>
      <c r="IE89" s="96"/>
      <c r="IF89" s="96"/>
      <c r="IG89" s="96"/>
      <c r="IH89" s="96"/>
      <c r="II89" s="96"/>
      <c r="IJ89" s="96"/>
      <c r="IK89" s="96"/>
      <c r="IL89" s="96"/>
      <c r="IM89" s="96"/>
      <c r="IN89" s="96"/>
      <c r="IO89" s="96"/>
      <c r="IP89" s="96"/>
      <c r="IQ89" s="96"/>
      <c r="IR89" s="96"/>
      <c r="IS89" s="96"/>
    </row>
    <row r="90" spans="1:253" ht="18.75" x14ac:dyDescent="0.2">
      <c r="A90" s="164"/>
      <c r="B90" s="147" t="s">
        <v>83</v>
      </c>
      <c r="C90" s="165"/>
      <c r="D90" s="166"/>
      <c r="E90" s="188"/>
      <c r="F90" s="148">
        <v>0</v>
      </c>
      <c r="G90" s="127"/>
      <c r="H90" s="110"/>
      <c r="I90" s="110"/>
      <c r="J90" s="112"/>
      <c r="K90" s="110"/>
      <c r="L90" s="110"/>
      <c r="M90" s="110"/>
      <c r="N90" s="110"/>
      <c r="O90" s="110"/>
      <c r="P90" s="110"/>
    </row>
    <row r="91" spans="1:253" s="95" customFormat="1" ht="117" customHeight="1" outlineLevel="1" x14ac:dyDescent="0.2">
      <c r="A91" s="146" t="s">
        <v>84</v>
      </c>
      <c r="B91" s="105" t="s">
        <v>149</v>
      </c>
      <c r="C91" s="149" t="s">
        <v>82</v>
      </c>
      <c r="D91" s="171">
        <v>1262</v>
      </c>
      <c r="E91" s="187"/>
      <c r="F91" s="172">
        <v>0</v>
      </c>
      <c r="G91" s="118"/>
      <c r="H91" s="94"/>
      <c r="I91" s="94"/>
      <c r="J91" s="94"/>
      <c r="K91" s="94"/>
      <c r="L91" s="94"/>
      <c r="M91" s="94"/>
      <c r="N91" s="94"/>
      <c r="O91" s="94"/>
      <c r="P91" s="94"/>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W91" s="96"/>
      <c r="EX91" s="96"/>
      <c r="EY91" s="96"/>
      <c r="EZ91" s="96"/>
      <c r="FA91" s="96"/>
      <c r="FB91" s="96"/>
      <c r="FC91" s="96"/>
      <c r="FD91" s="96"/>
      <c r="FE91" s="96"/>
      <c r="FF91" s="96"/>
      <c r="FG91" s="96"/>
      <c r="FH91" s="96"/>
      <c r="FI91" s="96"/>
      <c r="FJ91" s="96"/>
      <c r="FK91" s="96"/>
      <c r="FL91" s="96"/>
      <c r="FM91" s="96"/>
      <c r="FN91" s="96"/>
      <c r="FO91" s="96"/>
      <c r="FP91" s="96"/>
      <c r="FQ91" s="96"/>
      <c r="FR91" s="96"/>
      <c r="FS91" s="96"/>
      <c r="FT91" s="96"/>
      <c r="FU91" s="96"/>
      <c r="FV91" s="96"/>
      <c r="FW91" s="96"/>
      <c r="FX91" s="96"/>
      <c r="FY91" s="96"/>
      <c r="FZ91" s="96"/>
      <c r="GA91" s="96"/>
      <c r="GB91" s="96"/>
      <c r="GC91" s="96"/>
      <c r="GD91" s="96"/>
      <c r="GE91" s="96"/>
      <c r="GF91" s="96"/>
      <c r="GG91" s="96"/>
      <c r="GH91" s="96"/>
      <c r="GI91" s="96"/>
      <c r="GJ91" s="96"/>
      <c r="GK91" s="96"/>
      <c r="GL91" s="96"/>
      <c r="GM91" s="96"/>
      <c r="GN91" s="96"/>
      <c r="GO91" s="96"/>
      <c r="GP91" s="96"/>
      <c r="GQ91" s="96"/>
      <c r="GR91" s="96"/>
      <c r="GS91" s="96"/>
      <c r="GT91" s="96"/>
      <c r="GU91" s="96"/>
      <c r="GV91" s="96"/>
      <c r="GW91" s="96"/>
      <c r="GX91" s="96"/>
      <c r="GY91" s="96"/>
      <c r="GZ91" s="96"/>
      <c r="HA91" s="96"/>
      <c r="HB91" s="96"/>
      <c r="HC91" s="96"/>
      <c r="HD91" s="96"/>
      <c r="HE91" s="96"/>
      <c r="HF91" s="96"/>
      <c r="HG91" s="96"/>
      <c r="HH91" s="96"/>
      <c r="HI91" s="96"/>
      <c r="HJ91" s="96"/>
      <c r="HK91" s="96"/>
      <c r="HL91" s="96"/>
      <c r="HM91" s="96"/>
      <c r="HN91" s="96"/>
      <c r="HO91" s="96"/>
      <c r="HP91" s="96"/>
      <c r="HQ91" s="96"/>
      <c r="HR91" s="96"/>
      <c r="HS91" s="96"/>
      <c r="HT91" s="96"/>
      <c r="HU91" s="96"/>
      <c r="HV91" s="96"/>
      <c r="HW91" s="96"/>
      <c r="HX91" s="96"/>
      <c r="HY91" s="96"/>
      <c r="HZ91" s="96"/>
      <c r="IA91" s="96"/>
      <c r="IB91" s="96"/>
      <c r="IC91" s="96"/>
      <c r="ID91" s="96"/>
      <c r="IE91" s="96"/>
      <c r="IF91" s="96"/>
      <c r="IG91" s="96"/>
      <c r="IH91" s="96"/>
      <c r="II91" s="96"/>
      <c r="IJ91" s="96"/>
      <c r="IK91" s="96"/>
      <c r="IL91" s="96"/>
      <c r="IM91" s="96"/>
      <c r="IN91" s="96"/>
      <c r="IO91" s="96"/>
      <c r="IP91" s="96"/>
      <c r="IQ91" s="96"/>
      <c r="IR91" s="96"/>
      <c r="IS91" s="96"/>
    </row>
    <row r="92" spans="1:253" ht="18.75" x14ac:dyDescent="0.2">
      <c r="A92" s="164"/>
      <c r="B92" s="147" t="s">
        <v>85</v>
      </c>
      <c r="C92" s="165"/>
      <c r="D92" s="166"/>
      <c r="E92" s="188"/>
      <c r="F92" s="148">
        <v>0</v>
      </c>
      <c r="G92" s="123"/>
      <c r="H92" s="110"/>
      <c r="I92" s="110"/>
      <c r="J92" s="116"/>
      <c r="K92" s="110"/>
      <c r="L92" s="110"/>
      <c r="M92" s="110"/>
      <c r="N92" s="110"/>
      <c r="O92" s="110"/>
      <c r="P92" s="110"/>
    </row>
    <row r="93" spans="1:253" s="95" customFormat="1" ht="229.5" outlineLevel="1" x14ac:dyDescent="0.2">
      <c r="A93" s="146" t="s">
        <v>86</v>
      </c>
      <c r="B93" s="105" t="s">
        <v>154</v>
      </c>
      <c r="C93" s="149" t="s">
        <v>87</v>
      </c>
      <c r="D93" s="171">
        <v>3058.34</v>
      </c>
      <c r="E93" s="187"/>
      <c r="F93" s="172">
        <v>0</v>
      </c>
      <c r="G93" s="118"/>
      <c r="H93" s="94"/>
      <c r="I93" s="114"/>
      <c r="J93" s="94"/>
      <c r="K93" s="114"/>
      <c r="L93" s="94"/>
      <c r="M93" s="94"/>
      <c r="N93" s="94"/>
      <c r="O93" s="94"/>
      <c r="P93" s="94"/>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96"/>
      <c r="HP93" s="96"/>
      <c r="HQ93" s="96"/>
      <c r="HR93" s="96"/>
      <c r="HS93" s="96"/>
      <c r="HT93" s="96"/>
      <c r="HU93" s="96"/>
      <c r="HV93" s="96"/>
      <c r="HW93" s="96"/>
      <c r="HX93" s="96"/>
      <c r="HY93" s="96"/>
      <c r="HZ93" s="96"/>
      <c r="IA93" s="96"/>
      <c r="IB93" s="96"/>
      <c r="IC93" s="96"/>
      <c r="ID93" s="96"/>
      <c r="IE93" s="96"/>
      <c r="IF93" s="96"/>
      <c r="IG93" s="96"/>
      <c r="IH93" s="96"/>
      <c r="II93" s="96"/>
      <c r="IJ93" s="96"/>
      <c r="IK93" s="96"/>
      <c r="IL93" s="96"/>
      <c r="IM93" s="96"/>
      <c r="IN93" s="96"/>
      <c r="IO93" s="96"/>
      <c r="IP93" s="96"/>
      <c r="IQ93" s="96"/>
      <c r="IR93" s="96"/>
      <c r="IS93" s="96"/>
    </row>
    <row r="94" spans="1:253" s="95" customFormat="1" ht="156.75" customHeight="1" outlineLevel="1" x14ac:dyDescent="0.2">
      <c r="A94" s="146" t="s">
        <v>88</v>
      </c>
      <c r="B94" s="105" t="s">
        <v>150</v>
      </c>
      <c r="C94" s="149" t="s">
        <v>87</v>
      </c>
      <c r="D94" s="171">
        <v>859.94</v>
      </c>
      <c r="E94" s="187"/>
      <c r="F94" s="172">
        <v>0</v>
      </c>
      <c r="G94" s="118"/>
      <c r="H94" s="94"/>
      <c r="I94" s="94"/>
      <c r="J94" s="94"/>
      <c r="K94" s="114"/>
      <c r="L94" s="94"/>
      <c r="M94" s="94"/>
      <c r="N94" s="94"/>
      <c r="O94" s="94"/>
      <c r="P94" s="94"/>
      <c r="DQ94" s="96"/>
      <c r="DR94" s="96"/>
      <c r="DS94" s="96"/>
      <c r="DT94" s="96"/>
      <c r="DU94" s="96"/>
      <c r="DV94" s="96"/>
      <c r="DW94" s="96"/>
      <c r="DX94" s="96"/>
      <c r="DY94" s="96"/>
      <c r="DZ94" s="96"/>
      <c r="EA94" s="96"/>
      <c r="EB94" s="96"/>
      <c r="EC94" s="96"/>
      <c r="ED94" s="96"/>
      <c r="EE94" s="96"/>
      <c r="EF94" s="96"/>
      <c r="EG94" s="96"/>
      <c r="EH94" s="96"/>
      <c r="EI94" s="96"/>
      <c r="EJ94" s="96"/>
      <c r="EK94" s="96"/>
      <c r="EL94" s="96"/>
      <c r="EM94" s="96"/>
      <c r="EN94" s="96"/>
      <c r="EO94" s="96"/>
      <c r="EP94" s="96"/>
      <c r="EQ94" s="96"/>
      <c r="ER94" s="96"/>
      <c r="ES94" s="96"/>
      <c r="ET94" s="96"/>
      <c r="EU94" s="96"/>
      <c r="EV94" s="96"/>
      <c r="EW94" s="96"/>
      <c r="EX94" s="96"/>
      <c r="EY94" s="96"/>
      <c r="EZ94" s="96"/>
      <c r="FA94" s="96"/>
      <c r="FB94" s="96"/>
      <c r="FC94" s="96"/>
      <c r="FD94" s="96"/>
      <c r="FE94" s="96"/>
      <c r="FF94" s="96"/>
      <c r="FG94" s="96"/>
      <c r="FH94" s="96"/>
      <c r="FI94" s="96"/>
      <c r="FJ94" s="96"/>
      <c r="FK94" s="96"/>
      <c r="FL94" s="96"/>
      <c r="FM94" s="96"/>
      <c r="FN94" s="96"/>
      <c r="FO94" s="96"/>
      <c r="FP94" s="96"/>
      <c r="FQ94" s="96"/>
      <c r="FR94" s="96"/>
      <c r="FS94" s="96"/>
      <c r="FT94" s="96"/>
      <c r="FU94" s="96"/>
      <c r="FV94" s="96"/>
      <c r="FW94" s="96"/>
      <c r="FX94" s="96"/>
      <c r="FY94" s="96"/>
      <c r="FZ94" s="96"/>
      <c r="GA94" s="96"/>
      <c r="GB94" s="96"/>
      <c r="GC94" s="96"/>
      <c r="GD94" s="96"/>
      <c r="GE94" s="96"/>
      <c r="GF94" s="96"/>
      <c r="GG94" s="96"/>
      <c r="GH94" s="96"/>
      <c r="GI94" s="96"/>
      <c r="GJ94" s="96"/>
      <c r="GK94" s="96"/>
      <c r="GL94" s="96"/>
      <c r="GM94" s="96"/>
      <c r="GN94" s="96"/>
      <c r="GO94" s="96"/>
      <c r="GP94" s="96"/>
      <c r="GQ94" s="96"/>
      <c r="GR94" s="96"/>
      <c r="GS94" s="96"/>
      <c r="GT94" s="96"/>
      <c r="GU94" s="96"/>
      <c r="GV94" s="96"/>
      <c r="GW94" s="96"/>
      <c r="GX94" s="96"/>
      <c r="GY94" s="96"/>
      <c r="GZ94" s="96"/>
      <c r="HA94" s="96"/>
      <c r="HB94" s="96"/>
      <c r="HC94" s="96"/>
      <c r="HD94" s="96"/>
      <c r="HE94" s="96"/>
      <c r="HF94" s="96"/>
      <c r="HG94" s="96"/>
      <c r="HH94" s="96"/>
      <c r="HI94" s="96"/>
      <c r="HJ94" s="96"/>
      <c r="HK94" s="96"/>
      <c r="HL94" s="96"/>
      <c r="HM94" s="96"/>
      <c r="HN94" s="96"/>
      <c r="HO94" s="96"/>
      <c r="HP94" s="96"/>
      <c r="HQ94" s="96"/>
      <c r="HR94" s="96"/>
      <c r="HS94" s="96"/>
      <c r="HT94" s="96"/>
      <c r="HU94" s="96"/>
      <c r="HV94" s="96"/>
      <c r="HW94" s="96"/>
      <c r="HX94" s="96"/>
      <c r="HY94" s="96"/>
      <c r="HZ94" s="96"/>
      <c r="IA94" s="96"/>
      <c r="IB94" s="96"/>
      <c r="IC94" s="96"/>
      <c r="ID94" s="96"/>
      <c r="IE94" s="96"/>
      <c r="IF94" s="96"/>
      <c r="IG94" s="96"/>
      <c r="IH94" s="96"/>
      <c r="II94" s="96"/>
      <c r="IJ94" s="96"/>
      <c r="IK94" s="96"/>
      <c r="IL94" s="96"/>
      <c r="IM94" s="96"/>
      <c r="IN94" s="96"/>
      <c r="IO94" s="96"/>
      <c r="IP94" s="96"/>
      <c r="IQ94" s="96"/>
      <c r="IR94" s="96"/>
      <c r="IS94" s="96"/>
    </row>
    <row r="95" spans="1:253" s="95" customFormat="1" ht="165.75" outlineLevel="1" x14ac:dyDescent="0.2">
      <c r="A95" s="146" t="s">
        <v>202</v>
      </c>
      <c r="B95" s="105" t="s">
        <v>205</v>
      </c>
      <c r="C95" s="149" t="s">
        <v>87</v>
      </c>
      <c r="D95" s="171">
        <v>50</v>
      </c>
      <c r="E95" s="187"/>
      <c r="F95" s="172">
        <v>0</v>
      </c>
      <c r="G95" s="118"/>
      <c r="H95" s="94"/>
      <c r="I95" s="94"/>
      <c r="J95" s="94"/>
      <c r="K95" s="114"/>
      <c r="L95" s="94"/>
      <c r="M95" s="94"/>
      <c r="N95" s="94"/>
      <c r="O95" s="94"/>
      <c r="P95" s="94"/>
      <c r="DQ95" s="96"/>
      <c r="DR95" s="96"/>
      <c r="DS95" s="96"/>
      <c r="DT95" s="96"/>
      <c r="DU95" s="96"/>
      <c r="DV95" s="96"/>
      <c r="DW95" s="96"/>
      <c r="DX95" s="96"/>
      <c r="DY95" s="96"/>
      <c r="DZ95" s="96"/>
      <c r="EA95" s="96"/>
      <c r="EB95" s="96"/>
      <c r="EC95" s="96"/>
      <c r="ED95" s="96"/>
      <c r="EE95" s="96"/>
      <c r="EF95" s="96"/>
      <c r="EG95" s="96"/>
      <c r="EH95" s="96"/>
      <c r="EI95" s="96"/>
      <c r="EJ95" s="96"/>
      <c r="EK95" s="96"/>
      <c r="EL95" s="96"/>
      <c r="EM95" s="96"/>
      <c r="EN95" s="96"/>
      <c r="EO95" s="96"/>
      <c r="EP95" s="96"/>
      <c r="EQ95" s="96"/>
      <c r="ER95" s="96"/>
      <c r="ES95" s="96"/>
      <c r="ET95" s="96"/>
      <c r="EU95" s="96"/>
      <c r="EV95" s="96"/>
      <c r="EW95" s="96"/>
      <c r="EX95" s="96"/>
      <c r="EY95" s="96"/>
      <c r="EZ95" s="96"/>
      <c r="FA95" s="96"/>
      <c r="FB95" s="96"/>
      <c r="FC95" s="96"/>
      <c r="FD95" s="96"/>
      <c r="FE95" s="96"/>
      <c r="FF95" s="96"/>
      <c r="FG95" s="96"/>
      <c r="FH95" s="96"/>
      <c r="FI95" s="96"/>
      <c r="FJ95" s="96"/>
      <c r="FK95" s="96"/>
      <c r="FL95" s="96"/>
      <c r="FM95" s="96"/>
      <c r="FN95" s="96"/>
      <c r="FO95" s="96"/>
      <c r="FP95" s="96"/>
      <c r="FQ95" s="96"/>
      <c r="FR95" s="96"/>
      <c r="FS95" s="96"/>
      <c r="FT95" s="96"/>
      <c r="FU95" s="96"/>
      <c r="FV95" s="96"/>
      <c r="FW95" s="96"/>
      <c r="FX95" s="96"/>
      <c r="FY95" s="96"/>
      <c r="FZ95" s="96"/>
      <c r="GA95" s="96"/>
      <c r="GB95" s="96"/>
      <c r="GC95" s="96"/>
      <c r="GD95" s="96"/>
      <c r="GE95" s="96"/>
      <c r="GF95" s="96"/>
      <c r="GG95" s="96"/>
      <c r="GH95" s="96"/>
      <c r="GI95" s="96"/>
      <c r="GJ95" s="96"/>
      <c r="GK95" s="96"/>
      <c r="GL95" s="96"/>
      <c r="GM95" s="96"/>
      <c r="GN95" s="96"/>
      <c r="GO95" s="96"/>
      <c r="GP95" s="96"/>
      <c r="GQ95" s="96"/>
      <c r="GR95" s="96"/>
      <c r="GS95" s="96"/>
      <c r="GT95" s="96"/>
      <c r="GU95" s="96"/>
      <c r="GV95" s="96"/>
      <c r="GW95" s="96"/>
      <c r="GX95" s="96"/>
      <c r="GY95" s="96"/>
      <c r="GZ95" s="96"/>
      <c r="HA95" s="96"/>
      <c r="HB95" s="96"/>
      <c r="HC95" s="96"/>
      <c r="HD95" s="96"/>
      <c r="HE95" s="96"/>
      <c r="HF95" s="96"/>
      <c r="HG95" s="96"/>
      <c r="HH95" s="96"/>
      <c r="HI95" s="96"/>
      <c r="HJ95" s="96"/>
      <c r="HK95" s="96"/>
      <c r="HL95" s="96"/>
      <c r="HM95" s="96"/>
      <c r="HN95" s="96"/>
      <c r="HO95" s="96"/>
      <c r="HP95" s="96"/>
      <c r="HQ95" s="96"/>
      <c r="HR95" s="96"/>
      <c r="HS95" s="96"/>
      <c r="HT95" s="96"/>
      <c r="HU95" s="96"/>
      <c r="HV95" s="96"/>
      <c r="HW95" s="96"/>
      <c r="HX95" s="96"/>
      <c r="HY95" s="96"/>
      <c r="HZ95" s="96"/>
      <c r="IA95" s="96"/>
      <c r="IB95" s="96"/>
      <c r="IC95" s="96"/>
      <c r="ID95" s="96"/>
      <c r="IE95" s="96"/>
      <c r="IF95" s="96"/>
      <c r="IG95" s="96"/>
      <c r="IH95" s="96"/>
      <c r="II95" s="96"/>
      <c r="IJ95" s="96"/>
      <c r="IK95" s="96"/>
      <c r="IL95" s="96"/>
      <c r="IM95" s="96"/>
      <c r="IN95" s="96"/>
      <c r="IO95" s="96"/>
      <c r="IP95" s="96"/>
      <c r="IQ95" s="96"/>
      <c r="IR95" s="96"/>
      <c r="IS95" s="96"/>
    </row>
    <row r="96" spans="1:253" s="95" customFormat="1" ht="51" outlineLevel="1" x14ac:dyDescent="0.2">
      <c r="A96" s="146" t="s">
        <v>203</v>
      </c>
      <c r="B96" s="105" t="s">
        <v>206</v>
      </c>
      <c r="C96" s="149" t="s">
        <v>1</v>
      </c>
      <c r="D96" s="171">
        <v>52</v>
      </c>
      <c r="E96" s="187"/>
      <c r="F96" s="172">
        <v>0</v>
      </c>
      <c r="G96" s="118"/>
      <c r="H96" s="94"/>
      <c r="I96" s="94"/>
      <c r="J96" s="94"/>
      <c r="K96" s="114"/>
      <c r="L96" s="94"/>
      <c r="M96" s="94"/>
      <c r="N96" s="94"/>
      <c r="O96" s="94"/>
      <c r="P96" s="94"/>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W96" s="96"/>
      <c r="EX96" s="96"/>
      <c r="EY96" s="96"/>
      <c r="EZ96" s="96"/>
      <c r="FA96" s="96"/>
      <c r="FB96" s="96"/>
      <c r="FC96" s="96"/>
      <c r="FD96" s="96"/>
      <c r="FE96" s="96"/>
      <c r="FF96" s="96"/>
      <c r="FG96" s="96"/>
      <c r="FH96" s="96"/>
      <c r="FI96" s="96"/>
      <c r="FJ96" s="96"/>
      <c r="FK96" s="96"/>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c r="GM96" s="96"/>
      <c r="GN96" s="96"/>
      <c r="GO96" s="96"/>
      <c r="GP96" s="96"/>
      <c r="GQ96" s="96"/>
      <c r="GR96" s="96"/>
      <c r="GS96" s="96"/>
      <c r="GT96" s="96"/>
      <c r="GU96" s="96"/>
      <c r="GV96" s="96"/>
      <c r="GW96" s="96"/>
      <c r="GX96" s="96"/>
      <c r="GY96" s="96"/>
      <c r="GZ96" s="96"/>
      <c r="HA96" s="96"/>
      <c r="HB96" s="96"/>
      <c r="HC96" s="96"/>
      <c r="HD96" s="96"/>
      <c r="HE96" s="96"/>
      <c r="HF96" s="96"/>
      <c r="HG96" s="96"/>
      <c r="HH96" s="96"/>
      <c r="HI96" s="96"/>
      <c r="HJ96" s="96"/>
      <c r="HK96" s="96"/>
      <c r="HL96" s="96"/>
      <c r="HM96" s="96"/>
      <c r="HN96" s="96"/>
      <c r="HO96" s="96"/>
      <c r="HP96" s="96"/>
      <c r="HQ96" s="96"/>
      <c r="HR96" s="96"/>
      <c r="HS96" s="96"/>
      <c r="HT96" s="96"/>
      <c r="HU96" s="96"/>
      <c r="HV96" s="96"/>
      <c r="HW96" s="96"/>
      <c r="HX96" s="96"/>
      <c r="HY96" s="96"/>
      <c r="HZ96" s="96"/>
      <c r="IA96" s="96"/>
      <c r="IB96" s="96"/>
      <c r="IC96" s="96"/>
      <c r="ID96" s="96"/>
      <c r="IE96" s="96"/>
      <c r="IF96" s="96"/>
      <c r="IG96" s="96"/>
      <c r="IH96" s="96"/>
      <c r="II96" s="96"/>
      <c r="IJ96" s="96"/>
      <c r="IK96" s="96"/>
      <c r="IL96" s="96"/>
      <c r="IM96" s="96"/>
      <c r="IN96" s="96"/>
      <c r="IO96" s="96"/>
      <c r="IP96" s="96"/>
      <c r="IQ96" s="96"/>
      <c r="IR96" s="96"/>
      <c r="IS96" s="96"/>
    </row>
    <row r="97" spans="1:117" ht="18.75" x14ac:dyDescent="0.2">
      <c r="A97" s="164"/>
      <c r="B97" s="147" t="s">
        <v>89</v>
      </c>
      <c r="C97" s="165"/>
      <c r="D97" s="166"/>
      <c r="E97" s="188"/>
      <c r="F97" s="148">
        <v>0</v>
      </c>
      <c r="G97" s="123"/>
      <c r="H97" s="110"/>
      <c r="I97" s="110"/>
      <c r="J97" s="110"/>
      <c r="K97" s="110"/>
      <c r="L97" s="110"/>
      <c r="M97" s="110"/>
      <c r="N97" s="110"/>
      <c r="O97" s="110"/>
      <c r="P97" s="110"/>
    </row>
    <row r="98" spans="1:117" ht="66.75" customHeight="1" outlineLevel="1" x14ac:dyDescent="0.2">
      <c r="A98" s="146" t="s">
        <v>90</v>
      </c>
      <c r="B98" s="105" t="s">
        <v>204</v>
      </c>
      <c r="C98" s="149" t="s">
        <v>82</v>
      </c>
      <c r="D98" s="171">
        <v>1262</v>
      </c>
      <c r="E98" s="187"/>
      <c r="F98" s="172">
        <v>0</v>
      </c>
      <c r="G98" s="128"/>
      <c r="H98" s="110"/>
      <c r="I98" s="110"/>
      <c r="J98" s="110"/>
      <c r="K98" s="110"/>
      <c r="L98" s="110"/>
      <c r="M98" s="110"/>
      <c r="N98" s="110"/>
      <c r="O98" s="110"/>
      <c r="P98" s="110"/>
    </row>
    <row r="99" spans="1:117" ht="106.5" customHeight="1" outlineLevel="1" x14ac:dyDescent="0.2">
      <c r="A99" s="146" t="s">
        <v>91</v>
      </c>
      <c r="B99" s="105" t="s">
        <v>151</v>
      </c>
      <c r="C99" s="149" t="s">
        <v>67</v>
      </c>
      <c r="D99" s="171">
        <v>534.58000000000004</v>
      </c>
      <c r="E99" s="187"/>
      <c r="F99" s="172">
        <v>0</v>
      </c>
      <c r="G99" s="129"/>
      <c r="H99" s="110"/>
      <c r="I99" s="110"/>
      <c r="J99" s="116"/>
      <c r="K99" s="116"/>
      <c r="L99" s="116"/>
      <c r="M99" s="110"/>
      <c r="N99" s="116"/>
      <c r="O99" s="110"/>
    </row>
    <row r="100" spans="1:117" ht="106.5" customHeight="1" outlineLevel="1" x14ac:dyDescent="0.2">
      <c r="A100" s="146" t="s">
        <v>92</v>
      </c>
      <c r="B100" s="105" t="s">
        <v>152</v>
      </c>
      <c r="C100" s="149" t="s">
        <v>1</v>
      </c>
      <c r="D100" s="171">
        <v>530</v>
      </c>
      <c r="E100" s="187"/>
      <c r="F100" s="172">
        <v>0</v>
      </c>
      <c r="G100" s="129"/>
      <c r="H100" s="110"/>
      <c r="I100" s="110"/>
      <c r="J100" s="110"/>
      <c r="K100" s="110"/>
      <c r="L100" s="110"/>
      <c r="M100" s="110"/>
      <c r="N100" s="110"/>
      <c r="O100" s="110"/>
    </row>
    <row r="101" spans="1:117" ht="93.75" customHeight="1" outlineLevel="1" x14ac:dyDescent="0.2">
      <c r="A101" s="146" t="s">
        <v>93</v>
      </c>
      <c r="B101" s="105" t="s">
        <v>134</v>
      </c>
      <c r="C101" s="149" t="s">
        <v>79</v>
      </c>
      <c r="D101" s="171">
        <v>24</v>
      </c>
      <c r="E101" s="187"/>
      <c r="F101" s="172">
        <v>0</v>
      </c>
      <c r="G101" s="129"/>
    </row>
    <row r="102" spans="1:117" ht="93.75" customHeight="1" outlineLevel="1" x14ac:dyDescent="0.2">
      <c r="A102" s="146" t="s">
        <v>94</v>
      </c>
      <c r="B102" s="105" t="s">
        <v>132</v>
      </c>
      <c r="C102" s="149" t="s">
        <v>79</v>
      </c>
      <c r="D102" s="171">
        <v>19</v>
      </c>
      <c r="E102" s="187"/>
      <c r="F102" s="172">
        <v>0</v>
      </c>
      <c r="G102" s="129"/>
    </row>
    <row r="103" spans="1:117" ht="81.75" customHeight="1" outlineLevel="1" x14ac:dyDescent="0.2">
      <c r="A103" s="146" t="s">
        <v>95</v>
      </c>
      <c r="B103" s="105" t="s">
        <v>131</v>
      </c>
      <c r="C103" s="149" t="s">
        <v>67</v>
      </c>
      <c r="D103" s="171">
        <v>165</v>
      </c>
      <c r="E103" s="187"/>
      <c r="F103" s="172">
        <v>0</v>
      </c>
      <c r="G103" s="128"/>
    </row>
    <row r="104" spans="1:117" ht="69" customHeight="1" outlineLevel="1" x14ac:dyDescent="0.2">
      <c r="A104" s="146" t="s">
        <v>96</v>
      </c>
      <c r="B104" s="105" t="s">
        <v>153</v>
      </c>
      <c r="C104" s="149" t="s">
        <v>79</v>
      </c>
      <c r="D104" s="171">
        <v>10</v>
      </c>
      <c r="E104" s="187"/>
      <c r="F104" s="172">
        <v>0</v>
      </c>
      <c r="G104" s="129"/>
    </row>
    <row r="105" spans="1:117" ht="69" customHeight="1" outlineLevel="1" x14ac:dyDescent="0.2">
      <c r="A105" s="146" t="s">
        <v>169</v>
      </c>
      <c r="B105" s="105" t="s">
        <v>170</v>
      </c>
      <c r="C105" s="149" t="s">
        <v>79</v>
      </c>
      <c r="D105" s="171">
        <v>6</v>
      </c>
      <c r="E105" s="187"/>
      <c r="F105" s="172">
        <v>0</v>
      </c>
      <c r="G105" s="129"/>
    </row>
    <row r="106" spans="1:117" ht="96" customHeight="1" outlineLevel="1" x14ac:dyDescent="0.2">
      <c r="A106" s="146" t="s">
        <v>136</v>
      </c>
      <c r="B106" s="105" t="s">
        <v>133</v>
      </c>
      <c r="C106" s="150" t="s">
        <v>79</v>
      </c>
      <c r="D106" s="168">
        <v>8</v>
      </c>
      <c r="E106" s="169"/>
      <c r="F106" s="170">
        <v>0</v>
      </c>
      <c r="G106" s="129"/>
    </row>
    <row r="107" spans="1:117" ht="18.75" x14ac:dyDescent="0.2">
      <c r="A107" s="164"/>
      <c r="B107" s="147" t="s">
        <v>155</v>
      </c>
      <c r="C107" s="165"/>
      <c r="D107" s="166"/>
      <c r="E107" s="188"/>
      <c r="F107" s="148">
        <v>0</v>
      </c>
      <c r="G107" s="123"/>
      <c r="H107" s="110"/>
      <c r="I107" s="110"/>
      <c r="J107" s="110"/>
      <c r="K107" s="110"/>
      <c r="L107" s="110"/>
      <c r="M107" s="110"/>
      <c r="N107" s="110"/>
      <c r="O107" s="110"/>
      <c r="P107" s="110"/>
    </row>
    <row r="108" spans="1:117" ht="66.75" customHeight="1" outlineLevel="1" x14ac:dyDescent="0.2">
      <c r="A108" s="146" t="s">
        <v>137</v>
      </c>
      <c r="B108" s="105" t="s">
        <v>171</v>
      </c>
      <c r="C108" s="149" t="s">
        <v>2</v>
      </c>
      <c r="D108" s="168">
        <v>35</v>
      </c>
      <c r="E108" s="187"/>
      <c r="F108" s="172">
        <v>0</v>
      </c>
      <c r="G108" s="128"/>
      <c r="H108" s="110"/>
      <c r="I108" s="110"/>
      <c r="J108" s="110"/>
      <c r="K108" s="110"/>
      <c r="L108" s="163"/>
      <c r="M108" s="110"/>
      <c r="N108" s="110"/>
      <c r="O108" s="110"/>
      <c r="P108" s="110"/>
      <c r="S108" s="97"/>
      <c r="U108" s="97"/>
    </row>
    <row r="109" spans="1:117" s="96" customFormat="1" ht="21" x14ac:dyDescent="0.2">
      <c r="A109" s="160"/>
      <c r="B109" s="160"/>
      <c r="C109" s="160"/>
      <c r="D109" s="160"/>
      <c r="E109" s="161" t="s">
        <v>101</v>
      </c>
      <c r="F109" s="162">
        <v>0</v>
      </c>
      <c r="G109" s="118"/>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row>
    <row r="110" spans="1:117" s="96" customFormat="1" ht="5.0999999999999996" customHeight="1" x14ac:dyDescent="0.2">
      <c r="A110" s="154"/>
      <c r="B110" s="154"/>
      <c r="C110" s="154"/>
      <c r="D110" s="155"/>
      <c r="E110" s="156"/>
      <c r="F110" s="156"/>
      <c r="G110" s="120"/>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row>
    <row r="111" spans="1:117" s="96" customFormat="1" ht="5.0999999999999996" customHeight="1" x14ac:dyDescent="0.2">
      <c r="A111" s="173"/>
      <c r="B111" s="173"/>
      <c r="C111" s="173"/>
      <c r="D111" s="174"/>
      <c r="E111" s="175"/>
      <c r="F111" s="175"/>
      <c r="G111" s="118"/>
      <c r="H111" s="94"/>
      <c r="I111" s="94"/>
      <c r="J111" s="94"/>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row>
    <row r="112" spans="1:117" s="96" customFormat="1" ht="21" x14ac:dyDescent="0.2">
      <c r="A112" s="207" t="s">
        <v>185</v>
      </c>
      <c r="B112" s="207"/>
      <c r="C112" s="207"/>
      <c r="D112" s="207"/>
      <c r="E112" s="207"/>
      <c r="F112" s="207"/>
      <c r="G112" s="118"/>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row>
    <row r="113" spans="1:253" ht="18.75" x14ac:dyDescent="0.2">
      <c r="A113" s="164"/>
      <c r="B113" s="147" t="s">
        <v>38</v>
      </c>
      <c r="C113" s="165"/>
      <c r="D113" s="166"/>
      <c r="E113" s="167"/>
      <c r="F113" s="148">
        <v>0</v>
      </c>
    </row>
    <row r="114" spans="1:253" s="96" customFormat="1" ht="116.25" customHeight="1" outlineLevel="1" x14ac:dyDescent="0.2">
      <c r="A114" s="146" t="s">
        <v>39</v>
      </c>
      <c r="B114" s="105" t="s">
        <v>108</v>
      </c>
      <c r="C114" s="150" t="s">
        <v>40</v>
      </c>
      <c r="D114" s="168">
        <v>293.54000000000002</v>
      </c>
      <c r="E114" s="169"/>
      <c r="F114" s="170">
        <v>0</v>
      </c>
      <c r="G114" s="118"/>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row>
    <row r="115" spans="1:253" s="95" customFormat="1" ht="115.5" customHeight="1" outlineLevel="1" x14ac:dyDescent="0.2">
      <c r="A115" s="146" t="s">
        <v>135</v>
      </c>
      <c r="B115" s="105" t="s">
        <v>138</v>
      </c>
      <c r="C115" s="149" t="s">
        <v>40</v>
      </c>
      <c r="D115" s="171">
        <v>117.42</v>
      </c>
      <c r="E115" s="187"/>
      <c r="F115" s="172">
        <v>0</v>
      </c>
      <c r="G115" s="120"/>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c r="EO115" s="96"/>
      <c r="EP115" s="96"/>
      <c r="EQ115" s="96"/>
      <c r="ER115" s="96"/>
      <c r="ES115" s="96"/>
      <c r="ET115" s="96"/>
      <c r="EU115" s="96"/>
      <c r="EV115" s="96"/>
      <c r="EW115" s="96"/>
      <c r="EX115" s="96"/>
      <c r="EY115" s="96"/>
      <c r="EZ115" s="96"/>
      <c r="FA115" s="96"/>
      <c r="FB115" s="96"/>
      <c r="FC115" s="96"/>
      <c r="FD115" s="96"/>
      <c r="FE115" s="96"/>
      <c r="FF115" s="96"/>
      <c r="FG115" s="96"/>
      <c r="FH115" s="96"/>
      <c r="FI115" s="96"/>
      <c r="FJ115" s="96"/>
      <c r="FK115" s="96"/>
      <c r="FL115" s="96"/>
      <c r="FM115" s="96"/>
      <c r="FN115" s="96"/>
      <c r="FO115" s="96"/>
      <c r="FP115" s="96"/>
      <c r="FQ115" s="96"/>
      <c r="FR115" s="96"/>
      <c r="FS115" s="96"/>
      <c r="FT115" s="96"/>
      <c r="FU115" s="96"/>
      <c r="FV115" s="96"/>
      <c r="FW115" s="96"/>
      <c r="FX115" s="96"/>
      <c r="FY115" s="96"/>
      <c r="FZ115" s="96"/>
      <c r="GA115" s="96"/>
      <c r="GB115" s="96"/>
      <c r="GC115" s="96"/>
      <c r="GD115" s="96"/>
      <c r="GE115" s="96"/>
      <c r="GF115" s="96"/>
      <c r="GG115" s="96"/>
      <c r="GH115" s="96"/>
      <c r="GI115" s="96"/>
      <c r="GJ115" s="96"/>
      <c r="GK115" s="96"/>
      <c r="GL115" s="96"/>
      <c r="GM115" s="96"/>
      <c r="GN115" s="96"/>
      <c r="GO115" s="96"/>
      <c r="GP115" s="96"/>
      <c r="GQ115" s="96"/>
      <c r="GR115" s="96"/>
      <c r="GS115" s="96"/>
      <c r="GT115" s="96"/>
      <c r="GU115" s="96"/>
      <c r="GV115" s="96"/>
      <c r="GW115" s="96"/>
      <c r="GX115" s="96"/>
      <c r="GY115" s="96"/>
      <c r="GZ115" s="96"/>
      <c r="HA115" s="96"/>
      <c r="HB115" s="96"/>
      <c r="HC115" s="96"/>
      <c r="HD115" s="96"/>
      <c r="HE115" s="96"/>
      <c r="HF115" s="96"/>
      <c r="HG115" s="96"/>
      <c r="HH115" s="96"/>
      <c r="HI115" s="96"/>
      <c r="HJ115" s="96"/>
      <c r="HK115" s="96"/>
      <c r="HL115" s="96"/>
      <c r="HM115" s="96"/>
      <c r="HN115" s="96"/>
      <c r="HO115" s="96"/>
      <c r="HP115" s="96"/>
      <c r="HQ115" s="96"/>
      <c r="HR115" s="96"/>
      <c r="HS115" s="96"/>
      <c r="HT115" s="96"/>
      <c r="HU115" s="96"/>
      <c r="HV115" s="96"/>
      <c r="HW115" s="96"/>
      <c r="HX115" s="96"/>
      <c r="HY115" s="96"/>
      <c r="HZ115" s="96"/>
      <c r="IA115" s="96"/>
      <c r="IB115" s="96"/>
      <c r="IC115" s="96"/>
      <c r="ID115" s="96"/>
      <c r="IE115" s="96"/>
      <c r="IF115" s="96"/>
      <c r="IG115" s="96"/>
      <c r="IH115" s="96"/>
      <c r="II115" s="96"/>
      <c r="IJ115" s="96"/>
      <c r="IK115" s="96"/>
      <c r="IL115" s="96"/>
      <c r="IM115" s="96"/>
      <c r="IN115" s="96"/>
      <c r="IO115" s="96"/>
      <c r="IP115" s="96"/>
      <c r="IQ115" s="96"/>
      <c r="IR115" s="96"/>
      <c r="IS115" s="96"/>
    </row>
    <row r="116" spans="1:253" s="95" customFormat="1" ht="76.5" customHeight="1" outlineLevel="1" x14ac:dyDescent="0.2">
      <c r="A116" s="146" t="s">
        <v>42</v>
      </c>
      <c r="B116" s="105" t="s">
        <v>218</v>
      </c>
      <c r="C116" s="149" t="s">
        <v>40</v>
      </c>
      <c r="D116" s="171">
        <v>13.35</v>
      </c>
      <c r="E116" s="187"/>
      <c r="F116" s="172">
        <v>0</v>
      </c>
      <c r="G116" s="120"/>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c r="EO116" s="96"/>
      <c r="EP116" s="96"/>
      <c r="EQ116" s="96"/>
      <c r="ER116" s="96"/>
      <c r="ES116" s="96"/>
      <c r="ET116" s="96"/>
      <c r="EU116" s="96"/>
      <c r="EV116" s="96"/>
      <c r="EW116" s="96"/>
      <c r="EX116" s="96"/>
      <c r="EY116" s="96"/>
      <c r="EZ116" s="96"/>
      <c r="FA116" s="96"/>
      <c r="FB116" s="96"/>
      <c r="FC116" s="96"/>
      <c r="FD116" s="96"/>
      <c r="FE116" s="96"/>
      <c r="FF116" s="96"/>
      <c r="FG116" s="96"/>
      <c r="FH116" s="96"/>
      <c r="FI116" s="96"/>
      <c r="FJ116" s="96"/>
      <c r="FK116" s="96"/>
      <c r="FL116" s="96"/>
      <c r="FM116" s="96"/>
      <c r="FN116" s="96"/>
      <c r="FO116" s="96"/>
      <c r="FP116" s="96"/>
      <c r="FQ116" s="96"/>
      <c r="FR116" s="96"/>
      <c r="FS116" s="96"/>
      <c r="FT116" s="96"/>
      <c r="FU116" s="96"/>
      <c r="FV116" s="96"/>
      <c r="FW116" s="96"/>
      <c r="FX116" s="96"/>
      <c r="FY116" s="96"/>
      <c r="FZ116" s="96"/>
      <c r="GA116" s="96"/>
      <c r="GB116" s="96"/>
      <c r="GC116" s="96"/>
      <c r="GD116" s="96"/>
      <c r="GE116" s="96"/>
      <c r="GF116" s="96"/>
      <c r="GG116" s="96"/>
      <c r="GH116" s="96"/>
      <c r="GI116" s="96"/>
      <c r="GJ116" s="96"/>
      <c r="GK116" s="96"/>
      <c r="GL116" s="96"/>
      <c r="GM116" s="96"/>
      <c r="GN116" s="96"/>
      <c r="GO116" s="96"/>
      <c r="GP116" s="96"/>
      <c r="GQ116" s="96"/>
      <c r="GR116" s="96"/>
      <c r="GS116" s="96"/>
      <c r="GT116" s="96"/>
      <c r="GU116" s="96"/>
      <c r="GV116" s="96"/>
      <c r="GW116" s="96"/>
      <c r="GX116" s="96"/>
      <c r="GY116" s="96"/>
      <c r="GZ116" s="96"/>
      <c r="HA116" s="96"/>
      <c r="HB116" s="96"/>
      <c r="HC116" s="96"/>
      <c r="HD116" s="96"/>
      <c r="HE116" s="96"/>
      <c r="HF116" s="96"/>
      <c r="HG116" s="96"/>
      <c r="HH116" s="96"/>
      <c r="HI116" s="96"/>
      <c r="HJ116" s="96"/>
      <c r="HK116" s="96"/>
      <c r="HL116" s="96"/>
      <c r="HM116" s="96"/>
      <c r="HN116" s="96"/>
      <c r="HO116" s="96"/>
      <c r="HP116" s="96"/>
      <c r="HQ116" s="96"/>
      <c r="HR116" s="96"/>
      <c r="HS116" s="96"/>
      <c r="HT116" s="96"/>
      <c r="HU116" s="96"/>
      <c r="HV116" s="96"/>
      <c r="HW116" s="96"/>
      <c r="HX116" s="96"/>
      <c r="HY116" s="96"/>
      <c r="HZ116" s="96"/>
      <c r="IA116" s="96"/>
      <c r="IB116" s="96"/>
      <c r="IC116" s="96"/>
      <c r="ID116" s="96"/>
      <c r="IE116" s="96"/>
      <c r="IF116" s="96"/>
      <c r="IG116" s="96"/>
      <c r="IH116" s="96"/>
      <c r="II116" s="96"/>
      <c r="IJ116" s="96"/>
      <c r="IK116" s="96"/>
      <c r="IL116" s="96"/>
      <c r="IM116" s="96"/>
      <c r="IN116" s="96"/>
      <c r="IO116" s="96"/>
      <c r="IP116" s="96"/>
      <c r="IQ116" s="96"/>
      <c r="IR116" s="96"/>
      <c r="IS116" s="96"/>
    </row>
    <row r="117" spans="1:253" s="95" customFormat="1" ht="82.5" customHeight="1" outlineLevel="1" x14ac:dyDescent="0.2">
      <c r="A117" s="146" t="s">
        <v>163</v>
      </c>
      <c r="B117" s="105" t="s">
        <v>164</v>
      </c>
      <c r="C117" s="149" t="s">
        <v>40</v>
      </c>
      <c r="D117" s="171">
        <v>82.8</v>
      </c>
      <c r="E117" s="187"/>
      <c r="F117" s="172">
        <v>0</v>
      </c>
      <c r="G117" s="120"/>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c r="EO117" s="96"/>
      <c r="EP117" s="96"/>
      <c r="EQ117" s="96"/>
      <c r="ER117" s="96"/>
      <c r="ES117" s="96"/>
      <c r="ET117" s="96"/>
      <c r="EU117" s="96"/>
      <c r="EV117" s="96"/>
      <c r="EW117" s="96"/>
      <c r="EX117" s="96"/>
      <c r="EY117" s="96"/>
      <c r="EZ117" s="96"/>
      <c r="FA117" s="96"/>
      <c r="FB117" s="96"/>
      <c r="FC117" s="96"/>
      <c r="FD117" s="96"/>
      <c r="FE117" s="96"/>
      <c r="FF117" s="96"/>
      <c r="FG117" s="96"/>
      <c r="FH117" s="96"/>
      <c r="FI117" s="96"/>
      <c r="FJ117" s="96"/>
      <c r="FK117" s="96"/>
      <c r="FL117" s="96"/>
      <c r="FM117" s="96"/>
      <c r="FN117" s="96"/>
      <c r="FO117" s="96"/>
      <c r="FP117" s="96"/>
      <c r="FQ117" s="96"/>
      <c r="FR117" s="96"/>
      <c r="FS117" s="96"/>
      <c r="FT117" s="96"/>
      <c r="FU117" s="96"/>
      <c r="FV117" s="96"/>
      <c r="FW117" s="96"/>
      <c r="FX117" s="96"/>
      <c r="FY117" s="96"/>
      <c r="FZ117" s="96"/>
      <c r="GA117" s="96"/>
      <c r="GB117" s="96"/>
      <c r="GC117" s="96"/>
      <c r="GD117" s="96"/>
      <c r="GE117" s="96"/>
      <c r="GF117" s="96"/>
      <c r="GG117" s="96"/>
      <c r="GH117" s="96"/>
      <c r="GI117" s="96"/>
      <c r="GJ117" s="96"/>
      <c r="GK117" s="96"/>
      <c r="GL117" s="96"/>
      <c r="GM117" s="96"/>
      <c r="GN117" s="96"/>
      <c r="GO117" s="96"/>
      <c r="GP117" s="96"/>
      <c r="GQ117" s="96"/>
      <c r="GR117" s="96"/>
      <c r="GS117" s="96"/>
      <c r="GT117" s="96"/>
      <c r="GU117" s="96"/>
      <c r="GV117" s="96"/>
      <c r="GW117" s="96"/>
      <c r="GX117" s="96"/>
      <c r="GY117" s="96"/>
      <c r="GZ117" s="96"/>
      <c r="HA117" s="96"/>
      <c r="HB117" s="96"/>
      <c r="HC117" s="96"/>
      <c r="HD117" s="96"/>
      <c r="HE117" s="96"/>
      <c r="HF117" s="96"/>
      <c r="HG117" s="96"/>
      <c r="HH117" s="96"/>
      <c r="HI117" s="96"/>
      <c r="HJ117" s="96"/>
      <c r="HK117" s="96"/>
      <c r="HL117" s="96"/>
      <c r="HM117" s="96"/>
      <c r="HN117" s="96"/>
      <c r="HO117" s="96"/>
      <c r="HP117" s="96"/>
      <c r="HQ117" s="96"/>
      <c r="HR117" s="96"/>
      <c r="HS117" s="96"/>
      <c r="HT117" s="96"/>
      <c r="HU117" s="96"/>
      <c r="HV117" s="96"/>
      <c r="HW117" s="96"/>
      <c r="HX117" s="96"/>
      <c r="HY117" s="96"/>
      <c r="HZ117" s="96"/>
      <c r="IA117" s="96"/>
      <c r="IB117" s="96"/>
      <c r="IC117" s="96"/>
      <c r="ID117" s="96"/>
      <c r="IE117" s="96"/>
      <c r="IF117" s="96"/>
      <c r="IG117" s="96"/>
      <c r="IH117" s="96"/>
      <c r="II117" s="96"/>
      <c r="IJ117" s="96"/>
      <c r="IK117" s="96"/>
      <c r="IL117" s="96"/>
      <c r="IM117" s="96"/>
      <c r="IN117" s="96"/>
      <c r="IO117" s="96"/>
      <c r="IP117" s="96"/>
      <c r="IQ117" s="96"/>
      <c r="IR117" s="96"/>
      <c r="IS117" s="96"/>
    </row>
    <row r="118" spans="1:253" s="95" customFormat="1" ht="72" customHeight="1" outlineLevel="1" x14ac:dyDescent="0.2">
      <c r="A118" s="146" t="s">
        <v>43</v>
      </c>
      <c r="B118" s="105" t="s">
        <v>139</v>
      </c>
      <c r="C118" s="149" t="s">
        <v>40</v>
      </c>
      <c r="D118" s="171">
        <v>197.39</v>
      </c>
      <c r="E118" s="187"/>
      <c r="F118" s="172">
        <v>0</v>
      </c>
      <c r="G118" s="120"/>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6"/>
      <c r="GU118" s="96"/>
      <c r="GV118" s="96"/>
      <c r="GW118" s="96"/>
      <c r="GX118" s="96"/>
      <c r="GY118" s="96"/>
      <c r="GZ118" s="96"/>
      <c r="HA118" s="96"/>
      <c r="HB118" s="96"/>
      <c r="HC118" s="96"/>
      <c r="HD118" s="96"/>
      <c r="HE118" s="96"/>
      <c r="HF118" s="96"/>
      <c r="HG118" s="96"/>
      <c r="HH118" s="96"/>
      <c r="HI118" s="96"/>
      <c r="HJ118" s="96"/>
      <c r="HK118" s="96"/>
      <c r="HL118" s="96"/>
      <c r="HM118" s="96"/>
      <c r="HN118" s="96"/>
      <c r="HO118" s="96"/>
      <c r="HP118" s="96"/>
      <c r="HQ118" s="96"/>
      <c r="HR118" s="96"/>
      <c r="HS118" s="96"/>
      <c r="HT118" s="96"/>
      <c r="HU118" s="96"/>
      <c r="HV118" s="96"/>
      <c r="HW118" s="96"/>
      <c r="HX118" s="96"/>
      <c r="HY118" s="96"/>
      <c r="HZ118" s="96"/>
      <c r="IA118" s="96"/>
      <c r="IB118" s="96"/>
      <c r="IC118" s="96"/>
      <c r="ID118" s="96"/>
      <c r="IE118" s="96"/>
      <c r="IF118" s="96"/>
      <c r="IG118" s="96"/>
      <c r="IH118" s="96"/>
      <c r="II118" s="96"/>
      <c r="IJ118" s="96"/>
      <c r="IK118" s="96"/>
      <c r="IL118" s="96"/>
      <c r="IM118" s="96"/>
      <c r="IN118" s="96"/>
      <c r="IO118" s="96"/>
      <c r="IP118" s="96"/>
      <c r="IQ118" s="96"/>
      <c r="IR118" s="96"/>
      <c r="IS118" s="96"/>
    </row>
    <row r="119" spans="1:253" s="95" customFormat="1" ht="52.5" customHeight="1" outlineLevel="1" x14ac:dyDescent="0.2">
      <c r="A119" s="149" t="s">
        <v>45</v>
      </c>
      <c r="B119" s="105" t="s">
        <v>219</v>
      </c>
      <c r="C119" s="149" t="s">
        <v>40</v>
      </c>
      <c r="D119" s="171">
        <v>293.54000000000002</v>
      </c>
      <c r="E119" s="187"/>
      <c r="F119" s="172">
        <v>0</v>
      </c>
      <c r="G119" s="121"/>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c r="EO119" s="96"/>
      <c r="EP119" s="96"/>
      <c r="EQ119" s="96"/>
      <c r="ER119" s="96"/>
      <c r="ES119" s="96"/>
      <c r="ET119" s="96"/>
      <c r="EU119" s="96"/>
      <c r="EV119" s="96"/>
      <c r="EW119" s="96"/>
      <c r="EX119" s="96"/>
      <c r="EY119" s="96"/>
      <c r="EZ119" s="96"/>
      <c r="FA119" s="96"/>
      <c r="FB119" s="96"/>
      <c r="FC119" s="96"/>
      <c r="FD119" s="96"/>
      <c r="FE119" s="96"/>
      <c r="FF119" s="96"/>
      <c r="FG119" s="96"/>
      <c r="FH119" s="96"/>
      <c r="FI119" s="96"/>
      <c r="FJ119" s="96"/>
      <c r="FK119" s="96"/>
      <c r="FL119" s="96"/>
      <c r="FM119" s="96"/>
      <c r="FN119" s="96"/>
      <c r="FO119" s="96"/>
      <c r="FP119" s="96"/>
      <c r="FQ119" s="96"/>
      <c r="FR119" s="96"/>
      <c r="FS119" s="96"/>
      <c r="FT119" s="96"/>
      <c r="FU119" s="96"/>
      <c r="FV119" s="96"/>
      <c r="FW119" s="96"/>
      <c r="FX119" s="96"/>
      <c r="FY119" s="96"/>
      <c r="FZ119" s="96"/>
      <c r="GA119" s="96"/>
      <c r="GB119" s="96"/>
      <c r="GC119" s="96"/>
      <c r="GD119" s="96"/>
      <c r="GE119" s="96"/>
      <c r="GF119" s="96"/>
      <c r="GG119" s="96"/>
      <c r="GH119" s="96"/>
      <c r="GI119" s="96"/>
      <c r="GJ119" s="96"/>
      <c r="GK119" s="96"/>
      <c r="GL119" s="96"/>
      <c r="GM119" s="96"/>
      <c r="GN119" s="96"/>
      <c r="GO119" s="96"/>
      <c r="GP119" s="96"/>
      <c r="GQ119" s="96"/>
      <c r="GR119" s="96"/>
      <c r="GS119" s="96"/>
      <c r="GT119" s="96"/>
      <c r="GU119" s="96"/>
      <c r="GV119" s="96"/>
      <c r="GW119" s="96"/>
      <c r="GX119" s="96"/>
      <c r="GY119" s="96"/>
      <c r="GZ119" s="96"/>
      <c r="HA119" s="96"/>
      <c r="HB119" s="96"/>
      <c r="HC119" s="96"/>
      <c r="HD119" s="96"/>
      <c r="HE119" s="96"/>
      <c r="HF119" s="96"/>
      <c r="HG119" s="96"/>
      <c r="HH119" s="96"/>
      <c r="HI119" s="96"/>
      <c r="HJ119" s="96"/>
      <c r="HK119" s="96"/>
      <c r="HL119" s="96"/>
      <c r="HM119" s="96"/>
      <c r="HN119" s="96"/>
      <c r="HO119" s="96"/>
      <c r="HP119" s="96"/>
      <c r="HQ119" s="96"/>
      <c r="HR119" s="96"/>
      <c r="HS119" s="96"/>
      <c r="HT119" s="96"/>
      <c r="HU119" s="96"/>
      <c r="HV119" s="96"/>
      <c r="HW119" s="96"/>
      <c r="HX119" s="96"/>
      <c r="HY119" s="96"/>
      <c r="HZ119" s="96"/>
      <c r="IA119" s="96"/>
      <c r="IB119" s="96"/>
      <c r="IC119" s="96"/>
      <c r="ID119" s="96"/>
      <c r="IE119" s="96"/>
      <c r="IF119" s="96"/>
      <c r="IG119" s="96"/>
      <c r="IH119" s="96"/>
      <c r="II119" s="96"/>
      <c r="IJ119" s="96"/>
      <c r="IK119" s="96"/>
      <c r="IL119" s="96"/>
      <c r="IM119" s="96"/>
      <c r="IN119" s="96"/>
      <c r="IO119" s="96"/>
      <c r="IP119" s="96"/>
      <c r="IQ119" s="96"/>
      <c r="IR119" s="96"/>
      <c r="IS119" s="96"/>
    </row>
    <row r="120" spans="1:253" ht="18.75" x14ac:dyDescent="0.2">
      <c r="A120" s="164"/>
      <c r="B120" s="147" t="s">
        <v>181</v>
      </c>
      <c r="C120" s="165"/>
      <c r="D120" s="166"/>
      <c r="E120" s="188"/>
      <c r="F120" s="148">
        <v>0</v>
      </c>
    </row>
    <row r="121" spans="1:253" s="95" customFormat="1" ht="54" customHeight="1" outlineLevel="2" x14ac:dyDescent="0.2">
      <c r="A121" s="146" t="s">
        <v>187</v>
      </c>
      <c r="B121" s="105" t="s">
        <v>191</v>
      </c>
      <c r="C121" s="150" t="s">
        <v>1</v>
      </c>
      <c r="D121" s="168">
        <v>222.44</v>
      </c>
      <c r="E121" s="169"/>
      <c r="F121" s="145">
        <v>0</v>
      </c>
      <c r="G121" s="120"/>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c r="EO121" s="96"/>
      <c r="EP121" s="96"/>
      <c r="EQ121" s="96"/>
      <c r="ER121" s="96"/>
      <c r="ES121" s="96"/>
      <c r="ET121" s="96"/>
      <c r="EU121" s="96"/>
      <c r="EV121" s="96"/>
      <c r="EW121" s="96"/>
      <c r="EX121" s="96"/>
      <c r="EY121" s="96"/>
      <c r="EZ121" s="96"/>
      <c r="FA121" s="96"/>
      <c r="FB121" s="96"/>
      <c r="FC121" s="96"/>
      <c r="FD121" s="96"/>
      <c r="FE121" s="96"/>
      <c r="FF121" s="96"/>
      <c r="FG121" s="96"/>
      <c r="FH121" s="96"/>
      <c r="FI121" s="96"/>
      <c r="FJ121" s="96"/>
      <c r="FK121" s="96"/>
      <c r="FL121" s="96"/>
      <c r="FM121" s="96"/>
      <c r="FN121" s="96"/>
      <c r="FO121" s="96"/>
      <c r="FP121" s="96"/>
      <c r="FQ121" s="96"/>
      <c r="FR121" s="96"/>
      <c r="FS121" s="96"/>
      <c r="FT121" s="96"/>
      <c r="FU121" s="96"/>
      <c r="FV121" s="96"/>
      <c r="FW121" s="96"/>
      <c r="FX121" s="96"/>
      <c r="FY121" s="96"/>
      <c r="FZ121" s="96"/>
      <c r="GA121" s="96"/>
      <c r="GB121" s="96"/>
      <c r="GC121" s="96"/>
      <c r="GD121" s="96"/>
      <c r="GE121" s="96"/>
      <c r="GF121" s="96"/>
      <c r="GG121" s="96"/>
      <c r="GH121" s="96"/>
      <c r="GI121" s="96"/>
      <c r="GJ121" s="96"/>
      <c r="GK121" s="96"/>
      <c r="GL121" s="96"/>
      <c r="GM121" s="96"/>
      <c r="GN121" s="96"/>
      <c r="GO121" s="96"/>
      <c r="GP121" s="96"/>
      <c r="GQ121" s="96"/>
      <c r="GR121" s="96"/>
      <c r="GS121" s="96"/>
      <c r="GT121" s="96"/>
      <c r="GU121" s="96"/>
      <c r="GV121" s="96"/>
      <c r="GW121" s="96"/>
      <c r="GX121" s="96"/>
      <c r="GY121" s="96"/>
      <c r="GZ121" s="96"/>
      <c r="HA121" s="96"/>
      <c r="HB121" s="96"/>
      <c r="HC121" s="96"/>
      <c r="HD121" s="96"/>
      <c r="HE121" s="96"/>
      <c r="HF121" s="96"/>
      <c r="HG121" s="96"/>
      <c r="HH121" s="96"/>
      <c r="HI121" s="96"/>
      <c r="HJ121" s="96"/>
      <c r="HK121" s="96"/>
      <c r="HL121" s="96"/>
      <c r="HM121" s="96"/>
      <c r="HN121" s="96"/>
      <c r="HO121" s="96"/>
      <c r="HP121" s="96"/>
      <c r="HQ121" s="96"/>
      <c r="HR121" s="96"/>
      <c r="HS121" s="96"/>
      <c r="HT121" s="96"/>
      <c r="HU121" s="96"/>
      <c r="HV121" s="96"/>
      <c r="HW121" s="96"/>
      <c r="HX121" s="96"/>
      <c r="HY121" s="96"/>
      <c r="HZ121" s="96"/>
      <c r="IA121" s="96"/>
      <c r="IB121" s="96"/>
      <c r="IC121" s="96"/>
      <c r="ID121" s="96"/>
      <c r="IE121" s="96"/>
      <c r="IF121" s="96"/>
      <c r="IG121" s="96"/>
      <c r="IH121" s="96"/>
      <c r="II121" s="96"/>
      <c r="IJ121" s="96"/>
      <c r="IK121" s="96"/>
      <c r="IL121" s="96"/>
      <c r="IM121" s="96"/>
      <c r="IN121" s="96"/>
      <c r="IO121" s="96"/>
      <c r="IP121" s="96"/>
      <c r="IQ121" s="96"/>
      <c r="IR121" s="96"/>
      <c r="IS121" s="96"/>
    </row>
    <row r="122" spans="1:253" ht="18.75" x14ac:dyDescent="0.2">
      <c r="A122" s="164"/>
      <c r="B122" s="147" t="s">
        <v>184</v>
      </c>
      <c r="C122" s="165"/>
      <c r="D122" s="166"/>
      <c r="E122" s="188"/>
      <c r="F122" s="148">
        <v>0</v>
      </c>
    </row>
    <row r="123" spans="1:253" s="95" customFormat="1" ht="178.5" outlineLevel="1" x14ac:dyDescent="0.2">
      <c r="A123" s="146" t="s">
        <v>182</v>
      </c>
      <c r="B123" s="105" t="s">
        <v>226</v>
      </c>
      <c r="C123" s="149" t="s">
        <v>2</v>
      </c>
      <c r="D123" s="171">
        <v>1</v>
      </c>
      <c r="E123" s="169"/>
      <c r="F123" s="172">
        <v>0</v>
      </c>
      <c r="G123" s="120"/>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c r="EO123" s="96"/>
      <c r="EP123" s="96"/>
      <c r="EQ123" s="96"/>
      <c r="ER123" s="96"/>
      <c r="ES123" s="96"/>
      <c r="ET123" s="96"/>
      <c r="EU123" s="96"/>
      <c r="EV123" s="96"/>
      <c r="EW123" s="96"/>
      <c r="EX123" s="96"/>
      <c r="EY123" s="96"/>
      <c r="EZ123" s="96"/>
      <c r="FA123" s="96"/>
      <c r="FB123" s="96"/>
      <c r="FC123" s="96"/>
      <c r="FD123" s="96"/>
      <c r="FE123" s="96"/>
      <c r="FF123" s="96"/>
      <c r="FG123" s="96"/>
      <c r="FH123" s="96"/>
      <c r="FI123" s="96"/>
      <c r="FJ123" s="96"/>
      <c r="FK123" s="96"/>
      <c r="FL123" s="96"/>
      <c r="FM123" s="96"/>
      <c r="FN123" s="96"/>
      <c r="FO123" s="96"/>
      <c r="FP123" s="96"/>
      <c r="FQ123" s="96"/>
      <c r="FR123" s="96"/>
      <c r="FS123" s="96"/>
      <c r="FT123" s="96"/>
      <c r="FU123" s="96"/>
      <c r="FV123" s="96"/>
      <c r="FW123" s="96"/>
      <c r="FX123" s="96"/>
      <c r="FY123" s="96"/>
      <c r="FZ123" s="96"/>
      <c r="GA123" s="96"/>
      <c r="GB123" s="96"/>
      <c r="GC123" s="96"/>
      <c r="GD123" s="96"/>
      <c r="GE123" s="96"/>
      <c r="GF123" s="96"/>
      <c r="GG123" s="96"/>
      <c r="GH123" s="96"/>
      <c r="GI123" s="96"/>
      <c r="GJ123" s="96"/>
      <c r="GK123" s="96"/>
      <c r="GL123" s="96"/>
      <c r="GM123" s="96"/>
      <c r="GN123" s="96"/>
      <c r="GO123" s="96"/>
      <c r="GP123" s="96"/>
      <c r="GQ123" s="96"/>
      <c r="GR123" s="96"/>
      <c r="GS123" s="96"/>
      <c r="GT123" s="96"/>
      <c r="GU123" s="96"/>
      <c r="GV123" s="96"/>
      <c r="GW123" s="96"/>
      <c r="GX123" s="96"/>
      <c r="GY123" s="96"/>
      <c r="GZ123" s="96"/>
      <c r="HA123" s="96"/>
      <c r="HB123" s="96"/>
      <c r="HC123" s="96"/>
      <c r="HD123" s="96"/>
      <c r="HE123" s="96"/>
      <c r="HF123" s="96"/>
      <c r="HG123" s="96"/>
      <c r="HH123" s="96"/>
      <c r="HI123" s="96"/>
      <c r="HJ123" s="96"/>
      <c r="HK123" s="96"/>
      <c r="HL123" s="96"/>
      <c r="HM123" s="96"/>
      <c r="HN123" s="96"/>
      <c r="HO123" s="96"/>
      <c r="HP123" s="96"/>
      <c r="HQ123" s="96"/>
      <c r="HR123" s="96"/>
      <c r="HS123" s="96"/>
      <c r="HT123" s="96"/>
      <c r="HU123" s="96"/>
      <c r="HV123" s="96"/>
      <c r="HW123" s="96"/>
      <c r="HX123" s="96"/>
      <c r="HY123" s="96"/>
      <c r="HZ123" s="96"/>
      <c r="IA123" s="96"/>
      <c r="IB123" s="96"/>
      <c r="IC123" s="96"/>
      <c r="ID123" s="96"/>
      <c r="IE123" s="96"/>
      <c r="IF123" s="96"/>
      <c r="IG123" s="96"/>
      <c r="IH123" s="96"/>
      <c r="II123" s="96"/>
      <c r="IJ123" s="96"/>
      <c r="IK123" s="96"/>
      <c r="IL123" s="96"/>
      <c r="IM123" s="96"/>
      <c r="IN123" s="96"/>
      <c r="IO123" s="96"/>
      <c r="IP123" s="96"/>
      <c r="IQ123" s="96"/>
      <c r="IR123" s="96"/>
      <c r="IS123" s="96"/>
    </row>
    <row r="124" spans="1:253" s="95" customFormat="1" ht="178.5" outlineLevel="1" x14ac:dyDescent="0.2">
      <c r="A124" s="146" t="s">
        <v>183</v>
      </c>
      <c r="B124" s="105" t="s">
        <v>227</v>
      </c>
      <c r="C124" s="149" t="s">
        <v>2</v>
      </c>
      <c r="D124" s="171">
        <v>1</v>
      </c>
      <c r="E124" s="169"/>
      <c r="F124" s="172">
        <v>0</v>
      </c>
      <c r="G124" s="120"/>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c r="EO124" s="96"/>
      <c r="EP124" s="96"/>
      <c r="EQ124" s="96"/>
      <c r="ER124" s="96"/>
      <c r="ES124" s="96"/>
      <c r="ET124" s="96"/>
      <c r="EU124" s="96"/>
      <c r="EV124" s="96"/>
      <c r="EW124" s="96"/>
      <c r="EX124" s="96"/>
      <c r="EY124" s="96"/>
      <c r="EZ124" s="96"/>
      <c r="FA124" s="96"/>
      <c r="FB124" s="96"/>
      <c r="FC124" s="96"/>
      <c r="FD124" s="96"/>
      <c r="FE124" s="96"/>
      <c r="FF124" s="96"/>
      <c r="FG124" s="96"/>
      <c r="FH124" s="96"/>
      <c r="FI124" s="96"/>
      <c r="FJ124" s="96"/>
      <c r="FK124" s="96"/>
      <c r="FL124" s="96"/>
      <c r="FM124" s="96"/>
      <c r="FN124" s="96"/>
      <c r="FO124" s="96"/>
      <c r="FP124" s="96"/>
      <c r="FQ124" s="96"/>
      <c r="FR124" s="96"/>
      <c r="FS124" s="96"/>
      <c r="FT124" s="96"/>
      <c r="FU124" s="96"/>
      <c r="FV124" s="96"/>
      <c r="FW124" s="96"/>
      <c r="FX124" s="96"/>
      <c r="FY124" s="96"/>
      <c r="FZ124" s="96"/>
      <c r="GA124" s="96"/>
      <c r="GB124" s="96"/>
      <c r="GC124" s="96"/>
      <c r="GD124" s="96"/>
      <c r="GE124" s="96"/>
      <c r="GF124" s="96"/>
      <c r="GG124" s="96"/>
      <c r="GH124" s="96"/>
      <c r="GI124" s="96"/>
      <c r="GJ124" s="96"/>
      <c r="GK124" s="96"/>
      <c r="GL124" s="96"/>
      <c r="GM124" s="96"/>
      <c r="GN124" s="96"/>
      <c r="GO124" s="96"/>
      <c r="GP124" s="96"/>
      <c r="GQ124" s="96"/>
      <c r="GR124" s="96"/>
      <c r="GS124" s="96"/>
      <c r="GT124" s="96"/>
      <c r="GU124" s="96"/>
      <c r="GV124" s="96"/>
      <c r="GW124" s="96"/>
      <c r="GX124" s="96"/>
      <c r="GY124" s="96"/>
      <c r="GZ124" s="96"/>
      <c r="HA124" s="96"/>
      <c r="HB124" s="96"/>
      <c r="HC124" s="96"/>
      <c r="HD124" s="96"/>
      <c r="HE124" s="96"/>
      <c r="HF124" s="96"/>
      <c r="HG124" s="96"/>
      <c r="HH124" s="96"/>
      <c r="HI124" s="96"/>
      <c r="HJ124" s="96"/>
      <c r="HK124" s="96"/>
      <c r="HL124" s="96"/>
      <c r="HM124" s="96"/>
      <c r="HN124" s="96"/>
      <c r="HO124" s="96"/>
      <c r="HP124" s="96"/>
      <c r="HQ124" s="96"/>
      <c r="HR124" s="96"/>
      <c r="HS124" s="96"/>
      <c r="HT124" s="96"/>
      <c r="HU124" s="96"/>
      <c r="HV124" s="96"/>
      <c r="HW124" s="96"/>
      <c r="HX124" s="96"/>
      <c r="HY124" s="96"/>
      <c r="HZ124" s="96"/>
      <c r="IA124" s="96"/>
      <c r="IB124" s="96"/>
      <c r="IC124" s="96"/>
      <c r="ID124" s="96"/>
      <c r="IE124" s="96"/>
      <c r="IF124" s="96"/>
      <c r="IG124" s="96"/>
      <c r="IH124" s="96"/>
      <c r="II124" s="96"/>
      <c r="IJ124" s="96"/>
      <c r="IK124" s="96"/>
      <c r="IL124" s="96"/>
      <c r="IM124" s="96"/>
      <c r="IN124" s="96"/>
      <c r="IO124" s="96"/>
      <c r="IP124" s="96"/>
      <c r="IQ124" s="96"/>
      <c r="IR124" s="96"/>
      <c r="IS124" s="96"/>
    </row>
    <row r="125" spans="1:253" ht="18.75" x14ac:dyDescent="0.2">
      <c r="A125" s="164"/>
      <c r="B125" s="147" t="s">
        <v>63</v>
      </c>
      <c r="C125" s="165"/>
      <c r="D125" s="166"/>
      <c r="E125" s="188"/>
      <c r="F125" s="148">
        <v>0</v>
      </c>
    </row>
    <row r="126" spans="1:253" ht="89.25" outlineLevel="1" x14ac:dyDescent="0.2">
      <c r="A126" s="146" t="s">
        <v>198</v>
      </c>
      <c r="B126" s="105" t="s">
        <v>188</v>
      </c>
      <c r="C126" s="149" t="s">
        <v>2</v>
      </c>
      <c r="D126" s="171">
        <v>1</v>
      </c>
      <c r="E126" s="187"/>
      <c r="F126" s="172">
        <v>0</v>
      </c>
    </row>
    <row r="127" spans="1:253" ht="153" outlineLevel="1" x14ac:dyDescent="0.2">
      <c r="A127" s="146" t="s">
        <v>64</v>
      </c>
      <c r="B127" s="105" t="s">
        <v>148</v>
      </c>
      <c r="C127" s="149" t="s">
        <v>2</v>
      </c>
      <c r="D127" s="171">
        <v>1</v>
      </c>
      <c r="E127" s="187"/>
      <c r="F127" s="172">
        <v>0</v>
      </c>
    </row>
    <row r="128" spans="1:253" s="96" customFormat="1" ht="14.25" customHeight="1" x14ac:dyDescent="0.2">
      <c r="A128" s="173"/>
      <c r="B128" s="173"/>
      <c r="C128" s="173"/>
      <c r="D128" s="174"/>
      <c r="E128" s="175"/>
      <c r="F128" s="175"/>
      <c r="G128" s="118"/>
      <c r="H128" s="94"/>
      <c r="I128" s="94"/>
      <c r="J128" s="94"/>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row>
    <row r="129" spans="1:117" s="96" customFormat="1" ht="21" customHeight="1" x14ac:dyDescent="0.2">
      <c r="A129" s="184"/>
      <c r="B129" s="184"/>
      <c r="C129" s="184"/>
      <c r="D129" s="184"/>
      <c r="E129" s="185" t="s">
        <v>186</v>
      </c>
      <c r="F129" s="186">
        <v>0</v>
      </c>
      <c r="G129" s="118"/>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row>
    <row r="130" spans="1:117" ht="24.75" customHeight="1" x14ac:dyDescent="0.2">
      <c r="A130" s="176"/>
      <c r="B130" s="177"/>
      <c r="C130" s="177"/>
      <c r="D130" s="177"/>
      <c r="E130" s="178" t="s">
        <v>225</v>
      </c>
      <c r="F130" s="179">
        <v>0</v>
      </c>
      <c r="G130" s="130"/>
      <c r="H130" s="99"/>
      <c r="I130" s="99"/>
      <c r="J130" s="100"/>
      <c r="L130" s="104"/>
      <c r="M130" s="102"/>
    </row>
    <row r="131" spans="1:117" ht="25.5" customHeight="1" x14ac:dyDescent="0.2">
      <c r="A131" s="208"/>
      <c r="B131" s="209"/>
      <c r="C131" s="209"/>
      <c r="D131" s="212" t="s">
        <v>36</v>
      </c>
      <c r="E131" s="212"/>
      <c r="F131" s="180">
        <v>0</v>
      </c>
      <c r="G131" s="131"/>
      <c r="H131" s="101"/>
      <c r="I131" s="101"/>
      <c r="J131" s="182"/>
      <c r="L131" s="104"/>
      <c r="M131" s="103"/>
    </row>
    <row r="132" spans="1:117" ht="28.5" customHeight="1" x14ac:dyDescent="0.2">
      <c r="A132" s="210"/>
      <c r="B132" s="211"/>
      <c r="C132" s="211"/>
      <c r="D132" s="213" t="s">
        <v>37</v>
      </c>
      <c r="E132" s="213"/>
      <c r="F132" s="181">
        <v>0</v>
      </c>
      <c r="G132" s="130"/>
      <c r="H132" s="99"/>
      <c r="I132" s="99"/>
      <c r="J132" s="100"/>
      <c r="L132" s="104"/>
      <c r="M132" s="102"/>
    </row>
    <row r="133" spans="1:117" x14ac:dyDescent="0.2">
      <c r="G133" s="120"/>
      <c r="H133" s="95"/>
      <c r="I133" s="95"/>
      <c r="J133" s="95"/>
    </row>
    <row r="134" spans="1:117" x14ac:dyDescent="0.2">
      <c r="G134" s="120"/>
      <c r="H134" s="95"/>
      <c r="I134" s="95"/>
      <c r="J134" s="95"/>
    </row>
    <row r="137" spans="1:117" x14ac:dyDescent="0.2">
      <c r="F137" s="107"/>
    </row>
    <row r="138" spans="1:117" ht="18" x14ac:dyDescent="0.2">
      <c r="F138" s="109"/>
    </row>
    <row r="139" spans="1:117" ht="14.25" x14ac:dyDescent="0.2">
      <c r="E139" s="132"/>
      <c r="F139" s="132"/>
      <c r="G139" s="133"/>
      <c r="H139" s="134"/>
      <c r="I139" s="134"/>
      <c r="J139" s="134"/>
    </row>
    <row r="140" spans="1:117" ht="15" x14ac:dyDescent="0.2">
      <c r="E140" s="132"/>
      <c r="F140" s="135"/>
      <c r="G140" s="133"/>
      <c r="H140" s="134"/>
      <c r="I140" s="134"/>
      <c r="J140" s="134"/>
    </row>
    <row r="141" spans="1:117" ht="14.25" x14ac:dyDescent="0.2">
      <c r="E141" s="132"/>
      <c r="F141" s="132"/>
      <c r="G141" s="133"/>
      <c r="H141" s="134"/>
      <c r="I141" s="134"/>
      <c r="J141" s="134"/>
    </row>
    <row r="142" spans="1:117" ht="14.25" x14ac:dyDescent="0.2">
      <c r="E142" s="132"/>
      <c r="F142" s="132"/>
      <c r="G142" s="136"/>
      <c r="H142" s="134"/>
      <c r="I142" s="134"/>
      <c r="J142" s="134"/>
    </row>
    <row r="143" spans="1:117" ht="14.25" x14ac:dyDescent="0.2">
      <c r="E143" s="132"/>
      <c r="F143" s="132"/>
      <c r="G143" s="133"/>
      <c r="H143" s="134"/>
      <c r="I143" s="134"/>
      <c r="J143" s="134"/>
    </row>
    <row r="144" spans="1:117" ht="14.25" x14ac:dyDescent="0.2">
      <c r="E144" s="132"/>
      <c r="F144" s="132"/>
      <c r="G144" s="133"/>
      <c r="H144" s="134"/>
      <c r="I144" s="134"/>
      <c r="J144" s="134"/>
    </row>
    <row r="145" spans="5:10" ht="14.25" x14ac:dyDescent="0.2">
      <c r="E145" s="132"/>
      <c r="F145" s="132"/>
      <c r="G145" s="133"/>
      <c r="H145" s="134"/>
      <c r="I145" s="134"/>
      <c r="J145" s="134"/>
    </row>
    <row r="146" spans="5:10" ht="14.25" x14ac:dyDescent="0.2">
      <c r="E146" s="132"/>
      <c r="F146" s="132"/>
      <c r="G146" s="133"/>
      <c r="H146" s="134"/>
      <c r="I146" s="134"/>
      <c r="J146" s="134"/>
    </row>
    <row r="147" spans="5:10" ht="14.25" x14ac:dyDescent="0.2">
      <c r="E147" s="132"/>
      <c r="F147" s="132"/>
      <c r="G147" s="133"/>
      <c r="H147" s="134"/>
      <c r="I147" s="134"/>
      <c r="J147" s="134"/>
    </row>
    <row r="148" spans="5:10" ht="14.25" x14ac:dyDescent="0.2">
      <c r="E148" s="132"/>
      <c r="F148" s="132"/>
      <c r="G148" s="133"/>
      <c r="H148" s="134"/>
      <c r="I148" s="134"/>
      <c r="J148" s="134"/>
    </row>
    <row r="149" spans="5:10" ht="14.25" x14ac:dyDescent="0.2">
      <c r="E149" s="132"/>
      <c r="F149" s="132"/>
      <c r="G149" s="133"/>
      <c r="H149" s="134"/>
      <c r="I149" s="134"/>
      <c r="J149" s="134"/>
    </row>
    <row r="150" spans="5:10" ht="14.25" x14ac:dyDescent="0.2">
      <c r="E150" s="132"/>
      <c r="F150" s="132"/>
      <c r="G150" s="133"/>
      <c r="H150" s="134"/>
      <c r="I150" s="134"/>
      <c r="J150" s="134"/>
    </row>
    <row r="151" spans="5:10" ht="14.25" x14ac:dyDescent="0.2">
      <c r="E151" s="132"/>
      <c r="F151" s="132"/>
      <c r="G151" s="133"/>
      <c r="H151" s="134"/>
      <c r="I151" s="134"/>
      <c r="J151" s="134"/>
    </row>
    <row r="152" spans="5:10" ht="14.25" x14ac:dyDescent="0.2">
      <c r="E152" s="132"/>
      <c r="F152" s="132"/>
      <c r="G152" s="133"/>
      <c r="H152" s="134"/>
      <c r="I152" s="134"/>
      <c r="J152" s="134"/>
    </row>
    <row r="153" spans="5:10" ht="14.25" x14ac:dyDescent="0.2">
      <c r="E153" s="132"/>
      <c r="F153" s="132"/>
      <c r="G153" s="133"/>
      <c r="H153" s="134"/>
      <c r="I153" s="134"/>
      <c r="J153" s="134"/>
    </row>
    <row r="154" spans="5:10" ht="14.25" x14ac:dyDescent="0.2">
      <c r="E154" s="132"/>
      <c r="F154" s="132"/>
      <c r="G154" s="133"/>
      <c r="H154" s="134"/>
      <c r="I154" s="134"/>
      <c r="J154" s="134"/>
    </row>
  </sheetData>
  <mergeCells count="15">
    <mergeCell ref="A112:F112"/>
    <mergeCell ref="A131:C132"/>
    <mergeCell ref="D131:E131"/>
    <mergeCell ref="D132:E132"/>
    <mergeCell ref="A7:F7"/>
    <mergeCell ref="A8:F8"/>
    <mergeCell ref="A11:F11"/>
    <mergeCell ref="A44:F44"/>
    <mergeCell ref="A67:F67"/>
    <mergeCell ref="A6:F6"/>
    <mergeCell ref="A1:F1"/>
    <mergeCell ref="A2:F2"/>
    <mergeCell ref="A3:F3"/>
    <mergeCell ref="A4:E4"/>
    <mergeCell ref="A5:F5"/>
  </mergeCells>
  <printOptions horizontalCentered="1"/>
  <pageMargins left="0.23622047244094491" right="0.23622047244094491" top="0.74803149606299213" bottom="0.74803149606299213" header="0.31496062992125984" footer="0.31496062992125984"/>
  <pageSetup scale="73" fitToHeight="0" orientation="portrait" r:id="rId1"/>
  <rowBreaks count="12" manualBreakCount="12">
    <brk id="19" max="5" man="1"/>
    <brk id="32" max="5" man="1"/>
    <brk id="37" max="5" man="1"/>
    <brk id="47" max="5" man="1"/>
    <brk id="56" max="5" man="1"/>
    <brk id="65" max="5" man="1"/>
    <brk id="75" max="5" man="1"/>
    <brk id="80" max="5" man="1"/>
    <brk id="85" max="5" man="1"/>
    <brk id="91" max="5" man="1"/>
    <brk id="101" max="5" man="1"/>
    <brk id="11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selection activeCell="G26" sqref="G26"/>
    </sheetView>
  </sheetViews>
  <sheetFormatPr baseColWidth="10" defaultRowHeight="12.75" x14ac:dyDescent="0.2"/>
  <cols>
    <col min="1" max="1" width="4.5703125" customWidth="1"/>
    <col min="2" max="2" width="11.5703125" customWidth="1"/>
    <col min="3" max="3" width="12.85546875" customWidth="1"/>
    <col min="4" max="4" width="25.42578125" customWidth="1"/>
    <col min="5" max="5" width="0.85546875" customWidth="1"/>
    <col min="6" max="6" width="12.28515625" customWidth="1"/>
    <col min="7" max="7" width="11.5703125" customWidth="1"/>
    <col min="8" max="9" width="11.7109375" customWidth="1"/>
    <col min="10" max="10" width="12.28515625" customWidth="1"/>
    <col min="11" max="11" width="12.7109375" bestFit="1" customWidth="1"/>
    <col min="12" max="12" width="19.85546875" bestFit="1" customWidth="1"/>
    <col min="13" max="13" width="10.5703125" customWidth="1"/>
    <col min="14" max="14" width="10.7109375" bestFit="1" customWidth="1"/>
    <col min="15" max="15" width="8.28515625" customWidth="1"/>
    <col min="16" max="16" width="9.85546875" customWidth="1"/>
    <col min="17" max="17" width="7.5703125" customWidth="1"/>
    <col min="18" max="18" width="7" customWidth="1"/>
    <col min="19" max="19" width="16.5703125" customWidth="1"/>
    <col min="20" max="20" width="6.42578125" customWidth="1"/>
    <col min="21" max="21" width="3.85546875" customWidth="1"/>
    <col min="22" max="23" width="14.5703125" bestFit="1" customWidth="1"/>
    <col min="24" max="24" width="12.5703125" bestFit="1" customWidth="1"/>
  </cols>
  <sheetData>
    <row r="1" spans="1:22" ht="18.75" x14ac:dyDescent="0.2">
      <c r="B1" s="5"/>
      <c r="C1" s="6"/>
      <c r="D1" s="6"/>
      <c r="E1" s="6"/>
      <c r="F1" s="6"/>
    </row>
    <row r="2" spans="1:22" ht="18.75" x14ac:dyDescent="0.2">
      <c r="B2" s="5"/>
      <c r="C2" s="6"/>
      <c r="D2" s="6"/>
      <c r="E2" s="6"/>
      <c r="F2" s="6"/>
    </row>
    <row r="3" spans="1:22" ht="18.75" x14ac:dyDescent="0.2">
      <c r="A3" s="7"/>
      <c r="B3" s="7"/>
      <c r="C3" s="7"/>
      <c r="D3" s="7"/>
      <c r="E3" s="7"/>
      <c r="F3" s="7"/>
    </row>
    <row r="4" spans="1:22" ht="16.5" x14ac:dyDescent="0.2">
      <c r="C4" s="231" t="s">
        <v>16</v>
      </c>
      <c r="D4" s="231"/>
      <c r="E4" s="231"/>
      <c r="F4" s="231"/>
      <c r="G4" s="231"/>
      <c r="H4" s="231"/>
      <c r="I4" s="231"/>
      <c r="J4" s="231"/>
      <c r="K4" s="231"/>
      <c r="L4" s="231"/>
    </row>
    <row r="5" spans="1:22" x14ac:dyDescent="0.2">
      <c r="A5" s="8"/>
      <c r="C5" s="13"/>
      <c r="E5" s="10"/>
      <c r="F5" s="10"/>
      <c r="K5" s="11" t="s">
        <v>17</v>
      </c>
      <c r="L5" s="14" t="str">
        <f>F12</f>
        <v>SEPTIEMBRE</v>
      </c>
    </row>
    <row r="6" spans="1:22" x14ac:dyDescent="0.2">
      <c r="A6" s="8"/>
      <c r="C6" s="9" t="s">
        <v>5</v>
      </c>
      <c r="D6" s="232" t="e">
        <f>#REF!</f>
        <v>#REF!</v>
      </c>
      <c r="E6" s="232"/>
      <c r="F6" s="232"/>
      <c r="G6" s="232"/>
      <c r="H6" s="232"/>
      <c r="I6" s="232"/>
      <c r="K6" s="11"/>
      <c r="L6" s="14"/>
    </row>
    <row r="7" spans="1:22" x14ac:dyDescent="0.2">
      <c r="A7" s="8"/>
      <c r="C7" s="9"/>
      <c r="D7" s="232"/>
      <c r="E7" s="232"/>
      <c r="F7" s="232"/>
      <c r="G7" s="232"/>
      <c r="H7" s="232"/>
      <c r="I7" s="232"/>
      <c r="K7" s="11"/>
      <c r="L7" s="14"/>
    </row>
    <row r="8" spans="1:22" x14ac:dyDescent="0.2">
      <c r="C8" s="9" t="s">
        <v>6</v>
      </c>
      <c r="D8" s="15" t="e">
        <f>#REF!</f>
        <v>#REF!</v>
      </c>
      <c r="E8" s="10"/>
      <c r="F8" s="10"/>
    </row>
    <row r="9" spans="1:22" x14ac:dyDescent="0.2">
      <c r="C9" s="9" t="s">
        <v>7</v>
      </c>
      <c r="D9" t="e">
        <f>#REF!</f>
        <v>#REF!</v>
      </c>
      <c r="K9" s="11" t="s">
        <v>18</v>
      </c>
      <c r="L9" s="14" t="str">
        <f>J12</f>
        <v>NOVIEMBRE</v>
      </c>
    </row>
    <row r="10" spans="1:22" ht="7.5" customHeight="1" thickBot="1" x14ac:dyDescent="0.25">
      <c r="A10" s="2" t="s">
        <v>4</v>
      </c>
      <c r="V10" s="4"/>
    </row>
    <row r="11" spans="1:22" x14ac:dyDescent="0.2">
      <c r="A11" s="16" t="s">
        <v>19</v>
      </c>
      <c r="B11" s="233" t="s">
        <v>20</v>
      </c>
      <c r="C11" s="233"/>
      <c r="D11" s="233"/>
      <c r="E11" s="234"/>
      <c r="F11" s="235" t="s">
        <v>21</v>
      </c>
      <c r="G11" s="236"/>
      <c r="H11" s="236"/>
      <c r="I11" s="236"/>
      <c r="J11" s="236"/>
      <c r="K11" s="236"/>
      <c r="L11" s="17" t="s">
        <v>0</v>
      </c>
      <c r="M11" s="18"/>
      <c r="N11" s="19"/>
      <c r="O11" s="19"/>
      <c r="P11" s="19"/>
      <c r="Q11" s="19"/>
      <c r="R11" s="19"/>
      <c r="U11" s="2"/>
      <c r="V11" s="2"/>
    </row>
    <row r="12" spans="1:22" x14ac:dyDescent="0.2">
      <c r="A12" s="20"/>
      <c r="B12" s="21"/>
      <c r="C12" s="21"/>
      <c r="D12" s="21"/>
      <c r="E12" s="22"/>
      <c r="F12" s="237" t="s">
        <v>22</v>
      </c>
      <c r="G12" s="238"/>
      <c r="H12" s="237" t="s">
        <v>23</v>
      </c>
      <c r="I12" s="238"/>
      <c r="J12" s="237" t="s">
        <v>24</v>
      </c>
      <c r="K12" s="238"/>
      <c r="L12" s="23"/>
      <c r="M12" s="19"/>
      <c r="N12" s="19"/>
      <c r="O12" s="19"/>
      <c r="P12" s="19"/>
      <c r="Q12" s="19"/>
      <c r="R12" s="19"/>
      <c r="U12" s="2"/>
      <c r="V12" s="2"/>
    </row>
    <row r="13" spans="1:22" x14ac:dyDescent="0.2">
      <c r="A13" s="20"/>
      <c r="B13" s="239"/>
      <c r="C13" s="239"/>
      <c r="D13" s="239"/>
      <c r="E13" s="239"/>
      <c r="F13" s="24"/>
      <c r="G13" s="25"/>
      <c r="H13" s="25"/>
      <c r="I13" s="25"/>
      <c r="J13" s="25"/>
      <c r="K13" s="25"/>
      <c r="L13" s="23" t="s">
        <v>25</v>
      </c>
      <c r="N13" s="2"/>
      <c r="O13" s="2"/>
    </row>
    <row r="14" spans="1:22" ht="26.25" customHeight="1" x14ac:dyDescent="0.2">
      <c r="A14" s="26" t="s">
        <v>8</v>
      </c>
      <c r="B14" s="240" t="e">
        <f>D6</f>
        <v>#REF!</v>
      </c>
      <c r="C14" s="241"/>
      <c r="D14" s="241"/>
      <c r="E14" s="242"/>
      <c r="F14" s="27"/>
      <c r="G14" s="28"/>
      <c r="H14" s="28"/>
      <c r="I14" s="28"/>
      <c r="J14" s="28"/>
      <c r="K14" s="29"/>
      <c r="L14" s="30" t="e">
        <f>L17+L19+L21+L23</f>
        <v>#REF!</v>
      </c>
      <c r="N14" s="31"/>
      <c r="O14" s="32"/>
      <c r="P14" s="33"/>
    </row>
    <row r="15" spans="1:22" x14ac:dyDescent="0.2">
      <c r="A15" s="34" t="s">
        <v>8</v>
      </c>
      <c r="B15" s="243" t="s">
        <v>9</v>
      </c>
      <c r="C15" s="244"/>
      <c r="D15" s="244"/>
      <c r="E15" s="245"/>
      <c r="F15" s="35"/>
      <c r="G15" s="28"/>
      <c r="H15" s="28"/>
      <c r="I15" s="28"/>
      <c r="J15" s="28"/>
      <c r="K15" s="28"/>
      <c r="L15" s="36"/>
      <c r="N15" s="31"/>
      <c r="O15" s="32"/>
      <c r="P15" s="33"/>
    </row>
    <row r="16" spans="1:22" x14ac:dyDescent="0.2">
      <c r="A16" s="37"/>
      <c r="B16" s="246"/>
      <c r="C16" s="247"/>
      <c r="D16" s="247"/>
      <c r="E16" s="248"/>
      <c r="F16" s="27"/>
      <c r="G16" s="28"/>
      <c r="H16" s="28"/>
      <c r="I16" s="28"/>
      <c r="J16" s="28"/>
      <c r="K16" s="29"/>
      <c r="L16" s="36"/>
      <c r="N16" s="31"/>
      <c r="O16" s="32"/>
      <c r="P16" s="33"/>
    </row>
    <row r="17" spans="1:17" ht="15.75" hidden="1" customHeight="1" x14ac:dyDescent="0.2">
      <c r="A17" s="38" t="s">
        <v>14</v>
      </c>
      <c r="B17" s="223" t="s">
        <v>10</v>
      </c>
      <c r="C17" s="224"/>
      <c r="D17" s="224"/>
      <c r="E17" s="225"/>
      <c r="F17" s="91" t="e">
        <f>F18/L14</f>
        <v>#REF!</v>
      </c>
      <c r="G17" s="39" t="e">
        <f>G18/L14</f>
        <v>#REF!</v>
      </c>
      <c r="H17" s="39" t="e">
        <f>H18/L14</f>
        <v>#REF!</v>
      </c>
      <c r="I17" s="39" t="e">
        <f>I18/L14</f>
        <v>#REF!</v>
      </c>
      <c r="J17" s="39" t="e">
        <f>J18/L14</f>
        <v>#REF!</v>
      </c>
      <c r="L17" s="229" t="e">
        <f>#REF!</f>
        <v>#REF!</v>
      </c>
      <c r="N17" s="31"/>
      <c r="O17" s="32"/>
      <c r="P17" s="33"/>
    </row>
    <row r="18" spans="1:17" ht="15.75" hidden="1" customHeight="1" x14ac:dyDescent="0.2">
      <c r="A18" s="40"/>
      <c r="B18" s="226"/>
      <c r="C18" s="227"/>
      <c r="D18" s="227"/>
      <c r="E18" s="228"/>
      <c r="F18" s="28" t="e">
        <f>L17/5</f>
        <v>#REF!</v>
      </c>
      <c r="G18" s="28" t="e">
        <f>L17/5</f>
        <v>#REF!</v>
      </c>
      <c r="H18" s="28" t="e">
        <f>L17/5</f>
        <v>#REF!</v>
      </c>
      <c r="I18" s="28" t="e">
        <f>L17/5</f>
        <v>#REF!</v>
      </c>
      <c r="J18" s="28" t="e">
        <f>L17/5</f>
        <v>#REF!</v>
      </c>
      <c r="K18" s="41"/>
      <c r="L18" s="230"/>
      <c r="N18" s="31"/>
      <c r="O18" s="32"/>
      <c r="P18" s="33"/>
    </row>
    <row r="19" spans="1:17" ht="15.75" hidden="1" customHeight="1" x14ac:dyDescent="0.2">
      <c r="A19" s="38" t="s">
        <v>15</v>
      </c>
      <c r="B19" s="223" t="s">
        <v>11</v>
      </c>
      <c r="C19" s="224"/>
      <c r="D19" s="224"/>
      <c r="E19" s="225"/>
      <c r="F19" s="42"/>
      <c r="G19" s="39" t="e">
        <f>G20/L14</f>
        <v>#REF!</v>
      </c>
      <c r="H19" s="39" t="e">
        <f>H20/L14</f>
        <v>#REF!</v>
      </c>
      <c r="I19" s="39" t="e">
        <f>I20/L14</f>
        <v>#REF!</v>
      </c>
      <c r="J19" s="43"/>
      <c r="K19" s="43"/>
      <c r="L19" s="229" t="e">
        <f>#REF!</f>
        <v>#REF!</v>
      </c>
      <c r="N19" s="31"/>
      <c r="O19" s="32"/>
      <c r="P19" s="33"/>
    </row>
    <row r="20" spans="1:17" ht="15.75" hidden="1" customHeight="1" x14ac:dyDescent="0.2">
      <c r="A20" s="44"/>
      <c r="B20" s="226"/>
      <c r="C20" s="227"/>
      <c r="D20" s="227"/>
      <c r="E20" s="228"/>
      <c r="F20" s="28"/>
      <c r="G20" s="28" t="e">
        <f>L19/3</f>
        <v>#REF!</v>
      </c>
      <c r="H20" s="28" t="e">
        <f>L19/3</f>
        <v>#REF!</v>
      </c>
      <c r="I20" s="28" t="e">
        <f>L19/3</f>
        <v>#REF!</v>
      </c>
      <c r="J20" s="43"/>
      <c r="K20" s="41"/>
      <c r="L20" s="230"/>
      <c r="N20" s="31"/>
      <c r="O20" s="32"/>
      <c r="P20" s="33"/>
    </row>
    <row r="21" spans="1:17" ht="15.75" customHeight="1" x14ac:dyDescent="0.2">
      <c r="A21" s="38" t="s">
        <v>14</v>
      </c>
      <c r="B21" s="249" t="s">
        <v>12</v>
      </c>
      <c r="C21" s="249"/>
      <c r="D21" s="249"/>
      <c r="E21" s="249"/>
      <c r="F21" s="42"/>
      <c r="G21" s="45"/>
      <c r="H21" s="46" t="e">
        <f>H22/L14</f>
        <v>#REF!</v>
      </c>
      <c r="I21" s="46" t="e">
        <f>I22/L14</f>
        <v>#REF!</v>
      </c>
      <c r="J21" s="46" t="e">
        <f>J22/L14</f>
        <v>#REF!</v>
      </c>
      <c r="K21" s="41"/>
      <c r="L21" s="229" t="e">
        <f>#REF!</f>
        <v>#REF!</v>
      </c>
      <c r="N21" s="31"/>
      <c r="O21" s="32"/>
      <c r="P21" s="3"/>
    </row>
    <row r="22" spans="1:17" ht="15.75" customHeight="1" x14ac:dyDescent="0.2">
      <c r="A22" s="47"/>
      <c r="B22" s="249"/>
      <c r="C22" s="249"/>
      <c r="D22" s="249"/>
      <c r="E22" s="249"/>
      <c r="F22" s="48"/>
      <c r="G22" s="49"/>
      <c r="H22" s="28" t="e">
        <f>L21/3</f>
        <v>#REF!</v>
      </c>
      <c r="I22" s="28" t="e">
        <f>L21/3</f>
        <v>#REF!</v>
      </c>
      <c r="J22" s="28" t="e">
        <f>L21/3</f>
        <v>#REF!</v>
      </c>
      <c r="K22" s="41"/>
      <c r="L22" s="230"/>
      <c r="N22" s="31"/>
      <c r="O22" s="32"/>
    </row>
    <row r="23" spans="1:17" ht="15.75" customHeight="1" x14ac:dyDescent="0.2">
      <c r="A23" s="38" t="s">
        <v>15</v>
      </c>
      <c r="B23" s="249" t="s">
        <v>13</v>
      </c>
      <c r="C23" s="249"/>
      <c r="D23" s="249"/>
      <c r="E23" s="249"/>
      <c r="F23" s="42"/>
      <c r="G23" s="50"/>
      <c r="H23" s="51"/>
      <c r="I23" s="46" t="e">
        <f>I24/L14</f>
        <v>#REF!</v>
      </c>
      <c r="J23" s="46" t="e">
        <f>J24/L14</f>
        <v>#REF!</v>
      </c>
      <c r="K23" s="41"/>
      <c r="L23" s="229" t="e">
        <f>#REF!</f>
        <v>#REF!</v>
      </c>
      <c r="N23" s="31"/>
      <c r="O23" s="32"/>
    </row>
    <row r="24" spans="1:17" ht="15.75" customHeight="1" x14ac:dyDescent="0.2">
      <c r="A24" s="47"/>
      <c r="B24" s="249"/>
      <c r="C24" s="249"/>
      <c r="D24" s="249"/>
      <c r="E24" s="249"/>
      <c r="F24" s="48"/>
      <c r="G24" s="28"/>
      <c r="H24" s="28"/>
      <c r="I24" s="29" t="e">
        <f>L23/2</f>
        <v>#REF!</v>
      </c>
      <c r="J24" s="29" t="e">
        <f>L23/2</f>
        <v>#REF!</v>
      </c>
      <c r="K24" s="41"/>
      <c r="L24" s="230"/>
      <c r="N24" s="31"/>
      <c r="O24" s="32"/>
      <c r="P24" s="3"/>
    </row>
    <row r="25" spans="1:17" ht="15.75" customHeight="1" x14ac:dyDescent="0.2">
      <c r="A25" s="38"/>
      <c r="B25" s="249"/>
      <c r="C25" s="249"/>
      <c r="D25" s="249"/>
      <c r="E25" s="249"/>
      <c r="F25" s="42"/>
      <c r="G25" s="50"/>
      <c r="H25" s="50"/>
      <c r="I25" s="50"/>
      <c r="J25" s="50"/>
      <c r="K25" s="50"/>
      <c r="L25" s="229"/>
      <c r="N25" s="31"/>
      <c r="O25" s="32"/>
      <c r="P25" s="3"/>
      <c r="Q25" s="3"/>
    </row>
    <row r="26" spans="1:17" ht="15.75" customHeight="1" x14ac:dyDescent="0.2">
      <c r="A26" s="47"/>
      <c r="B26" s="249"/>
      <c r="C26" s="249"/>
      <c r="D26" s="249"/>
      <c r="E26" s="249"/>
      <c r="F26" s="42"/>
      <c r="G26" s="50"/>
      <c r="H26" s="50"/>
      <c r="I26" s="50"/>
      <c r="J26" s="50"/>
      <c r="K26" s="28"/>
      <c r="L26" s="230"/>
      <c r="N26" s="31"/>
      <c r="O26" s="31"/>
      <c r="P26" s="3"/>
    </row>
    <row r="27" spans="1:17" ht="15.75" customHeight="1" x14ac:dyDescent="0.2">
      <c r="A27" s="38"/>
      <c r="B27" s="249"/>
      <c r="C27" s="249"/>
      <c r="D27" s="249"/>
      <c r="E27" s="249"/>
      <c r="F27" s="42"/>
      <c r="G27" s="50"/>
      <c r="H27" s="50"/>
      <c r="I27" s="50"/>
      <c r="J27" s="50"/>
      <c r="K27" s="45" t="s">
        <v>4</v>
      </c>
      <c r="L27" s="229"/>
      <c r="N27" s="31"/>
      <c r="O27" s="31"/>
      <c r="P27" s="3"/>
    </row>
    <row r="28" spans="1:17" ht="15.75" customHeight="1" x14ac:dyDescent="0.2">
      <c r="A28" s="47"/>
      <c r="B28" s="249"/>
      <c r="C28" s="249"/>
      <c r="D28" s="249"/>
      <c r="E28" s="249"/>
      <c r="F28" s="42"/>
      <c r="G28" s="50"/>
      <c r="H28" s="50"/>
      <c r="I28" s="50"/>
      <c r="J28" s="50"/>
      <c r="K28" s="45"/>
      <c r="L28" s="230"/>
      <c r="N28" s="31"/>
      <c r="O28" s="31"/>
    </row>
    <row r="29" spans="1:17" s="55" customFormat="1" ht="15.75" customHeight="1" x14ac:dyDescent="0.2">
      <c r="A29" s="52"/>
      <c r="B29" s="250"/>
      <c r="C29" s="250"/>
      <c r="D29" s="250"/>
      <c r="E29" s="250"/>
      <c r="F29" s="53"/>
      <c r="G29" s="54"/>
      <c r="H29" s="54"/>
      <c r="I29" s="54"/>
      <c r="J29" s="54"/>
      <c r="K29" s="54"/>
      <c r="L29" s="251"/>
      <c r="N29" s="56"/>
      <c r="O29" s="56"/>
    </row>
    <row r="30" spans="1:17" s="55" customFormat="1" ht="15.75" customHeight="1" x14ac:dyDescent="0.2">
      <c r="A30" s="52"/>
      <c r="B30" s="250"/>
      <c r="C30" s="250"/>
      <c r="D30" s="250"/>
      <c r="E30" s="250"/>
      <c r="F30" s="53"/>
      <c r="G30" s="49"/>
      <c r="H30" s="49"/>
      <c r="I30" s="49"/>
      <c r="J30" s="49"/>
      <c r="K30" s="49"/>
      <c r="L30" s="252"/>
      <c r="N30" s="56"/>
      <c r="O30" s="56"/>
    </row>
    <row r="31" spans="1:17" s="55" customFormat="1" ht="15.75" customHeight="1" x14ac:dyDescent="0.2">
      <c r="A31" s="57"/>
      <c r="B31" s="250"/>
      <c r="C31" s="250"/>
      <c r="D31" s="250"/>
      <c r="E31" s="250"/>
      <c r="F31" s="53"/>
      <c r="G31" s="54"/>
      <c r="H31" s="54"/>
      <c r="I31" s="54"/>
      <c r="J31" s="54"/>
      <c r="K31" s="54"/>
      <c r="L31" s="251"/>
      <c r="N31" s="56"/>
      <c r="O31" s="56"/>
    </row>
    <row r="32" spans="1:17" s="55" customFormat="1" ht="15.75" customHeight="1" thickBot="1" x14ac:dyDescent="0.25">
      <c r="A32" s="58"/>
      <c r="B32" s="253"/>
      <c r="C32" s="253"/>
      <c r="D32" s="253"/>
      <c r="E32" s="253"/>
      <c r="F32" s="59"/>
      <c r="G32" s="60"/>
      <c r="H32" s="60"/>
      <c r="I32" s="60"/>
      <c r="J32" s="60"/>
      <c r="K32" s="60"/>
      <c r="L32" s="254"/>
      <c r="N32" s="56"/>
      <c r="O32" s="56"/>
      <c r="P32" s="56"/>
    </row>
    <row r="33" spans="1:21" ht="6" customHeight="1" thickBot="1" x14ac:dyDescent="0.25">
      <c r="A33" s="61"/>
      <c r="B33" s="62"/>
      <c r="C33" s="62"/>
      <c r="D33" s="62"/>
      <c r="E33" s="63"/>
      <c r="F33" s="63"/>
      <c r="G33" s="64"/>
      <c r="H33" s="64"/>
      <c r="I33" s="64"/>
      <c r="J33" s="64"/>
      <c r="K33" s="65"/>
      <c r="L33" s="64"/>
      <c r="N33" s="31"/>
      <c r="O33" s="2"/>
    </row>
    <row r="34" spans="1:21" ht="15.75" customHeight="1" x14ac:dyDescent="0.2">
      <c r="A34" s="66"/>
      <c r="B34" s="67"/>
      <c r="C34" s="67"/>
      <c r="D34" s="68" t="s">
        <v>26</v>
      </c>
      <c r="E34" s="69"/>
      <c r="F34" s="70" t="e">
        <f>SUM(F20+F22+F18)</f>
        <v>#REF!</v>
      </c>
      <c r="G34" s="70" t="e">
        <f>G20+G22+G24+G26+G18</f>
        <v>#REF!</v>
      </c>
      <c r="H34" s="70" t="e">
        <f>H20+H24+H22+H18</f>
        <v>#REF!</v>
      </c>
      <c r="I34" s="70" t="e">
        <f>I20+I22+I24+I26+I18</f>
        <v>#REF!</v>
      </c>
      <c r="J34" s="70" t="e">
        <f>J20+J22+J24+J26+J18</f>
        <v>#REF!</v>
      </c>
      <c r="K34" s="70"/>
      <c r="L34" s="71" t="e">
        <f>SUM(F34:J34)</f>
        <v>#REF!</v>
      </c>
      <c r="N34" s="2"/>
      <c r="O34" s="2"/>
    </row>
    <row r="35" spans="1:21" ht="15.75" customHeight="1" thickBot="1" x14ac:dyDescent="0.25">
      <c r="A35" s="72"/>
      <c r="B35" s="73"/>
      <c r="C35" s="73"/>
      <c r="D35" s="74" t="s">
        <v>27</v>
      </c>
      <c r="E35" s="63"/>
      <c r="F35" s="75" t="e">
        <f>F34</f>
        <v>#REF!</v>
      </c>
      <c r="G35" s="76" t="e">
        <f>G34+F34</f>
        <v>#REF!</v>
      </c>
      <c r="H35" s="76" t="e">
        <f>G35+H34</f>
        <v>#REF!</v>
      </c>
      <c r="I35" s="76" t="e">
        <f>H35+I34</f>
        <v>#REF!</v>
      </c>
      <c r="J35" s="76" t="e">
        <f>I35+J34</f>
        <v>#REF!</v>
      </c>
      <c r="K35" s="76"/>
      <c r="L35" s="77"/>
      <c r="N35" s="2"/>
      <c r="O35" s="1"/>
      <c r="P35" s="3"/>
    </row>
    <row r="36" spans="1:21" ht="13.5" x14ac:dyDescent="0.25">
      <c r="A36" s="78"/>
      <c r="B36" s="10"/>
      <c r="C36" s="10"/>
      <c r="D36" s="79" t="s">
        <v>28</v>
      </c>
      <c r="E36" s="12"/>
      <c r="F36" s="80" t="e">
        <f>F34/L34</f>
        <v>#REF!</v>
      </c>
      <c r="G36" s="80" t="e">
        <f>G34/L34</f>
        <v>#REF!</v>
      </c>
      <c r="H36" s="80" t="e">
        <f>H34/L34</f>
        <v>#REF!</v>
      </c>
      <c r="I36" s="80" t="e">
        <f>I34/L34</f>
        <v>#REF!</v>
      </c>
      <c r="J36" s="80" t="e">
        <f>J34/L34</f>
        <v>#REF!</v>
      </c>
      <c r="K36" s="80"/>
      <c r="L36" s="71"/>
      <c r="N36" s="2"/>
      <c r="O36" s="2"/>
    </row>
    <row r="37" spans="1:21" ht="13.5" x14ac:dyDescent="0.25">
      <c r="A37" s="78"/>
      <c r="B37" s="10"/>
      <c r="C37" s="10"/>
      <c r="D37" s="81" t="s">
        <v>29</v>
      </c>
      <c r="E37" s="12"/>
      <c r="F37" s="82" t="e">
        <f>F36</f>
        <v>#REF!</v>
      </c>
      <c r="G37" s="82" t="e">
        <f>F37+G36</f>
        <v>#REF!</v>
      </c>
      <c r="H37" s="82" t="e">
        <f>G37+H36</f>
        <v>#REF!</v>
      </c>
      <c r="I37" s="82" t="e">
        <f>H37+I36</f>
        <v>#REF!</v>
      </c>
      <c r="J37" s="82" t="e">
        <f>I37+J36</f>
        <v>#REF!</v>
      </c>
      <c r="K37" s="82"/>
      <c r="L37" s="83"/>
    </row>
    <row r="38" spans="1:21" x14ac:dyDescent="0.2">
      <c r="A38" s="78"/>
      <c r="B38" s="10"/>
      <c r="C38" s="10"/>
      <c r="D38" s="10"/>
      <c r="E38" s="10"/>
      <c r="F38" s="10"/>
      <c r="G38" s="84"/>
      <c r="H38" s="84"/>
      <c r="I38" s="84"/>
      <c r="J38" s="85"/>
      <c r="K38" s="85"/>
      <c r="L38" s="83"/>
    </row>
    <row r="39" spans="1:21" x14ac:dyDescent="0.2">
      <c r="A39" s="78"/>
      <c r="B39" s="10"/>
      <c r="C39" s="10"/>
      <c r="D39" s="10"/>
      <c r="E39" s="10"/>
      <c r="F39" s="10"/>
      <c r="G39" s="84"/>
      <c r="H39" s="84"/>
      <c r="I39" s="84"/>
      <c r="J39" s="85"/>
      <c r="K39" s="85"/>
      <c r="L39" s="83"/>
    </row>
    <row r="40" spans="1:21" x14ac:dyDescent="0.2">
      <c r="A40" s="78"/>
      <c r="B40" s="10"/>
      <c r="C40" s="10"/>
      <c r="D40" s="10"/>
      <c r="E40" s="10"/>
      <c r="F40" s="10"/>
      <c r="G40" s="84"/>
      <c r="H40" s="84"/>
      <c r="I40" s="84"/>
      <c r="J40" s="85"/>
      <c r="K40" s="85"/>
      <c r="L40" s="83"/>
    </row>
    <row r="41" spans="1:21" ht="9.75" customHeight="1" thickBot="1" x14ac:dyDescent="0.25">
      <c r="A41" s="86"/>
      <c r="B41" s="87"/>
      <c r="C41" s="87"/>
      <c r="D41" s="87"/>
      <c r="E41" s="87"/>
      <c r="F41" s="87"/>
      <c r="G41" s="88"/>
      <c r="H41" s="88"/>
      <c r="I41" s="88"/>
      <c r="J41" s="89"/>
      <c r="K41" s="89"/>
      <c r="L41" s="90"/>
    </row>
    <row r="42" spans="1:21" ht="6.75" customHeight="1" x14ac:dyDescent="0.2">
      <c r="U42" s="4"/>
    </row>
    <row r="43" spans="1:21" ht="9.75" customHeight="1" x14ac:dyDescent="0.2">
      <c r="U43" s="4"/>
    </row>
    <row r="44" spans="1:21" ht="9.75" customHeight="1" x14ac:dyDescent="0.2">
      <c r="U44" s="4"/>
    </row>
    <row r="45" spans="1:21" ht="9.75" customHeight="1" x14ac:dyDescent="0.2">
      <c r="U45" s="4"/>
    </row>
    <row r="46" spans="1:21" ht="9.75" customHeight="1" x14ac:dyDescent="0.2">
      <c r="U46" s="4"/>
    </row>
    <row r="47" spans="1:21" ht="9.75" customHeight="1" x14ac:dyDescent="0.2">
      <c r="U47" s="4"/>
    </row>
    <row r="48" spans="1:21" ht="9.75" customHeight="1" x14ac:dyDescent="0.2">
      <c r="U48" s="4"/>
    </row>
    <row r="49" spans="21:21" ht="9.75" customHeight="1" x14ac:dyDescent="0.2">
      <c r="U49" s="4"/>
    </row>
  </sheetData>
  <mergeCells count="26">
    <mergeCell ref="B27:E28"/>
    <mergeCell ref="L27:L28"/>
    <mergeCell ref="B29:E30"/>
    <mergeCell ref="L29:L30"/>
    <mergeCell ref="B31:E32"/>
    <mergeCell ref="L31:L32"/>
    <mergeCell ref="B21:E22"/>
    <mergeCell ref="L21:L22"/>
    <mergeCell ref="B23:E24"/>
    <mergeCell ref="L23:L24"/>
    <mergeCell ref="B25:E26"/>
    <mergeCell ref="L25:L26"/>
    <mergeCell ref="B19:E20"/>
    <mergeCell ref="L19:L20"/>
    <mergeCell ref="C4:L4"/>
    <mergeCell ref="D6:I7"/>
    <mergeCell ref="B11:E11"/>
    <mergeCell ref="F11:K11"/>
    <mergeCell ref="F12:G12"/>
    <mergeCell ref="H12:I12"/>
    <mergeCell ref="J12:K12"/>
    <mergeCell ref="B13:E13"/>
    <mergeCell ref="B14:E14"/>
    <mergeCell ref="B15:E16"/>
    <mergeCell ref="B17:E18"/>
    <mergeCell ref="L17:L18"/>
  </mergeCells>
  <printOptions horizontalCentered="1"/>
  <pageMargins left="0.39370078740157483" right="0.23622047244094491" top="0.78740157480314965" bottom="0.59055118110236227"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CATALOGO DE CONCEPTOS</vt:lpstr>
      <vt:lpstr>PROGRAMA DE OBRA EXP AGUA</vt:lpstr>
      <vt:lpstr>'CATALOGO DE CONCEPTOS'!Área_de_impresión</vt:lpstr>
      <vt:lpstr>'CATALOGO DE CONCEPTOS'!Títulos_a_imprimir</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Alejandro Cano</cp:lastModifiedBy>
  <cp:lastPrinted>2021-12-06T17:57:29Z</cp:lastPrinted>
  <dcterms:created xsi:type="dcterms:W3CDTF">2001-02-06T20:08:23Z</dcterms:created>
  <dcterms:modified xsi:type="dcterms:W3CDTF">2022-03-22T21:21:01Z</dcterms:modified>
</cp:coreProperties>
</file>