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OBRAS EN PROCESO\OBRAS 2022\Z LA PLAYITA\CONCURSO\BASES Y ANEXOS 009-21\ANEXOS\"/>
    </mc:Choice>
  </mc:AlternateContent>
  <bookViews>
    <workbookView xWindow="0" yWindow="0" windowWidth="25200" windowHeight="11988"/>
  </bookViews>
  <sheets>
    <sheet name="CATALOGO" sheetId="6" r:id="rId1"/>
  </sheets>
  <definedNames>
    <definedName name="_xlnm.Print_Area" localSheetId="0">#REF!</definedName>
    <definedName name="_xlnm.Print_Area">#REF!</definedName>
    <definedName name="_xlnm.Print_Titles" localSheetId="0">CATALOGO!$1:$18</definedName>
    <definedName name="_xlnm.Print_Titles">#N/A</definedName>
  </definedNames>
  <calcPr calcId="152511"/>
</workbook>
</file>

<file path=xl/calcChain.xml><?xml version="1.0" encoding="utf-8"?>
<calcChain xmlns="http://schemas.openxmlformats.org/spreadsheetml/2006/main">
  <c r="G47" i="6" l="1"/>
  <c r="G46" i="6"/>
  <c r="G45" i="6"/>
  <c r="G44" i="6"/>
  <c r="G34" i="6"/>
  <c r="G33" i="6"/>
  <c r="G32" i="6"/>
  <c r="G31" i="6"/>
  <c r="G30" i="6"/>
  <c r="G29" i="6"/>
  <c r="G59" i="6" l="1"/>
  <c r="G60" i="6"/>
  <c r="G61" i="6"/>
  <c r="G58" i="6" l="1"/>
  <c r="G57" i="6"/>
  <c r="G56" i="6"/>
  <c r="G55" i="6"/>
  <c r="G54" i="6"/>
  <c r="G53" i="6"/>
  <c r="G52" i="6"/>
  <c r="G51" i="6"/>
  <c r="G50" i="6"/>
  <c r="G49" i="6"/>
  <c r="G48" i="6" l="1"/>
  <c r="H48" i="6" l="1"/>
  <c r="G12" i="6"/>
  <c r="G43" i="6"/>
  <c r="H43" i="6" l="1"/>
  <c r="G11" i="6"/>
  <c r="G28" i="6" l="1"/>
  <c r="G42" i="6"/>
  <c r="G41" i="6"/>
  <c r="G40" i="6"/>
  <c r="G39" i="6"/>
  <c r="G38" i="6"/>
  <c r="G37" i="6"/>
  <c r="G36" i="6"/>
  <c r="H28" i="6" l="1"/>
  <c r="G9" i="6"/>
  <c r="G35" i="6"/>
  <c r="H35" i="6" l="1"/>
  <c r="G10" i="6"/>
  <c r="G27" i="6" l="1"/>
  <c r="G22" i="6" l="1"/>
  <c r="G23" i="6" l="1"/>
  <c r="G21" i="6"/>
  <c r="G20" i="6"/>
  <c r="G25" i="6" l="1"/>
  <c r="G26" i="6"/>
  <c r="G24" i="6"/>
  <c r="G19" i="6" l="1"/>
  <c r="H19" i="6" l="1"/>
  <c r="H62" i="6" s="1"/>
  <c r="G8" i="6"/>
  <c r="G13" i="6" s="1"/>
  <c r="G62" i="6"/>
  <c r="G63" i="6" s="1"/>
  <c r="G64" i="6" s="1"/>
  <c r="G14" i="6" l="1"/>
  <c r="G15" i="6" s="1"/>
</calcChain>
</file>

<file path=xl/sharedStrings.xml><?xml version="1.0" encoding="utf-8"?>
<sst xmlns="http://schemas.openxmlformats.org/spreadsheetml/2006/main" count="153" uniqueCount="105">
  <si>
    <t>UNIDAD</t>
  </si>
  <si>
    <t>CANTIDAD</t>
  </si>
  <si>
    <t>IMPORTE</t>
  </si>
  <si>
    <t>CONCEPTO</t>
  </si>
  <si>
    <t>PRECIO U.</t>
  </si>
  <si>
    <t xml:space="preserve">CLAVE </t>
  </si>
  <si>
    <t>PZA</t>
  </si>
  <si>
    <t>A</t>
  </si>
  <si>
    <t>M3</t>
  </si>
  <si>
    <t>DEMOLICIÓN DE MURETE DE CONTENCION EN RAMPA DE BOTADO DE CONCRETO ARMADO, INCLUYE: CARGA Y ACARREO DEL MATERIAL PRODUCTO DE DEMOLICIONES A ZONA DE TIRO MUNICIPAL, HERRAMIENTA, EQUIPO Y TODO LO NECESARIO PARA LA CORRECTA EJECUCIÓN DE LOS TRABAJOS.</t>
  </si>
  <si>
    <t>DEMOLICIÓN DE LOSAS Y/O FIRMES EXISTENTES DE RAMPA DE BOTADO DE CONCRETO ARMADO, CON ESPESOR PROMEDIO DE 20 CM., INCLUYE: CARGA Y ACARREO DEL MATERIAL PRODUCTO DE DEMOLICIONES A ZONA DE TIRO MUNICIPAL, HERRAMIENTA, EQUIPO Y TODO LO NECESARIO PARA LA CORRECTA EJECUCIÓN DE LOS TRABAJOS.</t>
  </si>
  <si>
    <t>DEMOLICIÓN DE LOSAS Y/O FIRMES EXISTENTES DE PLANCHA DE CONCRETO ARMADO, CON ESPESOR PROMEDIO DE 20 CM., INCLUYE: CARGA Y ACARREO DEL MATERIAL PRODUCTO DE DEMOLICIONES A ZONA DE TIRO MUNICIPAL, HERRAMIENTA, EQUIPO Y TODO LO NECESARIO PARA LA CORRECTA EJECUCIÓN DE LOS TRABAJOS.</t>
  </si>
  <si>
    <t>DEMOLICIÓN DE MUROS DE CONTENCION DE CONCRETO CICLOPEO, CON ESPESOR PROMEDIO DE 40 CM. Y UNA ALTURA PROMEDIO DE 1.50 MTS., INCLUYE: CARGA Y ACARREO DEL MATERIAL PRODUCTO DE DEMOLICIONES A ZONA DE TIRO MUNICIPAL, HERRAMIENTA, EQUIPO Y TODO LO NECESARIO PARA LA CORRECTA EJECUCIÓN DE LOS TRABAJOS.</t>
  </si>
  <si>
    <t>M2</t>
  </si>
  <si>
    <t>DESMANTELAMIENTO DE TECHUMBRES DE ESTRUCTURA METALICA Y LAMINA GALVANIZADA EXISTENTES, INCLUYE: CARGA Y ACARREO DEL MATERIAL PRODUCTO DE DEMOLICIONES A ZONA DE TIRO MUNICIPAL, HERRAMIENTA, EQUIPO Y TODO LO NECESARIO PARA LA CORRECTA EJECUCIÓN DE LOS TRABAJOS.</t>
  </si>
  <si>
    <t>DEMOLICIÓN DE LOSAS Y/O FIRMES DE CONCRETO EN TECHUMBRES EXISTENTES, CON ESPESOR PROMEDIO DE 12 CM., INCLUYE: CARGA Y ACARREO DEL MATERIAL PRODUCTO DE DEMOLICIONES A ZONA DE TIRO MUNICIPAL, HERRAMIENTA, EQUIPO Y TODO LO NECESARIO PARA LA CORRECTA EJECUCIÓN DE LOS TRABAJOS.</t>
  </si>
  <si>
    <t>TRAZO DURANTE LA EJECUCIÓN DE LOS TRABAJOS INCLUYE: EQUIPO TOPOGRÁFICO, MANO DE OBRA, MATERIALES, HERRAMIENTA, ESTABLECER REFERENCIAS EN CAMPO Y EQUIPO Y TODO LO NECESARIO PARA LA CORRECTA EJECUCIÓN DE LOS TRABAJOS.</t>
  </si>
  <si>
    <t>ML</t>
  </si>
  <si>
    <t>TERRACERÍAS</t>
  </si>
  <si>
    <t>TRAZO Y NIVELACIÓN CON EQUIPO TOPOGRÁFICO PROFESIONAL DURANTE TODO EL PROCESO DE LA OBRA, INCLUYE: EQUIPO, HERRAMIENTA, CONSUMIBLES, MANO DE OBRA Y TODO LO NECESARIO PARA SU CORRECTA EJECUCIÓN</t>
  </si>
  <si>
    <t>SUMINISTRO, TENDIDO Y BANDEADO DE MATERIAL PARA FILTRO CON PIEDRA DE LA REGIÓN DE 3" A 8" DE DIAM, INCLUYE: PAGO POR DERECHOS EN BANCO, CARGA, ACARREO, DESCARGA, ACOMODO, CONSUMIBLES, MANO DE OBRA, EQUIPO Y TODO LO NECESARIO PARA SU CORRECTA EJECUCIÓN</t>
  </si>
  <si>
    <t>SUMINISTRO, TENDIDO Y COMPACTACIÓN AL 95% PVSM DE MATERIAL DE BANCO, INCLUYE: PAGO POR DERECHOS EN BANCO, CARGA, ACARREO, DESCARGA, HOMOGENIZACIÓN, ACOMODO, CONSUMIBLES, MANO DE OBRA, EQUIPO Y TODO LO NECESARIO PARA SU CORRECTA EJECUCIÓN</t>
  </si>
  <si>
    <t>SUMINISTRO, TENDIDO Y COMPACTACIÓN AL 95% PVSM DE BASE HIDRAULICA BIEN GRADUADA, INCLUYE: PAGO POR DERECHOS EN BANCO, CARGA, ACARREO, DESCARGA, HOMOGENIZACIÓN, ACOMODO, CONSUMIBLES, MANO DE OBRA, EQUIPO Y TODO LO NECESARIO PARA SU CORRECTA EJECUCIÓN</t>
  </si>
  <si>
    <t>SUMINISTRO Y COLOCACION DE GEOTEXTIL PAVITEX 350 O SIMILAR EN CALIDAD, INCLUYE: ELEMENTOS DE SUJECION, CONSUMIBLES, MANO DE OBRA, EQUIPO Y HERRAMIENTA.</t>
  </si>
  <si>
    <t>DRAGADO</t>
  </si>
  <si>
    <t>CONSTRUCCIÓN DE BORDOS PARA TARQUINA A BASE DE MATERIAL PRODUCTO DE EXCAVACIÓN DEL LUGAR COMBINADO CON MATERIAL PRODUCTO DE DRAGADO CON SECCION TRAPEZOIDAL CON 3.00 MT DE BASE Y 2.00 MT DE CORONA CON UNA ALTURA DE 1.50 MT, INCLUYE: MANIOBRAS DE EXCAVACIÓN Y FORMACIÓN DE BORDO PERIMETRAL, COLOCACIÓN DE MALLA GEOTEXTIL PAVITEX CAL. 350 EN CARA INFERIOR DE TALUD, MAQUINARIA, HERRAMIENTA, MANO DE OBRA Y TODO LO NECESARIO PARA SU CORRECTA EJECUCIÓN</t>
  </si>
  <si>
    <t>ACARREO DE MATERIAL PRODUCTO DE DRAGADO A LA ZONA DE TIRO AUTORIZADO POR LA AUTORIDAD AMBIENTAL (7.1 kms), INCLUYE: CARGA, ACARREO, DESCARGA, EQUIPO, MANO DE OBRA, CONSUMIBLES Y TODO LO NECESARIO PARA SU CORRECTA EJECUCIÓN</t>
  </si>
  <si>
    <t>B</t>
  </si>
  <si>
    <t>SUMINISTRO Y COLOCACION DE RELLENO A BASE DE GRAVA DE 3/4" A 4" DE DIAMETRO PARA FILTRO, INCLUYE: MATERIALES, MANO DE OBRA, HERRAMIENTA, EQUIPO Y TODO LO NECESARIO PARA LA CORRECTA EJECUCIÓN DE LOS TRABAJOS.</t>
  </si>
  <si>
    <t>SUMINISTRO Y TENDIDO DE RELLENO CON MATERIAL DE BANCO, COMPACTADO AL 90% PROCTOR, INCLUYE: INCORPORACION DE HUMEDAD, EN CAPAS DE 20 CM. MATERIAL, COMPACTADOR, MANO DE OBRA HERRAMIENTA Y EQUIPO.</t>
  </si>
  <si>
    <t xml:space="preserve">OBRA: </t>
  </si>
  <si>
    <t>ANEXO</t>
  </si>
  <si>
    <t>VARADERO PARA PESCADORES "LA PLAYITA", EN EL PUERTO DE SANTA ROSALÍA, B.C.S., 1ra etapa</t>
  </si>
  <si>
    <t>PRELIMINARES</t>
  </si>
  <si>
    <t>A.01</t>
  </si>
  <si>
    <t>A.02</t>
  </si>
  <si>
    <t>A.03</t>
  </si>
  <si>
    <t>A.04</t>
  </si>
  <si>
    <t>A.05</t>
  </si>
  <si>
    <t>A.06</t>
  </si>
  <si>
    <t>A.07</t>
  </si>
  <si>
    <t>A.08</t>
  </si>
  <si>
    <t>B.01</t>
  </si>
  <si>
    <t>B.02</t>
  </si>
  <si>
    <t>B.03</t>
  </si>
  <si>
    <t>B.04</t>
  </si>
  <si>
    <t>B.05</t>
  </si>
  <si>
    <t>C</t>
  </si>
  <si>
    <t>MUROS DE CONTENCION</t>
  </si>
  <si>
    <t>C.01</t>
  </si>
  <si>
    <t>C.02</t>
  </si>
  <si>
    <t>C.03</t>
  </si>
  <si>
    <t>C.04</t>
  </si>
  <si>
    <t>C.05</t>
  </si>
  <si>
    <t>C.06</t>
  </si>
  <si>
    <t>C.07</t>
  </si>
  <si>
    <t>D</t>
  </si>
  <si>
    <t>D.01</t>
  </si>
  <si>
    <t>D.02</t>
  </si>
  <si>
    <t>D.03</t>
  </si>
  <si>
    <t>D.04</t>
  </si>
  <si>
    <t>E</t>
  </si>
  <si>
    <t>RAMPAS DE CONCRETO</t>
  </si>
  <si>
    <t>E.01</t>
  </si>
  <si>
    <t>E.02</t>
  </si>
  <si>
    <t>E.03</t>
  </si>
  <si>
    <t>E.04</t>
  </si>
  <si>
    <t>E.05</t>
  </si>
  <si>
    <t>E.06</t>
  </si>
  <si>
    <t>E.07</t>
  </si>
  <si>
    <t>E.08</t>
  </si>
  <si>
    <t>E.09</t>
  </si>
  <si>
    <t>E.10</t>
  </si>
  <si>
    <t>FABRICACION DE MURO DE CONCRETO CICLOPEO DMC-01, F'C= 250 KG/CM2 CON IMPERMEABILIZANTE INTEGRAL FESTEGRAL O SIMILAR EN CALIDAD EN PROP DE 1.5 KG/M³, BOMBA DE ACHIQUE, CONCRETO PREMEZCLADO EN PLANTA BOMBEADO, REV. 18 CMS, CON SECCION DE 1.50 MTS DE BASE, 0.40 MTS DE CORONA Y 4.10 MTS DE ALTURA DE ACUERDO A PROYECTO, CON PROPORCIÓN DE 60% DE CONCRETO Y 40% DE PIEDRA NEGRA DE LA REGIÓN, INCLUYE: CIMBRA EN PRESENCIA DE AGUA, DESCIMBRA, MATERIALES, MANO DE OBRA, HERRAMIENTA, EQUIPO Y TODO LO NECESARIO PARA LA CORRECTA EJECUCIÓN DE LOS TRABAJOS.</t>
  </si>
  <si>
    <t>EXCAVACION MANUAL O POR MEDIO MECANICO EN TERRENO CON CUALQUIER CLASIFICACION Y PROFUNDIDAD EN PRESENCIA DE AGUA O EN SECO, PARA DESPLANTE DE MURO CICLOPEO Y MUROS DE MAMPOSTERIA, INCLUYE: TRAZO, NIVELACION, AFINE DE FONDO Y TALUDES, RETIRO DE MATERIAL HASTA 4 MTS. DE DISTANCIA HORIZONTAL, MATERIALES, BOMBA DE ACHIQUE, MANO DE OBRA, HERRAMIENTA Y EQUIPO NECESARIO PARA LA CORRECTA EJECUCIÓN DE LOS TRABAJOS.</t>
  </si>
  <si>
    <t>FABRICACION DE CADENA DE AMARRE DC-01 EN MURO CICLOPEO DE SECCION 20X40 CMS ARMADA CON 6 VAR. #4 Y EST. #3 @ 20 CM, CONCRETO F'C=300 KG/CM2, INCLUYE: IMPERMEABILIZANTE INTEGRAL MCA. FESTEGRAL PROP. 2 KG POR SACO, CIMBRA, DESCIMBRADO, HABILITADO DE ARMADO CON APLICACIÓN DE DOS MANOS DE PINTURA ANTICORROSIVA ALKIDALICA EN EL ACERO DE REFUERZO, GANCHOS, TRASLAPES, AMARRES, DESPERDICIOS, MANO DE OBRA, EQUIPO, HERRAMIENTA MENOR, LIMPIEZA Y TODO LO NECESARIO PARA LA CORRECTA EJECUCIÓN DE LOS TRABAJOS.</t>
  </si>
  <si>
    <t>SUMINISTRO E INSTALACIÓN DE LETRERO ALUSIVO A LA OBRA DE 3.00 X 2.00 MTS., ELABORADO CON PTR DE 1 1/2" CAL. 18 Y LONA VULCANIZABLE CON OJILLOS A CADA 15 CMS. SEGÚN CROQUIS, INCLUYE: PLANO INTEGRAL, PERSPECTIVAS, CIMENTACIÓN, MATERIALES, MANO DE OBRA, LIMPIEZA Y TODO LO NECESARIO PARA LA CORRECTA EJECUCIÓN DE LOS TRABAJOS.</t>
  </si>
  <si>
    <t xml:space="preserve">CONSTRUCCIÓN DE TECHUMBRE 3.00X5.00 MT., ALTURA DE 2.20 A 3.00 MT., PROVISIONAL A DOS AGUAS PARA FILETEO, FORMADA POR 3 MARCOS FABRICADOS CON BARROTE DE 4"X4" FIJADOS AL TERRENO, CON CONCRETO F'C=150 KG/CM2, 6 LARGUEROS DE MADERA DE 2"X4" PARA FIJAR LAMINA; 6 LARGUEROS DE MADERA DE 2"X4" PARA UNIR LOS 3 MARCOS, CUBIERTA DE LAMINA GALVANIZADA CAL. 24 CON CABALLETE FIJADAS CON PIJAS, RONDANAS PLANA Y RONDANA DE HULE, INCLUYE: ACARREO, EXCAVACIÓN, COLADO, MATERIALES, MANO DE OBRA, HERRAMIENTA, EQUIPO Y Y TODO LO NECESARIO PARA LA CORRECTA REALIZACIÓN DE LOS TRABAJOS. </t>
  </si>
  <si>
    <t>FABRICACION DE PLANTILLA DE CONCRETO POBRE DE 5 CMS. DE ESPESOR DE UN F'C=100 KG/CM2, INCLUYE: ACARREOS DENTRO DE LA OBRA, BOMBA DE ACHIQUE, EQUIPO, MATERIALES, MANO DE OBRA, HERRAMIENTA, EQUIPO Y TODO LO NECESARIO PARA LA CORRECTA EJECUCIÓN.</t>
  </si>
  <si>
    <t>FABRICACION DE MURO DE CONCRETO CICLOPEO F'C= 250 KG/CM2, DE 1.50 MTS DE BASE, 0.40 MTS DE CORONA Y 1.00 MT DE ALTURA DE ACUERDO A PROYECTO, CON PROPORCIÓN DE 60% DE CONCRETO Y 40% DE PIEDRA NEGRA DE LA REGIÓN, INCLUYE: IMPERMEABILIZANTE INTEGRAL PROP. 2 KG/SACO DE CEMENTO, CIMBRA EN PRESENCIA DE AGUA, DESCIMBRA, MATERIALES, MANO DE OBRA, HERRAMIENTA, EQUIPO Y TODO LO NECESARIO PARA LA CORRECTA EJECUCIÓN DE LOS TRABAJOS.</t>
  </si>
  <si>
    <t>LOSA DE CONCRETO PREMEZCLADO MR- 42, T.M.A. DE 1 1/2", RESISTENCIA A 3 DIAS, ARMADO CON ACERO No. 4 @ 20 CMS, EN AMBOS SENTIDOS, DE 15 CM. DE ESPESOR ACABADO ESTRIADO, INCLUYE: IMPERMEABILIZANTE INTEGRAL PROP. 2 KG/SACO DE CEMENTO, POLLOS O CALZAS, APLICACIÓN DE DOS MANOS DE PINTURA ANTICORROSIVA ALKIDALICA EN EL ACERO DE REFUERZO, CIMBRA, ARMADO, COLADO, VIBRADO, PRUEBAS DE LABORATORIO, CORTE CON DISCO, SELLADO DE JUNTAS CON BACKER ROD Y COLA DE RATA, DESCIMBRADO, CURADO, MATERIALES, MANO DE OBRA, HERRAMIENTA, EQUIPO Y TODO LO NECESARIO PARA LA CORRECTA EJECUCIÓN DE LOS TRABAJOS.</t>
  </si>
  <si>
    <t xml:space="preserve">DALA D1 DE 20X40 CM. COLADA EN SITIO DE CONCRETO F'C= 250 KG/CM2, ARMADO CON 4 VAR. NO.3 Y ESTRIBOS DEL NO.3 @20 CM. INCLUYE: IMPERMEABILIZANTE INTEGRAL PROP. 2 KG/SACO DE CEMENTO, POLLOS O CALZAS, APLICACIÓN DE DOS MANOS DE PINTURA ANTICORROSIVA ALKIDALICA EN EL ACERO DE REFUERZO, CIMBRA, COLADO, VIBRADO, DESCIMBRADO, MATERIALES, MANO DE OBRA, HERRAMIENTA, EQUIPO Y TODO LO NECESARIO PARA LA CORRECTA EJECUCIÓN DE LOS TRABAJOS.
</t>
  </si>
  <si>
    <t>PLANTILLA DE CONCRETO PREMEZCLADO F'C= 100 KG/CM2 RESISTENCIA A 3 DIAS, DE 10 CM. DE ESPESOR INCLUYE: IMPERMEABILIZANTE INTEGRAL PROP. 2 KG/SACO DE CEMENTO, CIMBRA, COLADO, VIBRADO, PRUEBAS DE LABORATORIO, DESCIMBRADO, CURADO, MATERIALES, MANO DE OBRA, HERRAMIENTA, EQUIPO Y TODO LO NECESARIO PARA LA CORRECTA EJECUCIÓN DE LOS TRABAJOS.</t>
  </si>
  <si>
    <t>C A T A L O G O D E C O N C E P T O S</t>
  </si>
  <si>
    <t>SUMINISTRO Y COLOCACION DE ARO PARA AMARRE DE EMBARCACIÓN FORJADO CON COLD-ROLL GALVANIZADO DE 3/4" ANCLADO A CADENA DE MURO CICLOPEO CON ESLABÓN Y VARILLA DE ACERO 1/2". INCLUYE: APLICACIÓN DE DOS MANOS DE PINTURA ANTICORROSIVA AMERCOAT, MANO DE OBRA, HERRAMIENTA, MATERIALES, EQUIPO Y HERRAMIENTA. (P.U.O.T.)</t>
  </si>
  <si>
    <t>SUMINISTRO Y COLOCACION DE MEMBRANA GEOTEXTIL DE 350 GR/M2, INCLUYE: TRASLAPES, MATERIALES, MANO DE OBRA, HERRAMIENTA, EQUIPO Y TODO LO NECESARIO PARA LA CORRECTA EJECUCIÓN DE LOS TRABAJOS.</t>
  </si>
  <si>
    <t>REALIZACION DE LEVANTAMIENTOS BATIMÉTRICOS EN DARSENAS, UTILIZANDO EL EQUIPO DE POSICIONAMIENTO SATELITAL Y ECOSONDA MARINA, INCLUYE: EMBARCACION MENOR, PRECEASMIENTO DE DATOS, CALCULO DE VOLUMENES, ENTREGA DE LEVANTAMIENTO BATIMETRICO A LA SUPERVISION, MANO DE OBRA Y HERRAMIENTA NECESARIA.</t>
  </si>
  <si>
    <t>DRAGADO DE MANTENIMIENTO EN ZONA DE ATRAQUE DE EMBARCACIONES MENORES CON EXCAVADORA, HASTA LA COTA -1.30 DEL NBMI, INCLUYE: EXTRACIÓN DE MATERIAL TRANSPORTE Y VERTIDO, CARGA Y RETIRO DE MATERIAL DENTRO DE LA OBRA, MANO DE OBRA, EQUIPO, CONSUMIBLES, HERRAMIENTAS Y TODO LO NECESARIO PARA SU CORRECTA EJECUCIÓN.</t>
  </si>
  <si>
    <t>FABRICACIÓN DE DENTELLÓN ARMADO CON CONCRETO F'C=250 KG/CM2, DE 0.20X.50 MTS DE SECCION ARMADO CON 6 VARILLAS DEL No. 4 MAS 2 VARILLAS DEL No. 3 Y ESTRIBOS DEL No.3 EQUIDISTADOS @15 CM INCLUYE: IMPERMEABILIZANTE INTEGRAL PROP. 2 KG/SACO DE CEMENTO, POLLOS O CALZAS, APLICACIÓN DE DOS MANOS DE PINTURA ANTICORROSIVA ALKIDALICA EN EL ACERO DE REFUERZO, CIMBRA, COLADO, VIBRADO, DESCIMBRADO, MATERIALES, MANO DE OBRA, HERRAMIENTA, EQUIPO Y TODO LO NECESARIO PARA LA CORRECTA EJECUCIÓN DE LOS TRABAJOS.</t>
  </si>
  <si>
    <t>LOSA CON MACHIMBRADO PARA RAMPAS, COLADA EN TIERRA EN SECCIONES DE 5.00X0.85M. Y COLOCADA CON GRÚA DE CONCRETO PREMEZCLADO MR- 42, T.M.A. DE 1 1/2", RESISTENCIA A 3 DÍAS, ARMADO CON ACERO No. 4 @ 15 CMS, EN AMBOS SENTIDOS, DE 15 CM. DE ESPESOR ACABADO ESTRIADO, INCLUYE: IMPERMEABILIZANTE INTEGRAL PROP. 2 KG/SACO DE CEMENTO, POLLOS O CALZAS, APLICACIÓN DE DOS MANOS DE PINTURA ANTICORROSIVA ALKIDALICA EN EL ACERO DE REFUERZO, GRÚA, CIMBRA, ARMADO, COLADO, VIBRADO, PRUEBAS DE LABORATORIO, COLOCACIÓN, SELLADO DE JUNTAS CON BACKER ROD Y COLA DE RATA, DESCIMBRADO, CURADO, MATERIALES, MANO DE OBRA, HERRAMIENTA, EQUIPO Y TODO LO NECESARIO PARA LA CORRECTA EJECUCIÓN DE LOS TRABAJOS.</t>
  </si>
  <si>
    <t>CATALOGO DE CONCEPTOS</t>
  </si>
  <si>
    <t>RESUMEN DE PARTIDAS</t>
  </si>
  <si>
    <t>SUB TOTAL:</t>
  </si>
  <si>
    <t>IVA:</t>
  </si>
  <si>
    <t>TOTAL:</t>
  </si>
  <si>
    <t>FABRICACION DE MURO DE CONCRETO CICLOPEO DMC-02, F'C= 250 KG/CM2, IMPERMEABILIZANTE INTEGRAL FESTEGRAL O SIMILAR EN CALIDAD EN PROP DE 1.5 KG/M³, BOMBA DE ACHIQUE, CONCRETO PREMEZCLADO EN PLANTA BOMBEADO, REV. 18 CMS, CON SECCION DE 1.50 MTS DE BASE, 0.40 MTS DE CORONA Y 4.60 MTS DE ALTURA DE ACUERDO A PROYECTO, CON PROPORCIÓN DE 60% DE CONCRETO Y 40% DE PIEDRA NEGRA DE LA REGIÓN, INCLUYE: CIMBRA EN PRESENCIA DE AGUA, DESCIMBRA, MATERIALES, MANO DE OBRA, HERRAMIENTA, EQUIPO Y TODO LO NECESARIO PARA LA CORRECTA EJECUCIÓN DE LOS TRABAJOS.</t>
  </si>
  <si>
    <t>CORTE EN CAJA Y NIVELACIÓN CON EQUIPO MECÁNICO PARA DAR NIVEL DE DESPLANTE DE TERRACERÍAS DE ACUERDO A NIVELES DE PROYECTO, INCLUYE: MAQUINARIA, CARGA Y CARREO A LA ZONA DE TIRO DE LA CIUDAD AUTORIZADO POR LA AUTORIDAD AMBIENTAL, DESCARGA, MANIOBRAS, MANO DE OBRA Y TODO LO NECESARIO PARA SU CORRECTA EJECUCIÓN</t>
  </si>
  <si>
    <t>B.06</t>
  </si>
  <si>
    <t xml:space="preserve">RAMPA PLUVIAL DE 20 CMS  DE ESPESOR DE CONCRETO PREMEZCLADO MR- 42, T.M.A. DE 1 1/2", RESISTENCIA A 3 DIAS, ARMADO CON ACERO NO.4 @ 20 CMS EN AMBOS SENTIDO. ACABADO ESTAMPADO EN PIEDRA CON SELLADOR ACRILICO, INCLUYE:  IMPERMEABILIZANTE INTEGRAL PROP. 2 KG/SACO DE CEMENTO, POLLOS O CALZAS, APLICACIÓN DE DOS MANOS DE PINTURA ANTICORROSIVA ALKIDALICA EN EL ACERO DE REFUERZO, MOLDE, DESMOLDANTE,  CIMBRA, COLADO, VIBRADO, PRUEBAS DE LABORATORIO, DESCIMBRADO, CURADO, JUNTAS FRÍAS CON APLICACIÓN DE SELLADOR AUTONIVELANTE PARA SELLAR EL CORTE Y CINTILLA DE POLIURETANO (BACKER-ROD),  VIGILANCIA Y CUIDADO DE CONCRETO POR 24 HORAS DESPUÉS DEL COLADO, CORTE CON DISCO, MATERIALES, MANO DE OBRA, HERRAMIENTA, EQUIPO Y TODO LO NECESARIO PARA LA CORRECTA EJECUCIÓN DE LOS TRABAJOS.
</t>
  </si>
  <si>
    <t xml:space="preserve">BOLARDO (BO-01) DE 40X40X75 CMS., DE CONCRETO F´C=200 KG/CM2, RESISTENCIA A LOS SULFATOS, ARMADO CON 4 VARILLAS DEL N°3  ESTRIBOS N°3 @ 15CM. ANCLADO 30 CM. ACABADO CON RECUBRIMIENTO DE PIEDRA LAJA DE LA REGION DE 1" DE ESPESOR, COLOCADA CON MORTERO CEMENTO-ARENA PROP. 1:3, Y SELLADOR ACRILICO, INCLUYE: PIEDRA LAJA, POLLOS O CALZAS, APLICACIÓN DE DOS MANOS DE PINTURA ANTICORROSIVA ALKIDALICA EN EL ACERO DE REFUERZO, CIMBRA, COLADO, VIBRADO, PRUEBAS DE LABORATORIO, DESCIMBRADO, CURADO, MATERIALES, MANO DE OBRA, HERRAMIENTA, EQUIPO Y TODO LO NECESARIO PARA LA CORRECTA EJECUCIÓN DE LOS TRABAJOS.
</t>
  </si>
  <si>
    <t>CONSTRUCCIÓN DE RAMPA EN ARROYO LATERAL, A BASE DE CONCRETO PREMEZCLADO MR- 42, T.M.A. DE 1 1/2" DE 18 CM DE ESPESOR, RESISTENCIA A 3 DIAS, CON ACABADO FINAL CON PEINE DE METALICO, INCLUYE: IMPERMEABILIZANTE INTEGRAL PROP. 2 KG/SACO DE CEMENTO, PASAJUNTAS TRANSVERSALES DE VARILLA LISA DE 5/8" X 46 CM @ 30 CM. DE SEPARACIÓN, CANASTILLA METALICA, JUNTAS FRÍAS CON APLICACIÓN DE SELLADOR AUTONIVELANTE PARA SELLAR EL CORTE Y CINTILLA DE POLIURETANO (BACKER-ROD), CURADO CON CURACRETO,  VIGILANCIA Y CUIDADO DE CONCRETO POR 24 HORAS DESPUÉS DEL COLADO, MANO DE OBRA, EQUIPO, HERRAMIENTA, AFINE, CIMBRA, DECIMBRADO, VIBRADO, CORTE CON DISCO Y MATERIALES.</t>
  </si>
  <si>
    <t>E.11</t>
  </si>
  <si>
    <t>E.12</t>
  </si>
  <si>
    <t>E.13</t>
  </si>
  <si>
    <t>P.U. LETRA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</si>
</sst>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Red]#,##0.00"/>
  </numFmts>
  <fonts count="2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b/>
      <sz val="10"/>
      <name val="Calibri"/>
      <family val="2"/>
    </font>
    <font>
      <sz val="8"/>
      <name val="Calibri"/>
      <family val="2"/>
      <scheme val="minor"/>
    </font>
    <font>
      <b/>
      <sz val="8"/>
      <color theme="0"/>
      <name val="Calibri"/>
      <family val="2"/>
      <scheme val="minor"/>
    </font>
    <font>
      <sz val="8"/>
      <color theme="0"/>
      <name val="Calibri"/>
      <family val="2"/>
      <scheme val="minor"/>
    </font>
    <font>
      <b/>
      <sz val="8"/>
      <name val="Calibri"/>
      <family val="2"/>
      <scheme val="minor"/>
    </font>
    <font>
      <sz val="8"/>
      <color theme="1" tint="4.9989318521683403E-2"/>
      <name val="Calibri"/>
      <family val="2"/>
      <scheme val="minor"/>
    </font>
    <font>
      <b/>
      <sz val="8"/>
      <color theme="1" tint="4.9989318521683403E-2"/>
      <name val="Calibri"/>
      <family val="2"/>
      <scheme val="minor"/>
    </font>
    <font>
      <sz val="8"/>
      <color rgb="FFFF0000"/>
      <name val="Calibri"/>
      <family val="2"/>
      <scheme val="minor"/>
    </font>
    <font>
      <sz val="8"/>
      <color theme="1"/>
      <name val="Calibri"/>
      <family val="2"/>
      <scheme val="minor"/>
    </font>
    <font>
      <b/>
      <sz val="11"/>
      <name val="Calibri"/>
      <family val="2"/>
    </font>
    <font>
      <b/>
      <sz val="10"/>
      <color theme="0"/>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1503">
    <xf numFmtId="0" fontId="0"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4"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4" fontId="6" fillId="0" borderId="0" applyFont="0" applyFill="0" applyBorder="0" applyAlignment="0" applyProtection="0"/>
    <xf numFmtId="44" fontId="8"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9" fillId="0" borderId="0"/>
    <xf numFmtId="43" fontId="9" fillId="0" borderId="0" applyFont="0" applyFill="0" applyBorder="0" applyAlignment="0" applyProtection="0"/>
    <xf numFmtId="43" fontId="8"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0" fontId="4" fillId="0" borderId="0"/>
    <xf numFmtId="9" fontId="9" fillId="0" borderId="0" applyFont="0" applyFill="0" applyBorder="0" applyAlignment="0" applyProtection="0"/>
    <xf numFmtId="9" fontId="8"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0"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8"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0" fontId="2" fillId="0" borderId="0"/>
    <xf numFmtId="9" fontId="8"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4" fontId="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12" fillId="0" borderId="0" xfId="1444" applyFont="1" applyAlignment="1"/>
    <xf numFmtId="0" fontId="13" fillId="2" borderId="1" xfId="1444" applyFont="1" applyFill="1" applyBorder="1" applyAlignment="1">
      <alignment horizontal="center" vertical="center"/>
    </xf>
    <xf numFmtId="0" fontId="13" fillId="2" borderId="1" xfId="1444" applyFont="1" applyFill="1" applyBorder="1" applyAlignment="1">
      <alignment horizontal="center" vertical="center" wrapText="1"/>
    </xf>
    <xf numFmtId="3" fontId="13" fillId="2" borderId="1" xfId="1444" applyNumberFormat="1" applyFont="1" applyFill="1" applyBorder="1" applyAlignment="1">
      <alignment horizontal="center" vertical="center"/>
    </xf>
    <xf numFmtId="165" fontId="13" fillId="2" borderId="1" xfId="1444" applyNumberFormat="1" applyFont="1" applyFill="1" applyBorder="1" applyAlignment="1">
      <alignment horizontal="center" vertical="center" wrapText="1"/>
    </xf>
    <xf numFmtId="165" fontId="13" fillId="2" borderId="1" xfId="1444" applyNumberFormat="1" applyFont="1" applyFill="1" applyBorder="1" applyAlignment="1">
      <alignment horizontal="center" vertical="center"/>
    </xf>
    <xf numFmtId="49" fontId="13" fillId="3" borderId="1" xfId="0" applyNumberFormat="1" applyFont="1" applyFill="1" applyBorder="1" applyAlignment="1" applyProtection="1">
      <alignment horizontal="center" vertical="center"/>
    </xf>
    <xf numFmtId="39" fontId="13" fillId="3" borderId="1" xfId="0" applyNumberFormat="1" applyFont="1" applyFill="1" applyBorder="1" applyAlignment="1" applyProtection="1">
      <alignment horizontal="justify" vertical="center"/>
    </xf>
    <xf numFmtId="0" fontId="14" fillId="3" borderId="1" xfId="0" applyFont="1" applyFill="1" applyBorder="1" applyAlignment="1">
      <alignment horizontal="center"/>
    </xf>
    <xf numFmtId="4" fontId="14" fillId="3" borderId="1" xfId="0" applyNumberFormat="1" applyFont="1" applyFill="1" applyBorder="1" applyAlignment="1">
      <alignment horizontal="center"/>
    </xf>
    <xf numFmtId="4" fontId="14" fillId="3" borderId="1" xfId="0" applyNumberFormat="1" applyFont="1" applyFill="1" applyBorder="1" applyAlignment="1" applyProtection="1">
      <alignment horizontal="center" vertical="center"/>
    </xf>
    <xf numFmtId="44" fontId="13" fillId="3" borderId="1" xfId="1446" applyFont="1" applyFill="1" applyBorder="1" applyAlignment="1">
      <alignment horizontal="center" vertical="center"/>
    </xf>
    <xf numFmtId="0" fontId="15" fillId="0" borderId="4" xfId="0" applyFont="1" applyFill="1" applyBorder="1" applyAlignment="1">
      <alignment horizontal="center" vertical="center"/>
    </xf>
    <xf numFmtId="0" fontId="12" fillId="0" borderId="2" xfId="0" applyFont="1" applyBorder="1" applyAlignment="1">
      <alignment horizontal="center" vertical="center"/>
    </xf>
    <xf numFmtId="2" fontId="12" fillId="0" borderId="2" xfId="0" applyNumberFormat="1" applyFont="1" applyBorder="1" applyAlignment="1">
      <alignment horizontal="center" vertical="center"/>
    </xf>
    <xf numFmtId="44" fontId="12" fillId="0" borderId="2" xfId="1462" applyFont="1" applyFill="1" applyBorder="1" applyAlignment="1">
      <alignment horizontal="center" vertical="center"/>
    </xf>
    <xf numFmtId="44" fontId="12" fillId="0" borderId="5" xfId="1446" applyFont="1" applyFill="1" applyBorder="1" applyAlignment="1" applyProtection="1">
      <alignment horizontal="right"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44" fontId="12" fillId="0" borderId="1" xfId="1446" applyFont="1" applyFill="1" applyBorder="1" applyAlignment="1">
      <alignment horizontal="center" vertical="center"/>
    </xf>
    <xf numFmtId="44" fontId="12" fillId="4" borderId="5" xfId="1446" applyFont="1" applyFill="1" applyBorder="1" applyAlignment="1" applyProtection="1">
      <alignment horizontal="right" vertical="center"/>
    </xf>
    <xf numFmtId="0" fontId="12" fillId="0" borderId="3" xfId="0" applyFont="1" applyFill="1" applyBorder="1" applyAlignment="1">
      <alignment horizontal="center" vertical="center"/>
    </xf>
    <xf numFmtId="0" fontId="16" fillId="0" borderId="1" xfId="0" applyFont="1" applyFill="1" applyBorder="1" applyAlignment="1">
      <alignment horizontal="justify" vertical="top" wrapText="1"/>
    </xf>
    <xf numFmtId="0" fontId="16" fillId="0" borderId="1" xfId="0" applyFont="1" applyFill="1" applyBorder="1" applyAlignment="1">
      <alignment horizontal="center" vertical="center"/>
    </xf>
    <xf numFmtId="0" fontId="17" fillId="0" borderId="4" xfId="0" applyFont="1" applyFill="1" applyBorder="1" applyAlignment="1">
      <alignment horizontal="center" vertical="center"/>
    </xf>
    <xf numFmtId="49" fontId="13" fillId="3" borderId="1" xfId="806" applyNumberFormat="1" applyFont="1" applyFill="1" applyBorder="1" applyAlignment="1" applyProtection="1">
      <alignment horizontal="center" vertical="center"/>
    </xf>
    <xf numFmtId="39" fontId="13" fillId="3" borderId="1" xfId="806" applyNumberFormat="1" applyFont="1" applyFill="1" applyBorder="1" applyAlignment="1" applyProtection="1">
      <alignment horizontal="justify" vertical="center"/>
    </xf>
    <xf numFmtId="0" fontId="14" fillId="3" borderId="1" xfId="806" applyFont="1" applyFill="1" applyBorder="1" applyAlignment="1">
      <alignment horizontal="center"/>
    </xf>
    <xf numFmtId="4" fontId="14" fillId="3" borderId="1" xfId="806" applyNumberFormat="1" applyFont="1" applyFill="1" applyBorder="1" applyAlignment="1">
      <alignment horizontal="center"/>
    </xf>
    <xf numFmtId="4" fontId="14" fillId="3" borderId="1" xfId="806" applyNumberFormat="1" applyFont="1" applyFill="1" applyBorder="1" applyAlignment="1" applyProtection="1">
      <alignment horizontal="center" vertical="center"/>
    </xf>
    <xf numFmtId="44" fontId="13" fillId="3" borderId="1" xfId="1445" applyFont="1" applyFill="1" applyBorder="1" applyAlignment="1">
      <alignment horizontal="center" vertical="center"/>
    </xf>
    <xf numFmtId="0" fontId="12" fillId="0" borderId="3" xfId="806" applyFont="1" applyFill="1" applyBorder="1" applyAlignment="1">
      <alignment horizontal="center" vertical="center"/>
    </xf>
    <xf numFmtId="0" fontId="16" fillId="0" borderId="1" xfId="806" applyFont="1" applyFill="1" applyBorder="1" applyAlignment="1">
      <alignment horizontal="justify" vertical="top" wrapText="1"/>
    </xf>
    <xf numFmtId="0" fontId="16" fillId="0" borderId="1" xfId="806" applyFont="1" applyFill="1" applyBorder="1" applyAlignment="1">
      <alignment horizontal="center" vertical="center"/>
    </xf>
    <xf numFmtId="2" fontId="16" fillId="0" borderId="1" xfId="806" applyNumberFormat="1" applyFont="1" applyFill="1" applyBorder="1" applyAlignment="1">
      <alignment horizontal="center" vertical="center"/>
    </xf>
    <xf numFmtId="44" fontId="12" fillId="0" borderId="1" xfId="1445" applyFont="1" applyBorder="1" applyAlignment="1">
      <alignment horizontal="center" vertical="center"/>
    </xf>
    <xf numFmtId="0" fontId="19" fillId="0" borderId="0" xfId="1444" applyFont="1"/>
    <xf numFmtId="0" fontId="19" fillId="0" borderId="0" xfId="1444" applyFont="1" applyAlignment="1">
      <alignment wrapText="1"/>
    </xf>
    <xf numFmtId="0" fontId="19" fillId="0" borderId="0" xfId="1444" applyFont="1" applyBorder="1"/>
    <xf numFmtId="0" fontId="12" fillId="0" borderId="6" xfId="1447" applyFont="1" applyBorder="1" applyAlignment="1">
      <alignment horizontal="justify" vertical="top" wrapText="1"/>
    </xf>
    <xf numFmtId="0" fontId="12" fillId="0" borderId="1" xfId="1447" applyFont="1" applyBorder="1" applyAlignment="1">
      <alignment horizontal="justify" vertical="top" wrapText="1"/>
    </xf>
    <xf numFmtId="0" fontId="18" fillId="0" borderId="0" xfId="1444" applyFont="1" applyAlignment="1">
      <alignment vertical="center"/>
    </xf>
    <xf numFmtId="39" fontId="12" fillId="0" borderId="1" xfId="985" applyNumberFormat="1" applyFont="1" applyFill="1" applyBorder="1" applyAlignment="1" applyProtection="1">
      <alignment horizontal="justify" vertical="top"/>
    </xf>
    <xf numFmtId="0" fontId="19" fillId="0" borderId="0" xfId="1444" applyFont="1" applyAlignment="1">
      <alignment horizontal="center"/>
    </xf>
    <xf numFmtId="3" fontId="19" fillId="0" borderId="0" xfId="1444" applyNumberFormat="1" applyFont="1" applyAlignment="1">
      <alignment horizontal="center"/>
    </xf>
    <xf numFmtId="165" fontId="19" fillId="0" borderId="0" xfId="1444" applyNumberFormat="1" applyFont="1" applyAlignment="1">
      <alignment horizontal="right"/>
    </xf>
    <xf numFmtId="0" fontId="12" fillId="0" borderId="4" xfId="0" applyFont="1" applyFill="1" applyBorder="1" applyAlignment="1">
      <alignment horizontal="center" vertical="center"/>
    </xf>
    <xf numFmtId="0" fontId="12" fillId="0" borderId="6" xfId="1447" applyFont="1" applyFill="1" applyBorder="1" applyAlignment="1">
      <alignment horizontal="justify" vertical="top" wrapText="1"/>
    </xf>
    <xf numFmtId="0" fontId="12" fillId="0" borderId="2" xfId="0" applyFont="1" applyFill="1" applyBorder="1" applyAlignment="1">
      <alignment horizontal="center" vertical="center"/>
    </xf>
    <xf numFmtId="2" fontId="12" fillId="0" borderId="2" xfId="0" applyNumberFormat="1" applyFont="1" applyFill="1" applyBorder="1" applyAlignment="1">
      <alignment horizontal="center" vertical="center"/>
    </xf>
    <xf numFmtId="44" fontId="12" fillId="0" borderId="2" xfId="1446" applyFont="1" applyFill="1" applyBorder="1" applyAlignment="1">
      <alignment horizontal="center" vertical="center"/>
    </xf>
    <xf numFmtId="0" fontId="12" fillId="0" borderId="1" xfId="0" applyFont="1" applyFill="1" applyBorder="1" applyAlignment="1">
      <alignment horizontal="center" vertical="center"/>
    </xf>
    <xf numFmtId="2" fontId="12" fillId="0" borderId="1" xfId="0" applyNumberFormat="1" applyFont="1" applyFill="1" applyBorder="1" applyAlignment="1">
      <alignment horizontal="center" vertical="center"/>
    </xf>
    <xf numFmtId="0" fontId="12" fillId="0" borderId="1" xfId="1447" applyFont="1" applyFill="1" applyBorder="1" applyAlignment="1">
      <alignment horizontal="justify" vertical="top" wrapText="1"/>
    </xf>
    <xf numFmtId="44" fontId="19" fillId="0" borderId="0" xfId="1444" applyNumberFormat="1" applyFont="1"/>
    <xf numFmtId="165" fontId="19" fillId="0" borderId="0" xfId="1444" applyNumberFormat="1" applyFont="1"/>
    <xf numFmtId="0" fontId="11" fillId="0" borderId="14" xfId="0" applyFont="1" applyFill="1" applyBorder="1" applyAlignment="1">
      <alignment horizontal="center" vertical="center" wrapText="1"/>
    </xf>
    <xf numFmtId="0" fontId="11" fillId="0" borderId="13" xfId="0" applyFont="1" applyFill="1" applyBorder="1" applyAlignment="1">
      <alignment vertical="center" wrapText="1"/>
    </xf>
    <xf numFmtId="44" fontId="11" fillId="0" borderId="18" xfId="1462" applyFont="1" applyFill="1" applyBorder="1" applyAlignment="1">
      <alignment horizontal="center" wrapText="1"/>
    </xf>
    <xf numFmtId="0" fontId="11" fillId="0" borderId="11" xfId="0" applyFont="1" applyFill="1" applyBorder="1" applyAlignment="1">
      <alignment horizontal="center" vertical="center" wrapText="1"/>
    </xf>
    <xf numFmtId="0" fontId="11" fillId="0" borderId="0" xfId="0" applyFont="1" applyFill="1" applyBorder="1" applyAlignment="1">
      <alignment vertical="center" wrapText="1"/>
    </xf>
    <xf numFmtId="0" fontId="20"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39" fontId="13" fillId="3" borderId="1" xfId="0" applyNumberFormat="1" applyFont="1" applyFill="1" applyBorder="1" applyAlignment="1" applyProtection="1">
      <alignment horizontal="right" vertical="center"/>
    </xf>
    <xf numFmtId="44" fontId="21" fillId="3" borderId="1" xfId="1446" applyFont="1" applyFill="1" applyBorder="1" applyAlignment="1">
      <alignment horizontal="center" vertical="center"/>
    </xf>
    <xf numFmtId="44" fontId="11" fillId="0" borderId="12" xfId="1462" applyFont="1" applyFill="1" applyBorder="1" applyAlignment="1">
      <alignment horizontal="left" wrapText="1"/>
    </xf>
    <xf numFmtId="0" fontId="20" fillId="0" borderId="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1447" applyFont="1" applyFill="1" applyBorder="1" applyAlignment="1">
      <alignment horizontal="justify" vertical="top" wrapText="1"/>
    </xf>
    <xf numFmtId="2" fontId="16" fillId="0" borderId="1" xfId="0" applyNumberFormat="1" applyFont="1" applyFill="1" applyBorder="1" applyAlignment="1">
      <alignment horizontal="center" vertical="center"/>
    </xf>
    <xf numFmtId="44" fontId="12" fillId="0" borderId="21" xfId="1462" applyFont="1" applyFill="1" applyBorder="1" applyAlignment="1">
      <alignment horizontal="center" vertical="center"/>
    </xf>
    <xf numFmtId="44" fontId="12" fillId="0" borderId="21" xfId="1446" applyFont="1" applyFill="1" applyBorder="1" applyAlignment="1">
      <alignment horizontal="center" vertical="center"/>
    </xf>
    <xf numFmtId="44" fontId="12" fillId="0" borderId="17" xfId="1446" applyFont="1" applyFill="1" applyBorder="1" applyAlignment="1">
      <alignment horizontal="center" vertical="center"/>
    </xf>
    <xf numFmtId="44" fontId="12" fillId="0" borderId="17" xfId="1445" applyFont="1" applyBorder="1" applyAlignment="1">
      <alignment horizontal="center" vertical="center"/>
    </xf>
    <xf numFmtId="0" fontId="13" fillId="2" borderId="17" xfId="1444" applyFont="1" applyFill="1" applyBorder="1" applyAlignment="1">
      <alignment horizontal="center" vertical="center" wrapText="1"/>
    </xf>
    <xf numFmtId="0" fontId="13" fillId="2" borderId="16" xfId="1444" applyFont="1" applyFill="1" applyBorder="1" applyAlignment="1">
      <alignment horizontal="center" vertical="center" wrapText="1"/>
    </xf>
    <xf numFmtId="0" fontId="13" fillId="2" borderId="15" xfId="1444" applyFont="1" applyFill="1" applyBorder="1" applyAlignment="1">
      <alignment horizontal="center" vertical="center" wrapText="1"/>
    </xf>
    <xf numFmtId="44" fontId="11" fillId="0" borderId="14" xfId="1462" applyFont="1" applyFill="1" applyBorder="1" applyAlignment="1">
      <alignment horizontal="left" wrapText="1"/>
    </xf>
    <xf numFmtId="44" fontId="11" fillId="0" borderId="13" xfId="1462" applyFont="1" applyFill="1" applyBorder="1" applyAlignment="1">
      <alignment horizontal="left" wrapText="1"/>
    </xf>
    <xf numFmtId="44" fontId="11" fillId="0" borderId="12" xfId="1462" applyFont="1" applyFill="1" applyBorder="1" applyAlignment="1">
      <alignment horizontal="left"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cellXfs>
  <cellStyles count="1503">
    <cellStyle name="Euro" xfId="1"/>
    <cellStyle name="Euro 10" xfId="2"/>
    <cellStyle name="Euro 11" xfId="3"/>
    <cellStyle name="Euro 12" xfId="4"/>
    <cellStyle name="Euro 13" xfId="5"/>
    <cellStyle name="Euro 14" xfId="6"/>
    <cellStyle name="Euro 15" xfId="7"/>
    <cellStyle name="Euro 16" xfId="8"/>
    <cellStyle name="Euro 17" xfId="9"/>
    <cellStyle name="Euro 18" xfId="10"/>
    <cellStyle name="Euro 19" xfId="11"/>
    <cellStyle name="Euro 2" xfId="12"/>
    <cellStyle name="Euro 20" xfId="13"/>
    <cellStyle name="Euro 21" xfId="14"/>
    <cellStyle name="Euro 22" xfId="15"/>
    <cellStyle name="Euro 23" xfId="16"/>
    <cellStyle name="Euro 24" xfId="17"/>
    <cellStyle name="Euro 25" xfId="18"/>
    <cellStyle name="Euro 26" xfId="19"/>
    <cellStyle name="Euro 27" xfId="20"/>
    <cellStyle name="Euro 28" xfId="21"/>
    <cellStyle name="Euro 29" xfId="22"/>
    <cellStyle name="Euro 3" xfId="23"/>
    <cellStyle name="Euro 4" xfId="24"/>
    <cellStyle name="Euro 5" xfId="25"/>
    <cellStyle name="Euro 6" xfId="26"/>
    <cellStyle name="Euro 7" xfId="27"/>
    <cellStyle name="Euro 8" xfId="28"/>
    <cellStyle name="Euro 9" xfId="29"/>
    <cellStyle name="Millares 2" xfId="30"/>
    <cellStyle name="Millares 2 2" xfId="31"/>
    <cellStyle name="Millares 2 3" xfId="1452"/>
    <cellStyle name="Millares 2 3 2" xfId="1476"/>
    <cellStyle name="Millares 2 3 3" xfId="1496"/>
    <cellStyle name="Millares 2 4" xfId="1463"/>
    <cellStyle name="Millares 2 5" xfId="1484"/>
    <cellStyle name="Millares 3" xfId="32"/>
    <cellStyle name="Millares 3 2" xfId="1464"/>
    <cellStyle name="Millares 3 3" xfId="1485"/>
    <cellStyle name="Millares 4" xfId="1448"/>
    <cellStyle name="Millares 4 2" xfId="1472"/>
    <cellStyle name="Millares 4 3" xfId="1493"/>
    <cellStyle name="Millares 5" xfId="1451"/>
    <cellStyle name="Millares 5 2" xfId="1475"/>
    <cellStyle name="Millares 5 3" xfId="1495"/>
    <cellStyle name="Millares 6" xfId="1459"/>
    <cellStyle name="Millares 6 2" xfId="1482"/>
    <cellStyle name="Millares 6 3" xfId="1501"/>
    <cellStyle name="Moneda" xfId="1446" builtinId="4"/>
    <cellStyle name="Moneda 10" xfId="1462"/>
    <cellStyle name="Moneda 2" xfId="1445"/>
    <cellStyle name="Moneda 2 2" xfId="1454"/>
    <cellStyle name="Moneda 2 2 2" xfId="1478"/>
    <cellStyle name="Moneda 2 2 3" xfId="1498"/>
    <cellStyle name="Moneda 2 3" xfId="1469"/>
    <cellStyle name="Moneda 2 4" xfId="1490"/>
    <cellStyle name="Moneda 3" xfId="1449"/>
    <cellStyle name="Moneda 3 2" xfId="1473"/>
    <cellStyle name="Moneda 3 3" xfId="1494"/>
    <cellStyle name="Moneda 4" xfId="1453"/>
    <cellStyle name="Moneda 4 2" xfId="1477"/>
    <cellStyle name="Moneda 4 3" xfId="1497"/>
    <cellStyle name="Moneda 5" xfId="1460"/>
    <cellStyle name="Moneda 5 2" xfId="1483"/>
    <cellStyle name="Moneda 5 3" xfId="1502"/>
    <cellStyle name="Moneda 6" xfId="1470"/>
    <cellStyle name="Moneda 7" xfId="1491"/>
    <cellStyle name="Moneda 8" xfId="33"/>
    <cellStyle name="Moneda 8 2" xfId="1465"/>
    <cellStyle name="Moneda 8 3" xfId="1486"/>
    <cellStyle name="Normal" xfId="0" builtinId="0"/>
    <cellStyle name="Normal 10" xfId="34"/>
    <cellStyle name="Normal 10 10" xfId="35"/>
    <cellStyle name="Normal 10 11" xfId="36"/>
    <cellStyle name="Normal 10 12" xfId="37"/>
    <cellStyle name="Normal 10 13" xfId="38"/>
    <cellStyle name="Normal 10 14" xfId="39"/>
    <cellStyle name="Normal 10 15" xfId="40"/>
    <cellStyle name="Normal 10 16" xfId="41"/>
    <cellStyle name="Normal 10 17" xfId="42"/>
    <cellStyle name="Normal 10 18" xfId="43"/>
    <cellStyle name="Normal 10 19" xfId="44"/>
    <cellStyle name="Normal 10 2" xfId="45"/>
    <cellStyle name="Normal 10 20" xfId="46"/>
    <cellStyle name="Normal 10 21" xfId="47"/>
    <cellStyle name="Normal 10 22" xfId="48"/>
    <cellStyle name="Normal 10 23" xfId="49"/>
    <cellStyle name="Normal 10 24" xfId="50"/>
    <cellStyle name="Normal 10 25" xfId="51"/>
    <cellStyle name="Normal 10 26" xfId="52"/>
    <cellStyle name="Normal 10 27" xfId="53"/>
    <cellStyle name="Normal 10 28" xfId="54"/>
    <cellStyle name="Normal 10 29" xfId="55"/>
    <cellStyle name="Normal 10 3" xfId="56"/>
    <cellStyle name="Normal 10 30" xfId="57"/>
    <cellStyle name="Normal 10 31" xfId="58"/>
    <cellStyle name="Normal 10 32" xfId="59"/>
    <cellStyle name="Normal 10 33" xfId="60"/>
    <cellStyle name="Normal 10 34" xfId="61"/>
    <cellStyle name="Normal 10 35" xfId="62"/>
    <cellStyle name="Normal 10 36" xfId="63"/>
    <cellStyle name="Normal 10 4" xfId="64"/>
    <cellStyle name="Normal 10 5" xfId="65"/>
    <cellStyle name="Normal 10 6" xfId="66"/>
    <cellStyle name="Normal 10 7" xfId="67"/>
    <cellStyle name="Normal 10 8" xfId="68"/>
    <cellStyle name="Normal 10 9" xfId="69"/>
    <cellStyle name="Normal 11" xfId="70"/>
    <cellStyle name="Normal 11 10" xfId="71"/>
    <cellStyle name="Normal 11 11" xfId="72"/>
    <cellStyle name="Normal 11 12" xfId="73"/>
    <cellStyle name="Normal 11 13" xfId="74"/>
    <cellStyle name="Normal 11 14" xfId="75"/>
    <cellStyle name="Normal 11 15" xfId="76"/>
    <cellStyle name="Normal 11 16" xfId="77"/>
    <cellStyle name="Normal 11 17" xfId="78"/>
    <cellStyle name="Normal 11 18" xfId="79"/>
    <cellStyle name="Normal 11 19" xfId="80"/>
    <cellStyle name="Normal 11 2" xfId="81"/>
    <cellStyle name="Normal 11 20" xfId="82"/>
    <cellStyle name="Normal 11 21" xfId="83"/>
    <cellStyle name="Normal 11 22" xfId="84"/>
    <cellStyle name="Normal 11 23" xfId="85"/>
    <cellStyle name="Normal 11 24" xfId="86"/>
    <cellStyle name="Normal 11 25" xfId="87"/>
    <cellStyle name="Normal 11 26" xfId="88"/>
    <cellStyle name="Normal 11 27" xfId="89"/>
    <cellStyle name="Normal 11 28" xfId="90"/>
    <cellStyle name="Normal 11 29" xfId="91"/>
    <cellStyle name="Normal 11 3" xfId="92"/>
    <cellStyle name="Normal 11 30" xfId="93"/>
    <cellStyle name="Normal 11 31" xfId="94"/>
    <cellStyle name="Normal 11 32" xfId="95"/>
    <cellStyle name="Normal 11 33" xfId="96"/>
    <cellStyle name="Normal 11 34" xfId="97"/>
    <cellStyle name="Normal 11 35" xfId="98"/>
    <cellStyle name="Normal 11 36" xfId="99"/>
    <cellStyle name="Normal 11 37" xfId="100"/>
    <cellStyle name="Normal 11 38" xfId="101"/>
    <cellStyle name="Normal 11 39" xfId="102"/>
    <cellStyle name="Normal 11 4" xfId="103"/>
    <cellStyle name="Normal 11 40" xfId="104"/>
    <cellStyle name="Normal 11 41" xfId="105"/>
    <cellStyle name="Normal 11 42" xfId="106"/>
    <cellStyle name="Normal 11 43" xfId="107"/>
    <cellStyle name="Normal 11 44" xfId="108"/>
    <cellStyle name="Normal 11 45" xfId="109"/>
    <cellStyle name="Normal 11 46" xfId="110"/>
    <cellStyle name="Normal 11 47" xfId="111"/>
    <cellStyle name="Normal 11 48" xfId="112"/>
    <cellStyle name="Normal 11 49" xfId="113"/>
    <cellStyle name="Normal 11 5" xfId="114"/>
    <cellStyle name="Normal 11 50" xfId="115"/>
    <cellStyle name="Normal 11 51" xfId="116"/>
    <cellStyle name="Normal 11 52" xfId="117"/>
    <cellStyle name="Normal 11 53" xfId="118"/>
    <cellStyle name="Normal 11 54" xfId="119"/>
    <cellStyle name="Normal 11 55" xfId="120"/>
    <cellStyle name="Normal 11 56" xfId="121"/>
    <cellStyle name="Normal 11 57" xfId="122"/>
    <cellStyle name="Normal 11 58" xfId="123"/>
    <cellStyle name="Normal 11 59" xfId="124"/>
    <cellStyle name="Normal 11 6" xfId="125"/>
    <cellStyle name="Normal 11 60" xfId="126"/>
    <cellStyle name="Normal 11 61" xfId="127"/>
    <cellStyle name="Normal 11 62" xfId="128"/>
    <cellStyle name="Normal 11 63" xfId="129"/>
    <cellStyle name="Normal 11 64" xfId="130"/>
    <cellStyle name="Normal 11 65" xfId="131"/>
    <cellStyle name="Normal 11 66" xfId="132"/>
    <cellStyle name="Normal 11 67" xfId="133"/>
    <cellStyle name="Normal 11 68" xfId="134"/>
    <cellStyle name="Normal 11 69" xfId="135"/>
    <cellStyle name="Normal 11 7" xfId="136"/>
    <cellStyle name="Normal 11 70" xfId="137"/>
    <cellStyle name="Normal 11 71" xfId="138"/>
    <cellStyle name="Normal 11 72" xfId="139"/>
    <cellStyle name="Normal 11 73" xfId="140"/>
    <cellStyle name="Normal 11 74" xfId="141"/>
    <cellStyle name="Normal 11 75" xfId="142"/>
    <cellStyle name="Normal 11 76" xfId="143"/>
    <cellStyle name="Normal 11 77" xfId="144"/>
    <cellStyle name="Normal 11 78" xfId="145"/>
    <cellStyle name="Normal 11 79" xfId="146"/>
    <cellStyle name="Normal 11 8" xfId="147"/>
    <cellStyle name="Normal 11 80" xfId="148"/>
    <cellStyle name="Normal 11 81" xfId="149"/>
    <cellStyle name="Normal 11 82" xfId="150"/>
    <cellStyle name="Normal 11 83" xfId="151"/>
    <cellStyle name="Normal 11 84" xfId="152"/>
    <cellStyle name="Normal 11 85" xfId="153"/>
    <cellStyle name="Normal 11 86" xfId="154"/>
    <cellStyle name="Normal 11 87" xfId="155"/>
    <cellStyle name="Normal 11 88" xfId="156"/>
    <cellStyle name="Normal 11 89" xfId="157"/>
    <cellStyle name="Normal 11 9" xfId="158"/>
    <cellStyle name="Normal 11 90" xfId="159"/>
    <cellStyle name="Normal 11 91" xfId="160"/>
    <cellStyle name="Normal 11 92" xfId="161"/>
    <cellStyle name="Normal 11 93" xfId="162"/>
    <cellStyle name="Normal 11 94" xfId="163"/>
    <cellStyle name="Normal 12" xfId="164"/>
    <cellStyle name="Normal 12 10" xfId="165"/>
    <cellStyle name="Normal 12 11" xfId="166"/>
    <cellStyle name="Normal 12 12" xfId="167"/>
    <cellStyle name="Normal 12 13" xfId="168"/>
    <cellStyle name="Normal 12 14" xfId="169"/>
    <cellStyle name="Normal 12 15" xfId="170"/>
    <cellStyle name="Normal 12 16" xfId="171"/>
    <cellStyle name="Normal 12 17" xfId="172"/>
    <cellStyle name="Normal 12 18" xfId="173"/>
    <cellStyle name="Normal 12 19" xfId="174"/>
    <cellStyle name="Normal 12 2" xfId="175"/>
    <cellStyle name="Normal 12 20" xfId="176"/>
    <cellStyle name="Normal 12 21" xfId="177"/>
    <cellStyle name="Normal 12 22" xfId="178"/>
    <cellStyle name="Normal 12 23" xfId="179"/>
    <cellStyle name="Normal 12 24" xfId="180"/>
    <cellStyle name="Normal 12 25" xfId="181"/>
    <cellStyle name="Normal 12 26" xfId="182"/>
    <cellStyle name="Normal 12 27" xfId="183"/>
    <cellStyle name="Normal 12 28" xfId="184"/>
    <cellStyle name="Normal 12 29" xfId="185"/>
    <cellStyle name="Normal 12 3" xfId="186"/>
    <cellStyle name="Normal 12 30" xfId="187"/>
    <cellStyle name="Normal 12 31" xfId="188"/>
    <cellStyle name="Normal 12 32" xfId="189"/>
    <cellStyle name="Normal 12 33" xfId="190"/>
    <cellStyle name="Normal 12 34" xfId="191"/>
    <cellStyle name="Normal 12 35" xfId="192"/>
    <cellStyle name="Normal 12 36" xfId="193"/>
    <cellStyle name="Normal 12 37" xfId="194"/>
    <cellStyle name="Normal 12 38" xfId="195"/>
    <cellStyle name="Normal 12 39" xfId="196"/>
    <cellStyle name="Normal 12 4" xfId="197"/>
    <cellStyle name="Normal 12 40" xfId="198"/>
    <cellStyle name="Normal 12 41" xfId="199"/>
    <cellStyle name="Normal 12 42" xfId="200"/>
    <cellStyle name="Normal 12 43" xfId="201"/>
    <cellStyle name="Normal 12 44" xfId="202"/>
    <cellStyle name="Normal 12 45" xfId="203"/>
    <cellStyle name="Normal 12 46" xfId="204"/>
    <cellStyle name="Normal 12 47" xfId="205"/>
    <cellStyle name="Normal 12 48" xfId="206"/>
    <cellStyle name="Normal 12 49" xfId="207"/>
    <cellStyle name="Normal 12 5" xfId="208"/>
    <cellStyle name="Normal 12 50" xfId="209"/>
    <cellStyle name="Normal 12 51" xfId="210"/>
    <cellStyle name="Normal 12 52" xfId="211"/>
    <cellStyle name="Normal 12 53" xfId="212"/>
    <cellStyle name="Normal 12 54" xfId="213"/>
    <cellStyle name="Normal 12 55" xfId="214"/>
    <cellStyle name="Normal 12 56" xfId="215"/>
    <cellStyle name="Normal 12 57" xfId="216"/>
    <cellStyle name="Normal 12 58" xfId="217"/>
    <cellStyle name="Normal 12 59" xfId="218"/>
    <cellStyle name="Normal 12 6" xfId="219"/>
    <cellStyle name="Normal 12 60" xfId="220"/>
    <cellStyle name="Normal 12 61" xfId="221"/>
    <cellStyle name="Normal 12 62" xfId="222"/>
    <cellStyle name="Normal 12 63" xfId="223"/>
    <cellStyle name="Normal 12 64" xfId="224"/>
    <cellStyle name="Normal 12 65" xfId="225"/>
    <cellStyle name="Normal 12 66" xfId="226"/>
    <cellStyle name="Normal 12 67" xfId="227"/>
    <cellStyle name="Normal 12 68" xfId="228"/>
    <cellStyle name="Normal 12 69" xfId="229"/>
    <cellStyle name="Normal 12 7" xfId="230"/>
    <cellStyle name="Normal 12 70" xfId="231"/>
    <cellStyle name="Normal 12 71" xfId="232"/>
    <cellStyle name="Normal 12 72" xfId="233"/>
    <cellStyle name="Normal 12 73" xfId="234"/>
    <cellStyle name="Normal 12 74" xfId="235"/>
    <cellStyle name="Normal 12 75" xfId="236"/>
    <cellStyle name="Normal 12 76" xfId="237"/>
    <cellStyle name="Normal 12 77" xfId="238"/>
    <cellStyle name="Normal 12 78" xfId="239"/>
    <cellStyle name="Normal 12 79" xfId="240"/>
    <cellStyle name="Normal 12 8" xfId="241"/>
    <cellStyle name="Normal 12 80" xfId="242"/>
    <cellStyle name="Normal 12 81" xfId="243"/>
    <cellStyle name="Normal 12 82" xfId="244"/>
    <cellStyle name="Normal 12 83" xfId="245"/>
    <cellStyle name="Normal 12 84" xfId="246"/>
    <cellStyle name="Normal 12 85" xfId="247"/>
    <cellStyle name="Normal 12 86" xfId="248"/>
    <cellStyle name="Normal 12 87" xfId="249"/>
    <cellStyle name="Normal 12 88" xfId="250"/>
    <cellStyle name="Normal 12 89" xfId="251"/>
    <cellStyle name="Normal 12 9" xfId="252"/>
    <cellStyle name="Normal 12 90" xfId="253"/>
    <cellStyle name="Normal 12 91" xfId="254"/>
    <cellStyle name="Normal 12 92" xfId="255"/>
    <cellStyle name="Normal 12 93" xfId="256"/>
    <cellStyle name="Normal 13" xfId="257"/>
    <cellStyle name="Normal 13 10" xfId="258"/>
    <cellStyle name="Normal 13 11" xfId="259"/>
    <cellStyle name="Normal 13 12" xfId="260"/>
    <cellStyle name="Normal 13 13" xfId="261"/>
    <cellStyle name="Normal 13 14" xfId="262"/>
    <cellStyle name="Normal 13 15" xfId="263"/>
    <cellStyle name="Normal 13 16" xfId="264"/>
    <cellStyle name="Normal 13 17" xfId="265"/>
    <cellStyle name="Normal 13 18" xfId="266"/>
    <cellStyle name="Normal 13 19" xfId="267"/>
    <cellStyle name="Normal 13 2" xfId="268"/>
    <cellStyle name="Normal 13 20" xfId="269"/>
    <cellStyle name="Normal 13 21" xfId="270"/>
    <cellStyle name="Normal 13 22" xfId="271"/>
    <cellStyle name="Normal 13 23" xfId="272"/>
    <cellStyle name="Normal 13 24" xfId="273"/>
    <cellStyle name="Normal 13 25" xfId="274"/>
    <cellStyle name="Normal 13 26" xfId="275"/>
    <cellStyle name="Normal 13 27" xfId="276"/>
    <cellStyle name="Normal 13 28" xfId="277"/>
    <cellStyle name="Normal 13 29" xfId="278"/>
    <cellStyle name="Normal 13 3" xfId="279"/>
    <cellStyle name="Normal 13 30" xfId="280"/>
    <cellStyle name="Normal 13 31" xfId="281"/>
    <cellStyle name="Normal 13 32" xfId="282"/>
    <cellStyle name="Normal 13 33" xfId="283"/>
    <cellStyle name="Normal 13 34" xfId="284"/>
    <cellStyle name="Normal 13 35" xfId="285"/>
    <cellStyle name="Normal 13 36" xfId="286"/>
    <cellStyle name="Normal 13 37" xfId="287"/>
    <cellStyle name="Normal 13 38" xfId="288"/>
    <cellStyle name="Normal 13 39" xfId="289"/>
    <cellStyle name="Normal 13 4" xfId="290"/>
    <cellStyle name="Normal 13 40" xfId="291"/>
    <cellStyle name="Normal 13 41" xfId="292"/>
    <cellStyle name="Normal 13 42" xfId="293"/>
    <cellStyle name="Normal 13 43" xfId="294"/>
    <cellStyle name="Normal 13 44" xfId="295"/>
    <cellStyle name="Normal 13 45" xfId="296"/>
    <cellStyle name="Normal 13 46" xfId="297"/>
    <cellStyle name="Normal 13 47" xfId="298"/>
    <cellStyle name="Normal 13 48" xfId="299"/>
    <cellStyle name="Normal 13 49" xfId="300"/>
    <cellStyle name="Normal 13 5" xfId="301"/>
    <cellStyle name="Normal 13 50" xfId="302"/>
    <cellStyle name="Normal 13 51" xfId="303"/>
    <cellStyle name="Normal 13 52" xfId="304"/>
    <cellStyle name="Normal 13 53" xfId="305"/>
    <cellStyle name="Normal 13 54" xfId="306"/>
    <cellStyle name="Normal 13 55" xfId="307"/>
    <cellStyle name="Normal 13 56" xfId="308"/>
    <cellStyle name="Normal 13 57" xfId="309"/>
    <cellStyle name="Normal 13 58" xfId="310"/>
    <cellStyle name="Normal 13 59" xfId="311"/>
    <cellStyle name="Normal 13 6" xfId="312"/>
    <cellStyle name="Normal 13 60" xfId="313"/>
    <cellStyle name="Normal 13 61" xfId="314"/>
    <cellStyle name="Normal 13 62" xfId="315"/>
    <cellStyle name="Normal 13 63" xfId="316"/>
    <cellStyle name="Normal 13 64" xfId="317"/>
    <cellStyle name="Normal 13 65" xfId="318"/>
    <cellStyle name="Normal 13 66" xfId="319"/>
    <cellStyle name="Normal 13 67" xfId="320"/>
    <cellStyle name="Normal 13 68" xfId="321"/>
    <cellStyle name="Normal 13 69" xfId="322"/>
    <cellStyle name="Normal 13 7" xfId="323"/>
    <cellStyle name="Normal 13 70" xfId="324"/>
    <cellStyle name="Normal 13 71" xfId="325"/>
    <cellStyle name="Normal 13 72" xfId="326"/>
    <cellStyle name="Normal 13 73" xfId="327"/>
    <cellStyle name="Normal 13 74" xfId="328"/>
    <cellStyle name="Normal 13 75" xfId="329"/>
    <cellStyle name="Normal 13 76" xfId="330"/>
    <cellStyle name="Normal 13 77" xfId="331"/>
    <cellStyle name="Normal 13 78" xfId="332"/>
    <cellStyle name="Normal 13 79" xfId="333"/>
    <cellStyle name="Normal 13 8" xfId="334"/>
    <cellStyle name="Normal 13 80" xfId="335"/>
    <cellStyle name="Normal 13 81" xfId="336"/>
    <cellStyle name="Normal 13 82" xfId="337"/>
    <cellStyle name="Normal 13 83" xfId="338"/>
    <cellStyle name="Normal 13 84" xfId="339"/>
    <cellStyle name="Normal 13 85" xfId="340"/>
    <cellStyle name="Normal 13 86" xfId="341"/>
    <cellStyle name="Normal 13 87" xfId="342"/>
    <cellStyle name="Normal 13 88" xfId="343"/>
    <cellStyle name="Normal 13 89" xfId="344"/>
    <cellStyle name="Normal 13 9" xfId="345"/>
    <cellStyle name="Normal 13 90" xfId="346"/>
    <cellStyle name="Normal 13 91" xfId="347"/>
    <cellStyle name="Normal 13 92" xfId="348"/>
    <cellStyle name="Normal 13 93" xfId="349"/>
    <cellStyle name="Normal 13 94" xfId="350"/>
    <cellStyle name="Normal 14" xfId="351"/>
    <cellStyle name="Normal 14 10" xfId="352"/>
    <cellStyle name="Normal 14 11" xfId="353"/>
    <cellStyle name="Normal 14 12" xfId="354"/>
    <cellStyle name="Normal 14 13" xfId="355"/>
    <cellStyle name="Normal 14 14" xfId="356"/>
    <cellStyle name="Normal 14 15" xfId="357"/>
    <cellStyle name="Normal 14 16" xfId="358"/>
    <cellStyle name="Normal 14 17" xfId="359"/>
    <cellStyle name="Normal 14 18" xfId="360"/>
    <cellStyle name="Normal 14 19" xfId="361"/>
    <cellStyle name="Normal 14 2" xfId="362"/>
    <cellStyle name="Normal 14 20" xfId="363"/>
    <cellStyle name="Normal 14 21" xfId="364"/>
    <cellStyle name="Normal 14 22" xfId="365"/>
    <cellStyle name="Normal 14 23" xfId="366"/>
    <cellStyle name="Normal 14 24" xfId="367"/>
    <cellStyle name="Normal 14 25" xfId="368"/>
    <cellStyle name="Normal 14 26" xfId="369"/>
    <cellStyle name="Normal 14 27" xfId="370"/>
    <cellStyle name="Normal 14 28" xfId="371"/>
    <cellStyle name="Normal 14 29" xfId="372"/>
    <cellStyle name="Normal 14 3" xfId="373"/>
    <cellStyle name="Normal 14 30" xfId="374"/>
    <cellStyle name="Normal 14 31" xfId="375"/>
    <cellStyle name="Normal 14 32" xfId="376"/>
    <cellStyle name="Normal 14 33" xfId="377"/>
    <cellStyle name="Normal 14 34" xfId="378"/>
    <cellStyle name="Normal 14 35" xfId="379"/>
    <cellStyle name="Normal 14 36" xfId="380"/>
    <cellStyle name="Normal 14 37" xfId="381"/>
    <cellStyle name="Normal 14 38" xfId="382"/>
    <cellStyle name="Normal 14 39" xfId="383"/>
    <cellStyle name="Normal 14 4" xfId="384"/>
    <cellStyle name="Normal 14 40" xfId="385"/>
    <cellStyle name="Normal 14 41" xfId="386"/>
    <cellStyle name="Normal 14 42" xfId="387"/>
    <cellStyle name="Normal 14 43" xfId="388"/>
    <cellStyle name="Normal 14 44" xfId="389"/>
    <cellStyle name="Normal 14 45" xfId="390"/>
    <cellStyle name="Normal 14 46" xfId="391"/>
    <cellStyle name="Normal 14 47" xfId="392"/>
    <cellStyle name="Normal 14 48" xfId="393"/>
    <cellStyle name="Normal 14 49" xfId="394"/>
    <cellStyle name="Normal 14 5" xfId="395"/>
    <cellStyle name="Normal 14 50" xfId="396"/>
    <cellStyle name="Normal 14 51" xfId="397"/>
    <cellStyle name="Normal 14 6" xfId="398"/>
    <cellStyle name="Normal 14 7" xfId="399"/>
    <cellStyle name="Normal 14 8" xfId="400"/>
    <cellStyle name="Normal 14 9" xfId="401"/>
    <cellStyle name="Normal 15" xfId="402"/>
    <cellStyle name="Normal 15 10" xfId="403"/>
    <cellStyle name="Normal 15 11" xfId="404"/>
    <cellStyle name="Normal 15 12" xfId="405"/>
    <cellStyle name="Normal 15 13" xfId="406"/>
    <cellStyle name="Normal 15 14" xfId="407"/>
    <cellStyle name="Normal 15 15" xfId="408"/>
    <cellStyle name="Normal 15 16" xfId="409"/>
    <cellStyle name="Normal 15 17" xfId="410"/>
    <cellStyle name="Normal 15 18" xfId="411"/>
    <cellStyle name="Normal 15 19" xfId="412"/>
    <cellStyle name="Normal 15 2" xfId="413"/>
    <cellStyle name="Normal 15 20" xfId="414"/>
    <cellStyle name="Normal 15 21" xfId="415"/>
    <cellStyle name="Normal 15 22" xfId="416"/>
    <cellStyle name="Normal 15 23" xfId="417"/>
    <cellStyle name="Normal 15 24" xfId="418"/>
    <cellStyle name="Normal 15 25" xfId="419"/>
    <cellStyle name="Normal 15 26" xfId="420"/>
    <cellStyle name="Normal 15 27" xfId="421"/>
    <cellStyle name="Normal 15 28" xfId="422"/>
    <cellStyle name="Normal 15 29" xfId="423"/>
    <cellStyle name="Normal 15 3" xfId="424"/>
    <cellStyle name="Normal 15 30" xfId="425"/>
    <cellStyle name="Normal 15 31" xfId="426"/>
    <cellStyle name="Normal 15 32" xfId="427"/>
    <cellStyle name="Normal 15 33" xfId="428"/>
    <cellStyle name="Normal 15 34" xfId="429"/>
    <cellStyle name="Normal 15 35" xfId="430"/>
    <cellStyle name="Normal 15 36" xfId="431"/>
    <cellStyle name="Normal 15 37" xfId="432"/>
    <cellStyle name="Normal 15 38" xfId="433"/>
    <cellStyle name="Normal 15 39" xfId="434"/>
    <cellStyle name="Normal 15 4" xfId="435"/>
    <cellStyle name="Normal 15 40" xfId="436"/>
    <cellStyle name="Normal 15 41" xfId="437"/>
    <cellStyle name="Normal 15 42" xfId="438"/>
    <cellStyle name="Normal 15 43" xfId="439"/>
    <cellStyle name="Normal 15 44" xfId="440"/>
    <cellStyle name="Normal 15 45" xfId="441"/>
    <cellStyle name="Normal 15 46" xfId="442"/>
    <cellStyle name="Normal 15 47" xfId="443"/>
    <cellStyle name="Normal 15 48" xfId="444"/>
    <cellStyle name="Normal 15 49" xfId="445"/>
    <cellStyle name="Normal 15 5" xfId="446"/>
    <cellStyle name="Normal 15 50" xfId="447"/>
    <cellStyle name="Normal 15 51" xfId="448"/>
    <cellStyle name="Normal 15 52" xfId="449"/>
    <cellStyle name="Normal 15 53" xfId="450"/>
    <cellStyle name="Normal 15 54" xfId="451"/>
    <cellStyle name="Normal 15 55" xfId="452"/>
    <cellStyle name="Normal 15 56" xfId="453"/>
    <cellStyle name="Normal 15 57" xfId="454"/>
    <cellStyle name="Normal 15 58" xfId="455"/>
    <cellStyle name="Normal 15 59" xfId="456"/>
    <cellStyle name="Normal 15 6" xfId="457"/>
    <cellStyle name="Normal 15 60" xfId="458"/>
    <cellStyle name="Normal 15 61" xfId="459"/>
    <cellStyle name="Normal 15 62" xfId="460"/>
    <cellStyle name="Normal 15 63" xfId="461"/>
    <cellStyle name="Normal 15 64" xfId="462"/>
    <cellStyle name="Normal 15 65" xfId="463"/>
    <cellStyle name="Normal 15 66" xfId="464"/>
    <cellStyle name="Normal 15 67" xfId="465"/>
    <cellStyle name="Normal 15 68" xfId="466"/>
    <cellStyle name="Normal 15 69" xfId="467"/>
    <cellStyle name="Normal 15 7" xfId="468"/>
    <cellStyle name="Normal 15 70" xfId="469"/>
    <cellStyle name="Normal 15 71" xfId="470"/>
    <cellStyle name="Normal 15 72" xfId="471"/>
    <cellStyle name="Normal 15 73" xfId="472"/>
    <cellStyle name="Normal 15 74" xfId="473"/>
    <cellStyle name="Normal 15 75" xfId="474"/>
    <cellStyle name="Normal 15 76" xfId="475"/>
    <cellStyle name="Normal 15 77" xfId="476"/>
    <cellStyle name="Normal 15 78" xfId="477"/>
    <cellStyle name="Normal 15 79" xfId="478"/>
    <cellStyle name="Normal 15 8" xfId="479"/>
    <cellStyle name="Normal 15 80" xfId="480"/>
    <cellStyle name="Normal 15 81" xfId="481"/>
    <cellStyle name="Normal 15 82" xfId="482"/>
    <cellStyle name="Normal 15 83" xfId="483"/>
    <cellStyle name="Normal 15 84" xfId="484"/>
    <cellStyle name="Normal 15 85" xfId="485"/>
    <cellStyle name="Normal 15 86" xfId="486"/>
    <cellStyle name="Normal 15 87" xfId="487"/>
    <cellStyle name="Normal 15 88" xfId="488"/>
    <cellStyle name="Normal 15 89" xfId="489"/>
    <cellStyle name="Normal 15 9" xfId="490"/>
    <cellStyle name="Normal 15 90" xfId="491"/>
    <cellStyle name="Normal 15 91" xfId="492"/>
    <cellStyle name="Normal 15 92" xfId="493"/>
    <cellStyle name="Normal 15 93" xfId="494"/>
    <cellStyle name="Normal 16" xfId="495"/>
    <cellStyle name="Normal 16 10" xfId="496"/>
    <cellStyle name="Normal 16 11" xfId="497"/>
    <cellStyle name="Normal 16 12" xfId="498"/>
    <cellStyle name="Normal 16 13" xfId="499"/>
    <cellStyle name="Normal 16 14" xfId="500"/>
    <cellStyle name="Normal 16 15" xfId="501"/>
    <cellStyle name="Normal 16 16" xfId="502"/>
    <cellStyle name="Normal 16 17" xfId="503"/>
    <cellStyle name="Normal 16 18" xfId="504"/>
    <cellStyle name="Normal 16 19" xfId="505"/>
    <cellStyle name="Normal 16 2" xfId="506"/>
    <cellStyle name="Normal 16 20" xfId="507"/>
    <cellStyle name="Normal 16 21" xfId="508"/>
    <cellStyle name="Normal 16 22" xfId="509"/>
    <cellStyle name="Normal 16 23" xfId="510"/>
    <cellStyle name="Normal 16 24" xfId="511"/>
    <cellStyle name="Normal 16 25" xfId="512"/>
    <cellStyle name="Normal 16 26" xfId="513"/>
    <cellStyle name="Normal 16 27" xfId="514"/>
    <cellStyle name="Normal 16 28" xfId="515"/>
    <cellStyle name="Normal 16 29" xfId="516"/>
    <cellStyle name="Normal 16 3" xfId="517"/>
    <cellStyle name="Normal 16 30" xfId="518"/>
    <cellStyle name="Normal 16 31" xfId="519"/>
    <cellStyle name="Normal 16 32" xfId="520"/>
    <cellStyle name="Normal 16 33" xfId="521"/>
    <cellStyle name="Normal 16 34" xfId="522"/>
    <cellStyle name="Normal 16 35" xfId="523"/>
    <cellStyle name="Normal 16 36" xfId="524"/>
    <cellStyle name="Normal 16 37" xfId="525"/>
    <cellStyle name="Normal 16 38" xfId="526"/>
    <cellStyle name="Normal 16 39" xfId="527"/>
    <cellStyle name="Normal 16 4" xfId="528"/>
    <cellStyle name="Normal 16 40" xfId="529"/>
    <cellStyle name="Normal 16 41" xfId="530"/>
    <cellStyle name="Normal 16 42" xfId="531"/>
    <cellStyle name="Normal 16 43" xfId="532"/>
    <cellStyle name="Normal 16 44" xfId="533"/>
    <cellStyle name="Normal 16 45" xfId="534"/>
    <cellStyle name="Normal 16 46" xfId="535"/>
    <cellStyle name="Normal 16 47" xfId="536"/>
    <cellStyle name="Normal 16 48" xfId="537"/>
    <cellStyle name="Normal 16 49" xfId="538"/>
    <cellStyle name="Normal 16 5" xfId="539"/>
    <cellStyle name="Normal 16 50" xfId="540"/>
    <cellStyle name="Normal 16 51" xfId="541"/>
    <cellStyle name="Normal 16 52" xfId="542"/>
    <cellStyle name="Normal 16 53" xfId="543"/>
    <cellStyle name="Normal 16 54" xfId="544"/>
    <cellStyle name="Normal 16 55" xfId="545"/>
    <cellStyle name="Normal 16 56" xfId="546"/>
    <cellStyle name="Normal 16 57" xfId="547"/>
    <cellStyle name="Normal 16 58" xfId="548"/>
    <cellStyle name="Normal 16 59" xfId="549"/>
    <cellStyle name="Normal 16 6" xfId="550"/>
    <cellStyle name="Normal 16 60" xfId="551"/>
    <cellStyle name="Normal 16 61" xfId="552"/>
    <cellStyle name="Normal 16 62" xfId="553"/>
    <cellStyle name="Normal 16 63" xfId="554"/>
    <cellStyle name="Normal 16 64" xfId="555"/>
    <cellStyle name="Normal 16 65" xfId="556"/>
    <cellStyle name="Normal 16 66" xfId="557"/>
    <cellStyle name="Normal 16 67" xfId="558"/>
    <cellStyle name="Normal 16 68" xfId="559"/>
    <cellStyle name="Normal 16 69" xfId="560"/>
    <cellStyle name="Normal 16 7" xfId="561"/>
    <cellStyle name="Normal 16 70" xfId="562"/>
    <cellStyle name="Normal 16 71" xfId="563"/>
    <cellStyle name="Normal 16 72" xfId="564"/>
    <cellStyle name="Normal 16 73" xfId="565"/>
    <cellStyle name="Normal 16 74" xfId="566"/>
    <cellStyle name="Normal 16 75" xfId="567"/>
    <cellStyle name="Normal 16 76" xfId="568"/>
    <cellStyle name="Normal 16 77" xfId="569"/>
    <cellStyle name="Normal 16 78" xfId="570"/>
    <cellStyle name="Normal 16 79" xfId="571"/>
    <cellStyle name="Normal 16 8" xfId="572"/>
    <cellStyle name="Normal 16 80" xfId="573"/>
    <cellStyle name="Normal 16 81" xfId="574"/>
    <cellStyle name="Normal 16 82" xfId="575"/>
    <cellStyle name="Normal 16 83" xfId="576"/>
    <cellStyle name="Normal 16 84" xfId="577"/>
    <cellStyle name="Normal 16 85" xfId="578"/>
    <cellStyle name="Normal 16 86" xfId="579"/>
    <cellStyle name="Normal 16 87" xfId="580"/>
    <cellStyle name="Normal 16 88" xfId="581"/>
    <cellStyle name="Normal 16 89" xfId="582"/>
    <cellStyle name="Normal 16 9" xfId="583"/>
    <cellStyle name="Normal 16 90" xfId="584"/>
    <cellStyle name="Normal 16 91" xfId="585"/>
    <cellStyle name="Normal 16 92" xfId="586"/>
    <cellStyle name="Normal 17" xfId="587"/>
    <cellStyle name="Normal 17 10" xfId="588"/>
    <cellStyle name="Normal 17 11" xfId="589"/>
    <cellStyle name="Normal 17 12" xfId="590"/>
    <cellStyle name="Normal 17 13" xfId="591"/>
    <cellStyle name="Normal 17 14" xfId="592"/>
    <cellStyle name="Normal 17 15" xfId="593"/>
    <cellStyle name="Normal 17 16" xfId="594"/>
    <cellStyle name="Normal 17 17" xfId="595"/>
    <cellStyle name="Normal 17 18" xfId="596"/>
    <cellStyle name="Normal 17 19" xfId="597"/>
    <cellStyle name="Normal 17 2" xfId="598"/>
    <cellStyle name="Normal 17 20" xfId="599"/>
    <cellStyle name="Normal 17 21" xfId="600"/>
    <cellStyle name="Normal 17 22" xfId="601"/>
    <cellStyle name="Normal 17 23" xfId="602"/>
    <cellStyle name="Normal 17 24" xfId="603"/>
    <cellStyle name="Normal 17 25" xfId="604"/>
    <cellStyle name="Normal 17 26" xfId="605"/>
    <cellStyle name="Normal 17 27" xfId="606"/>
    <cellStyle name="Normal 17 28" xfId="607"/>
    <cellStyle name="Normal 17 29" xfId="608"/>
    <cellStyle name="Normal 17 3" xfId="609"/>
    <cellStyle name="Normal 17 30" xfId="610"/>
    <cellStyle name="Normal 17 31" xfId="611"/>
    <cellStyle name="Normal 17 32" xfId="612"/>
    <cellStyle name="Normal 17 33" xfId="613"/>
    <cellStyle name="Normal 17 34" xfId="614"/>
    <cellStyle name="Normal 17 35" xfId="615"/>
    <cellStyle name="Normal 17 36" xfId="616"/>
    <cellStyle name="Normal 17 37" xfId="617"/>
    <cellStyle name="Normal 17 38" xfId="618"/>
    <cellStyle name="Normal 17 39" xfId="619"/>
    <cellStyle name="Normal 17 4" xfId="620"/>
    <cellStyle name="Normal 17 40" xfId="621"/>
    <cellStyle name="Normal 17 41" xfId="622"/>
    <cellStyle name="Normal 17 42" xfId="623"/>
    <cellStyle name="Normal 17 43" xfId="624"/>
    <cellStyle name="Normal 17 44" xfId="625"/>
    <cellStyle name="Normal 17 45" xfId="626"/>
    <cellStyle name="Normal 17 46" xfId="627"/>
    <cellStyle name="Normal 17 47" xfId="628"/>
    <cellStyle name="Normal 17 48" xfId="629"/>
    <cellStyle name="Normal 17 49" xfId="630"/>
    <cellStyle name="Normal 17 5" xfId="631"/>
    <cellStyle name="Normal 17 50" xfId="632"/>
    <cellStyle name="Normal 17 51" xfId="633"/>
    <cellStyle name="Normal 17 52" xfId="634"/>
    <cellStyle name="Normal 17 53" xfId="635"/>
    <cellStyle name="Normal 17 54" xfId="636"/>
    <cellStyle name="Normal 17 55" xfId="637"/>
    <cellStyle name="Normal 17 56" xfId="638"/>
    <cellStyle name="Normal 17 57" xfId="639"/>
    <cellStyle name="Normal 17 58" xfId="640"/>
    <cellStyle name="Normal 17 59" xfId="641"/>
    <cellStyle name="Normal 17 6" xfId="642"/>
    <cellStyle name="Normal 17 60" xfId="643"/>
    <cellStyle name="Normal 17 61" xfId="644"/>
    <cellStyle name="Normal 17 62" xfId="645"/>
    <cellStyle name="Normal 17 63" xfId="646"/>
    <cellStyle name="Normal 17 64" xfId="647"/>
    <cellStyle name="Normal 17 65" xfId="648"/>
    <cellStyle name="Normal 17 66" xfId="649"/>
    <cellStyle name="Normal 17 67" xfId="650"/>
    <cellStyle name="Normal 17 68" xfId="651"/>
    <cellStyle name="Normal 17 69" xfId="652"/>
    <cellStyle name="Normal 17 7" xfId="653"/>
    <cellStyle name="Normal 17 70" xfId="654"/>
    <cellStyle name="Normal 17 71" xfId="655"/>
    <cellStyle name="Normal 17 72" xfId="656"/>
    <cellStyle name="Normal 17 73" xfId="657"/>
    <cellStyle name="Normal 17 74" xfId="658"/>
    <cellStyle name="Normal 17 75" xfId="659"/>
    <cellStyle name="Normal 17 76" xfId="660"/>
    <cellStyle name="Normal 17 77" xfId="661"/>
    <cellStyle name="Normal 17 78" xfId="662"/>
    <cellStyle name="Normal 17 79" xfId="663"/>
    <cellStyle name="Normal 17 8" xfId="664"/>
    <cellStyle name="Normal 17 9" xfId="665"/>
    <cellStyle name="Normal 18" xfId="666"/>
    <cellStyle name="Normal 18 10" xfId="667"/>
    <cellStyle name="Normal 18 11" xfId="668"/>
    <cellStyle name="Normal 18 12" xfId="669"/>
    <cellStyle name="Normal 18 13" xfId="670"/>
    <cellStyle name="Normal 18 14" xfId="671"/>
    <cellStyle name="Normal 18 15" xfId="672"/>
    <cellStyle name="Normal 18 16" xfId="673"/>
    <cellStyle name="Normal 18 17" xfId="674"/>
    <cellStyle name="Normal 18 18" xfId="675"/>
    <cellStyle name="Normal 18 19" xfId="676"/>
    <cellStyle name="Normal 18 2" xfId="677"/>
    <cellStyle name="Normal 18 20" xfId="678"/>
    <cellStyle name="Normal 18 21" xfId="679"/>
    <cellStyle name="Normal 18 22" xfId="680"/>
    <cellStyle name="Normal 18 23" xfId="681"/>
    <cellStyle name="Normal 18 3" xfId="682"/>
    <cellStyle name="Normal 18 4" xfId="683"/>
    <cellStyle name="Normal 18 5" xfId="684"/>
    <cellStyle name="Normal 18 6" xfId="685"/>
    <cellStyle name="Normal 18 7" xfId="686"/>
    <cellStyle name="Normal 18 8" xfId="687"/>
    <cellStyle name="Normal 18 9" xfId="688"/>
    <cellStyle name="Normal 19" xfId="689"/>
    <cellStyle name="Normal 19 2" xfId="1466"/>
    <cellStyle name="Normal 19 3" xfId="1487"/>
    <cellStyle name="Normal 2" xfId="690"/>
    <cellStyle name="Normal 2 10" xfId="691"/>
    <cellStyle name="Normal 2 11" xfId="692"/>
    <cellStyle name="Normal 2 12" xfId="693"/>
    <cellStyle name="Normal 2 13" xfId="694"/>
    <cellStyle name="Normal 2 14" xfId="695"/>
    <cellStyle name="Normal 2 15" xfId="696"/>
    <cellStyle name="Normal 2 16" xfId="697"/>
    <cellStyle name="Normal 2 17" xfId="698"/>
    <cellStyle name="Normal 2 18" xfId="699"/>
    <cellStyle name="Normal 2 19" xfId="700"/>
    <cellStyle name="Normal 2 2" xfId="701"/>
    <cellStyle name="Normal 2 20" xfId="702"/>
    <cellStyle name="Normal 2 21" xfId="703"/>
    <cellStyle name="Normal 2 22" xfId="704"/>
    <cellStyle name="Normal 2 23" xfId="705"/>
    <cellStyle name="Normal 2 24" xfId="706"/>
    <cellStyle name="Normal 2 25" xfId="707"/>
    <cellStyle name="Normal 2 26" xfId="708"/>
    <cellStyle name="Normal 2 27" xfId="709"/>
    <cellStyle name="Normal 2 28" xfId="710"/>
    <cellStyle name="Normal 2 29" xfId="711"/>
    <cellStyle name="Normal 2 3" xfId="712"/>
    <cellStyle name="Normal 2 30" xfId="713"/>
    <cellStyle name="Normal 2 31" xfId="714"/>
    <cellStyle name="Normal 2 32" xfId="715"/>
    <cellStyle name="Normal 2 33" xfId="716"/>
    <cellStyle name="Normal 2 34" xfId="717"/>
    <cellStyle name="Normal 2 35" xfId="718"/>
    <cellStyle name="Normal 2 36" xfId="719"/>
    <cellStyle name="Normal 2 37" xfId="720"/>
    <cellStyle name="Normal 2 38" xfId="721"/>
    <cellStyle name="Normal 2 39" xfId="722"/>
    <cellStyle name="Normal 2 4" xfId="723"/>
    <cellStyle name="Normal 2 40" xfId="724"/>
    <cellStyle name="Normal 2 41" xfId="725"/>
    <cellStyle name="Normal 2 42" xfId="726"/>
    <cellStyle name="Normal 2 43" xfId="727"/>
    <cellStyle name="Normal 2 44" xfId="728"/>
    <cellStyle name="Normal 2 45" xfId="729"/>
    <cellStyle name="Normal 2 46" xfId="730"/>
    <cellStyle name="Normal 2 47" xfId="731"/>
    <cellStyle name="Normal 2 48" xfId="732"/>
    <cellStyle name="Normal 2 49" xfId="733"/>
    <cellStyle name="Normal 2 5" xfId="734"/>
    <cellStyle name="Normal 2 50" xfId="735"/>
    <cellStyle name="Normal 2 51" xfId="736"/>
    <cellStyle name="Normal 2 52" xfId="737"/>
    <cellStyle name="Normal 2 53" xfId="738"/>
    <cellStyle name="Normal 2 54" xfId="739"/>
    <cellStyle name="Normal 2 55" xfId="740"/>
    <cellStyle name="Normal 2 56" xfId="741"/>
    <cellStyle name="Normal 2 57" xfId="742"/>
    <cellStyle name="Normal 2 58" xfId="743"/>
    <cellStyle name="Normal 2 59" xfId="744"/>
    <cellStyle name="Normal 2 6" xfId="745"/>
    <cellStyle name="Normal 2 60" xfId="746"/>
    <cellStyle name="Normal 2 61" xfId="747"/>
    <cellStyle name="Normal 2 62" xfId="748"/>
    <cellStyle name="Normal 2 63" xfId="749"/>
    <cellStyle name="Normal 2 64" xfId="750"/>
    <cellStyle name="Normal 2 65" xfId="751"/>
    <cellStyle name="Normal 2 66" xfId="752"/>
    <cellStyle name="Normal 2 67" xfId="753"/>
    <cellStyle name="Normal 2 68" xfId="754"/>
    <cellStyle name="Normal 2 69" xfId="755"/>
    <cellStyle name="Normal 2 7" xfId="756"/>
    <cellStyle name="Normal 2 70" xfId="757"/>
    <cellStyle name="Normal 2 71" xfId="758"/>
    <cellStyle name="Normal 2 72" xfId="759"/>
    <cellStyle name="Normal 2 73" xfId="760"/>
    <cellStyle name="Normal 2 74" xfId="761"/>
    <cellStyle name="Normal 2 75" xfId="762"/>
    <cellStyle name="Normal 2 76" xfId="763"/>
    <cellStyle name="Normal 2 77" xfId="764"/>
    <cellStyle name="Normal 2 78" xfId="765"/>
    <cellStyle name="Normal 2 79" xfId="766"/>
    <cellStyle name="Normal 2 8" xfId="767"/>
    <cellStyle name="Normal 2 80" xfId="768"/>
    <cellStyle name="Normal 2 81" xfId="769"/>
    <cellStyle name="Normal 2 82" xfId="770"/>
    <cellStyle name="Normal 2 83" xfId="771"/>
    <cellStyle name="Normal 2 84" xfId="772"/>
    <cellStyle name="Normal 2 85" xfId="773"/>
    <cellStyle name="Normal 2 86" xfId="774"/>
    <cellStyle name="Normal 2 87" xfId="775"/>
    <cellStyle name="Normal 2 88" xfId="776"/>
    <cellStyle name="Normal 2 89" xfId="777"/>
    <cellStyle name="Normal 2 9" xfId="778"/>
    <cellStyle name="Normal 2 90" xfId="779"/>
    <cellStyle name="Normal 2 91" xfId="780"/>
    <cellStyle name="Normal 2 92" xfId="781"/>
    <cellStyle name="Normal 2 93" xfId="782"/>
    <cellStyle name="Normal 2 94" xfId="783"/>
    <cellStyle name="Normal 2 95" xfId="784"/>
    <cellStyle name="Normal 2 96" xfId="785"/>
    <cellStyle name="Normal 2 97" xfId="786"/>
    <cellStyle name="Normal 2 98" xfId="787"/>
    <cellStyle name="Normal 2 99" xfId="1455"/>
    <cellStyle name="Normal 2 99 2" xfId="1479"/>
    <cellStyle name="Normal 2 99 3" xfId="1499"/>
    <cellStyle name="Normal 20" xfId="1444"/>
    <cellStyle name="Normal 20 2" xfId="1468"/>
    <cellStyle name="Normal 20 3" xfId="1489"/>
    <cellStyle name="Normal 21" xfId="1447"/>
    <cellStyle name="Normal 21 2" xfId="1471"/>
    <cellStyle name="Normal 21 3" xfId="1492"/>
    <cellStyle name="Normal 22" xfId="788"/>
    <cellStyle name="Normal 23" xfId="789"/>
    <cellStyle name="Normal 24" xfId="790"/>
    <cellStyle name="Normal 25" xfId="1450"/>
    <cellStyle name="Normal 25 2" xfId="1474"/>
    <cellStyle name="Normal 26" xfId="791"/>
    <cellStyle name="Normal 27" xfId="1458"/>
    <cellStyle name="Normal 27 2" xfId="1481"/>
    <cellStyle name="Normal 27 3" xfId="1500"/>
    <cellStyle name="Normal 28" xfId="1461"/>
    <cellStyle name="Normal 29" xfId="792"/>
    <cellStyle name="Normal 29 10" xfId="793"/>
    <cellStyle name="Normal 29 11" xfId="794"/>
    <cellStyle name="Normal 29 12" xfId="795"/>
    <cellStyle name="Normal 29 13" xfId="796"/>
    <cellStyle name="Normal 29 14" xfId="797"/>
    <cellStyle name="Normal 29 2" xfId="798"/>
    <cellStyle name="Normal 29 3" xfId="799"/>
    <cellStyle name="Normal 29 4" xfId="800"/>
    <cellStyle name="Normal 29 5" xfId="801"/>
    <cellStyle name="Normal 29 6" xfId="802"/>
    <cellStyle name="Normal 29 7" xfId="803"/>
    <cellStyle name="Normal 29 8" xfId="804"/>
    <cellStyle name="Normal 29 9" xfId="805"/>
    <cellStyle name="Normal 3" xfId="806"/>
    <cellStyle name="Normal 3 10" xfId="807"/>
    <cellStyle name="Normal 3 11" xfId="808"/>
    <cellStyle name="Normal 3 12" xfId="809"/>
    <cellStyle name="Normal 3 13" xfId="810"/>
    <cellStyle name="Normal 3 14" xfId="811"/>
    <cellStyle name="Normal 3 15" xfId="812"/>
    <cellStyle name="Normal 3 16" xfId="813"/>
    <cellStyle name="Normal 3 17" xfId="814"/>
    <cellStyle name="Normal 3 18" xfId="815"/>
    <cellStyle name="Normal 3 19" xfId="816"/>
    <cellStyle name="Normal 3 2" xfId="817"/>
    <cellStyle name="Normal 3 20" xfId="818"/>
    <cellStyle name="Normal 3 21" xfId="819"/>
    <cellStyle name="Normal 3 22" xfId="820"/>
    <cellStyle name="Normal 3 23" xfId="821"/>
    <cellStyle name="Normal 3 24" xfId="822"/>
    <cellStyle name="Normal 3 25" xfId="823"/>
    <cellStyle name="Normal 3 26" xfId="824"/>
    <cellStyle name="Normal 3 27" xfId="825"/>
    <cellStyle name="Normal 3 28" xfId="826"/>
    <cellStyle name="Normal 3 29" xfId="827"/>
    <cellStyle name="Normal 3 3" xfId="828"/>
    <cellStyle name="Normal 3 30" xfId="829"/>
    <cellStyle name="Normal 3 31" xfId="830"/>
    <cellStyle name="Normal 3 32" xfId="831"/>
    <cellStyle name="Normal 3 33" xfId="832"/>
    <cellStyle name="Normal 3 34" xfId="833"/>
    <cellStyle name="Normal 3 35" xfId="834"/>
    <cellStyle name="Normal 3 36" xfId="835"/>
    <cellStyle name="Normal 3 37" xfId="836"/>
    <cellStyle name="Normal 3 38" xfId="837"/>
    <cellStyle name="Normal 3 39" xfId="838"/>
    <cellStyle name="Normal 3 4" xfId="839"/>
    <cellStyle name="Normal 3 40" xfId="840"/>
    <cellStyle name="Normal 3 41" xfId="841"/>
    <cellStyle name="Normal 3 42" xfId="842"/>
    <cellStyle name="Normal 3 43" xfId="843"/>
    <cellStyle name="Normal 3 44" xfId="844"/>
    <cellStyle name="Normal 3 45" xfId="845"/>
    <cellStyle name="Normal 3 46" xfId="846"/>
    <cellStyle name="Normal 3 47" xfId="847"/>
    <cellStyle name="Normal 3 48" xfId="848"/>
    <cellStyle name="Normal 3 49" xfId="849"/>
    <cellStyle name="Normal 3 5" xfId="850"/>
    <cellStyle name="Normal 3 50" xfId="851"/>
    <cellStyle name="Normal 3 51" xfId="852"/>
    <cellStyle name="Normal 3 52" xfId="853"/>
    <cellStyle name="Normal 3 53" xfId="854"/>
    <cellStyle name="Normal 3 54" xfId="855"/>
    <cellStyle name="Normal 3 55" xfId="856"/>
    <cellStyle name="Normal 3 56" xfId="857"/>
    <cellStyle name="Normal 3 57" xfId="858"/>
    <cellStyle name="Normal 3 58" xfId="859"/>
    <cellStyle name="Normal 3 59" xfId="860"/>
    <cellStyle name="Normal 3 6" xfId="861"/>
    <cellStyle name="Normal 3 60" xfId="862"/>
    <cellStyle name="Normal 3 61" xfId="863"/>
    <cellStyle name="Normal 3 62" xfId="864"/>
    <cellStyle name="Normal 3 63" xfId="865"/>
    <cellStyle name="Normal 3 64" xfId="866"/>
    <cellStyle name="Normal 3 65" xfId="867"/>
    <cellStyle name="Normal 3 66" xfId="868"/>
    <cellStyle name="Normal 3 67" xfId="869"/>
    <cellStyle name="Normal 3 68" xfId="870"/>
    <cellStyle name="Normal 3 69" xfId="871"/>
    <cellStyle name="Normal 3 7" xfId="872"/>
    <cellStyle name="Normal 3 70" xfId="873"/>
    <cellStyle name="Normal 3 71" xfId="874"/>
    <cellStyle name="Normal 3 72" xfId="875"/>
    <cellStyle name="Normal 3 73" xfId="876"/>
    <cellStyle name="Normal 3 74" xfId="877"/>
    <cellStyle name="Normal 3 75" xfId="878"/>
    <cellStyle name="Normal 3 76" xfId="879"/>
    <cellStyle name="Normal 3 77" xfId="880"/>
    <cellStyle name="Normal 3 78" xfId="881"/>
    <cellStyle name="Normal 3 79" xfId="882"/>
    <cellStyle name="Normal 3 8" xfId="883"/>
    <cellStyle name="Normal 3 80" xfId="884"/>
    <cellStyle name="Normal 3 81" xfId="885"/>
    <cellStyle name="Normal 3 82" xfId="886"/>
    <cellStyle name="Normal 3 83" xfId="887"/>
    <cellStyle name="Normal 3 84" xfId="888"/>
    <cellStyle name="Normal 3 85" xfId="889"/>
    <cellStyle name="Normal 3 86" xfId="890"/>
    <cellStyle name="Normal 3 87" xfId="891"/>
    <cellStyle name="Normal 3 88" xfId="892"/>
    <cellStyle name="Normal 3 89" xfId="893"/>
    <cellStyle name="Normal 3 9" xfId="894"/>
    <cellStyle name="Normal 3 90" xfId="895"/>
    <cellStyle name="Normal 3 91" xfId="896"/>
    <cellStyle name="Normal 3 92" xfId="897"/>
    <cellStyle name="Normal 3 93" xfId="898"/>
    <cellStyle name="Normal 3 94" xfId="899"/>
    <cellStyle name="Normal 3 95" xfId="900"/>
    <cellStyle name="Normal 31" xfId="901"/>
    <cellStyle name="Normal 31 10" xfId="902"/>
    <cellStyle name="Normal 31 11" xfId="903"/>
    <cellStyle name="Normal 31 12" xfId="904"/>
    <cellStyle name="Normal 31 13" xfId="905"/>
    <cellStyle name="Normal 31 14" xfId="906"/>
    <cellStyle name="Normal 31 2" xfId="907"/>
    <cellStyle name="Normal 31 3" xfId="908"/>
    <cellStyle name="Normal 31 4" xfId="909"/>
    <cellStyle name="Normal 31 5" xfId="910"/>
    <cellStyle name="Normal 31 6" xfId="911"/>
    <cellStyle name="Normal 31 7" xfId="912"/>
    <cellStyle name="Normal 31 8" xfId="913"/>
    <cellStyle name="Normal 31 9" xfId="914"/>
    <cellStyle name="Normal 33" xfId="915"/>
    <cellStyle name="Normal 33 10" xfId="916"/>
    <cellStyle name="Normal 33 11" xfId="917"/>
    <cellStyle name="Normal 33 12" xfId="918"/>
    <cellStyle name="Normal 33 13" xfId="919"/>
    <cellStyle name="Normal 33 14" xfId="920"/>
    <cellStyle name="Normal 33 2" xfId="921"/>
    <cellStyle name="Normal 33 3" xfId="922"/>
    <cellStyle name="Normal 33 4" xfId="923"/>
    <cellStyle name="Normal 33 5" xfId="924"/>
    <cellStyle name="Normal 33 6" xfId="925"/>
    <cellStyle name="Normal 33 7" xfId="926"/>
    <cellStyle name="Normal 33 8" xfId="927"/>
    <cellStyle name="Normal 33 9" xfId="928"/>
    <cellStyle name="Normal 34" xfId="929"/>
    <cellStyle name="Normal 34 10" xfId="930"/>
    <cellStyle name="Normal 34 11" xfId="931"/>
    <cellStyle name="Normal 34 12" xfId="932"/>
    <cellStyle name="Normal 34 13" xfId="933"/>
    <cellStyle name="Normal 34 14" xfId="934"/>
    <cellStyle name="Normal 34 2" xfId="935"/>
    <cellStyle name="Normal 34 3" xfId="936"/>
    <cellStyle name="Normal 34 4" xfId="937"/>
    <cellStyle name="Normal 34 5" xfId="938"/>
    <cellStyle name="Normal 34 6" xfId="939"/>
    <cellStyle name="Normal 34 7" xfId="940"/>
    <cellStyle name="Normal 34 8" xfId="941"/>
    <cellStyle name="Normal 34 9" xfId="942"/>
    <cellStyle name="Normal 36" xfId="943"/>
    <cellStyle name="Normal 36 10" xfId="944"/>
    <cellStyle name="Normal 36 11" xfId="945"/>
    <cellStyle name="Normal 36 12" xfId="946"/>
    <cellStyle name="Normal 36 13" xfId="947"/>
    <cellStyle name="Normal 36 14" xfId="948"/>
    <cellStyle name="Normal 36 2" xfId="949"/>
    <cellStyle name="Normal 36 3" xfId="950"/>
    <cellStyle name="Normal 36 4" xfId="951"/>
    <cellStyle name="Normal 36 5" xfId="952"/>
    <cellStyle name="Normal 36 6" xfId="953"/>
    <cellStyle name="Normal 36 7" xfId="954"/>
    <cellStyle name="Normal 36 8" xfId="955"/>
    <cellStyle name="Normal 36 9" xfId="956"/>
    <cellStyle name="Normal 38" xfId="957"/>
    <cellStyle name="Normal 38 10" xfId="958"/>
    <cellStyle name="Normal 38 11" xfId="959"/>
    <cellStyle name="Normal 38 12" xfId="960"/>
    <cellStyle name="Normal 38 13" xfId="961"/>
    <cellStyle name="Normal 38 14" xfId="962"/>
    <cellStyle name="Normal 38 2" xfId="963"/>
    <cellStyle name="Normal 38 3" xfId="964"/>
    <cellStyle name="Normal 38 4" xfId="965"/>
    <cellStyle name="Normal 38 5" xfId="966"/>
    <cellStyle name="Normal 38 6" xfId="967"/>
    <cellStyle name="Normal 38 7" xfId="968"/>
    <cellStyle name="Normal 38 8" xfId="969"/>
    <cellStyle name="Normal 38 9" xfId="970"/>
    <cellStyle name="Normal 39" xfId="971"/>
    <cellStyle name="Normal 39 10" xfId="972"/>
    <cellStyle name="Normal 39 11" xfId="973"/>
    <cellStyle name="Normal 39 12" xfId="974"/>
    <cellStyle name="Normal 39 13" xfId="975"/>
    <cellStyle name="Normal 39 14" xfId="976"/>
    <cellStyle name="Normal 39 2" xfId="977"/>
    <cellStyle name="Normal 39 3" xfId="978"/>
    <cellStyle name="Normal 39 4" xfId="979"/>
    <cellStyle name="Normal 39 5" xfId="980"/>
    <cellStyle name="Normal 39 6" xfId="981"/>
    <cellStyle name="Normal 39 7" xfId="982"/>
    <cellStyle name="Normal 39 8" xfId="983"/>
    <cellStyle name="Normal 39 9" xfId="984"/>
    <cellStyle name="Normal 4" xfId="985"/>
    <cellStyle name="Normal 4 10" xfId="986"/>
    <cellStyle name="Normal 4 11" xfId="987"/>
    <cellStyle name="Normal 4 12" xfId="988"/>
    <cellStyle name="Normal 4 13" xfId="989"/>
    <cellStyle name="Normal 4 14" xfId="990"/>
    <cellStyle name="Normal 4 15" xfId="991"/>
    <cellStyle name="Normal 4 16" xfId="992"/>
    <cellStyle name="Normal 4 17" xfId="993"/>
    <cellStyle name="Normal 4 18" xfId="994"/>
    <cellStyle name="Normal 4 19" xfId="995"/>
    <cellStyle name="Normal 4 2" xfId="996"/>
    <cellStyle name="Normal 4 20" xfId="997"/>
    <cellStyle name="Normal 4 21" xfId="998"/>
    <cellStyle name="Normal 4 22" xfId="999"/>
    <cellStyle name="Normal 4 23" xfId="1000"/>
    <cellStyle name="Normal 4 24" xfId="1001"/>
    <cellStyle name="Normal 4 25" xfId="1002"/>
    <cellStyle name="Normal 4 26" xfId="1003"/>
    <cellStyle name="Normal 4 27" xfId="1004"/>
    <cellStyle name="Normal 4 28" xfId="1005"/>
    <cellStyle name="Normal 4 29" xfId="1006"/>
    <cellStyle name="Normal 4 3" xfId="1007"/>
    <cellStyle name="Normal 4 30" xfId="1008"/>
    <cellStyle name="Normal 4 31" xfId="1009"/>
    <cellStyle name="Normal 4 32" xfId="1010"/>
    <cellStyle name="Normal 4 33" xfId="1011"/>
    <cellStyle name="Normal 4 34" xfId="1012"/>
    <cellStyle name="Normal 4 35" xfId="1013"/>
    <cellStyle name="Normal 4 36" xfId="1014"/>
    <cellStyle name="Normal 4 37" xfId="1015"/>
    <cellStyle name="Normal 4 38" xfId="1016"/>
    <cellStyle name="Normal 4 39" xfId="1017"/>
    <cellStyle name="Normal 4 4" xfId="1018"/>
    <cellStyle name="Normal 4 40" xfId="1019"/>
    <cellStyle name="Normal 4 41" xfId="1020"/>
    <cellStyle name="Normal 4 42" xfId="1021"/>
    <cellStyle name="Normal 4 43" xfId="1022"/>
    <cellStyle name="Normal 4 44" xfId="1023"/>
    <cellStyle name="Normal 4 45" xfId="1024"/>
    <cellStyle name="Normal 4 46" xfId="1025"/>
    <cellStyle name="Normal 4 47" xfId="1026"/>
    <cellStyle name="Normal 4 48" xfId="1027"/>
    <cellStyle name="Normal 4 49" xfId="1028"/>
    <cellStyle name="Normal 4 5" xfId="1029"/>
    <cellStyle name="Normal 4 50" xfId="1030"/>
    <cellStyle name="Normal 4 51" xfId="1031"/>
    <cellStyle name="Normal 4 52" xfId="1032"/>
    <cellStyle name="Normal 4 53" xfId="1033"/>
    <cellStyle name="Normal 4 6" xfId="1034"/>
    <cellStyle name="Normal 4 7" xfId="1035"/>
    <cellStyle name="Normal 4 8" xfId="1036"/>
    <cellStyle name="Normal 4 9" xfId="1037"/>
    <cellStyle name="Normal 40" xfId="1038"/>
    <cellStyle name="Normal 40 10" xfId="1039"/>
    <cellStyle name="Normal 40 11" xfId="1040"/>
    <cellStyle name="Normal 40 12" xfId="1041"/>
    <cellStyle name="Normal 40 13" xfId="1042"/>
    <cellStyle name="Normal 40 14" xfId="1043"/>
    <cellStyle name="Normal 40 2" xfId="1044"/>
    <cellStyle name="Normal 40 3" xfId="1045"/>
    <cellStyle name="Normal 40 4" xfId="1046"/>
    <cellStyle name="Normal 40 5" xfId="1047"/>
    <cellStyle name="Normal 40 6" xfId="1048"/>
    <cellStyle name="Normal 40 7" xfId="1049"/>
    <cellStyle name="Normal 40 8" xfId="1050"/>
    <cellStyle name="Normal 40 9" xfId="1051"/>
    <cellStyle name="Normal 41" xfId="1052"/>
    <cellStyle name="Normal 41 10" xfId="1053"/>
    <cellStyle name="Normal 41 11" xfId="1054"/>
    <cellStyle name="Normal 41 12" xfId="1055"/>
    <cellStyle name="Normal 41 13" xfId="1056"/>
    <cellStyle name="Normal 41 14" xfId="1057"/>
    <cellStyle name="Normal 41 2" xfId="1058"/>
    <cellStyle name="Normal 41 3" xfId="1059"/>
    <cellStyle name="Normal 41 4" xfId="1060"/>
    <cellStyle name="Normal 41 5" xfId="1061"/>
    <cellStyle name="Normal 41 6" xfId="1062"/>
    <cellStyle name="Normal 41 7" xfId="1063"/>
    <cellStyle name="Normal 41 8" xfId="1064"/>
    <cellStyle name="Normal 41 9" xfId="1065"/>
    <cellStyle name="Normal 5" xfId="1066"/>
    <cellStyle name="Normal 5 2" xfId="1467"/>
    <cellStyle name="Normal 5 3" xfId="1488"/>
    <cellStyle name="Normal 50" xfId="1067"/>
    <cellStyle name="Normal 51" xfId="1068"/>
    <cellStyle name="Normal 52" xfId="1069"/>
    <cellStyle name="Normal 53" xfId="1070"/>
    <cellStyle name="Normal 54" xfId="1071"/>
    <cellStyle name="Normal 55" xfId="1072"/>
    <cellStyle name="Normal 6" xfId="1073"/>
    <cellStyle name="Normal 6 10" xfId="1074"/>
    <cellStyle name="Normal 6 11" xfId="1075"/>
    <cellStyle name="Normal 6 12" xfId="1076"/>
    <cellStyle name="Normal 6 13" xfId="1077"/>
    <cellStyle name="Normal 6 14" xfId="1078"/>
    <cellStyle name="Normal 6 15" xfId="1079"/>
    <cellStyle name="Normal 6 16" xfId="1080"/>
    <cellStyle name="Normal 6 17" xfId="1081"/>
    <cellStyle name="Normal 6 18" xfId="1082"/>
    <cellStyle name="Normal 6 19" xfId="1083"/>
    <cellStyle name="Normal 6 2" xfId="1084"/>
    <cellStyle name="Normal 6 20" xfId="1085"/>
    <cellStyle name="Normal 6 21" xfId="1086"/>
    <cellStyle name="Normal 6 22" xfId="1087"/>
    <cellStyle name="Normal 6 23" xfId="1088"/>
    <cellStyle name="Normal 6 24" xfId="1089"/>
    <cellStyle name="Normal 6 25" xfId="1090"/>
    <cellStyle name="Normal 6 26" xfId="1091"/>
    <cellStyle name="Normal 6 27" xfId="1092"/>
    <cellStyle name="Normal 6 28" xfId="1093"/>
    <cellStyle name="Normal 6 29" xfId="1094"/>
    <cellStyle name="Normal 6 3" xfId="1095"/>
    <cellStyle name="Normal 6 30" xfId="1096"/>
    <cellStyle name="Normal 6 31" xfId="1097"/>
    <cellStyle name="Normal 6 32" xfId="1098"/>
    <cellStyle name="Normal 6 33" xfId="1099"/>
    <cellStyle name="Normal 6 34" xfId="1100"/>
    <cellStyle name="Normal 6 35" xfId="1101"/>
    <cellStyle name="Normal 6 36" xfId="1102"/>
    <cellStyle name="Normal 6 37" xfId="1103"/>
    <cellStyle name="Normal 6 38" xfId="1104"/>
    <cellStyle name="Normal 6 39" xfId="1105"/>
    <cellStyle name="Normal 6 4" xfId="1106"/>
    <cellStyle name="Normal 6 40" xfId="1107"/>
    <cellStyle name="Normal 6 41" xfId="1108"/>
    <cellStyle name="Normal 6 42" xfId="1109"/>
    <cellStyle name="Normal 6 43" xfId="1110"/>
    <cellStyle name="Normal 6 44" xfId="1111"/>
    <cellStyle name="Normal 6 45" xfId="1112"/>
    <cellStyle name="Normal 6 46" xfId="1113"/>
    <cellStyle name="Normal 6 47" xfId="1114"/>
    <cellStyle name="Normal 6 48" xfId="1115"/>
    <cellStyle name="Normal 6 49" xfId="1116"/>
    <cellStyle name="Normal 6 5" xfId="1117"/>
    <cellStyle name="Normal 6 50" xfId="1118"/>
    <cellStyle name="Normal 6 51" xfId="1119"/>
    <cellStyle name="Normal 6 52" xfId="1120"/>
    <cellStyle name="Normal 6 53" xfId="1121"/>
    <cellStyle name="Normal 6 54" xfId="1122"/>
    <cellStyle name="Normal 6 55" xfId="1123"/>
    <cellStyle name="Normal 6 56" xfId="1124"/>
    <cellStyle name="Normal 6 57" xfId="1125"/>
    <cellStyle name="Normal 6 58" xfId="1126"/>
    <cellStyle name="Normal 6 59" xfId="1127"/>
    <cellStyle name="Normal 6 6" xfId="1128"/>
    <cellStyle name="Normal 6 60" xfId="1129"/>
    <cellStyle name="Normal 6 61" xfId="1130"/>
    <cellStyle name="Normal 6 62" xfId="1131"/>
    <cellStyle name="Normal 6 63" xfId="1132"/>
    <cellStyle name="Normal 6 64" xfId="1133"/>
    <cellStyle name="Normal 6 65" xfId="1134"/>
    <cellStyle name="Normal 6 66" xfId="1135"/>
    <cellStyle name="Normal 6 67" xfId="1136"/>
    <cellStyle name="Normal 6 68" xfId="1137"/>
    <cellStyle name="Normal 6 69" xfId="1138"/>
    <cellStyle name="Normal 6 7" xfId="1139"/>
    <cellStyle name="Normal 6 70" xfId="1140"/>
    <cellStyle name="Normal 6 71" xfId="1141"/>
    <cellStyle name="Normal 6 72" xfId="1142"/>
    <cellStyle name="Normal 6 73" xfId="1143"/>
    <cellStyle name="Normal 6 74" xfId="1144"/>
    <cellStyle name="Normal 6 75" xfId="1145"/>
    <cellStyle name="Normal 6 76" xfId="1146"/>
    <cellStyle name="Normal 6 77" xfId="1147"/>
    <cellStyle name="Normal 6 78" xfId="1148"/>
    <cellStyle name="Normal 6 79" xfId="1149"/>
    <cellStyle name="Normal 6 8" xfId="1150"/>
    <cellStyle name="Normal 6 80" xfId="1151"/>
    <cellStyle name="Normal 6 81" xfId="1152"/>
    <cellStyle name="Normal 6 82" xfId="1153"/>
    <cellStyle name="Normal 6 83" xfId="1154"/>
    <cellStyle name="Normal 6 84" xfId="1155"/>
    <cellStyle name="Normal 6 85" xfId="1156"/>
    <cellStyle name="Normal 6 86" xfId="1157"/>
    <cellStyle name="Normal 6 87" xfId="1158"/>
    <cellStyle name="Normal 6 88" xfId="1159"/>
    <cellStyle name="Normal 6 89" xfId="1160"/>
    <cellStyle name="Normal 6 9" xfId="1161"/>
    <cellStyle name="Normal 6 90" xfId="1162"/>
    <cellStyle name="Normal 6 91" xfId="1163"/>
    <cellStyle name="Normal 6 92" xfId="1164"/>
    <cellStyle name="Normal 6 93" xfId="1165"/>
    <cellStyle name="Normal 6 94" xfId="1166"/>
    <cellStyle name="Normal 6 95" xfId="1167"/>
    <cellStyle name="Normal 7" xfId="1168"/>
    <cellStyle name="Normal 7 10" xfId="1169"/>
    <cellStyle name="Normal 7 11" xfId="1170"/>
    <cellStyle name="Normal 7 12" xfId="1171"/>
    <cellStyle name="Normal 7 13" xfId="1172"/>
    <cellStyle name="Normal 7 14" xfId="1173"/>
    <cellStyle name="Normal 7 15" xfId="1174"/>
    <cellStyle name="Normal 7 16" xfId="1175"/>
    <cellStyle name="Normal 7 17" xfId="1176"/>
    <cellStyle name="Normal 7 18" xfId="1177"/>
    <cellStyle name="Normal 7 19" xfId="1178"/>
    <cellStyle name="Normal 7 2" xfId="1179"/>
    <cellStyle name="Normal 7 20" xfId="1180"/>
    <cellStyle name="Normal 7 21" xfId="1181"/>
    <cellStyle name="Normal 7 22" xfId="1182"/>
    <cellStyle name="Normal 7 23" xfId="1183"/>
    <cellStyle name="Normal 7 24" xfId="1184"/>
    <cellStyle name="Normal 7 25" xfId="1185"/>
    <cellStyle name="Normal 7 26" xfId="1186"/>
    <cellStyle name="Normal 7 27" xfId="1187"/>
    <cellStyle name="Normal 7 28" xfId="1188"/>
    <cellStyle name="Normal 7 29" xfId="1189"/>
    <cellStyle name="Normal 7 3" xfId="1190"/>
    <cellStyle name="Normal 7 30" xfId="1191"/>
    <cellStyle name="Normal 7 31" xfId="1192"/>
    <cellStyle name="Normal 7 32" xfId="1193"/>
    <cellStyle name="Normal 7 33" xfId="1194"/>
    <cellStyle name="Normal 7 34" xfId="1195"/>
    <cellStyle name="Normal 7 35" xfId="1196"/>
    <cellStyle name="Normal 7 36" xfId="1197"/>
    <cellStyle name="Normal 7 37" xfId="1198"/>
    <cellStyle name="Normal 7 38" xfId="1199"/>
    <cellStyle name="Normal 7 39" xfId="1200"/>
    <cellStyle name="Normal 7 4" xfId="1201"/>
    <cellStyle name="Normal 7 40" xfId="1202"/>
    <cellStyle name="Normal 7 41" xfId="1203"/>
    <cellStyle name="Normal 7 42" xfId="1204"/>
    <cellStyle name="Normal 7 43" xfId="1205"/>
    <cellStyle name="Normal 7 44" xfId="1206"/>
    <cellStyle name="Normal 7 45" xfId="1207"/>
    <cellStyle name="Normal 7 46" xfId="1208"/>
    <cellStyle name="Normal 7 47" xfId="1209"/>
    <cellStyle name="Normal 7 48" xfId="1210"/>
    <cellStyle name="Normal 7 49" xfId="1211"/>
    <cellStyle name="Normal 7 5" xfId="1212"/>
    <cellStyle name="Normal 7 50" xfId="1213"/>
    <cellStyle name="Normal 7 51" xfId="1214"/>
    <cellStyle name="Normal 7 52" xfId="1215"/>
    <cellStyle name="Normal 7 53" xfId="1216"/>
    <cellStyle name="Normal 7 54" xfId="1217"/>
    <cellStyle name="Normal 7 55" xfId="1218"/>
    <cellStyle name="Normal 7 56" xfId="1219"/>
    <cellStyle name="Normal 7 57" xfId="1220"/>
    <cellStyle name="Normal 7 58" xfId="1221"/>
    <cellStyle name="Normal 7 59" xfId="1222"/>
    <cellStyle name="Normal 7 6" xfId="1223"/>
    <cellStyle name="Normal 7 60" xfId="1224"/>
    <cellStyle name="Normal 7 61" xfId="1225"/>
    <cellStyle name="Normal 7 62" xfId="1226"/>
    <cellStyle name="Normal 7 63" xfId="1227"/>
    <cellStyle name="Normal 7 64" xfId="1228"/>
    <cellStyle name="Normal 7 65" xfId="1229"/>
    <cellStyle name="Normal 7 66" xfId="1230"/>
    <cellStyle name="Normal 7 67" xfId="1231"/>
    <cellStyle name="Normal 7 68" xfId="1232"/>
    <cellStyle name="Normal 7 69" xfId="1233"/>
    <cellStyle name="Normal 7 7" xfId="1234"/>
    <cellStyle name="Normal 7 70" xfId="1235"/>
    <cellStyle name="Normal 7 71" xfId="1236"/>
    <cellStyle name="Normal 7 72" xfId="1237"/>
    <cellStyle name="Normal 7 73" xfId="1238"/>
    <cellStyle name="Normal 7 74" xfId="1239"/>
    <cellStyle name="Normal 7 75" xfId="1240"/>
    <cellStyle name="Normal 7 76" xfId="1241"/>
    <cellStyle name="Normal 7 77" xfId="1242"/>
    <cellStyle name="Normal 7 78" xfId="1243"/>
    <cellStyle name="Normal 7 79" xfId="1244"/>
    <cellStyle name="Normal 7 8" xfId="1245"/>
    <cellStyle name="Normal 7 80" xfId="1246"/>
    <cellStyle name="Normal 7 81" xfId="1247"/>
    <cellStyle name="Normal 7 82" xfId="1248"/>
    <cellStyle name="Normal 7 83" xfId="1249"/>
    <cellStyle name="Normal 7 84" xfId="1250"/>
    <cellStyle name="Normal 7 85" xfId="1251"/>
    <cellStyle name="Normal 7 86" xfId="1252"/>
    <cellStyle name="Normal 7 87" xfId="1253"/>
    <cellStyle name="Normal 7 88" xfId="1254"/>
    <cellStyle name="Normal 7 89" xfId="1255"/>
    <cellStyle name="Normal 7 9" xfId="1256"/>
    <cellStyle name="Normal 7 90" xfId="1257"/>
    <cellStyle name="Normal 7 91" xfId="1258"/>
    <cellStyle name="Normal 7 92" xfId="1259"/>
    <cellStyle name="Normal 7 93" xfId="1260"/>
    <cellStyle name="Normal 7 94" xfId="1261"/>
    <cellStyle name="Normal 7 95" xfId="1262"/>
    <cellStyle name="Normal 8" xfId="1263"/>
    <cellStyle name="Normal 8 10" xfId="1264"/>
    <cellStyle name="Normal 8 11" xfId="1265"/>
    <cellStyle name="Normal 8 12" xfId="1266"/>
    <cellStyle name="Normal 8 13" xfId="1267"/>
    <cellStyle name="Normal 8 14" xfId="1268"/>
    <cellStyle name="Normal 8 15" xfId="1269"/>
    <cellStyle name="Normal 8 16" xfId="1270"/>
    <cellStyle name="Normal 8 17" xfId="1271"/>
    <cellStyle name="Normal 8 18" xfId="1272"/>
    <cellStyle name="Normal 8 19" xfId="1273"/>
    <cellStyle name="Normal 8 2" xfId="1274"/>
    <cellStyle name="Normal 8 20" xfId="1275"/>
    <cellStyle name="Normal 8 21" xfId="1276"/>
    <cellStyle name="Normal 8 22" xfId="1277"/>
    <cellStyle name="Normal 8 23" xfId="1278"/>
    <cellStyle name="Normal 8 24" xfId="1279"/>
    <cellStyle name="Normal 8 25" xfId="1280"/>
    <cellStyle name="Normal 8 26" xfId="1281"/>
    <cellStyle name="Normal 8 27" xfId="1282"/>
    <cellStyle name="Normal 8 28" xfId="1283"/>
    <cellStyle name="Normal 8 29" xfId="1284"/>
    <cellStyle name="Normal 8 3" xfId="1285"/>
    <cellStyle name="Normal 8 30" xfId="1286"/>
    <cellStyle name="Normal 8 31" xfId="1287"/>
    <cellStyle name="Normal 8 32" xfId="1288"/>
    <cellStyle name="Normal 8 33" xfId="1289"/>
    <cellStyle name="Normal 8 34" xfId="1290"/>
    <cellStyle name="Normal 8 35" xfId="1291"/>
    <cellStyle name="Normal 8 36" xfId="1292"/>
    <cellStyle name="Normal 8 37" xfId="1293"/>
    <cellStyle name="Normal 8 38" xfId="1294"/>
    <cellStyle name="Normal 8 39" xfId="1295"/>
    <cellStyle name="Normal 8 4" xfId="1296"/>
    <cellStyle name="Normal 8 40" xfId="1297"/>
    <cellStyle name="Normal 8 41" xfId="1298"/>
    <cellStyle name="Normal 8 42" xfId="1299"/>
    <cellStyle name="Normal 8 43" xfId="1300"/>
    <cellStyle name="Normal 8 44" xfId="1301"/>
    <cellStyle name="Normal 8 45" xfId="1302"/>
    <cellStyle name="Normal 8 46" xfId="1303"/>
    <cellStyle name="Normal 8 47" xfId="1304"/>
    <cellStyle name="Normal 8 48" xfId="1305"/>
    <cellStyle name="Normal 8 49" xfId="1306"/>
    <cellStyle name="Normal 8 5" xfId="1307"/>
    <cellStyle name="Normal 8 50" xfId="1308"/>
    <cellStyle name="Normal 8 51" xfId="1309"/>
    <cellStyle name="Normal 8 52" xfId="1310"/>
    <cellStyle name="Normal 8 53" xfId="1311"/>
    <cellStyle name="Normal 8 54" xfId="1312"/>
    <cellStyle name="Normal 8 55" xfId="1313"/>
    <cellStyle name="Normal 8 56" xfId="1314"/>
    <cellStyle name="Normal 8 57" xfId="1315"/>
    <cellStyle name="Normal 8 58" xfId="1316"/>
    <cellStyle name="Normal 8 59" xfId="1317"/>
    <cellStyle name="Normal 8 6" xfId="1318"/>
    <cellStyle name="Normal 8 60" xfId="1319"/>
    <cellStyle name="Normal 8 61" xfId="1320"/>
    <cellStyle name="Normal 8 62" xfId="1321"/>
    <cellStyle name="Normal 8 63" xfId="1322"/>
    <cellStyle name="Normal 8 64" xfId="1323"/>
    <cellStyle name="Normal 8 65" xfId="1324"/>
    <cellStyle name="Normal 8 66" xfId="1325"/>
    <cellStyle name="Normal 8 67" xfId="1326"/>
    <cellStyle name="Normal 8 68" xfId="1327"/>
    <cellStyle name="Normal 8 69" xfId="1328"/>
    <cellStyle name="Normal 8 7" xfId="1329"/>
    <cellStyle name="Normal 8 70" xfId="1330"/>
    <cellStyle name="Normal 8 71" xfId="1331"/>
    <cellStyle name="Normal 8 72" xfId="1332"/>
    <cellStyle name="Normal 8 73" xfId="1333"/>
    <cellStyle name="Normal 8 74" xfId="1334"/>
    <cellStyle name="Normal 8 75" xfId="1335"/>
    <cellStyle name="Normal 8 76" xfId="1336"/>
    <cellStyle name="Normal 8 77" xfId="1337"/>
    <cellStyle name="Normal 8 78" xfId="1338"/>
    <cellStyle name="Normal 8 79" xfId="1339"/>
    <cellStyle name="Normal 8 8" xfId="1340"/>
    <cellStyle name="Normal 8 80" xfId="1341"/>
    <cellStyle name="Normal 8 81" xfId="1342"/>
    <cellStyle name="Normal 8 82" xfId="1343"/>
    <cellStyle name="Normal 8 83" xfId="1344"/>
    <cellStyle name="Normal 8 84" xfId="1345"/>
    <cellStyle name="Normal 8 85" xfId="1346"/>
    <cellStyle name="Normal 8 86" xfId="1347"/>
    <cellStyle name="Normal 8 87" xfId="1348"/>
    <cellStyle name="Normal 8 88" xfId="1349"/>
    <cellStyle name="Normal 8 89" xfId="1350"/>
    <cellStyle name="Normal 8 9" xfId="1351"/>
    <cellStyle name="Normal 8 90" xfId="1352"/>
    <cellStyle name="Normal 8 91" xfId="1353"/>
    <cellStyle name="Normal 8 92" xfId="1354"/>
    <cellStyle name="Normal 8 93" xfId="1355"/>
    <cellStyle name="Normal 8 94" xfId="1356"/>
    <cellStyle name="Normal 9" xfId="1357"/>
    <cellStyle name="Normal 9 10" xfId="1358"/>
    <cellStyle name="Normal 9 11" xfId="1359"/>
    <cellStyle name="Normal 9 12" xfId="1360"/>
    <cellStyle name="Normal 9 13" xfId="1361"/>
    <cellStyle name="Normal 9 14" xfId="1362"/>
    <cellStyle name="Normal 9 15" xfId="1363"/>
    <cellStyle name="Normal 9 16" xfId="1364"/>
    <cellStyle name="Normal 9 17" xfId="1365"/>
    <cellStyle name="Normal 9 18" xfId="1366"/>
    <cellStyle name="Normal 9 19" xfId="1367"/>
    <cellStyle name="Normal 9 2" xfId="1368"/>
    <cellStyle name="Normal 9 20" xfId="1369"/>
    <cellStyle name="Normal 9 21" xfId="1370"/>
    <cellStyle name="Normal 9 22" xfId="1371"/>
    <cellStyle name="Normal 9 23" xfId="1372"/>
    <cellStyle name="Normal 9 24" xfId="1373"/>
    <cellStyle name="Normal 9 25" xfId="1374"/>
    <cellStyle name="Normal 9 26" xfId="1375"/>
    <cellStyle name="Normal 9 27" xfId="1376"/>
    <cellStyle name="Normal 9 28" xfId="1377"/>
    <cellStyle name="Normal 9 29" xfId="1378"/>
    <cellStyle name="Normal 9 3" xfId="1379"/>
    <cellStyle name="Normal 9 30" xfId="1380"/>
    <cellStyle name="Normal 9 31" xfId="1381"/>
    <cellStyle name="Normal 9 32" xfId="1382"/>
    <cellStyle name="Normal 9 33" xfId="1383"/>
    <cellStyle name="Normal 9 34" xfId="1384"/>
    <cellStyle name="Normal 9 35" xfId="1385"/>
    <cellStyle name="Normal 9 36" xfId="1386"/>
    <cellStyle name="Normal 9 37" xfId="1387"/>
    <cellStyle name="Normal 9 38" xfId="1388"/>
    <cellStyle name="Normal 9 39" xfId="1389"/>
    <cellStyle name="Normal 9 4" xfId="1390"/>
    <cellStyle name="Normal 9 40" xfId="1391"/>
    <cellStyle name="Normal 9 41" xfId="1392"/>
    <cellStyle name="Normal 9 42" xfId="1393"/>
    <cellStyle name="Normal 9 43" xfId="1394"/>
    <cellStyle name="Normal 9 44" xfId="1395"/>
    <cellStyle name="Normal 9 45" xfId="1396"/>
    <cellStyle name="Normal 9 46" xfId="1397"/>
    <cellStyle name="Normal 9 47" xfId="1398"/>
    <cellStyle name="Normal 9 48" xfId="1399"/>
    <cellStyle name="Normal 9 49" xfId="1400"/>
    <cellStyle name="Normal 9 5" xfId="1401"/>
    <cellStyle name="Normal 9 50" xfId="1402"/>
    <cellStyle name="Normal 9 51" xfId="1403"/>
    <cellStyle name="Normal 9 52" xfId="1404"/>
    <cellStyle name="Normal 9 53" xfId="1405"/>
    <cellStyle name="Normal 9 54" xfId="1406"/>
    <cellStyle name="Normal 9 55" xfId="1407"/>
    <cellStyle name="Normal 9 56" xfId="1408"/>
    <cellStyle name="Normal 9 57" xfId="1409"/>
    <cellStyle name="Normal 9 58" xfId="1410"/>
    <cellStyle name="Normal 9 59" xfId="1411"/>
    <cellStyle name="Normal 9 6" xfId="1412"/>
    <cellStyle name="Normal 9 60" xfId="1413"/>
    <cellStyle name="Normal 9 61" xfId="1414"/>
    <cellStyle name="Normal 9 62" xfId="1415"/>
    <cellStyle name="Normal 9 63" xfId="1416"/>
    <cellStyle name="Normal 9 64" xfId="1417"/>
    <cellStyle name="Normal 9 65" xfId="1418"/>
    <cellStyle name="Normal 9 66" xfId="1419"/>
    <cellStyle name="Normal 9 67" xfId="1420"/>
    <cellStyle name="Normal 9 68" xfId="1421"/>
    <cellStyle name="Normal 9 69" xfId="1422"/>
    <cellStyle name="Normal 9 7" xfId="1423"/>
    <cellStyle name="Normal 9 70" xfId="1424"/>
    <cellStyle name="Normal 9 71" xfId="1425"/>
    <cellStyle name="Normal 9 72" xfId="1426"/>
    <cellStyle name="Normal 9 73" xfId="1427"/>
    <cellStyle name="Normal 9 74" xfId="1428"/>
    <cellStyle name="Normal 9 75" xfId="1429"/>
    <cellStyle name="Normal 9 76" xfId="1430"/>
    <cellStyle name="Normal 9 77" xfId="1431"/>
    <cellStyle name="Normal 9 78" xfId="1432"/>
    <cellStyle name="Normal 9 79" xfId="1433"/>
    <cellStyle name="Normal 9 8" xfId="1434"/>
    <cellStyle name="Normal 9 80" xfId="1435"/>
    <cellStyle name="Normal 9 81" xfId="1436"/>
    <cellStyle name="Normal 9 82" xfId="1437"/>
    <cellStyle name="Normal 9 83" xfId="1438"/>
    <cellStyle name="Normal 9 84" xfId="1439"/>
    <cellStyle name="Normal 9 85" xfId="1440"/>
    <cellStyle name="Normal 9 86" xfId="1441"/>
    <cellStyle name="Normal 9 87" xfId="1442"/>
    <cellStyle name="Normal 9 9" xfId="1443"/>
    <cellStyle name="Porcentaje 2" xfId="1457"/>
    <cellStyle name="Porcentaje 3" xfId="1456"/>
    <cellStyle name="Porcentaje 3 2" xfId="14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702734</xdr:colOff>
      <xdr:row>0</xdr:row>
      <xdr:rowOff>84667</xdr:rowOff>
    </xdr:from>
    <xdr:to>
      <xdr:col>1</xdr:col>
      <xdr:colOff>3638339</xdr:colOff>
      <xdr:row>4</xdr:row>
      <xdr:rowOff>59267</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734" y="84667"/>
          <a:ext cx="2935605" cy="685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4"/>
  <sheetViews>
    <sheetView tabSelected="1" topLeftCell="A37" zoomScale="85" zoomScaleNormal="85" zoomScaleSheetLayoutView="115" workbookViewId="0">
      <selection activeCell="B30" sqref="B30"/>
    </sheetView>
  </sheetViews>
  <sheetFormatPr baseColWidth="10" defaultColWidth="12.5546875" defaultRowHeight="10.199999999999999" x14ac:dyDescent="0.2"/>
  <cols>
    <col min="1" max="1" width="7.44140625" style="37" bestFit="1" customWidth="1"/>
    <col min="2" max="2" width="66.88671875" style="38" customWidth="1"/>
    <col min="3" max="3" width="9" style="44" customWidth="1"/>
    <col min="4" max="4" width="9.33203125" style="45" bestFit="1" customWidth="1"/>
    <col min="5" max="5" width="11.6640625" style="46" bestFit="1" customWidth="1"/>
    <col min="6" max="6" width="11.6640625" style="46" customWidth="1"/>
    <col min="7" max="7" width="14.5546875" style="46" bestFit="1" customWidth="1"/>
    <col min="8" max="8" width="10.44140625" style="37" bestFit="1" customWidth="1"/>
    <col min="9" max="16384" width="12.5546875" style="37"/>
  </cols>
  <sheetData>
    <row r="1" spans="1:7" ht="13.8" x14ac:dyDescent="0.3">
      <c r="A1" s="57"/>
      <c r="B1" s="58"/>
      <c r="C1" s="80" t="s">
        <v>30</v>
      </c>
      <c r="D1" s="81"/>
      <c r="E1" s="82"/>
      <c r="F1" s="67"/>
      <c r="G1" s="59" t="s">
        <v>31</v>
      </c>
    </row>
    <row r="2" spans="1:7" ht="13.95" customHeight="1" x14ac:dyDescent="0.2">
      <c r="A2" s="60"/>
      <c r="B2" s="61"/>
      <c r="C2" s="83" t="s">
        <v>32</v>
      </c>
      <c r="D2" s="84"/>
      <c r="E2" s="85"/>
      <c r="F2" s="69"/>
      <c r="G2" s="62">
        <v>13</v>
      </c>
    </row>
    <row r="3" spans="1:7" ht="13.95" customHeight="1" x14ac:dyDescent="0.2">
      <c r="A3" s="60"/>
      <c r="B3" s="61"/>
      <c r="C3" s="83"/>
      <c r="D3" s="84"/>
      <c r="E3" s="85"/>
      <c r="F3" s="69"/>
      <c r="G3" s="89" t="s">
        <v>90</v>
      </c>
    </row>
    <row r="4" spans="1:7" ht="13.95" customHeight="1" x14ac:dyDescent="0.2">
      <c r="A4" s="60"/>
      <c r="B4" s="61"/>
      <c r="C4" s="83"/>
      <c r="D4" s="84"/>
      <c r="E4" s="85"/>
      <c r="F4" s="69"/>
      <c r="G4" s="89"/>
    </row>
    <row r="5" spans="1:7" ht="14.4" customHeight="1" thickBot="1" x14ac:dyDescent="0.25">
      <c r="A5" s="91" t="s">
        <v>83</v>
      </c>
      <c r="B5" s="92"/>
      <c r="C5" s="86"/>
      <c r="D5" s="87"/>
      <c r="E5" s="88"/>
      <c r="F5" s="70"/>
      <c r="G5" s="90"/>
    </row>
    <row r="6" spans="1:7" ht="14.4" customHeight="1" x14ac:dyDescent="0.2">
      <c r="A6" s="63"/>
      <c r="B6" s="63"/>
      <c r="C6" s="64"/>
      <c r="D6" s="64"/>
      <c r="E6" s="64"/>
      <c r="F6" s="68"/>
      <c r="G6" s="64"/>
    </row>
    <row r="7" spans="1:7" ht="14.4" customHeight="1" x14ac:dyDescent="0.2">
      <c r="A7" s="77" t="s">
        <v>91</v>
      </c>
      <c r="B7" s="78"/>
      <c r="C7" s="78"/>
      <c r="D7" s="78"/>
      <c r="E7" s="78"/>
      <c r="F7" s="78"/>
      <c r="G7" s="79"/>
    </row>
    <row r="8" spans="1:7" ht="14.4" customHeight="1" x14ac:dyDescent="0.2">
      <c r="A8" s="7" t="s">
        <v>7</v>
      </c>
      <c r="B8" s="8" t="s">
        <v>33</v>
      </c>
      <c r="C8" s="9"/>
      <c r="D8" s="10"/>
      <c r="E8" s="11"/>
      <c r="F8" s="11"/>
      <c r="G8" s="12">
        <f>G19</f>
        <v>0</v>
      </c>
    </row>
    <row r="9" spans="1:7" ht="14.4" customHeight="1" x14ac:dyDescent="0.2">
      <c r="A9" s="7" t="s">
        <v>27</v>
      </c>
      <c r="B9" s="8" t="s">
        <v>18</v>
      </c>
      <c r="C9" s="9"/>
      <c r="D9" s="10"/>
      <c r="E9" s="11"/>
      <c r="F9" s="11"/>
      <c r="G9" s="12">
        <f>G28</f>
        <v>0</v>
      </c>
    </row>
    <row r="10" spans="1:7" ht="14.4" customHeight="1" x14ac:dyDescent="0.2">
      <c r="A10" s="7" t="s">
        <v>47</v>
      </c>
      <c r="B10" s="8" t="s">
        <v>48</v>
      </c>
      <c r="C10" s="9"/>
      <c r="D10" s="10"/>
      <c r="E10" s="11"/>
      <c r="F10" s="11"/>
      <c r="G10" s="12">
        <f>G35</f>
        <v>0</v>
      </c>
    </row>
    <row r="11" spans="1:7" ht="14.4" customHeight="1" x14ac:dyDescent="0.2">
      <c r="A11" s="26" t="s">
        <v>56</v>
      </c>
      <c r="B11" s="27" t="s">
        <v>24</v>
      </c>
      <c r="C11" s="28"/>
      <c r="D11" s="29"/>
      <c r="E11" s="30"/>
      <c r="F11" s="30"/>
      <c r="G11" s="31">
        <f>G43</f>
        <v>0</v>
      </c>
    </row>
    <row r="12" spans="1:7" ht="14.4" customHeight="1" x14ac:dyDescent="0.2">
      <c r="A12" s="7" t="s">
        <v>61</v>
      </c>
      <c r="B12" s="8" t="s">
        <v>62</v>
      </c>
      <c r="C12" s="9"/>
      <c r="D12" s="10"/>
      <c r="E12" s="11"/>
      <c r="F12" s="11"/>
      <c r="G12" s="12">
        <f>G48</f>
        <v>0</v>
      </c>
    </row>
    <row r="13" spans="1:7" ht="14.4" customHeight="1" x14ac:dyDescent="0.2">
      <c r="A13" s="63"/>
      <c r="B13" s="63"/>
      <c r="C13" s="64"/>
      <c r="D13" s="64"/>
      <c r="E13" s="65" t="s">
        <v>92</v>
      </c>
      <c r="F13" s="65"/>
      <c r="G13" s="66">
        <f>SUM(G8:G12)</f>
        <v>0</v>
      </c>
    </row>
    <row r="14" spans="1:7" ht="14.4" customHeight="1" x14ac:dyDescent="0.2">
      <c r="A14" s="63"/>
      <c r="B14" s="63"/>
      <c r="C14" s="64"/>
      <c r="D14" s="64"/>
      <c r="E14" s="65" t="s">
        <v>93</v>
      </c>
      <c r="F14" s="65"/>
      <c r="G14" s="66">
        <f>G13*0.16</f>
        <v>0</v>
      </c>
    </row>
    <row r="15" spans="1:7" ht="14.4" customHeight="1" x14ac:dyDescent="0.2">
      <c r="A15" s="63"/>
      <c r="B15" s="63"/>
      <c r="C15" s="64"/>
      <c r="D15" s="64"/>
      <c r="E15" s="65" t="s">
        <v>94</v>
      </c>
      <c r="F15" s="65"/>
      <c r="G15" s="66">
        <f>SUM(G13:G14)</f>
        <v>0</v>
      </c>
    </row>
    <row r="16" spans="1:7" ht="14.4" customHeight="1" x14ac:dyDescent="0.2">
      <c r="A16" s="63"/>
      <c r="B16" s="63"/>
      <c r="C16" s="64"/>
      <c r="D16" s="64"/>
      <c r="E16" s="64"/>
      <c r="F16" s="68"/>
      <c r="G16" s="64"/>
    </row>
    <row r="17" spans="1:8" x14ac:dyDescent="0.2">
      <c r="H17" s="1"/>
    </row>
    <row r="18" spans="1:8" s="39" customFormat="1" x14ac:dyDescent="0.2">
      <c r="A18" s="2" t="s">
        <v>5</v>
      </c>
      <c r="B18" s="3" t="s">
        <v>3</v>
      </c>
      <c r="C18" s="2" t="s">
        <v>0</v>
      </c>
      <c r="D18" s="4" t="s">
        <v>1</v>
      </c>
      <c r="E18" s="5" t="s">
        <v>4</v>
      </c>
      <c r="F18" s="5" t="s">
        <v>104</v>
      </c>
      <c r="G18" s="6" t="s">
        <v>2</v>
      </c>
    </row>
    <row r="19" spans="1:8" s="39" customFormat="1" x14ac:dyDescent="0.2">
      <c r="A19" s="7" t="s">
        <v>7</v>
      </c>
      <c r="B19" s="8" t="s">
        <v>33</v>
      </c>
      <c r="C19" s="9"/>
      <c r="D19" s="10"/>
      <c r="E19" s="11"/>
      <c r="F19" s="11"/>
      <c r="G19" s="12">
        <f>SUM(G20:G27)</f>
        <v>0</v>
      </c>
      <c r="H19" s="55">
        <f>G19*1.16</f>
        <v>0</v>
      </c>
    </row>
    <row r="20" spans="1:8" s="39" customFormat="1" ht="40.799999999999997" x14ac:dyDescent="0.2">
      <c r="A20" s="13" t="s">
        <v>34</v>
      </c>
      <c r="B20" s="40" t="s">
        <v>76</v>
      </c>
      <c r="C20" s="14" t="s">
        <v>6</v>
      </c>
      <c r="D20" s="15">
        <v>1</v>
      </c>
      <c r="E20" s="16"/>
      <c r="F20" s="73"/>
      <c r="G20" s="17">
        <f t="shared" ref="G20:G34" si="0">ROUND(E20*D20,2)</f>
        <v>0</v>
      </c>
      <c r="H20" s="37"/>
    </row>
    <row r="21" spans="1:8" s="39" customFormat="1" ht="30.6" x14ac:dyDescent="0.2">
      <c r="A21" s="13" t="s">
        <v>35</v>
      </c>
      <c r="B21" s="40" t="s">
        <v>9</v>
      </c>
      <c r="C21" s="18" t="s">
        <v>8</v>
      </c>
      <c r="D21" s="19">
        <v>5.8</v>
      </c>
      <c r="E21" s="20"/>
      <c r="F21" s="74"/>
      <c r="G21" s="17">
        <f t="shared" si="0"/>
        <v>0</v>
      </c>
      <c r="H21" s="37"/>
    </row>
    <row r="22" spans="1:8" s="39" customFormat="1" ht="40.799999999999997" x14ac:dyDescent="0.2">
      <c r="A22" s="13" t="s">
        <v>36</v>
      </c>
      <c r="B22" s="40" t="s">
        <v>10</v>
      </c>
      <c r="C22" s="18" t="s">
        <v>8</v>
      </c>
      <c r="D22" s="19">
        <v>27.3</v>
      </c>
      <c r="E22" s="20"/>
      <c r="F22" s="74"/>
      <c r="G22" s="17">
        <f t="shared" si="0"/>
        <v>0</v>
      </c>
      <c r="H22" s="37"/>
    </row>
    <row r="23" spans="1:8" s="39" customFormat="1" ht="40.799999999999997" x14ac:dyDescent="0.2">
      <c r="A23" s="13" t="s">
        <v>37</v>
      </c>
      <c r="B23" s="40" t="s">
        <v>11</v>
      </c>
      <c r="C23" s="18" t="s">
        <v>8</v>
      </c>
      <c r="D23" s="19">
        <v>102.38</v>
      </c>
      <c r="E23" s="20"/>
      <c r="F23" s="74"/>
      <c r="G23" s="17">
        <f t="shared" si="0"/>
        <v>0</v>
      </c>
      <c r="H23" s="37"/>
    </row>
    <row r="24" spans="1:8" s="39" customFormat="1" ht="40.799999999999997" x14ac:dyDescent="0.2">
      <c r="A24" s="13" t="s">
        <v>38</v>
      </c>
      <c r="B24" s="40" t="s">
        <v>12</v>
      </c>
      <c r="C24" s="18" t="s">
        <v>8</v>
      </c>
      <c r="D24" s="19">
        <v>61.440000000000012</v>
      </c>
      <c r="E24" s="20"/>
      <c r="F24" s="74"/>
      <c r="G24" s="17">
        <f t="shared" si="0"/>
        <v>0</v>
      </c>
      <c r="H24" s="37"/>
    </row>
    <row r="25" spans="1:8" s="39" customFormat="1" ht="30.6" x14ac:dyDescent="0.2">
      <c r="A25" s="13" t="s">
        <v>39</v>
      </c>
      <c r="B25" s="40" t="s">
        <v>15</v>
      </c>
      <c r="C25" s="18" t="s">
        <v>8</v>
      </c>
      <c r="D25" s="19">
        <v>57.21</v>
      </c>
      <c r="E25" s="20"/>
      <c r="F25" s="74"/>
      <c r="G25" s="17">
        <f t="shared" si="0"/>
        <v>0</v>
      </c>
      <c r="H25" s="37"/>
    </row>
    <row r="26" spans="1:8" s="39" customFormat="1" ht="30.6" x14ac:dyDescent="0.2">
      <c r="A26" s="13" t="s">
        <v>40</v>
      </c>
      <c r="B26" s="41" t="s">
        <v>14</v>
      </c>
      <c r="C26" s="18" t="s">
        <v>13</v>
      </c>
      <c r="D26" s="19">
        <v>200</v>
      </c>
      <c r="E26" s="20"/>
      <c r="F26" s="74"/>
      <c r="G26" s="21">
        <f t="shared" si="0"/>
        <v>0</v>
      </c>
      <c r="H26" s="37"/>
    </row>
    <row r="27" spans="1:8" s="39" customFormat="1" ht="71.400000000000006" x14ac:dyDescent="0.2">
      <c r="A27" s="13" t="s">
        <v>41</v>
      </c>
      <c r="B27" s="41" t="s">
        <v>77</v>
      </c>
      <c r="C27" s="18" t="s">
        <v>6</v>
      </c>
      <c r="D27" s="19">
        <v>4</v>
      </c>
      <c r="E27" s="20"/>
      <c r="F27" s="74"/>
      <c r="G27" s="21">
        <f t="shared" si="0"/>
        <v>0</v>
      </c>
      <c r="H27" s="42"/>
    </row>
    <row r="28" spans="1:8" s="39" customFormat="1" x14ac:dyDescent="0.2">
      <c r="A28" s="7" t="s">
        <v>27</v>
      </c>
      <c r="B28" s="8" t="s">
        <v>18</v>
      </c>
      <c r="C28" s="9"/>
      <c r="D28" s="10"/>
      <c r="E28" s="11"/>
      <c r="F28" s="11"/>
      <c r="G28" s="12">
        <f>SUM(G29:G34)</f>
        <v>0</v>
      </c>
      <c r="H28" s="55">
        <f>G28*1.16</f>
        <v>0</v>
      </c>
    </row>
    <row r="29" spans="1:8" ht="30.6" x14ac:dyDescent="0.2">
      <c r="A29" s="22" t="s">
        <v>42</v>
      </c>
      <c r="B29" s="23" t="s">
        <v>19</v>
      </c>
      <c r="C29" s="24" t="s">
        <v>13</v>
      </c>
      <c r="D29" s="53">
        <v>5739</v>
      </c>
      <c r="E29" s="20"/>
      <c r="F29" s="75"/>
      <c r="G29" s="17">
        <f t="shared" si="0"/>
        <v>0</v>
      </c>
    </row>
    <row r="30" spans="1:8" ht="30.6" x14ac:dyDescent="0.2">
      <c r="A30" s="22" t="s">
        <v>43</v>
      </c>
      <c r="B30" s="23" t="s">
        <v>20</v>
      </c>
      <c r="C30" s="24" t="s">
        <v>8</v>
      </c>
      <c r="D30" s="53">
        <v>737.84</v>
      </c>
      <c r="E30" s="20"/>
      <c r="F30" s="75"/>
      <c r="G30" s="17">
        <f t="shared" si="0"/>
        <v>0</v>
      </c>
    </row>
    <row r="31" spans="1:8" ht="30.6" x14ac:dyDescent="0.2">
      <c r="A31" s="22" t="s">
        <v>44</v>
      </c>
      <c r="B31" s="23" t="s">
        <v>21</v>
      </c>
      <c r="C31" s="24" t="s">
        <v>8</v>
      </c>
      <c r="D31" s="53">
        <v>3058.65</v>
      </c>
      <c r="E31" s="20"/>
      <c r="F31" s="75"/>
      <c r="G31" s="17">
        <f t="shared" si="0"/>
        <v>0</v>
      </c>
    </row>
    <row r="32" spans="1:8" ht="30.6" x14ac:dyDescent="0.2">
      <c r="A32" s="22" t="s">
        <v>45</v>
      </c>
      <c r="B32" s="23" t="s">
        <v>22</v>
      </c>
      <c r="C32" s="24" t="s">
        <v>8</v>
      </c>
      <c r="D32" s="53">
        <v>553.98</v>
      </c>
      <c r="E32" s="20"/>
      <c r="F32" s="75"/>
      <c r="G32" s="17">
        <f t="shared" si="0"/>
        <v>0</v>
      </c>
    </row>
    <row r="33" spans="1:8" ht="20.399999999999999" x14ac:dyDescent="0.2">
      <c r="A33" s="22" t="s">
        <v>46</v>
      </c>
      <c r="B33" s="43" t="s">
        <v>23</v>
      </c>
      <c r="C33" s="24" t="s">
        <v>13</v>
      </c>
      <c r="D33" s="53">
        <v>1812.91</v>
      </c>
      <c r="E33" s="20"/>
      <c r="F33" s="75"/>
      <c r="G33" s="17">
        <f t="shared" si="0"/>
        <v>0</v>
      </c>
    </row>
    <row r="34" spans="1:8" ht="40.799999999999997" x14ac:dyDescent="0.2">
      <c r="A34" s="22" t="s">
        <v>97</v>
      </c>
      <c r="B34" s="43" t="s">
        <v>96</v>
      </c>
      <c r="C34" s="72" t="s">
        <v>8</v>
      </c>
      <c r="D34" s="24">
        <v>127.88999999999999</v>
      </c>
      <c r="E34" s="20"/>
      <c r="F34" s="75"/>
      <c r="G34" s="17">
        <f t="shared" si="0"/>
        <v>0</v>
      </c>
    </row>
    <row r="35" spans="1:8" x14ac:dyDescent="0.2">
      <c r="A35" s="7" t="s">
        <v>47</v>
      </c>
      <c r="B35" s="8" t="s">
        <v>48</v>
      </c>
      <c r="C35" s="9"/>
      <c r="D35" s="10"/>
      <c r="E35" s="11"/>
      <c r="F35" s="11"/>
      <c r="G35" s="12">
        <f>SUM(G36:G42)</f>
        <v>0</v>
      </c>
      <c r="H35" s="55">
        <f>G35*1.16</f>
        <v>0</v>
      </c>
    </row>
    <row r="36" spans="1:8" ht="30.6" x14ac:dyDescent="0.2">
      <c r="A36" s="25" t="s">
        <v>49</v>
      </c>
      <c r="B36" s="71" t="s">
        <v>16</v>
      </c>
      <c r="C36" s="72" t="s">
        <v>13</v>
      </c>
      <c r="D36" s="72">
        <v>676.83</v>
      </c>
      <c r="E36" s="20"/>
      <c r="F36" s="74"/>
      <c r="G36" s="17">
        <f t="shared" ref="G36:G47" si="1">ROUND(E36*D36,2)</f>
        <v>0</v>
      </c>
    </row>
    <row r="37" spans="1:8" ht="51" x14ac:dyDescent="0.2">
      <c r="A37" s="25" t="s">
        <v>50</v>
      </c>
      <c r="B37" s="71" t="s">
        <v>74</v>
      </c>
      <c r="C37" s="72" t="s">
        <v>8</v>
      </c>
      <c r="D37" s="72">
        <v>1934.32</v>
      </c>
      <c r="E37" s="20"/>
      <c r="F37" s="74"/>
      <c r="G37" s="17">
        <f t="shared" si="1"/>
        <v>0</v>
      </c>
    </row>
    <row r="38" spans="1:8" ht="30.6" x14ac:dyDescent="0.2">
      <c r="A38" s="25" t="s">
        <v>51</v>
      </c>
      <c r="B38" s="71" t="s">
        <v>78</v>
      </c>
      <c r="C38" s="72" t="s">
        <v>13</v>
      </c>
      <c r="D38" s="72">
        <v>460.24</v>
      </c>
      <c r="E38" s="20"/>
      <c r="F38" s="74"/>
      <c r="G38" s="17">
        <f t="shared" si="1"/>
        <v>0</v>
      </c>
    </row>
    <row r="39" spans="1:8" ht="61.2" x14ac:dyDescent="0.2">
      <c r="A39" s="25" t="s">
        <v>52</v>
      </c>
      <c r="B39" s="71" t="s">
        <v>73</v>
      </c>
      <c r="C39" s="72" t="s">
        <v>8</v>
      </c>
      <c r="D39" s="72">
        <v>764.36</v>
      </c>
      <c r="E39" s="20"/>
      <c r="F39" s="74"/>
      <c r="G39" s="17">
        <f t="shared" si="1"/>
        <v>0</v>
      </c>
    </row>
    <row r="40" spans="1:8" ht="61.2" x14ac:dyDescent="0.2">
      <c r="A40" s="25" t="s">
        <v>53</v>
      </c>
      <c r="B40" s="71" t="s">
        <v>95</v>
      </c>
      <c r="C40" s="72" t="s">
        <v>8</v>
      </c>
      <c r="D40" s="72">
        <v>552.55999999999995</v>
      </c>
      <c r="E40" s="20"/>
      <c r="F40" s="74"/>
      <c r="G40" s="17">
        <f t="shared" si="1"/>
        <v>0</v>
      </c>
      <c r="H40" s="56"/>
    </row>
    <row r="41" spans="1:8" ht="61.2" x14ac:dyDescent="0.2">
      <c r="A41" s="25" t="s">
        <v>54</v>
      </c>
      <c r="B41" s="71" t="s">
        <v>75</v>
      </c>
      <c r="C41" s="72" t="s">
        <v>17</v>
      </c>
      <c r="D41" s="72">
        <v>163.77000000000001</v>
      </c>
      <c r="E41" s="20"/>
      <c r="F41" s="74"/>
      <c r="G41" s="17">
        <f t="shared" si="1"/>
        <v>0</v>
      </c>
    </row>
    <row r="42" spans="1:8" ht="40.799999999999997" x14ac:dyDescent="0.2">
      <c r="A42" s="25" t="s">
        <v>55</v>
      </c>
      <c r="B42" s="71" t="s">
        <v>84</v>
      </c>
      <c r="C42" s="72" t="s">
        <v>6</v>
      </c>
      <c r="D42" s="72">
        <v>60</v>
      </c>
      <c r="E42" s="20"/>
      <c r="F42" s="74"/>
      <c r="G42" s="17">
        <f t="shared" si="1"/>
        <v>0</v>
      </c>
    </row>
    <row r="43" spans="1:8" x14ac:dyDescent="0.2">
      <c r="A43" s="26" t="s">
        <v>56</v>
      </c>
      <c r="B43" s="27" t="s">
        <v>24</v>
      </c>
      <c r="C43" s="28"/>
      <c r="D43" s="29"/>
      <c r="E43" s="30"/>
      <c r="F43" s="30"/>
      <c r="G43" s="31">
        <f>SUM(G44:G47)</f>
        <v>0</v>
      </c>
      <c r="H43" s="55">
        <f>G43*1.16</f>
        <v>0</v>
      </c>
    </row>
    <row r="44" spans="1:8" ht="40.799999999999997" x14ac:dyDescent="0.2">
      <c r="A44" s="32" t="s">
        <v>57</v>
      </c>
      <c r="B44" s="33" t="s">
        <v>86</v>
      </c>
      <c r="C44" s="34" t="s">
        <v>13</v>
      </c>
      <c r="D44" s="35">
        <v>5545</v>
      </c>
      <c r="E44" s="36"/>
      <c r="F44" s="76"/>
      <c r="G44" s="17">
        <f t="shared" si="1"/>
        <v>0</v>
      </c>
    </row>
    <row r="45" spans="1:8" ht="51" x14ac:dyDescent="0.2">
      <c r="A45" s="32" t="s">
        <v>58</v>
      </c>
      <c r="B45" s="33" t="s">
        <v>25</v>
      </c>
      <c r="C45" s="34" t="s">
        <v>8</v>
      </c>
      <c r="D45" s="35">
        <v>1224</v>
      </c>
      <c r="E45" s="36"/>
      <c r="F45" s="76"/>
      <c r="G45" s="17">
        <f t="shared" si="1"/>
        <v>0</v>
      </c>
    </row>
    <row r="46" spans="1:8" ht="40.799999999999997" x14ac:dyDescent="0.2">
      <c r="A46" s="32" t="s">
        <v>59</v>
      </c>
      <c r="B46" s="33" t="s">
        <v>87</v>
      </c>
      <c r="C46" s="34" t="s">
        <v>8</v>
      </c>
      <c r="D46" s="34">
        <v>5793.8</v>
      </c>
      <c r="E46" s="36"/>
      <c r="F46" s="76"/>
      <c r="G46" s="17">
        <f t="shared" si="1"/>
        <v>0</v>
      </c>
    </row>
    <row r="47" spans="1:8" ht="30.6" x14ac:dyDescent="0.2">
      <c r="A47" s="32" t="s">
        <v>60</v>
      </c>
      <c r="B47" s="33" t="s">
        <v>26</v>
      </c>
      <c r="C47" s="34" t="s">
        <v>8</v>
      </c>
      <c r="D47" s="34">
        <v>8421.35</v>
      </c>
      <c r="E47" s="36"/>
      <c r="F47" s="76"/>
      <c r="G47" s="17">
        <f t="shared" si="1"/>
        <v>0</v>
      </c>
    </row>
    <row r="48" spans="1:8" x14ac:dyDescent="0.2">
      <c r="A48" s="7" t="s">
        <v>61</v>
      </c>
      <c r="B48" s="8" t="s">
        <v>62</v>
      </c>
      <c r="C48" s="9"/>
      <c r="D48" s="10"/>
      <c r="E48" s="11"/>
      <c r="F48" s="11"/>
      <c r="G48" s="12">
        <f>SUM(G49:G61)</f>
        <v>0</v>
      </c>
      <c r="H48" s="55">
        <f>G48*1.16</f>
        <v>0</v>
      </c>
    </row>
    <row r="49" spans="1:8" ht="30.6" x14ac:dyDescent="0.2">
      <c r="A49" s="47" t="s">
        <v>63</v>
      </c>
      <c r="B49" s="48" t="s">
        <v>16</v>
      </c>
      <c r="C49" s="49" t="s">
        <v>13</v>
      </c>
      <c r="D49" s="50">
        <v>1428.5</v>
      </c>
      <c r="E49" s="51"/>
      <c r="F49" s="74"/>
      <c r="G49" s="17">
        <f t="shared" ref="G49:G61" si="2">ROUND(E49*D49,2)</f>
        <v>0</v>
      </c>
    </row>
    <row r="50" spans="1:8" ht="51" x14ac:dyDescent="0.2">
      <c r="A50" s="47" t="s">
        <v>64</v>
      </c>
      <c r="B50" s="48" t="s">
        <v>79</v>
      </c>
      <c r="C50" s="49" t="s">
        <v>8</v>
      </c>
      <c r="D50" s="50">
        <v>140.68</v>
      </c>
      <c r="E50" s="51"/>
      <c r="F50" s="74"/>
      <c r="G50" s="17">
        <f t="shared" si="2"/>
        <v>0</v>
      </c>
    </row>
    <row r="51" spans="1:8" ht="61.2" x14ac:dyDescent="0.2">
      <c r="A51" s="47" t="s">
        <v>65</v>
      </c>
      <c r="B51" s="48" t="s">
        <v>88</v>
      </c>
      <c r="C51" s="52" t="s">
        <v>17</v>
      </c>
      <c r="D51" s="53">
        <v>91.699999999999989</v>
      </c>
      <c r="E51" s="20"/>
      <c r="F51" s="74"/>
      <c r="G51" s="17">
        <f t="shared" si="2"/>
        <v>0</v>
      </c>
    </row>
    <row r="52" spans="1:8" ht="30.6" x14ac:dyDescent="0.2">
      <c r="A52" s="47" t="s">
        <v>66</v>
      </c>
      <c r="B52" s="48" t="s">
        <v>28</v>
      </c>
      <c r="C52" s="52" t="s">
        <v>8</v>
      </c>
      <c r="D52" s="53">
        <v>50</v>
      </c>
      <c r="E52" s="20"/>
      <c r="F52" s="74"/>
      <c r="G52" s="17">
        <f t="shared" si="2"/>
        <v>0</v>
      </c>
    </row>
    <row r="53" spans="1:8" ht="30.6" x14ac:dyDescent="0.2">
      <c r="A53" s="47" t="s">
        <v>67</v>
      </c>
      <c r="B53" s="48" t="s">
        <v>85</v>
      </c>
      <c r="C53" s="52" t="s">
        <v>13</v>
      </c>
      <c r="D53" s="53">
        <v>972</v>
      </c>
      <c r="E53" s="20"/>
      <c r="F53" s="74"/>
      <c r="G53" s="17">
        <f t="shared" si="2"/>
        <v>0</v>
      </c>
    </row>
    <row r="54" spans="1:8" ht="30.6" x14ac:dyDescent="0.2">
      <c r="A54" s="47" t="s">
        <v>68</v>
      </c>
      <c r="B54" s="48" t="s">
        <v>29</v>
      </c>
      <c r="C54" s="52" t="s">
        <v>8</v>
      </c>
      <c r="D54" s="53">
        <v>386</v>
      </c>
      <c r="E54" s="20"/>
      <c r="F54" s="74"/>
      <c r="G54" s="17">
        <f t="shared" si="2"/>
        <v>0</v>
      </c>
    </row>
    <row r="55" spans="1:8" ht="71.400000000000006" x14ac:dyDescent="0.2">
      <c r="A55" s="47" t="s">
        <v>69</v>
      </c>
      <c r="B55" s="54" t="s">
        <v>80</v>
      </c>
      <c r="C55" s="52" t="s">
        <v>13</v>
      </c>
      <c r="D55" s="53">
        <v>164.5</v>
      </c>
      <c r="E55" s="20"/>
      <c r="F55" s="74"/>
      <c r="G55" s="17">
        <f t="shared" si="2"/>
        <v>0</v>
      </c>
    </row>
    <row r="56" spans="1:8" ht="61.2" x14ac:dyDescent="0.2">
      <c r="A56" s="47" t="s">
        <v>70</v>
      </c>
      <c r="B56" s="48" t="s">
        <v>81</v>
      </c>
      <c r="C56" s="52" t="s">
        <v>17</v>
      </c>
      <c r="D56" s="53">
        <v>148.4</v>
      </c>
      <c r="E56" s="20"/>
      <c r="F56" s="74"/>
      <c r="G56" s="17">
        <f t="shared" si="2"/>
        <v>0</v>
      </c>
    </row>
    <row r="57" spans="1:8" ht="81.599999999999994" x14ac:dyDescent="0.2">
      <c r="A57" s="47" t="s">
        <v>71</v>
      </c>
      <c r="B57" s="54" t="s">
        <v>89</v>
      </c>
      <c r="C57" s="49" t="s">
        <v>6</v>
      </c>
      <c r="D57" s="50">
        <v>30</v>
      </c>
      <c r="E57" s="51"/>
      <c r="F57" s="74"/>
      <c r="G57" s="17">
        <f t="shared" si="2"/>
        <v>0</v>
      </c>
    </row>
    <row r="58" spans="1:8" ht="40.799999999999997" x14ac:dyDescent="0.2">
      <c r="A58" s="47" t="s">
        <v>72</v>
      </c>
      <c r="B58" s="54" t="s">
        <v>82</v>
      </c>
      <c r="C58" s="52" t="s">
        <v>13</v>
      </c>
      <c r="D58" s="50">
        <v>1320.5</v>
      </c>
      <c r="E58" s="51"/>
      <c r="F58" s="74"/>
      <c r="G58" s="17">
        <f t="shared" si="2"/>
        <v>0</v>
      </c>
    </row>
    <row r="59" spans="1:8" ht="102" x14ac:dyDescent="0.2">
      <c r="A59" s="47" t="s">
        <v>101</v>
      </c>
      <c r="B59" s="54" t="s">
        <v>98</v>
      </c>
      <c r="C59" s="52" t="s">
        <v>13</v>
      </c>
      <c r="D59" s="50">
        <v>660</v>
      </c>
      <c r="E59" s="51"/>
      <c r="F59" s="74"/>
      <c r="G59" s="17">
        <f t="shared" si="2"/>
        <v>0</v>
      </c>
    </row>
    <row r="60" spans="1:8" ht="81.599999999999994" x14ac:dyDescent="0.2">
      <c r="A60" s="47" t="s">
        <v>102</v>
      </c>
      <c r="B60" s="54" t="s">
        <v>99</v>
      </c>
      <c r="C60" s="52" t="s">
        <v>6</v>
      </c>
      <c r="D60" s="50">
        <v>7</v>
      </c>
      <c r="E60" s="51"/>
      <c r="F60" s="74"/>
      <c r="G60" s="17">
        <f t="shared" si="2"/>
        <v>0</v>
      </c>
    </row>
    <row r="61" spans="1:8" ht="81.599999999999994" x14ac:dyDescent="0.2">
      <c r="A61" s="47" t="s">
        <v>103</v>
      </c>
      <c r="B61" s="54" t="s">
        <v>100</v>
      </c>
      <c r="C61" s="52" t="s">
        <v>13</v>
      </c>
      <c r="D61" s="50">
        <v>368.5</v>
      </c>
      <c r="E61" s="51"/>
      <c r="F61" s="74"/>
      <c r="G61" s="17">
        <f t="shared" si="2"/>
        <v>0</v>
      </c>
    </row>
    <row r="62" spans="1:8" x14ac:dyDescent="0.2">
      <c r="E62" s="65" t="s">
        <v>92</v>
      </c>
      <c r="F62" s="65"/>
      <c r="G62" s="65">
        <f>G19+G28+G35+G43+G48</f>
        <v>0</v>
      </c>
      <c r="H62" s="46">
        <f>H19+H28+H35+H43+H48</f>
        <v>0</v>
      </c>
    </row>
    <row r="63" spans="1:8" x14ac:dyDescent="0.2">
      <c r="E63" s="65" t="s">
        <v>93</v>
      </c>
      <c r="F63" s="65"/>
      <c r="G63" s="65">
        <f>G62*0.16</f>
        <v>0</v>
      </c>
    </row>
    <row r="64" spans="1:8" x14ac:dyDescent="0.2">
      <c r="E64" s="65" t="s">
        <v>94</v>
      </c>
      <c r="F64" s="65"/>
      <c r="G64" s="65">
        <f>SUM(G62:G63)</f>
        <v>0</v>
      </c>
    </row>
  </sheetData>
  <mergeCells count="5">
    <mergeCell ref="A7:G7"/>
    <mergeCell ref="C1:E1"/>
    <mergeCell ref="C2:E5"/>
    <mergeCell ref="G3:G5"/>
    <mergeCell ref="A5:B5"/>
  </mergeCells>
  <printOptions horizontalCentered="1"/>
  <pageMargins left="0.55118110236220474" right="0.47244094488188981" top="0.47244094488188981" bottom="0.55118110236220474" header="0.31496062992125984" footer="0.23622047244094491"/>
  <pageSetup paperSize="9" scale="72" fitToHeight="0" orientation="portrait" copies="2" r:id="rId1"/>
  <headerFooter>
    <oddFooter>&amp;C&amp;"Arial,Negrita"&amp;8DIRECCION DE INGENIERIA E INFRAESTRUCTURA PORTUARIA.
APIBCS, S.A. DE C.V.</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CATALOGO</vt:lpstr>
      <vt:lpstr>CATALOGO!Títulos_a_imprimir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fsanchezo</dc:creator>
  <cp:lastModifiedBy>Kenia</cp:lastModifiedBy>
  <cp:lastPrinted>2022-03-07T16:32:38Z</cp:lastPrinted>
  <dcterms:created xsi:type="dcterms:W3CDTF">2014-01-08T17:18:22Z</dcterms:created>
  <dcterms:modified xsi:type="dcterms:W3CDTF">2022-03-08T18:09:28Z</dcterms:modified>
</cp:coreProperties>
</file>