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opo1\Documents\LEYVA\2021\Licitaciones 2021\FISM\FIOP202113 CALLE UNION (PITHAYA)\"/>
    </mc:Choice>
  </mc:AlternateContent>
  <bookViews>
    <workbookView xWindow="-105" yWindow="-105" windowWidth="23250" windowHeight="12570"/>
  </bookViews>
  <sheets>
    <sheet name="CATALOGO FIOP202113" sheetId="60" r:id="rId1"/>
  </sheets>
  <externalReferences>
    <externalReference r:id="rId2"/>
  </externalReferences>
  <definedNames>
    <definedName name="\c" localSheetId="0">'CATALOGO FIOP202113'!#REF!</definedName>
    <definedName name="\c">#REF!</definedName>
    <definedName name="\g" localSheetId="0">#REF!</definedName>
    <definedName name="\g">#REF!</definedName>
    <definedName name="\l" localSheetId="0">'CATALOGO FIOP202113'!#REF!</definedName>
    <definedName name="\l">#REF!</definedName>
    <definedName name="\p" localSheetId="0">'CATALOGO FIOP202113'!#REF!</definedName>
    <definedName name="\p">#REF!</definedName>
    <definedName name="\v" localSheetId="0">'CATALOGO FIOP202113'!#REF!</definedName>
    <definedName name="\v">#REF!</definedName>
    <definedName name="_xlnm._FilterDatabase" localSheetId="0" hidden="1">'CATALOGO FIOP202113'!$A$12:$H$51</definedName>
    <definedName name="A_impresión_IM" localSheetId="0">'CATALOGO FIOP202113'!#REF!</definedName>
    <definedName name="A_IMPRESIÓN_IM">#REF!</definedName>
    <definedName name="APECONOMICA" localSheetId="0">[1]CCALIF!#REF!</definedName>
    <definedName name="APECONOMICA">[1]CCALIF!#REF!</definedName>
    <definedName name="APERTURA" localSheetId="0">[1]REGP01!#REF!</definedName>
    <definedName name="APERTURA">[1]REGP01!#REF!</definedName>
    <definedName name="APTECNICA" localSheetId="0">[1]CCALIF!#REF!</definedName>
    <definedName name="APTECNICA">[1]CCALIF!#REF!</definedName>
    <definedName name="_xlnm.Print_Area" localSheetId="0">'CATALOGO FIOP202113'!$A$2:$G$92</definedName>
    <definedName name="FALLO" localSheetId="0">[1]REGP01!#REF!</definedName>
    <definedName name="FALLO">[1]REGP01!#REF!</definedName>
    <definedName name="NUMERO" localSheetId="0">#REF!</definedName>
    <definedName name="NUMERO">#REF!</definedName>
    <definedName name="_xlnm.Print_Titles" localSheetId="0">'CATALOGO FIOP202113'!#REF!</definedName>
    <definedName name="Títulos_a_imprimir_IM" localSheetId="0">'CATALOGO FIOP202113'!#REF!</definedName>
  </definedNames>
  <calcPr calcId="152511"/>
  <fileRecoveryPr autoRecover="0"/>
</workbook>
</file>

<file path=xl/calcChain.xml><?xml version="1.0" encoding="utf-8"?>
<calcChain xmlns="http://schemas.openxmlformats.org/spreadsheetml/2006/main">
  <c r="A48" i="60" l="1"/>
  <c r="A49" i="60" s="1"/>
  <c r="A50" i="60" s="1"/>
  <c r="A38" i="60"/>
  <c r="A39" i="60" s="1"/>
  <c r="A40" i="60" s="1"/>
  <c r="A41" i="60" s="1"/>
  <c r="A42" i="60" s="1"/>
  <c r="A43" i="60" s="1"/>
  <c r="A44" i="60" s="1"/>
  <c r="A30" i="60"/>
  <c r="A31" i="60" s="1"/>
  <c r="A32" i="60" s="1"/>
  <c r="A33" i="60" s="1"/>
  <c r="A21" i="60"/>
  <c r="A22" i="60" s="1"/>
  <c r="A23" i="60" s="1"/>
  <c r="A24" i="60" s="1"/>
  <c r="A25" i="60" s="1"/>
  <c r="A26" i="60" s="1"/>
  <c r="A14" i="60"/>
  <c r="A15" i="60" s="1"/>
  <c r="A16" i="60" s="1"/>
  <c r="A17" i="60" s="1"/>
  <c r="G25" i="60"/>
  <c r="G33" i="60" l="1"/>
  <c r="G23" i="60" l="1"/>
  <c r="G22" i="60"/>
  <c r="G37" i="60" l="1"/>
  <c r="G38" i="60"/>
  <c r="G34" i="60"/>
  <c r="G31" i="60"/>
  <c r="G30" i="60"/>
  <c r="G29" i="60"/>
  <c r="G26" i="60"/>
  <c r="G24" i="60"/>
  <c r="G21" i="60"/>
  <c r="G20" i="60"/>
  <c r="G16" i="60" l="1"/>
  <c r="G17" i="60"/>
  <c r="G14" i="60"/>
  <c r="G15" i="60"/>
  <c r="G13" i="60"/>
  <c r="G39" i="60" l="1"/>
  <c r="G50" i="60"/>
  <c r="G49" i="60"/>
  <c r="G48" i="60"/>
  <c r="G47" i="60"/>
  <c r="G40" i="60" l="1"/>
  <c r="G18" i="60"/>
  <c r="G51" i="60"/>
  <c r="G27" i="60"/>
  <c r="G41" i="60" l="1"/>
  <c r="G44" i="60"/>
  <c r="G42" i="60" l="1"/>
  <c r="G43" i="60"/>
  <c r="G45" i="60" l="1"/>
  <c r="G32" i="60" l="1"/>
  <c r="G35" i="60" s="1"/>
  <c r="G52" i="60" l="1"/>
  <c r="G53" i="60" l="1"/>
  <c r="G54" i="60" s="1"/>
</calcChain>
</file>

<file path=xl/sharedStrings.xml><?xml version="1.0" encoding="utf-8"?>
<sst xmlns="http://schemas.openxmlformats.org/spreadsheetml/2006/main" count="87" uniqueCount="60">
  <si>
    <t>M2</t>
  </si>
  <si>
    <t>PZA</t>
  </si>
  <si>
    <t>ML</t>
  </si>
  <si>
    <t>CLAVE</t>
  </si>
  <si>
    <t>UNIDAD</t>
  </si>
  <si>
    <t>CANTIDAD</t>
  </si>
  <si>
    <t>IMPORTE</t>
  </si>
  <si>
    <t>M3</t>
  </si>
  <si>
    <t>SUB TOTAL :  TERRACERIAS</t>
  </si>
  <si>
    <t>TRAZO Y NIVELACION DE TERRACERIAS, AL AMPARO DE ESTE CONCEPTO EL CONTRATISTA DE ACUERDO A LOS PLANOS DE PROYECTO QUE LE SEAN SUMINISTRADOS, HARA EL TRAZO Y NIVELACION CON EQUIPO DE TOPOGRAFIA DE LOS EJES, LIMITES Y DETALLES CONSTRUCTIVOS DE LOS TRABAJOS. DEBERA COLOCAR REFERENCIAS FIJAS, FUERA DE LAS AREAS DE LOS TRABAJOS PARA ASEGURAR LOS ALINEAMIENTOS Y NIVELES. INCLUYE: LOS MATERIALES, MANO DE OBRA, HERRAMIENTA Y EQUIPO NECESARIO. P.U.O.T.</t>
  </si>
  <si>
    <t>EXCAVACION Y/O CORTE POR MEDIOS MECANICOS EN TERRENO INVESTIGADO EN OBRA PARA LA ELABORACION DE CAJA, CON ESPESOR VARIABLE PARA DAR EL NIVEL DE SUBRASANTE. INCLUYE: ESCARIFICADO, ACAMELLONADO DEL MATERIAL PARA SER RETIRADO, Y EL EQUIPO NECESARIO.</t>
  </si>
  <si>
    <t>CARGA Y ACARREO  DEL MATERIAL PRODUCTO DE CORTES DE DESPERDICIO NO UTILIZABLE PARA EL PRIMER KILOMETRO DE DISTANCIA. INCLUYE EL EQUIPO NECESARIO</t>
  </si>
  <si>
    <t>SUB TOTAL :  PAVIMENTACION</t>
  </si>
  <si>
    <t>TRAZO Y NIVELACION PARA PAVIMENTACION. AL AMPARO DE ESTE CONCEPTO EL CONTRATISTA DE ACUERDO A LOS PLANOS DE PROYECTO QUE LE SEAN SUMINISTRADOS, HARA ELTRAZO Y NIVELACION CON EQUIPO DE TOPOGRAFIA DE LOS EJES, LIMITES Y DETALLES CONSTRUCTIVOS DE LOS TRABAJOS. DEBERA COLOCAR REFERENCIAS FIJAS, FUERA DELAS AREAS DE LOS TRABAJOS PARA ASEGURAR LOS ALINEAMIENTOS Y NIVELES. INCLUYE: LOS MATERIALES, MANO DE OBRA, HERRAMIENTA Y EQUIPO NECESARIO."</t>
  </si>
  <si>
    <t>CONSTRUCCION   DE   BASE   HIDRAULICA,CON   MATERIAL  PETREO A  TAMAÑO MAXIMO DE    1    1/2",    PARCIALMENTE    TRITURADO    PROVENIENTE    DE    BANCO.    INCLUYE: ESCARIFICADO, ACAMELLONADO, INCORPORACION DE HUMEDAD, HOMOGENIZACION, TENDIDO,   AFINE   Y   COMPACTACION   AL   100%   DE   SU   PVSM,   ESPESOR   DE 15   CM. COMPACTOS,  CARGA  Y  ACARREOS  DEL  MATERIAL  EXCEDENTE  FUERA  DE  LA  OBRA HASTA  EL  TIRADERO AUTORIZADO,  SEGÚN  LO  INDIQUE  LA  SUPERVISIÓN)  LIMPIEZA, SEÑALAMIENTO  PREVENTIVO,  LA  MANO  DE  OBRA  DE  APOYO  EN  LAS  OPERACIONES MECANICAS, MATERIALES, HERRAMIENTA, Y EL EQUIPO NECESARIO. P.U.O.T.</t>
  </si>
  <si>
    <t>LIMPIEZA DE OBRA. INCLUYE: AMONTONAMIENTO, CARGA, ACARREO DE MATERIALES Y ESCOMBRO PRODUCTO DE LOS TRABAJOS EJECUTADOS FUERA DE LA OBRA, HASTA EL LUGAR INDICADO POR SUPERVISION, LA MANO DE OBRA, HERRAMIENTA Y EQUIPO NECESARIO</t>
  </si>
  <si>
    <t>SUB TOTAL :  SEÑALAMIENTO HORIZONTAL</t>
  </si>
  <si>
    <t>PINTURA DE RAYA CENTRAL, SE PINTARA UN ANCHO DE 10 CM DE COLOR PREVIAMENTE AUTORIZADO CON PINTURA PARA TRAFICO  SE LE APLICARA UN REFLEJANTE CON MICROESFERA, Y SU APLICACION SERA SEGUN LO INDICADO EN EL MANUAL DE DISPOSITIVOS PARA EL CONTROL DEL TRANSITO EN CALLES Y CARRETERAS, INCLUYE: MATERIALES MANO DE OBRA Y HERRAMIENTA</t>
  </si>
  <si>
    <t>RAYAS PARA CRUCE DE PEATONES: SUMINISTRO Y APLICACION DE PINTURA PARA TRAFICO DE COLOR AMARILLO SE LE APLICARA UN REFLEJANTE CON MICROESFERA, EN CRUCES PEATONALES TIPO MARIMBA EN EL SENTIDO DE LA CIRCULACIÓN DE LOS VEHICULOS. CONSISTENTE EN VARIAS FRANJAS DE 40 CM. DE ANCHO, SEPARADAS POR ESPACIOS LIBRES TAMBIEN.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</si>
  <si>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SUMINISTRO Y APLICACIÓN DE PINTURA PARA TRAFICO DE COLOR PREVIAMENTE AUTORIZADO SE LE APLICARA UN REFLEJANTE CON MICROESFERA. EN RAYAS DE PARADA CONSISTENTE EN UNA RAYA DE 40 CM, DE ANCHO PARALELA AL CRUCE PEATONAL Y SEPARADA 1.20 M, DE ESTE; Y SU APLICACION SERA SEGUN LO INDICADO EN EL MANUAL DE DISPOSITIVOS PARA EL CONTROL DEL TRANSITO EN CALLES Y CARRETERAS. INCLUYE LIMPIEZA POR ASPERSION, PARA ELIMINAR LA PRESENCIA DE POLVO, GRASA, ACEITE Y CUALQUIER MATERIAL, MATERIALES, MANO DE OBRA, HERRAMIENTA Y EQUIPO NECESARIO</t>
  </si>
  <si>
    <t>RETIRO DEL  MATERIAL PETREO  SUELTO  PRODUCTO DEL  RIEGO  DE  SELLO.  INCLUYE: BARRIDO, AMONTONAMIENTO, CARGA Y RETIRO FUERA DE LA OBRA HASTA EL LUGAR INDICADO, LA MANO DE OBRA, HERRAMIENTA Y EQUIPO NECESARIO.</t>
  </si>
  <si>
    <t>FABRICACION  E  INSTALACION  DE  LETRERO  DE  OBRA  DE  2.44  X  4.88  MTS.,  DE  LONA IMPRESA EN VINIL CON LETRERO INFORMATIVO DE OBRA Y LOGO DE LA INSTITUCION, CON  OJILLOS  A  CADA  30CM;  BASTIDOR  FABRICADO  CON  PERFIL  C-200,  CAL.  14  CON PINTURA  ANTICORROSIVA  Y  PINTURA  ESMALTE,  POSTES  ANCLADOS  EN  DADOS  DE 30X30X80  CM  DE  CONCRETO  F'C=200KG/CM2;  INCLUYE:  SUMINISTRO  DE  TODOS  LOS MATERIALES, HERRAMIENTA, EQUIPO Y MANO DE OBRA (VER DETALLE EN PLANO).</t>
  </si>
  <si>
    <t>RIEGO   DE   IMPREGNACION   CON   ASFALTO   FM-1   Y/O   FR-3   REBAJADO   AL   8%   EN VOLUMEN CON DIESEL, EN PROPORCIÓN DE 1.5 LTS/M² (NO SE ACEPTARA EL USO DE EMULSIONES).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P.U.O.T. NOTA:   AL   EFECTUAR   ESTE   CONCEPTO,   DEBERA   CUIDARSE   NO   MANCHAR   LAS GUARNICIONES  Y  BANQUETAS,  EN  CUYO  CASO  SE  TENDRAN  QUE  LIMPIAR  SEGUN INDICACIONES DE LA SUPERVISION DE OBRA"</t>
  </si>
  <si>
    <t>RIEGO DE LIGA PARA CARPETA CON ASFALTO  EN PROPORCION DE 0.5 LTS/M². INCLUYE: BARRIDO Y LIMPIEZA PREVIA DE LA SUPERFICIE, CARGA Y ACARREO FUERA DE LA OBRA HASTA EL LUGAR INDICADO DE LOS MATERIALES PRODUCTO DE LA LIMPIEZA, CARGA, CALENTADO, ACARREOS, APLICACIÓN DEL ASFALTO, MANO DE OBRA, MATERIALES, HERRAMIENTA, EQUIPO NECESARIO.</t>
  </si>
  <si>
    <r>
      <t xml:space="preserve">RIEGO  DE  SELLO PREMEZCLADO ELABORADO EN PLANTA  CON  CEMENTO ASFALTICO CON   Y  MATERIAL  PETREO 3-A.  APLICADO  CON EMULSION ASFALTICA DE ROMPIMIIENTO RAPIDO CATIONICA A RAZON DE 1.8 LTS/M2. INCLUYE:  BARRIDO  Y  LIMPIEZA  PREVIA  DE  LA  SUPERFICIE,  CALENTADO,  MEZCLADO, ACARREOS,      TENDIDO,      PLANCHADO,      MANO      DE      OBRA,      LOS      MATERIALES, HERRAMIENTA, EQUIPO NECESARIO Y EL COSTO DEL CEMENTO ASFALTICO. </t>
    </r>
    <r>
      <rPr>
        <sz val="10"/>
        <rFont val="Arial"/>
        <family val="2"/>
      </rPr>
      <t>NOTA:   AL   EFECTUAR   ESTE   CONCEPTO,   DEBERA   CUIDARSE   NO   MANCHAR   LAS GUARNICIONES  Y BANQUETAS,  EN  CUYO CASO SE  TENDRAN  QUE LIMPIAR  Y VOLVER APLICAR LA PINTURA SEGUN INDICACIONES DE LA SUPERVISION DE OBRA</t>
    </r>
  </si>
  <si>
    <t>SUBTOTAL</t>
  </si>
  <si>
    <t>IVA (16%)</t>
  </si>
  <si>
    <t>TOTAL</t>
  </si>
  <si>
    <t xml:space="preserve">II.- GUARNICIONES Y BANQUETAS </t>
  </si>
  <si>
    <t xml:space="preserve">SUB TOTAL :  GUARNICIONES Y BANQUETAS </t>
  </si>
  <si>
    <t>CONSTRUCCION DE GUARNICION DE CONCRETO F´c=150 kg/cm2. R.N. T.M.A. 19 MM. DE 15X20X40 CM DE SECCION TRAPEZOIDAL, CON JUNTAS DE EXPANSION A CADA 4.50 M. CON CARTON ASFALTADO DE 3/8" DE ESPESOR. INCLUYE: CIMBRA, DESCIMBRADO, ELABORACION, COLADO, VIBRADO Y CURADO DEL CONCRETO,  TRANSPORTE A LA SIGUIENTE POSICION, MATERIALES, MANO DE OBRA Y HERRAMIENTA.</t>
  </si>
  <si>
    <t>RELLENO COMPACTADO CON MATERIAL DEL LUGAR PRODUCTO DE CORTE MEJORADO CON MATERIAL DE BANCO, EN CAPAS NO MAYORES A 30CM; INCLUYE: HOMOGENIZADO, INCORPORACIÓN DE HUMEDAD OPTIMA, TENDIDO, AFINE Y COMPACTACIÓN AL 95% DE SU PVSM DE LA PRUEBA  PROCTOR MODIFICADA (ASSHTO), MANO DE OBRA, MATERIALES, HERRAMIENTA, EQUIPO NECESARIO.</t>
  </si>
  <si>
    <t>CONSTRUCCION DE DENTELLON DE CONCRETO HIDRAULICO F'C=200 KG/CM2, SECCIÓN DE 15 X 40 CM, INCLUYE: DESPERDICIOS, ACARREOS, CIMBRA, DESCIMBRADO, ELABORACION, COLADO, VIBRADO  DEL CONCRETO, SUMINISTRO DE MATERIALES, MANO DE OBRA Y HERRAMIENTA.</t>
  </si>
  <si>
    <t>CONSTRUCCION DE BANQUETAS DE 8 CM DE ESPESOR, ACABADO, PULIDO Y ESCOBILLADO FINO, EN LOSAS DE 1.20 M DE ANCHO EN PROMEDIO, SE USARA EL SISTEMA DE LOSAS INTERCALADAS CON UNA RELACION LARGO/ANCHO DE HASTA 1.50, JUNTAS FRIAS ACABADO CON VOLTEADOR.  EL CONCRETO SERA F´C= 150 KG/CM2. T.M.A. 3/4". REV. DE 8 A 10 CM PREMEZCLADO ELABORADO EN PLANTA, REFORZADO CON MALLA ELECTROSOLDADA 6-6/10-10; INCLUYE: PREPARACION DE LA SUPERFICIE DEL TERRENO, NIVELACION, AFINE, COMPACTACION AL 95 %, CIMBRA EN FRONTERAS, SUMINISTRO, COLADO, EXTENDIDO DEL CONCRETO, TRAZO Y NIVELACION, SUMINISTRO DE TODOS LOS MATERIALES NECESARIOS, ACARREOS, DESPERDICIOS, MANO DE OBRA,  HERRAMIENTA Y EQUIPO NECESARIO, LIMPIEZA GENERAL ANTES Y UNA VEZ CONCLUIDOS LOS TRABAJOS, CARGA Y ACARREO DE LOS MATERIALES NO UTILIZABLES HASTA EL LUGAR INDICADO POR SUPERVISION.</t>
  </si>
  <si>
    <t>CONTRUCCION DE RAMPAS PARA EL ACCESO DE PERSONAS CON CAPACIDADES DIFERENTES, DE 8 CM DE ESPESOR Y CON UNA PENDIENTE MAXIMA DEL 8%, ACABADO PULIDO Y RAYADO TRANSVERSAL CON PEINE FINO METALICO PARA DAR ACABADO ANTIDERRAPANTE, EN LOSAS DE 1.20 M. DE ANCHO COMO MINIMO. ACABADO EN ARISTAS CON VOLTEADOR. EL CONCRETO SERA F´c=150 KG/CM2. T.M.A. 3/4". REV. DE 8 A 10 CM. PREMEZCLADO ELABORADO EN PLANTA O HECHO EN OBRA, REFORZADO CON MALLA ELECTROSOLDADA 6-6/10-10; INCLUYE: PREPARACION DE LA SUPERFICIE DEL TERRENO, NIVELACION, AFINE, COMPACTACION AL 95 %, CIMBRA EN FRONTERAS, SUMINISTRO, COLADO, EXTENDIDO DEL CONCRETO, TRAZO Y NIVELACION, SUMINISTRO DE TODOS LOS MATERIALES NECESARIOS, ACARREOS, DESPERDICIOS, MANO DE OBRA,  HERRAMIENTA Y EQUIPO NECESARIO, LIMPIEZA GENERAL ANTES Y UNA VEZ CONCLUIDOS LOS TRABAJOS, CARGA Y ACARREO DE LOS MATERIALES NO UTILIZABLES HASTA EL LUGAR INDICADO POR SUPERVISION.</t>
  </si>
  <si>
    <t>SUMINISTRO Y COLOCACION DE TUBERIA PEAD DE 42" DE DIAMETRO PARA PASO DE AGUA PLUVIAL EN CRUCE DE ARROYO, INCLUYE; ACARREOS AL SITIO DE LA OBRA, MANIOBRAS DE DESCARGA Y COLOCACION, MATERIALES NECESARIOS, DESPERDICIOS, MANO DE OBRA, HERRAMIENTA Y EQUIPO.</t>
  </si>
  <si>
    <t>CONSTRUCCIÓN DE MURO DE CONCRETO CICLOPEO CON CONCRETO F'C=200 KG/CM2. DE SECCIÓN TRAPEZOIDAL DE PIEDRA DE LA REGIÓN, EN PROPORCIÓN 50% PIEDRA Y 50% CONCRETO CON SECCIÓN VARIABLE Y ESPECIFICADO EN EL PROYECTO; INCLUYE: CIMBRA CON MADERA DE PREIMERA, DESCIMBRADO, PRUEBAS DEL CONCRETO DE ACUERDO A ESPECIFICACIONES, MATERIAL, MANO DE OBRA, HERRAMIENTA, EQUIPO, RESULTADOS DE PRUEBA DE LABORATORIO DE CONCRETOS Y RESISTENCIA MINIMA A LA COMPRESIÓN EN DIRECCIÓN PARALELA A LOS PLANOS DE FORMACIÓN (100 KG/CM2).</t>
  </si>
  <si>
    <t>EXCAVACION Y/O CORTE POR MEDIOS MECANICOS EN TERRENO (TIPO A) INVESTIGADO EN OBRA, CON ESPESOR VARIABLE PARA DAR EL NIVEL DE DESPLANTE. INCLUYE: AFINE Y PROTECCION DE TALUDES, AFINE Y COMPACTACION DE FONDO DE EXCAVACION, ACAMELLONADO DEL MATERIAL, MANO DE OBRA, HERRAMIENTA Y EQUIPO NECESARIO.</t>
  </si>
  <si>
    <t>ENCOFRADO DE TUBERIA CON CONCRETO PREMEZCLADO F'C=200 KG/CM2; INCLUYE: CIMBRA Y  DESCIMBRA, VACIADO, VIBRADO, PRUEBAS DEL CONCRETO DE ACUERDO A ESPECIFICACIONES, MATERIALES NECESARIOS, ACARREOS, DESPERDICIOS, MANO DE OBRA, HERRAMIENTA Y EQUIPO.</t>
  </si>
  <si>
    <t>SUB TOTAL :  PASO EN ARROYOS</t>
  </si>
  <si>
    <t>AFINE DE TERRACERIAS PARA DAR NIVELES DE PROYECTO DEFINITIVOS. INCLUYE: ESCARIFICADO, APERTURA DE CAJA EN UN ESPESOR DE HASTA 30 CMS, PAPEO DEL MATERIAL PETREO MAYOR A 3" MANUAL, FORMACION DE LA CAPA SUBRASANTE A BASE DE INCORPORACION DE HUMEDAD OPTIMA, TENDIDO, AFINE Y COMPACTACION AL 95% DE SU  PVSM DE LA PRUEBA PROCTOR MODIFICADA  (ASSHTO), CON MATERIAL SELECCIONADO PRODUCTO DEL CORTE EN CAJA, CARGA Y ACARREOS INTERNOS; CON UN ESPESOR DE 30 CM, EN TERRENO CON CUALQUIER CLASIFICACION. INCLUYE: MAQUINARIA, LA MANO DE OBRA Y EQUIPO NECESARIO PARA SU CORRECTA EJECUCION</t>
  </si>
  <si>
    <t>EXCAVACION EN CORTE EN MATERIAL INVESTIGADO EN OBRA, EN AREAS DE BANQUETAS, RAMPAS Y ADYACENTES, PARA DAR NIVELES DE PROYECTO. INCLUYE: TRAZO Y NIVELACION, CARGA, ACARREOS DENTRO Y FUERA DE LA OBRA DEL MATERIAL NO UTILIZABLE HASTA EL LUGAR INDICADO POR SUPERVISION, LA MANO DE OBRA, HERRAMIENTA Y EQUIPO NECESARIO</t>
  </si>
  <si>
    <t>RELLENO COMPACTADO CON EQUIPO MECANICO CON MATERIAL SELECCIONADO PRODUCTO DE BANCO, LIBRE DE BOLEO MAYOR DE 3", EN CAPAS DE 20 CM, COMPACTADO AL 85% PROCTOR, EN AREAS DE BANQUETAS Y ADYACENTES, PARA DAR NIVELES DE PROYECTO, SEGUN INDICACIONES DE SUPERVISION. INCLUYE: CRIBADO DEL MATERIAL, ACARREOS DENTRO DE LA OBRA, INCORPORACION DE HUMEDAD, MANO DE OBRA, HERRAMIENTA Y EQUIPO NECESARIO.</t>
  </si>
  <si>
    <t>CONSTRUCCION DE TERRAPLEN  CON  MATERIAL SELECCIONADO DE BANCO, LIBRE DE BOLEO MAYOR A 3"  PARA DAR NIVELES DE PROYECTO EN TERRACERIAS INCLUYE CRIBADO DEL MATERIAL CARGA Y ACARREO DENTRO DE LA OBRA, ACAMELLONADO, INCORPORACION DE HUEMEDAD OPTIMA, HOMEGENIZADO TENDIDO Y COMPACTADO AL 95 % P.V.S.M. DE LA PRUEBA PROCTOR , EN CAPAS DE 20 CMS DE ESPESOR COMPACTOS, LA MANO DE OBRA, MATERIALES, HERRAMIENTA Y EQUIPO NECESARIO.</t>
  </si>
  <si>
    <t>CONSTRUCCION DE BANQUETAS DE 10 CM DE ESPESOR ARMADA CON MALLA-LACK 6x6-10/10. EN ZONA DE COCHERA, ACABADO, PULIDO Y RAYADO ESCOBILLADO, EN LOSAS DE SECCION VARIABLE, JUNTAS FRIAS ACABADO CON VOLTEADOR. EL CONCRETO SERA F´c=250 KG/CM2. T.M.A. 3/4". REV. DE 8 A 10 CM PREMEZCLADO ELABORADO EN PLANTA, INCLUYE: SUMINISTRO, COLADO, EXTENDIDO, VIBRADO Y ACARREOS DEL CONCRETO, SUMINISTRO Y APLICACIÓN DE CURACRETO EN COLOR BLANCO MARCA PASA O SIKA, CON EL EQUIPO ADECUADO, Y EN LA PROPORCION INDICADA POR EL FABRICANTE, CIMBRA EN FRONTERAS, NIVELACION, AFINE, COMPACTACION AL 95 % EN UN ESPESOR DE 15 CM Y  PREPARACION DE LA SUPERFICIE DEL TERRENO, ACARREOS DE LOS MATERIALES DENTRO DE LA OBRA, LIMPIEZA GENERAL ANTES Y UNA VEZ CONCLUIDOS LOS TRABAJOS, CARGA Y ACARREOS DE LOS MATERIALES NO UTILIZABLES HASTA EL LUGAR INDICADO POR SUPERVISION, TRAZO Y NIVELACION, MATERIALES, MANO DE OBRA, HERRAMIENTA Y EQUIPO NECESARIO U.O.T.NOTA: EL LICITANTE DEBERA DE CONSIDERAR LAS PRUEBAS DE ABORATORIO RESPECTIVAS EFECTUADAS POR UN LABORATORIO EXTERNO AL MISMO Y PRESENTARSE AL MOMENTO DE REA LIZAR EL TRAMITE PARA EL PAGO DE ESTIMACIONES</t>
  </si>
  <si>
    <t>III.- TERRACERIAS</t>
  </si>
  <si>
    <t>IV.- PAVIMENTACION</t>
  </si>
  <si>
    <t>V.- SEÑALAMIENTO HORIZONTAL</t>
  </si>
  <si>
    <r>
      <t xml:space="preserve">PAVIMENTACION CON MEZCLA ASFALTICA EN CALIENTE ELABORADA EN PLANTA DE PRODUCCION CONTINUA POR EL SISTEMA EN CALIENTE, CUYO DISEÑO SE LLEVARÁ A CABO POR EL MÉTODO MARSHALL, CON MATERIAL PETREO TRITURADO A TAMAÑO MÁXIMO DE 3/4"" A FINOS Y CEMENTO ASFALTICO AC-20/EKBE EN PROPORCION DE 130-135 KG/M3. INCLUYE: ELABORACION, MEZCLA HOMOGENIZADA, ACARREO, TENDIDO, AFINE Y COMPACTACION AL 100%, ESPESOR DE 5.00 CM. COMPACTOS. LIMPIEZA PREVIA DEL AREA, LOS MATERIALES, MANO DE OBRA, HERRAMIENTA Y EQUIPO NECESARIO.   </t>
    </r>
    <r>
      <rPr>
        <b/>
        <sz val="10"/>
        <rFont val="Arial"/>
        <family val="2"/>
      </rPr>
      <t xml:space="preserve"> (CONSIDERAR QUE EL CEMENTO ASFALTICO SERA SUMINISTRADO POR EL AYUNTAMIENTO DE LA PAZ).</t>
    </r>
  </si>
  <si>
    <t xml:space="preserve">DIRECCION GENERAL DE OBRAS PUBLICAS </t>
  </si>
  <si>
    <t>Y ASENTAMIENTOS HUMANOS</t>
  </si>
  <si>
    <t>DIRECCION DE OBRAS PUBLICAS</t>
  </si>
  <si>
    <t>CATALOGO DE CONCEPTOS</t>
  </si>
  <si>
    <t>DESCRIPCION</t>
  </si>
  <si>
    <r>
      <rPr>
        <sz val="12"/>
        <rFont val="Arial"/>
        <family val="2"/>
      </rPr>
      <t>OBRA:</t>
    </r>
    <r>
      <rPr>
        <b/>
        <sz val="12"/>
        <rFont val="Arial"/>
        <family val="2"/>
      </rPr>
      <t xml:space="preserve"> "PAVIMENTACION DE LA CALLE UNION, TRAMO: DERECHO DE LA INFORMACION A CALLE 1, DE LA CIUDAD DE LA PAZ, MUNICIPIO DE LA PAZ, B. C. S."</t>
    </r>
  </si>
  <si>
    <t>PRECIO UNITARIO</t>
  </si>
  <si>
    <t>PRECIO UNITARIO CON LETRA</t>
  </si>
  <si>
    <t>I.- PASO EN ARROYOS</t>
  </si>
  <si>
    <t>FIOP202113</t>
  </si>
  <si>
    <t>No. DE CONCURSO: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</si>
</sst>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_ * #,##0.00_)\ _N_$_ ;_ * \(#,##0.00\)\ _N_$_ ;_ * &quot;-&quot;??_)\ _N_$_ ;_ @_ "/>
    <numFmt numFmtId="165" formatCode="#,###&quot;.-&quot;"/>
  </numFmts>
  <fonts count="26" x14ac:knownFonts="1">
    <font>
      <sz val="10"/>
      <name val="Courier"/>
    </font>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sz val="10"/>
      <name val="Courier"/>
      <family val="3"/>
    </font>
    <font>
      <b/>
      <sz val="11"/>
      <name val="Arial"/>
      <family val="2"/>
    </font>
    <font>
      <sz val="10"/>
      <color theme="1"/>
      <name val="Arial"/>
      <family val="2"/>
    </font>
    <font>
      <sz val="9"/>
      <color theme="1"/>
      <name val="Arial"/>
      <family val="2"/>
    </font>
    <font>
      <b/>
      <sz val="11"/>
      <color theme="1"/>
      <name val="Arial"/>
      <family val="2"/>
    </font>
    <font>
      <sz val="11"/>
      <name val="Arial"/>
      <family val="2"/>
    </font>
    <font>
      <b/>
      <sz val="16"/>
      <name val="Arial"/>
      <family val="2"/>
    </font>
    <font>
      <sz val="10"/>
      <name val="Courier"/>
    </font>
    <font>
      <b/>
      <sz val="14"/>
      <name val="Arial"/>
      <family val="2"/>
    </font>
    <font>
      <sz val="11"/>
      <color theme="1"/>
      <name val="Arial"/>
      <family val="2"/>
    </font>
    <font>
      <sz val="10"/>
      <name val="Century Gothic"/>
      <family val="2"/>
    </font>
    <font>
      <sz val="16"/>
      <name val="Century Gothic"/>
      <family val="2"/>
    </font>
    <font>
      <sz val="11"/>
      <name val="Century Gothic"/>
      <family val="2"/>
    </font>
    <font>
      <b/>
      <sz val="11"/>
      <name val="Century Gothic"/>
      <family val="2"/>
    </font>
    <font>
      <sz val="12"/>
      <name val="Century Gothic"/>
      <family val="2"/>
    </font>
    <font>
      <b/>
      <sz val="14"/>
      <name val="Century Gothic"/>
      <family val="2"/>
    </font>
    <font>
      <sz val="14"/>
      <name val="Arial"/>
      <family val="2"/>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s>
  <borders count="3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theme="0"/>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theme="0"/>
      </top>
      <bottom/>
      <diagonal/>
    </border>
    <border>
      <left style="hair">
        <color indexed="64"/>
      </left>
      <right/>
      <top/>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auto="1"/>
      </bottom>
      <diagonal/>
    </border>
    <border>
      <left style="hair">
        <color indexed="64"/>
      </left>
      <right style="thin">
        <color indexed="64"/>
      </right>
      <top/>
      <bottom/>
      <diagonal/>
    </border>
    <border>
      <left style="thin">
        <color theme="0"/>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39" fontId="0" fillId="0" borderId="0"/>
    <xf numFmtId="164" fontId="4" fillId="0" borderId="0" applyFont="0" applyFill="0" applyBorder="0" applyAlignment="0" applyProtection="0"/>
    <xf numFmtId="164" fontId="4" fillId="0" borderId="0" applyFont="0" applyFill="0" applyBorder="0" applyAlignment="0" applyProtection="0"/>
    <xf numFmtId="39" fontId="9" fillId="0" borderId="0"/>
    <xf numFmtId="0" fontId="2" fillId="0" borderId="0"/>
    <xf numFmtId="43" fontId="2" fillId="0" borderId="0" applyFont="0" applyFill="0" applyBorder="0" applyAlignment="0" applyProtection="0"/>
    <xf numFmtId="0" fontId="4" fillId="0" borderId="0"/>
    <xf numFmtId="44" fontId="16" fillId="0" borderId="0" applyFont="0" applyFill="0" applyBorder="0" applyAlignment="0" applyProtection="0"/>
    <xf numFmtId="0" fontId="1" fillId="0" borderId="0"/>
    <xf numFmtId="43" fontId="1" fillId="0" borderId="0" applyFont="0" applyFill="0" applyBorder="0" applyAlignment="0" applyProtection="0"/>
    <xf numFmtId="39" fontId="9" fillId="0" borderId="0"/>
  </cellStyleXfs>
  <cellXfs count="85">
    <xf numFmtId="39" fontId="0" fillId="0" borderId="0" xfId="0"/>
    <xf numFmtId="39" fontId="5" fillId="0" borderId="0" xfId="0" applyFont="1"/>
    <xf numFmtId="39" fontId="7" fillId="0" borderId="0" xfId="0" applyFont="1"/>
    <xf numFmtId="39" fontId="8" fillId="0" borderId="0" xfId="0" applyFont="1"/>
    <xf numFmtId="39" fontId="6" fillId="0" borderId="0" xfId="0" applyFont="1"/>
    <xf numFmtId="39" fontId="12" fillId="2" borderId="11" xfId="0" applyFont="1" applyFill="1" applyBorder="1" applyAlignment="1">
      <alignment horizontal="left"/>
    </xf>
    <xf numFmtId="39" fontId="12" fillId="2" borderId="16" xfId="0" applyFont="1" applyFill="1" applyBorder="1" applyAlignment="1">
      <alignment horizontal="left"/>
    </xf>
    <xf numFmtId="39" fontId="7" fillId="0" borderId="0" xfId="0" applyFont="1" applyAlignment="1">
      <alignment horizontal="right"/>
    </xf>
    <xf numFmtId="39" fontId="11" fillId="0" borderId="13" xfId="0" applyFont="1" applyFill="1" applyBorder="1" applyAlignment="1">
      <alignment horizontal="justify" vertical="top"/>
    </xf>
    <xf numFmtId="39" fontId="14" fillId="0" borderId="12" xfId="0" applyNumberFormat="1" applyFont="1" applyFill="1" applyBorder="1" applyAlignment="1">
      <alignment horizontal="center" vertical="center"/>
    </xf>
    <xf numFmtId="44" fontId="14" fillId="0" borderId="12" xfId="7" applyFont="1" applyFill="1" applyBorder="1" applyAlignment="1">
      <alignment vertical="center"/>
    </xf>
    <xf numFmtId="39" fontId="11" fillId="0" borderId="25" xfId="0" applyFont="1" applyFill="1" applyBorder="1" applyAlignment="1">
      <alignment horizontal="justify" vertical="top"/>
    </xf>
    <xf numFmtId="39" fontId="14" fillId="0" borderId="17" xfId="0" applyNumberFormat="1" applyFont="1" applyFill="1" applyBorder="1" applyAlignment="1">
      <alignment horizontal="center" vertical="center"/>
    </xf>
    <xf numFmtId="44" fontId="14" fillId="0" borderId="17" xfId="7" applyFont="1" applyFill="1" applyBorder="1" applyAlignment="1">
      <alignment vertical="center"/>
    </xf>
    <xf numFmtId="39" fontId="7" fillId="4" borderId="15" xfId="0" applyFont="1" applyFill="1" applyBorder="1" applyAlignment="1">
      <alignment horizontal="center"/>
    </xf>
    <xf numFmtId="39" fontId="14" fillId="4" borderId="19" xfId="0" applyNumberFormat="1" applyFont="1" applyFill="1" applyBorder="1" applyAlignment="1">
      <alignment horizontal="center"/>
    </xf>
    <xf numFmtId="40" fontId="14" fillId="4" borderId="19" xfId="1" applyNumberFormat="1" applyFont="1" applyFill="1" applyBorder="1" applyAlignment="1"/>
    <xf numFmtId="4" fontId="11" fillId="4" borderId="26" xfId="1" applyNumberFormat="1" applyFont="1" applyFill="1" applyBorder="1" applyAlignment="1">
      <alignment horizontal="right"/>
    </xf>
    <xf numFmtId="49" fontId="5" fillId="4" borderId="14" xfId="0" applyNumberFormat="1" applyFont="1" applyFill="1" applyBorder="1" applyAlignment="1">
      <alignment horizontal="right" vertical="top"/>
    </xf>
    <xf numFmtId="49" fontId="13" fillId="4" borderId="18" xfId="0" applyNumberFormat="1" applyFont="1" applyFill="1" applyBorder="1" applyAlignment="1">
      <alignment horizontal="left" vertical="top" indent="1"/>
    </xf>
    <xf numFmtId="49" fontId="5" fillId="3" borderId="14" xfId="0" applyNumberFormat="1" applyFont="1" applyFill="1" applyBorder="1" applyAlignment="1" applyProtection="1">
      <alignment horizontal="right" vertical="top"/>
    </xf>
    <xf numFmtId="39" fontId="3" fillId="3" borderId="18" xfId="0" quotePrefix="1" applyFont="1" applyFill="1" applyBorder="1" applyAlignment="1" applyProtection="1">
      <alignment horizontal="right" vertical="top"/>
    </xf>
    <xf numFmtId="39" fontId="4" fillId="3" borderId="15" xfId="0" applyFont="1" applyFill="1" applyBorder="1" applyAlignment="1" applyProtection="1">
      <alignment horizontal="center" vertical="top"/>
    </xf>
    <xf numFmtId="39" fontId="4" fillId="3" borderId="15" xfId="0" applyNumberFormat="1" applyFont="1" applyFill="1" applyBorder="1" applyAlignment="1" applyProtection="1">
      <alignment horizontal="center" vertical="top"/>
    </xf>
    <xf numFmtId="40" fontId="4" fillId="3" borderId="15" xfId="1" applyNumberFormat="1" applyFont="1" applyFill="1" applyBorder="1" applyAlignment="1" applyProtection="1">
      <alignment horizontal="right" vertical="top"/>
    </xf>
    <xf numFmtId="44" fontId="10" fillId="3" borderId="20" xfId="7" applyFont="1" applyFill="1" applyBorder="1" applyAlignment="1" applyProtection="1">
      <alignment horizontal="right" vertical="top"/>
    </xf>
    <xf numFmtId="165" fontId="14" fillId="0" borderId="2" xfId="0" applyNumberFormat="1" applyFont="1" applyFill="1" applyBorder="1" applyAlignment="1" applyProtection="1">
      <alignment horizontal="right" vertical="top"/>
    </xf>
    <xf numFmtId="39" fontId="14" fillId="0" borderId="0" xfId="0" applyFont="1" applyFill="1" applyBorder="1" applyAlignment="1">
      <alignment horizontal="center" vertical="center"/>
    </xf>
    <xf numFmtId="44" fontId="18" fillId="0" borderId="23" xfId="7" applyFont="1" applyFill="1" applyBorder="1" applyAlignment="1">
      <alignment horizontal="right" vertical="center"/>
    </xf>
    <xf numFmtId="165" fontId="14" fillId="0" borderId="1" xfId="0" applyNumberFormat="1" applyFont="1" applyFill="1" applyBorder="1" applyAlignment="1" applyProtection="1">
      <alignment horizontal="right" vertical="top"/>
    </xf>
    <xf numFmtId="39" fontId="14" fillId="0" borderId="6" xfId="0" applyFont="1" applyFill="1" applyBorder="1" applyAlignment="1">
      <alignment horizontal="center" vertical="center"/>
    </xf>
    <xf numFmtId="44" fontId="18" fillId="0" borderId="5" xfId="7" applyFont="1" applyFill="1" applyBorder="1" applyAlignment="1">
      <alignment horizontal="right" vertical="center"/>
    </xf>
    <xf numFmtId="165" fontId="14" fillId="0" borderId="28" xfId="0" applyNumberFormat="1" applyFont="1" applyFill="1" applyBorder="1" applyAlignment="1" applyProtection="1">
      <alignment horizontal="right" vertical="top"/>
    </xf>
    <xf numFmtId="39" fontId="11" fillId="0" borderId="29" xfId="0" applyFont="1" applyFill="1" applyBorder="1" applyAlignment="1">
      <alignment horizontal="justify" vertical="top"/>
    </xf>
    <xf numFmtId="39" fontId="14" fillId="0" borderId="21" xfId="0" applyFont="1" applyFill="1" applyBorder="1" applyAlignment="1">
      <alignment horizontal="center" vertical="center"/>
    </xf>
    <xf numFmtId="39" fontId="14" fillId="0" borderId="30" xfId="0" applyNumberFormat="1" applyFont="1" applyFill="1" applyBorder="1" applyAlignment="1">
      <alignment horizontal="center" vertical="center"/>
    </xf>
    <xf numFmtId="44" fontId="14" fillId="0" borderId="30" xfId="7" applyFont="1" applyFill="1" applyBorder="1" applyAlignment="1">
      <alignment vertical="center"/>
    </xf>
    <xf numFmtId="44" fontId="18" fillId="0" borderId="27" xfId="7" applyFont="1" applyFill="1" applyBorder="1" applyAlignment="1">
      <alignment horizontal="right" vertical="center"/>
    </xf>
    <xf numFmtId="165" fontId="14" fillId="0" borderId="3" xfId="0" applyNumberFormat="1" applyFont="1" applyFill="1" applyBorder="1" applyAlignment="1" applyProtection="1">
      <alignment horizontal="right" vertical="top"/>
    </xf>
    <xf numFmtId="39" fontId="11" fillId="0" borderId="31" xfId="0" applyFont="1" applyFill="1" applyBorder="1" applyAlignment="1">
      <alignment horizontal="justify" vertical="top"/>
    </xf>
    <xf numFmtId="39" fontId="14" fillId="0" borderId="4" xfId="0" applyFont="1" applyFill="1" applyBorder="1" applyAlignment="1">
      <alignment horizontal="center" vertical="center"/>
    </xf>
    <xf numFmtId="39" fontId="14" fillId="0" borderId="32" xfId="0" applyNumberFormat="1" applyFont="1" applyFill="1" applyBorder="1" applyAlignment="1">
      <alignment horizontal="center" vertical="center"/>
    </xf>
    <xf numFmtId="44" fontId="14" fillId="0" borderId="32" xfId="7" applyFont="1" applyFill="1" applyBorder="1" applyAlignment="1">
      <alignment vertical="center"/>
    </xf>
    <xf numFmtId="44" fontId="18" fillId="0" borderId="7" xfId="7" applyFont="1" applyFill="1" applyBorder="1" applyAlignment="1">
      <alignment horizontal="right" vertical="center"/>
    </xf>
    <xf numFmtId="165" fontId="14" fillId="0" borderId="10" xfId="0" applyNumberFormat="1" applyFont="1" applyFill="1" applyBorder="1" applyAlignment="1" applyProtection="1">
      <alignment horizontal="right" vertical="top"/>
    </xf>
    <xf numFmtId="39" fontId="11" fillId="0" borderId="33" xfId="0" applyFont="1" applyFill="1" applyBorder="1" applyAlignment="1">
      <alignment horizontal="justify" vertical="top"/>
    </xf>
    <xf numFmtId="39" fontId="14" fillId="0" borderId="9" xfId="0" applyFont="1" applyFill="1" applyBorder="1" applyAlignment="1">
      <alignment horizontal="center" vertical="center"/>
    </xf>
    <xf numFmtId="39" fontId="14" fillId="0" borderId="34" xfId="0" applyNumberFormat="1" applyFont="1" applyFill="1" applyBorder="1" applyAlignment="1">
      <alignment horizontal="center" vertical="center"/>
    </xf>
    <xf numFmtId="44" fontId="14" fillId="0" borderId="34" xfId="7" applyFont="1" applyFill="1" applyBorder="1" applyAlignment="1">
      <alignment vertical="center"/>
    </xf>
    <xf numFmtId="44" fontId="18" fillId="0" borderId="22" xfId="7" applyFont="1" applyFill="1" applyBorder="1" applyAlignment="1">
      <alignment horizontal="right" vertical="center"/>
    </xf>
    <xf numFmtId="39" fontId="5" fillId="0" borderId="0" xfId="0" applyFont="1" applyFill="1"/>
    <xf numFmtId="0" fontId="19" fillId="0" borderId="0" xfId="10" applyNumberFormat="1" applyFont="1" applyFill="1" applyBorder="1" applyAlignment="1">
      <alignment vertical="top"/>
    </xf>
    <xf numFmtId="39" fontId="20" fillId="0" borderId="0" xfId="0" applyFont="1" applyFill="1" applyBorder="1" applyAlignment="1">
      <alignment horizontal="right" vertical="top"/>
    </xf>
    <xf numFmtId="39" fontId="19" fillId="0" borderId="0" xfId="0" applyFont="1"/>
    <xf numFmtId="39" fontId="21" fillId="0" borderId="0" xfId="0" applyFont="1" applyFill="1" applyBorder="1" applyAlignment="1">
      <alignment horizontal="center" vertical="top"/>
    </xf>
    <xf numFmtId="0" fontId="22" fillId="0" borderId="0" xfId="10" applyNumberFormat="1" applyFont="1" applyFill="1" applyBorder="1" applyAlignment="1">
      <alignment horizontal="center" vertical="top"/>
    </xf>
    <xf numFmtId="0" fontId="21" fillId="0" borderId="0" xfId="10" applyNumberFormat="1" applyFont="1" applyFill="1" applyBorder="1" applyAlignment="1">
      <alignment horizontal="center" vertical="center"/>
    </xf>
    <xf numFmtId="0" fontId="19" fillId="0" borderId="0" xfId="10" applyNumberFormat="1" applyFont="1" applyFill="1" applyBorder="1" applyAlignment="1">
      <alignment horizontal="justify" vertical="top"/>
    </xf>
    <xf numFmtId="0" fontId="19" fillId="0" borderId="0" xfId="10" applyNumberFormat="1" applyFont="1" applyFill="1" applyBorder="1" applyAlignment="1">
      <alignment horizontal="right" vertical="center"/>
    </xf>
    <xf numFmtId="0" fontId="19" fillId="0" borderId="0" xfId="10" applyNumberFormat="1" applyFont="1" applyFill="1" applyBorder="1" applyAlignment="1">
      <alignment horizontal="justify" vertical="top" wrapText="1"/>
    </xf>
    <xf numFmtId="39" fontId="23" fillId="0" borderId="0" xfId="0" applyFont="1"/>
    <xf numFmtId="39" fontId="17" fillId="0" borderId="35" xfId="0" applyFont="1" applyBorder="1" applyAlignment="1">
      <alignment horizontal="right" vertical="center"/>
    </xf>
    <xf numFmtId="39" fontId="17" fillId="0" borderId="24" xfId="0" applyFont="1" applyBorder="1" applyAlignment="1">
      <alignment horizontal="right" vertical="center"/>
    </xf>
    <xf numFmtId="39" fontId="17" fillId="0" borderId="24" xfId="0" applyFont="1" applyBorder="1" applyAlignment="1">
      <alignment vertical="center"/>
    </xf>
    <xf numFmtId="39" fontId="15" fillId="0" borderId="24" xfId="0" applyFont="1" applyBorder="1" applyAlignment="1">
      <alignment vertical="center"/>
    </xf>
    <xf numFmtId="39" fontId="15" fillId="0" borderId="36" xfId="0" applyFont="1" applyBorder="1" applyAlignment="1">
      <alignment vertical="center"/>
    </xf>
    <xf numFmtId="0" fontId="8" fillId="0" borderId="0" xfId="10" applyNumberFormat="1" applyFont="1" applyFill="1" applyBorder="1" applyAlignment="1">
      <alignment horizontal="center" vertical="center" wrapText="1"/>
    </xf>
    <xf numFmtId="0" fontId="10" fillId="0" borderId="22" xfId="10" applyNumberFormat="1" applyFont="1" applyFill="1" applyBorder="1" applyAlignment="1">
      <alignment horizontal="center" vertical="center"/>
    </xf>
    <xf numFmtId="0" fontId="10" fillId="0" borderId="22" xfId="10" applyNumberFormat="1" applyFont="1" applyFill="1" applyBorder="1" applyAlignment="1">
      <alignment horizontal="center" vertical="center" wrapText="1"/>
    </xf>
    <xf numFmtId="0" fontId="24" fillId="0" borderId="22" xfId="10" applyNumberFormat="1" applyFont="1" applyFill="1" applyBorder="1" applyAlignment="1">
      <alignment horizontal="center" vertical="center"/>
    </xf>
    <xf numFmtId="4" fontId="17" fillId="0" borderId="0" xfId="0" applyNumberFormat="1" applyFont="1" applyFill="1" applyBorder="1" applyAlignment="1">
      <alignment vertical="center" wrapText="1"/>
    </xf>
    <xf numFmtId="4" fontId="17" fillId="0" borderId="22" xfId="0" applyNumberFormat="1" applyFont="1" applyFill="1" applyBorder="1" applyAlignment="1">
      <alignment vertical="center" wrapText="1"/>
    </xf>
    <xf numFmtId="44" fontId="17" fillId="0" borderId="22" xfId="7" applyFont="1" applyFill="1" applyBorder="1" applyAlignment="1">
      <alignment vertical="center" wrapText="1"/>
    </xf>
    <xf numFmtId="49" fontId="10" fillId="0" borderId="0" xfId="0" applyNumberFormat="1" applyFont="1" applyFill="1" applyBorder="1" applyAlignment="1">
      <alignment horizontal="center" vertical="top" wrapText="1"/>
    </xf>
    <xf numFmtId="39" fontId="8" fillId="0" borderId="0" xfId="0" quotePrefix="1" applyFont="1" applyFill="1" applyBorder="1" applyAlignment="1" applyProtection="1">
      <alignment horizontal="center" vertical="center"/>
    </xf>
    <xf numFmtId="39" fontId="4" fillId="0" borderId="0" xfId="0" applyFont="1" applyFill="1" applyBorder="1" applyAlignment="1">
      <alignment horizontal="center" vertical="center"/>
    </xf>
    <xf numFmtId="39" fontId="4" fillId="0" borderId="0" xfId="0" applyNumberFormat="1" applyFont="1" applyFill="1" applyBorder="1" applyAlignment="1" applyProtection="1">
      <alignment vertical="center"/>
    </xf>
    <xf numFmtId="49" fontId="5" fillId="3" borderId="10" xfId="0" applyNumberFormat="1" applyFont="1" applyFill="1" applyBorder="1" applyAlignment="1" applyProtection="1">
      <alignment horizontal="right" vertical="top"/>
    </xf>
    <xf numFmtId="39" fontId="3" fillId="3" borderId="8" xfId="0" quotePrefix="1" applyFont="1" applyFill="1" applyBorder="1" applyAlignment="1" applyProtection="1">
      <alignment horizontal="right" vertical="top"/>
    </xf>
    <xf numFmtId="39" fontId="4" fillId="3" borderId="9" xfId="0" applyFont="1" applyFill="1" applyBorder="1" applyAlignment="1" applyProtection="1">
      <alignment horizontal="center" vertical="top"/>
    </xf>
    <xf numFmtId="39" fontId="4" fillId="3" borderId="9" xfId="0" applyNumberFormat="1" applyFont="1" applyFill="1" applyBorder="1" applyAlignment="1" applyProtection="1">
      <alignment horizontal="center" vertical="top"/>
    </xf>
    <xf numFmtId="40" fontId="4" fillId="3" borderId="9" xfId="1" applyNumberFormat="1" applyFont="1" applyFill="1" applyBorder="1" applyAlignment="1" applyProtection="1">
      <alignment horizontal="right" vertical="top"/>
    </xf>
    <xf numFmtId="44" fontId="10" fillId="3" borderId="22" xfId="7" applyFont="1" applyFill="1" applyBorder="1" applyAlignment="1" applyProtection="1">
      <alignment horizontal="right" vertical="top"/>
    </xf>
    <xf numFmtId="0" fontId="25" fillId="0" borderId="0" xfId="10" applyNumberFormat="1" applyFont="1" applyFill="1" applyBorder="1" applyAlignment="1">
      <alignment horizontal="right" vertical="center"/>
    </xf>
    <xf numFmtId="0" fontId="4" fillId="0" borderId="0" xfId="10" applyNumberFormat="1" applyFont="1" applyFill="1" applyBorder="1" applyAlignment="1">
      <alignment horizontal="right" vertical="center"/>
    </xf>
  </cellXfs>
  <cellStyles count="11">
    <cellStyle name="Millares" xfId="1" builtinId="3"/>
    <cellStyle name="Millares 2" xfId="2"/>
    <cellStyle name="Millares 3" xfId="5"/>
    <cellStyle name="Millares 4" xfId="9"/>
    <cellStyle name="Moneda" xfId="7" builtinId="4"/>
    <cellStyle name="Normal" xfId="0" builtinId="0"/>
    <cellStyle name="Normal 2" xfId="3"/>
    <cellStyle name="Normal 2 2" xfId="10"/>
    <cellStyle name="Normal 3" xfId="4"/>
    <cellStyle name="Normal 4" xfId="6"/>
    <cellStyle name="Normal 5"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99"/>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2695575</xdr:colOff>
      <xdr:row>51</xdr:row>
      <xdr:rowOff>0</xdr:rowOff>
    </xdr:from>
    <xdr:to>
      <xdr:col>1</xdr:col>
      <xdr:colOff>2781300</xdr:colOff>
      <xdr:row>51</xdr:row>
      <xdr:rowOff>152400</xdr:rowOff>
    </xdr:to>
    <xdr:sp macro="" textlink="">
      <xdr:nvSpPr>
        <xdr:cNvPr id="2" name="Text Box 45">
          <a:extLst>
            <a:ext uri="{FF2B5EF4-FFF2-40B4-BE49-F238E27FC236}">
              <a16:creationId xmlns:a16="http://schemas.microsoft.com/office/drawing/2014/main" xmlns="" id="{00000000-0008-0000-0000-000003000000}"/>
            </a:ext>
          </a:extLst>
        </xdr:cNvPr>
        <xdr:cNvSpPr txBox="1">
          <a:spLocks noChangeArrowheads="1"/>
        </xdr:cNvSpPr>
      </xdr:nvSpPr>
      <xdr:spPr bwMode="auto">
        <a:xfrm>
          <a:off x="3133725" y="390525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51</xdr:row>
      <xdr:rowOff>0</xdr:rowOff>
    </xdr:from>
    <xdr:to>
      <xdr:col>1</xdr:col>
      <xdr:colOff>2781300</xdr:colOff>
      <xdr:row>51</xdr:row>
      <xdr:rowOff>152400</xdr:rowOff>
    </xdr:to>
    <xdr:sp macro="" textlink="">
      <xdr:nvSpPr>
        <xdr:cNvPr id="3" name="Text Box 46">
          <a:extLst>
            <a:ext uri="{FF2B5EF4-FFF2-40B4-BE49-F238E27FC236}">
              <a16:creationId xmlns:a16="http://schemas.microsoft.com/office/drawing/2014/main" xmlns="" id="{00000000-0008-0000-0000-000004000000}"/>
            </a:ext>
          </a:extLst>
        </xdr:cNvPr>
        <xdr:cNvSpPr txBox="1">
          <a:spLocks noChangeArrowheads="1"/>
        </xdr:cNvSpPr>
      </xdr:nvSpPr>
      <xdr:spPr bwMode="auto">
        <a:xfrm>
          <a:off x="3133725" y="390525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51</xdr:row>
      <xdr:rowOff>0</xdr:rowOff>
    </xdr:from>
    <xdr:to>
      <xdr:col>1</xdr:col>
      <xdr:colOff>2781300</xdr:colOff>
      <xdr:row>51</xdr:row>
      <xdr:rowOff>152400</xdr:rowOff>
    </xdr:to>
    <xdr:sp macro="" textlink="">
      <xdr:nvSpPr>
        <xdr:cNvPr id="4" name="Text Box 47">
          <a:extLst>
            <a:ext uri="{FF2B5EF4-FFF2-40B4-BE49-F238E27FC236}">
              <a16:creationId xmlns:a16="http://schemas.microsoft.com/office/drawing/2014/main" xmlns="" id="{00000000-0008-0000-0000-000005000000}"/>
            </a:ext>
          </a:extLst>
        </xdr:cNvPr>
        <xdr:cNvSpPr txBox="1">
          <a:spLocks noChangeArrowheads="1"/>
        </xdr:cNvSpPr>
      </xdr:nvSpPr>
      <xdr:spPr bwMode="auto">
        <a:xfrm>
          <a:off x="3133725" y="390525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51</xdr:row>
      <xdr:rowOff>0</xdr:rowOff>
    </xdr:from>
    <xdr:to>
      <xdr:col>1</xdr:col>
      <xdr:colOff>2781300</xdr:colOff>
      <xdr:row>51</xdr:row>
      <xdr:rowOff>152400</xdr:rowOff>
    </xdr:to>
    <xdr:sp macro="" textlink="">
      <xdr:nvSpPr>
        <xdr:cNvPr id="5" name="Text Box 48">
          <a:extLst>
            <a:ext uri="{FF2B5EF4-FFF2-40B4-BE49-F238E27FC236}">
              <a16:creationId xmlns:a16="http://schemas.microsoft.com/office/drawing/2014/main" xmlns="" id="{00000000-0008-0000-0000-000006000000}"/>
            </a:ext>
          </a:extLst>
        </xdr:cNvPr>
        <xdr:cNvSpPr txBox="1">
          <a:spLocks noChangeArrowheads="1"/>
        </xdr:cNvSpPr>
      </xdr:nvSpPr>
      <xdr:spPr bwMode="auto">
        <a:xfrm>
          <a:off x="3133725" y="390525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3314700</xdr:colOff>
      <xdr:row>51</xdr:row>
      <xdr:rowOff>0</xdr:rowOff>
    </xdr:from>
    <xdr:to>
      <xdr:col>1</xdr:col>
      <xdr:colOff>3400425</xdr:colOff>
      <xdr:row>51</xdr:row>
      <xdr:rowOff>161925</xdr:rowOff>
    </xdr:to>
    <xdr:sp macro="" textlink="">
      <xdr:nvSpPr>
        <xdr:cNvPr id="6" name="Text Box 44">
          <a:extLst>
            <a:ext uri="{FF2B5EF4-FFF2-40B4-BE49-F238E27FC236}">
              <a16:creationId xmlns:a16="http://schemas.microsoft.com/office/drawing/2014/main" xmlns="" id="{00000000-0008-0000-0000-000007000000}"/>
            </a:ext>
          </a:extLst>
        </xdr:cNvPr>
        <xdr:cNvSpPr txBox="1">
          <a:spLocks noChangeArrowheads="1"/>
        </xdr:cNvSpPr>
      </xdr:nvSpPr>
      <xdr:spPr bwMode="auto">
        <a:xfrm>
          <a:off x="3752850" y="390525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4158049</xdr:colOff>
      <xdr:row>51</xdr:row>
      <xdr:rowOff>0</xdr:rowOff>
    </xdr:from>
    <xdr:to>
      <xdr:col>1</xdr:col>
      <xdr:colOff>4243259</xdr:colOff>
      <xdr:row>51</xdr:row>
      <xdr:rowOff>146478</xdr:rowOff>
    </xdr:to>
    <xdr:sp macro="" textlink="">
      <xdr:nvSpPr>
        <xdr:cNvPr id="7" name="Text Box 45">
          <a:extLst>
            <a:ext uri="{FF2B5EF4-FFF2-40B4-BE49-F238E27FC236}">
              <a16:creationId xmlns:a16="http://schemas.microsoft.com/office/drawing/2014/main" xmlns="" id="{00000000-0008-0000-0000-000008000000}"/>
            </a:ext>
          </a:extLst>
        </xdr:cNvPr>
        <xdr:cNvSpPr txBox="1">
          <a:spLocks noChangeArrowheads="1"/>
        </xdr:cNvSpPr>
      </xdr:nvSpPr>
      <xdr:spPr bwMode="auto">
        <a:xfrm>
          <a:off x="4596199" y="39052500"/>
          <a:ext cx="85210" cy="146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2695575</xdr:colOff>
      <xdr:row>51</xdr:row>
      <xdr:rowOff>0</xdr:rowOff>
    </xdr:from>
    <xdr:to>
      <xdr:col>1</xdr:col>
      <xdr:colOff>83343</xdr:colOff>
      <xdr:row>51</xdr:row>
      <xdr:rowOff>152400</xdr:rowOff>
    </xdr:to>
    <xdr:sp macro="" textlink="">
      <xdr:nvSpPr>
        <xdr:cNvPr id="8" name="Text Box 46">
          <a:extLst>
            <a:ext uri="{FF2B5EF4-FFF2-40B4-BE49-F238E27FC236}">
              <a16:creationId xmlns:a16="http://schemas.microsoft.com/office/drawing/2014/main" xmlns="" id="{00000000-0008-0000-0000-000009000000}"/>
            </a:ext>
          </a:extLst>
        </xdr:cNvPr>
        <xdr:cNvSpPr txBox="1">
          <a:spLocks noChangeArrowheads="1"/>
        </xdr:cNvSpPr>
      </xdr:nvSpPr>
      <xdr:spPr bwMode="auto">
        <a:xfrm>
          <a:off x="438150" y="390525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2695575</xdr:colOff>
      <xdr:row>51</xdr:row>
      <xdr:rowOff>0</xdr:rowOff>
    </xdr:from>
    <xdr:to>
      <xdr:col>1</xdr:col>
      <xdr:colOff>83343</xdr:colOff>
      <xdr:row>51</xdr:row>
      <xdr:rowOff>152400</xdr:rowOff>
    </xdr:to>
    <xdr:sp macro="" textlink="">
      <xdr:nvSpPr>
        <xdr:cNvPr id="9" name="Text Box 47">
          <a:extLst>
            <a:ext uri="{FF2B5EF4-FFF2-40B4-BE49-F238E27FC236}">
              <a16:creationId xmlns:a16="http://schemas.microsoft.com/office/drawing/2014/main" xmlns="" id="{00000000-0008-0000-0000-00000A000000}"/>
            </a:ext>
          </a:extLst>
        </xdr:cNvPr>
        <xdr:cNvSpPr txBox="1">
          <a:spLocks noChangeArrowheads="1"/>
        </xdr:cNvSpPr>
      </xdr:nvSpPr>
      <xdr:spPr bwMode="auto">
        <a:xfrm>
          <a:off x="438150" y="390525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2695575</xdr:colOff>
      <xdr:row>51</xdr:row>
      <xdr:rowOff>0</xdr:rowOff>
    </xdr:from>
    <xdr:to>
      <xdr:col>1</xdr:col>
      <xdr:colOff>83343</xdr:colOff>
      <xdr:row>51</xdr:row>
      <xdr:rowOff>152400</xdr:rowOff>
    </xdr:to>
    <xdr:sp macro="" textlink="">
      <xdr:nvSpPr>
        <xdr:cNvPr id="10" name="Text Box 48">
          <a:extLst>
            <a:ext uri="{FF2B5EF4-FFF2-40B4-BE49-F238E27FC236}">
              <a16:creationId xmlns:a16="http://schemas.microsoft.com/office/drawing/2014/main" xmlns="" id="{00000000-0008-0000-0000-00000B000000}"/>
            </a:ext>
          </a:extLst>
        </xdr:cNvPr>
        <xdr:cNvSpPr txBox="1">
          <a:spLocks noChangeArrowheads="1"/>
        </xdr:cNvSpPr>
      </xdr:nvSpPr>
      <xdr:spPr bwMode="auto">
        <a:xfrm>
          <a:off x="438150" y="390525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1885950</xdr:colOff>
      <xdr:row>1</xdr:row>
      <xdr:rowOff>0</xdr:rowOff>
    </xdr:from>
    <xdr:to>
      <xdr:col>1</xdr:col>
      <xdr:colOff>1885950</xdr:colOff>
      <xdr:row>2</xdr:row>
      <xdr:rowOff>207168</xdr:rowOff>
    </xdr:to>
    <xdr:pic>
      <xdr:nvPicPr>
        <xdr:cNvPr id="13" name="3 Imagen" descr="logolapazestucasa.bmp"/>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52700" y="0"/>
          <a:ext cx="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52388</xdr:colOff>
      <xdr:row>0</xdr:row>
      <xdr:rowOff>59530</xdr:rowOff>
    </xdr:from>
    <xdr:to>
      <xdr:col>1</xdr:col>
      <xdr:colOff>2178844</xdr:colOff>
      <xdr:row>5</xdr:row>
      <xdr:rowOff>47625</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8" y="59530"/>
          <a:ext cx="2674144" cy="1035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tabColor theme="3" tint="0.39997558519241921"/>
    <pageSetUpPr fitToPage="1"/>
  </sheetPr>
  <dimension ref="A2:L81"/>
  <sheetViews>
    <sheetView showGridLines="0" showZeros="0" tabSelected="1" zoomScale="80" zoomScaleNormal="80" workbookViewId="0">
      <selection activeCell="A9" sqref="A9:G9"/>
    </sheetView>
  </sheetViews>
  <sheetFormatPr baseColWidth="10" defaultColWidth="9.625" defaultRowHeight="11.25" outlineLevelRow="1" x14ac:dyDescent="0.2"/>
  <cols>
    <col min="1" max="1" width="7.125" style="1" customWidth="1"/>
    <col min="2" max="2" width="68.875" style="1" customWidth="1"/>
    <col min="3" max="3" width="13.25" style="1" customWidth="1"/>
    <col min="4" max="4" width="13.875" style="1" customWidth="1"/>
    <col min="5" max="5" width="16" style="1" customWidth="1"/>
    <col min="6" max="6" width="20.625" style="1" customWidth="1"/>
    <col min="7" max="7" width="18.25" style="1" customWidth="1"/>
    <col min="8" max="8" width="6.875" style="1" customWidth="1"/>
    <col min="9" max="16384" width="9.625" style="1"/>
  </cols>
  <sheetData>
    <row r="2" spans="1:12" s="53" customFormat="1" ht="16.5" x14ac:dyDescent="0.25">
      <c r="A2" s="54" t="s">
        <v>49</v>
      </c>
      <c r="B2" s="54"/>
      <c r="C2" s="54"/>
      <c r="D2" s="54"/>
      <c r="E2" s="54"/>
      <c r="F2" s="54"/>
      <c r="G2" s="54"/>
    </row>
    <row r="3" spans="1:12" s="53" customFormat="1" ht="16.5" x14ac:dyDescent="0.25">
      <c r="A3" s="54" t="s">
        <v>50</v>
      </c>
      <c r="B3" s="54"/>
      <c r="C3" s="54"/>
      <c r="D3" s="54"/>
      <c r="E3" s="54"/>
      <c r="F3" s="54"/>
      <c r="G3" s="54"/>
    </row>
    <row r="4" spans="1:12" s="53" customFormat="1" ht="13.5" customHeight="1" x14ac:dyDescent="0.25">
      <c r="A4" s="55" t="s">
        <v>51</v>
      </c>
      <c r="B4" s="55"/>
      <c r="C4" s="55"/>
      <c r="D4" s="55"/>
      <c r="E4" s="55"/>
      <c r="F4" s="55"/>
      <c r="G4" s="55"/>
    </row>
    <row r="5" spans="1:12" s="53" customFormat="1" ht="24" customHeight="1" x14ac:dyDescent="0.25">
      <c r="A5" s="56"/>
      <c r="B5" s="56"/>
      <c r="C5" s="56"/>
      <c r="D5" s="56"/>
      <c r="E5" s="56"/>
      <c r="F5" s="56"/>
      <c r="G5" s="56"/>
    </row>
    <row r="6" spans="1:12" s="53" customFormat="1" ht="19.5" x14ac:dyDescent="0.25">
      <c r="A6" s="57"/>
      <c r="B6" s="51"/>
      <c r="C6" s="51"/>
      <c r="D6" s="52"/>
      <c r="E6" s="58"/>
      <c r="F6" s="84" t="s">
        <v>59</v>
      </c>
      <c r="G6" s="83" t="s">
        <v>58</v>
      </c>
    </row>
    <row r="7" spans="1:12" s="53" customFormat="1" ht="35.25" customHeight="1" x14ac:dyDescent="0.25">
      <c r="A7" s="66" t="s">
        <v>54</v>
      </c>
      <c r="B7" s="66"/>
      <c r="C7" s="66"/>
      <c r="D7" s="66"/>
      <c r="E7" s="66"/>
      <c r="F7" s="66"/>
      <c r="G7" s="66"/>
    </row>
    <row r="8" spans="1:12" s="53" customFormat="1" ht="8.25" customHeight="1" x14ac:dyDescent="0.25">
      <c r="A8" s="59"/>
      <c r="B8" s="59"/>
      <c r="C8" s="59"/>
      <c r="D8" s="59"/>
      <c r="E8" s="59"/>
      <c r="F8" s="59"/>
      <c r="G8" s="59"/>
    </row>
    <row r="9" spans="1:12" s="53" customFormat="1" ht="23.25" customHeight="1" x14ac:dyDescent="0.25">
      <c r="A9" s="69" t="s">
        <v>52</v>
      </c>
      <c r="B9" s="69"/>
      <c r="C9" s="69"/>
      <c r="D9" s="69"/>
      <c r="E9" s="69"/>
      <c r="F9" s="69"/>
      <c r="G9" s="69"/>
    </row>
    <row r="10" spans="1:12" s="60" customFormat="1" ht="33.75" customHeight="1" x14ac:dyDescent="0.3">
      <c r="A10" s="67" t="s">
        <v>3</v>
      </c>
      <c r="B10" s="67" t="s">
        <v>53</v>
      </c>
      <c r="C10" s="67" t="s">
        <v>4</v>
      </c>
      <c r="D10" s="67" t="s">
        <v>5</v>
      </c>
      <c r="E10" s="68" t="s">
        <v>55</v>
      </c>
      <c r="F10" s="68" t="s">
        <v>56</v>
      </c>
      <c r="G10" s="67" t="s">
        <v>6</v>
      </c>
      <c r="H10" s="53"/>
      <c r="I10" s="53"/>
      <c r="J10" s="53"/>
      <c r="K10" s="53"/>
      <c r="L10" s="53"/>
    </row>
    <row r="11" spans="1:12" s="4" customFormat="1" ht="29.45" customHeight="1" thickBot="1" x14ac:dyDescent="0.25">
      <c r="A11" s="61"/>
      <c r="B11" s="62"/>
      <c r="C11" s="63"/>
      <c r="D11" s="64"/>
      <c r="E11" s="64"/>
      <c r="F11" s="64"/>
      <c r="G11" s="65"/>
      <c r="H11" s="1"/>
    </row>
    <row r="12" spans="1:12" s="3" customFormat="1" ht="16.5" thickBot="1" x14ac:dyDescent="0.3">
      <c r="A12" s="18"/>
      <c r="B12" s="19" t="s">
        <v>57</v>
      </c>
      <c r="C12" s="14"/>
      <c r="D12" s="15"/>
      <c r="E12" s="16"/>
      <c r="F12" s="16"/>
      <c r="G12" s="17"/>
      <c r="H12" s="6"/>
    </row>
    <row r="13" spans="1:12" s="3" customFormat="1" ht="69" customHeight="1" outlineLevel="1" x14ac:dyDescent="0.25">
      <c r="A13" s="26">
        <v>1</v>
      </c>
      <c r="B13" s="11" t="s">
        <v>37</v>
      </c>
      <c r="C13" s="27" t="s">
        <v>7</v>
      </c>
      <c r="D13" s="12">
        <v>131.46</v>
      </c>
      <c r="E13" s="13"/>
      <c r="F13" s="13"/>
      <c r="G13" s="28">
        <f t="shared" ref="G13:G17" si="0">ROUND(D13*E13,2)</f>
        <v>0</v>
      </c>
      <c r="H13" s="5"/>
    </row>
    <row r="14" spans="1:12" s="3" customFormat="1" ht="69" customHeight="1" outlineLevel="1" x14ac:dyDescent="0.25">
      <c r="A14" s="29">
        <f>A13+1</f>
        <v>2</v>
      </c>
      <c r="B14" s="8" t="s">
        <v>36</v>
      </c>
      <c r="C14" s="30" t="s">
        <v>7</v>
      </c>
      <c r="D14" s="9">
        <v>200</v>
      </c>
      <c r="E14" s="10"/>
      <c r="F14" s="10"/>
      <c r="G14" s="31">
        <f t="shared" si="0"/>
        <v>0</v>
      </c>
      <c r="H14" s="5"/>
    </row>
    <row r="15" spans="1:12" s="3" customFormat="1" ht="69" customHeight="1" outlineLevel="1" x14ac:dyDescent="0.25">
      <c r="A15" s="29">
        <f t="shared" ref="A15:A17" si="1">A14+1</f>
        <v>3</v>
      </c>
      <c r="B15" s="8" t="s">
        <v>35</v>
      </c>
      <c r="C15" s="30" t="s">
        <v>2</v>
      </c>
      <c r="D15" s="9">
        <v>115</v>
      </c>
      <c r="E15" s="10"/>
      <c r="F15" s="10"/>
      <c r="G15" s="31">
        <f>ROUND(D15*E15,2)</f>
        <v>0</v>
      </c>
      <c r="H15" s="5"/>
    </row>
    <row r="16" spans="1:12" s="3" customFormat="1" ht="69" customHeight="1" outlineLevel="1" x14ac:dyDescent="0.25">
      <c r="A16" s="29">
        <f t="shared" si="1"/>
        <v>4</v>
      </c>
      <c r="B16" s="8" t="s">
        <v>38</v>
      </c>
      <c r="C16" s="30" t="s">
        <v>7</v>
      </c>
      <c r="D16" s="9">
        <v>79</v>
      </c>
      <c r="E16" s="10"/>
      <c r="F16" s="10"/>
      <c r="G16" s="31">
        <f>ROUND(D16*E16,2)</f>
        <v>0</v>
      </c>
      <c r="H16" s="5"/>
    </row>
    <row r="17" spans="1:8" s="3" customFormat="1" ht="69" customHeight="1" outlineLevel="1" thickBot="1" x14ac:dyDescent="0.3">
      <c r="A17" s="29">
        <f t="shared" si="1"/>
        <v>5</v>
      </c>
      <c r="B17" s="8" t="s">
        <v>31</v>
      </c>
      <c r="C17" s="30" t="s">
        <v>7</v>
      </c>
      <c r="D17" s="9">
        <v>43.23</v>
      </c>
      <c r="E17" s="10"/>
      <c r="F17" s="10"/>
      <c r="G17" s="31">
        <f t="shared" si="0"/>
        <v>0</v>
      </c>
      <c r="H17" s="5"/>
    </row>
    <row r="18" spans="1:8" s="3" customFormat="1" ht="16.5" thickBot="1" x14ac:dyDescent="0.3">
      <c r="A18" s="20"/>
      <c r="B18" s="21" t="s">
        <v>39</v>
      </c>
      <c r="C18" s="22"/>
      <c r="D18" s="23"/>
      <c r="E18" s="24"/>
      <c r="F18" s="24"/>
      <c r="G18" s="25">
        <f>SUM(G13:G17)</f>
        <v>0</v>
      </c>
      <c r="H18" s="6"/>
    </row>
    <row r="19" spans="1:8" s="3" customFormat="1" ht="16.5" thickBot="1" x14ac:dyDescent="0.3">
      <c r="A19" s="18"/>
      <c r="B19" s="19" t="s">
        <v>28</v>
      </c>
      <c r="C19" s="14"/>
      <c r="D19" s="15"/>
      <c r="E19" s="16"/>
      <c r="F19" s="16"/>
      <c r="G19" s="17"/>
      <c r="H19" s="6"/>
    </row>
    <row r="20" spans="1:8" s="3" customFormat="1" ht="51" outlineLevel="1" x14ac:dyDescent="0.25">
      <c r="A20" s="32">
        <v>6</v>
      </c>
      <c r="B20" s="33" t="s">
        <v>32</v>
      </c>
      <c r="C20" s="34" t="s">
        <v>2</v>
      </c>
      <c r="D20" s="35">
        <v>15.5</v>
      </c>
      <c r="E20" s="36"/>
      <c r="F20" s="36"/>
      <c r="G20" s="37">
        <f>ROUND(D20*E20,2)</f>
        <v>0</v>
      </c>
      <c r="H20" s="5"/>
    </row>
    <row r="21" spans="1:8" s="3" customFormat="1" ht="76.5" outlineLevel="1" x14ac:dyDescent="0.25">
      <c r="A21" s="44">
        <f>A20+1</f>
        <v>7</v>
      </c>
      <c r="B21" s="45" t="s">
        <v>30</v>
      </c>
      <c r="C21" s="46" t="s">
        <v>2</v>
      </c>
      <c r="D21" s="47">
        <v>640</v>
      </c>
      <c r="E21" s="48"/>
      <c r="F21" s="48"/>
      <c r="G21" s="49">
        <f>ROUND(D21*E21,2)</f>
        <v>0</v>
      </c>
      <c r="H21" s="5"/>
    </row>
    <row r="22" spans="1:8" s="3" customFormat="1" ht="63.75" outlineLevel="1" x14ac:dyDescent="0.25">
      <c r="A22" s="44">
        <f t="shared" ref="A22:A26" si="2">A21+1</f>
        <v>8</v>
      </c>
      <c r="B22" s="45" t="s">
        <v>41</v>
      </c>
      <c r="C22" s="46" t="s">
        <v>7</v>
      </c>
      <c r="D22" s="47">
        <v>63.76</v>
      </c>
      <c r="E22" s="48"/>
      <c r="F22" s="48"/>
      <c r="G22" s="49">
        <f>ROUND(D22*E22,2)</f>
        <v>0</v>
      </c>
      <c r="H22" s="5"/>
    </row>
    <row r="23" spans="1:8" s="3" customFormat="1" ht="89.25" outlineLevel="1" x14ac:dyDescent="0.25">
      <c r="A23" s="44">
        <f t="shared" si="2"/>
        <v>9</v>
      </c>
      <c r="B23" s="45" t="s">
        <v>42</v>
      </c>
      <c r="C23" s="46" t="s">
        <v>7</v>
      </c>
      <c r="D23" s="47">
        <v>93.51</v>
      </c>
      <c r="E23" s="48"/>
      <c r="F23" s="48"/>
      <c r="G23" s="49">
        <f t="shared" ref="G23" si="3">ROUND(D23*E23,2)</f>
        <v>0</v>
      </c>
      <c r="H23" s="5"/>
    </row>
    <row r="24" spans="1:8" s="3" customFormat="1" ht="165.75" outlineLevel="1" x14ac:dyDescent="0.25">
      <c r="A24" s="44">
        <f t="shared" si="2"/>
        <v>10</v>
      </c>
      <c r="B24" s="45" t="s">
        <v>33</v>
      </c>
      <c r="C24" s="46" t="s">
        <v>0</v>
      </c>
      <c r="D24" s="47">
        <v>450</v>
      </c>
      <c r="E24" s="48"/>
      <c r="F24" s="48"/>
      <c r="G24" s="49">
        <f>ROUND(D24*E24,2)</f>
        <v>0</v>
      </c>
      <c r="H24" s="5"/>
    </row>
    <row r="25" spans="1:8" s="3" customFormat="1" ht="229.5" outlineLevel="1" x14ac:dyDescent="0.25">
      <c r="A25" s="38">
        <f t="shared" si="2"/>
        <v>11</v>
      </c>
      <c r="B25" s="39" t="s">
        <v>44</v>
      </c>
      <c r="C25" s="40" t="s">
        <v>0</v>
      </c>
      <c r="D25" s="41">
        <v>2.4500000000000002</v>
      </c>
      <c r="E25" s="42"/>
      <c r="F25" s="42"/>
      <c r="G25" s="43">
        <f>ROUND(D25*E25,2)</f>
        <v>0</v>
      </c>
      <c r="H25" s="5"/>
    </row>
    <row r="26" spans="1:8" s="3" customFormat="1" ht="179.25" outlineLevel="1" thickBot="1" x14ac:dyDescent="0.3">
      <c r="A26" s="38">
        <f t="shared" si="2"/>
        <v>12</v>
      </c>
      <c r="B26" s="39" t="s">
        <v>34</v>
      </c>
      <c r="C26" s="40" t="s">
        <v>0</v>
      </c>
      <c r="D26" s="41">
        <v>7.2</v>
      </c>
      <c r="E26" s="42"/>
      <c r="F26" s="42"/>
      <c r="G26" s="43">
        <f>ROUND(D26*E26,2)</f>
        <v>0</v>
      </c>
      <c r="H26" s="5"/>
    </row>
    <row r="27" spans="1:8" s="3" customFormat="1" ht="16.5" thickBot="1" x14ac:dyDescent="0.3">
      <c r="A27" s="20"/>
      <c r="B27" s="21" t="s">
        <v>29</v>
      </c>
      <c r="C27" s="22"/>
      <c r="D27" s="23"/>
      <c r="E27" s="24"/>
      <c r="F27" s="24"/>
      <c r="G27" s="25">
        <f>SUM(G19:G26)</f>
        <v>0</v>
      </c>
      <c r="H27" s="6"/>
    </row>
    <row r="28" spans="1:8" s="3" customFormat="1" ht="16.5" thickBot="1" x14ac:dyDescent="0.3">
      <c r="A28" s="18"/>
      <c r="B28" s="19" t="s">
        <v>45</v>
      </c>
      <c r="C28" s="14"/>
      <c r="D28" s="15"/>
      <c r="E28" s="16"/>
      <c r="F28" s="16"/>
      <c r="G28" s="17"/>
      <c r="H28" s="6"/>
    </row>
    <row r="29" spans="1:8" s="3" customFormat="1" ht="89.25" outlineLevel="1" x14ac:dyDescent="0.25">
      <c r="A29" s="38">
        <v>13</v>
      </c>
      <c r="B29" s="39" t="s">
        <v>9</v>
      </c>
      <c r="C29" s="40" t="s">
        <v>0</v>
      </c>
      <c r="D29" s="41">
        <v>2880</v>
      </c>
      <c r="E29" s="42"/>
      <c r="F29" s="42"/>
      <c r="G29" s="43">
        <f>ROUND(D29*E29,2)</f>
        <v>0</v>
      </c>
      <c r="H29" s="5"/>
    </row>
    <row r="30" spans="1:8" s="3" customFormat="1" ht="51" outlineLevel="1" x14ac:dyDescent="0.25">
      <c r="A30" s="38">
        <f>A29+1</f>
        <v>14</v>
      </c>
      <c r="B30" s="39" t="s">
        <v>10</v>
      </c>
      <c r="C30" s="40" t="s">
        <v>7</v>
      </c>
      <c r="D30" s="41">
        <v>366.29</v>
      </c>
      <c r="E30" s="42"/>
      <c r="F30" s="42"/>
      <c r="G30" s="43">
        <f>ROUND(D30*E30,2)</f>
        <v>0</v>
      </c>
      <c r="H30" s="5"/>
    </row>
    <row r="31" spans="1:8" s="3" customFormat="1" ht="38.25" outlineLevel="1" x14ac:dyDescent="0.25">
      <c r="A31" s="38">
        <f t="shared" ref="A31:A33" si="4">A30+1</f>
        <v>15</v>
      </c>
      <c r="B31" s="39" t="s">
        <v>11</v>
      </c>
      <c r="C31" s="40" t="s">
        <v>7</v>
      </c>
      <c r="D31" s="41">
        <v>366.29</v>
      </c>
      <c r="E31" s="42"/>
      <c r="F31" s="42"/>
      <c r="G31" s="43">
        <f>ROUND(D31*E31,2)</f>
        <v>0</v>
      </c>
      <c r="H31" s="5"/>
    </row>
    <row r="32" spans="1:8" s="3" customFormat="1" ht="63.75" outlineLevel="1" x14ac:dyDescent="0.25">
      <c r="A32" s="38">
        <f t="shared" si="4"/>
        <v>16</v>
      </c>
      <c r="B32" s="39" t="s">
        <v>31</v>
      </c>
      <c r="C32" s="40" t="s">
        <v>7</v>
      </c>
      <c r="D32" s="41">
        <v>366.29</v>
      </c>
      <c r="E32" s="42"/>
      <c r="F32" s="42"/>
      <c r="G32" s="43">
        <f>ROUND(D32*E32,2)</f>
        <v>0</v>
      </c>
      <c r="H32" s="5"/>
    </row>
    <row r="33" spans="1:8" s="3" customFormat="1" ht="89.25" outlineLevel="1" x14ac:dyDescent="0.25">
      <c r="A33" s="38">
        <f t="shared" si="4"/>
        <v>17</v>
      </c>
      <c r="B33" s="39" t="s">
        <v>43</v>
      </c>
      <c r="C33" s="40" t="s">
        <v>7</v>
      </c>
      <c r="D33" s="41">
        <v>702.53</v>
      </c>
      <c r="E33" s="42"/>
      <c r="F33" s="42"/>
      <c r="G33" s="43">
        <f t="shared" ref="G33" si="5">ROUND(D33*E33,2)</f>
        <v>0</v>
      </c>
      <c r="H33" s="5"/>
    </row>
    <row r="34" spans="1:8" s="3" customFormat="1" ht="115.5" outlineLevel="1" thickBot="1" x14ac:dyDescent="0.3">
      <c r="A34" s="38">
        <v>18</v>
      </c>
      <c r="B34" s="39" t="s">
        <v>40</v>
      </c>
      <c r="C34" s="40" t="s">
        <v>0</v>
      </c>
      <c r="D34" s="41">
        <v>1274</v>
      </c>
      <c r="E34" s="42"/>
      <c r="F34" s="42"/>
      <c r="G34" s="43">
        <f>ROUND(D34*E34,2)</f>
        <v>0</v>
      </c>
      <c r="H34" s="5"/>
    </row>
    <row r="35" spans="1:8" s="3" customFormat="1" ht="16.5" thickBot="1" x14ac:dyDescent="0.3">
      <c r="A35" s="20"/>
      <c r="B35" s="21" t="s">
        <v>8</v>
      </c>
      <c r="C35" s="22"/>
      <c r="D35" s="23"/>
      <c r="E35" s="24"/>
      <c r="F35" s="24"/>
      <c r="G35" s="25">
        <f>SUM(G29:G34)</f>
        <v>0</v>
      </c>
      <c r="H35" s="6"/>
    </row>
    <row r="36" spans="1:8" s="3" customFormat="1" ht="16.5" thickBot="1" x14ac:dyDescent="0.3">
      <c r="A36" s="18"/>
      <c r="B36" s="19" t="s">
        <v>46</v>
      </c>
      <c r="C36" s="14"/>
      <c r="D36" s="15"/>
      <c r="E36" s="16"/>
      <c r="F36" s="16"/>
      <c r="G36" s="17"/>
      <c r="H36" s="6"/>
    </row>
    <row r="37" spans="1:8" s="3" customFormat="1" ht="89.25" outlineLevel="1" x14ac:dyDescent="0.25">
      <c r="A37" s="38">
        <v>19</v>
      </c>
      <c r="B37" s="39" t="s">
        <v>13</v>
      </c>
      <c r="C37" s="40" t="s">
        <v>0</v>
      </c>
      <c r="D37" s="41">
        <v>2880</v>
      </c>
      <c r="E37" s="42"/>
      <c r="F37" s="42"/>
      <c r="G37" s="43">
        <f t="shared" ref="G37:G44" si="6">ROUND(D37*E37,2)</f>
        <v>0</v>
      </c>
      <c r="H37" s="5"/>
    </row>
    <row r="38" spans="1:8" s="3" customFormat="1" ht="114.75" outlineLevel="1" x14ac:dyDescent="0.25">
      <c r="A38" s="38">
        <f>A37+1</f>
        <v>20</v>
      </c>
      <c r="B38" s="39" t="s">
        <v>14</v>
      </c>
      <c r="C38" s="40" t="s">
        <v>0</v>
      </c>
      <c r="D38" s="41">
        <v>2880</v>
      </c>
      <c r="E38" s="42"/>
      <c r="F38" s="42"/>
      <c r="G38" s="43">
        <f t="shared" si="6"/>
        <v>0</v>
      </c>
      <c r="H38" s="5"/>
    </row>
    <row r="39" spans="1:8" s="3" customFormat="1" ht="153" outlineLevel="1" x14ac:dyDescent="0.25">
      <c r="A39" s="38">
        <f t="shared" ref="A39:A44" si="7">A38+1</f>
        <v>21</v>
      </c>
      <c r="B39" s="39" t="s">
        <v>22</v>
      </c>
      <c r="C39" s="40" t="s">
        <v>0</v>
      </c>
      <c r="D39" s="41">
        <v>2880</v>
      </c>
      <c r="E39" s="42"/>
      <c r="F39" s="42"/>
      <c r="G39" s="43">
        <f t="shared" si="6"/>
        <v>0</v>
      </c>
      <c r="H39" s="5"/>
    </row>
    <row r="40" spans="1:8" s="3" customFormat="1" ht="63.75" outlineLevel="1" x14ac:dyDescent="0.25">
      <c r="A40" s="38">
        <f t="shared" si="7"/>
        <v>22</v>
      </c>
      <c r="B40" s="39" t="s">
        <v>23</v>
      </c>
      <c r="C40" s="40" t="s">
        <v>0</v>
      </c>
      <c r="D40" s="41">
        <v>2880</v>
      </c>
      <c r="E40" s="42"/>
      <c r="F40" s="42"/>
      <c r="G40" s="43">
        <f t="shared" si="6"/>
        <v>0</v>
      </c>
      <c r="H40" s="5"/>
    </row>
    <row r="41" spans="1:8" s="3" customFormat="1" ht="127.5" outlineLevel="1" x14ac:dyDescent="0.25">
      <c r="A41" s="38">
        <f t="shared" si="7"/>
        <v>23</v>
      </c>
      <c r="B41" s="39" t="s">
        <v>48</v>
      </c>
      <c r="C41" s="40" t="s">
        <v>0</v>
      </c>
      <c r="D41" s="41">
        <v>2880</v>
      </c>
      <c r="E41" s="42"/>
      <c r="F41" s="42"/>
      <c r="G41" s="43">
        <f t="shared" si="6"/>
        <v>0</v>
      </c>
      <c r="H41" s="5"/>
    </row>
    <row r="42" spans="1:8" s="3" customFormat="1" ht="51" outlineLevel="1" x14ac:dyDescent="0.25">
      <c r="A42" s="38">
        <f t="shared" si="7"/>
        <v>24</v>
      </c>
      <c r="B42" s="39" t="s">
        <v>15</v>
      </c>
      <c r="C42" s="40" t="s">
        <v>0</v>
      </c>
      <c r="D42" s="41">
        <v>2880</v>
      </c>
      <c r="E42" s="42"/>
      <c r="F42" s="42"/>
      <c r="G42" s="43">
        <f t="shared" si="6"/>
        <v>0</v>
      </c>
      <c r="H42" s="5"/>
    </row>
    <row r="43" spans="1:8" s="3" customFormat="1" ht="51" outlineLevel="1" x14ac:dyDescent="0.25">
      <c r="A43" s="38">
        <f t="shared" si="7"/>
        <v>25</v>
      </c>
      <c r="B43" s="39" t="s">
        <v>20</v>
      </c>
      <c r="C43" s="40" t="s">
        <v>0</v>
      </c>
      <c r="D43" s="41">
        <v>2880</v>
      </c>
      <c r="E43" s="42"/>
      <c r="F43" s="42"/>
      <c r="G43" s="43">
        <f t="shared" si="6"/>
        <v>0</v>
      </c>
      <c r="H43" s="5"/>
    </row>
    <row r="44" spans="1:8" s="3" customFormat="1" ht="128.25" outlineLevel="1" thickBot="1" x14ac:dyDescent="0.3">
      <c r="A44" s="38">
        <f t="shared" si="7"/>
        <v>26</v>
      </c>
      <c r="B44" s="39" t="s">
        <v>24</v>
      </c>
      <c r="C44" s="40" t="s">
        <v>0</v>
      </c>
      <c r="D44" s="41">
        <v>2880</v>
      </c>
      <c r="E44" s="42"/>
      <c r="F44" s="42"/>
      <c r="G44" s="43">
        <f t="shared" si="6"/>
        <v>0</v>
      </c>
      <c r="H44" s="5"/>
    </row>
    <row r="45" spans="1:8" s="3" customFormat="1" ht="16.5" thickBot="1" x14ac:dyDescent="0.3">
      <c r="A45" s="20"/>
      <c r="B45" s="21" t="s">
        <v>12</v>
      </c>
      <c r="C45" s="22"/>
      <c r="D45" s="23"/>
      <c r="E45" s="24"/>
      <c r="F45" s="24"/>
      <c r="G45" s="25">
        <f>SUM(G37:G44)</f>
        <v>0</v>
      </c>
      <c r="H45" s="6"/>
    </row>
    <row r="46" spans="1:8" s="3" customFormat="1" ht="16.5" thickBot="1" x14ac:dyDescent="0.3">
      <c r="A46" s="18"/>
      <c r="B46" s="19" t="s">
        <v>47</v>
      </c>
      <c r="C46" s="14"/>
      <c r="D46" s="15"/>
      <c r="E46" s="16"/>
      <c r="F46" s="16"/>
      <c r="G46" s="17"/>
      <c r="H46" s="6"/>
    </row>
    <row r="47" spans="1:8" s="3" customFormat="1" ht="89.25" outlineLevel="1" x14ac:dyDescent="0.25">
      <c r="A47" s="38">
        <v>27</v>
      </c>
      <c r="B47" s="39" t="s">
        <v>21</v>
      </c>
      <c r="C47" s="40" t="s">
        <v>1</v>
      </c>
      <c r="D47" s="41">
        <v>1</v>
      </c>
      <c r="E47" s="42"/>
      <c r="F47" s="42"/>
      <c r="G47" s="43">
        <f>ROUND(D47*E47,2)</f>
        <v>0</v>
      </c>
      <c r="H47" s="5"/>
    </row>
    <row r="48" spans="1:8" s="3" customFormat="1" ht="63.75" outlineLevel="1" x14ac:dyDescent="0.25">
      <c r="A48" s="38">
        <f>A47+1</f>
        <v>28</v>
      </c>
      <c r="B48" s="39" t="s">
        <v>17</v>
      </c>
      <c r="C48" s="40" t="s">
        <v>2</v>
      </c>
      <c r="D48" s="41">
        <v>310</v>
      </c>
      <c r="E48" s="42"/>
      <c r="F48" s="42"/>
      <c r="G48" s="43">
        <f>ROUND(D48*E48,2)</f>
        <v>0</v>
      </c>
      <c r="H48" s="5"/>
    </row>
    <row r="49" spans="1:8" s="3" customFormat="1" ht="114.75" outlineLevel="1" x14ac:dyDescent="0.25">
      <c r="A49" s="38">
        <f t="shared" ref="A49:A50" si="8">A48+1</f>
        <v>29</v>
      </c>
      <c r="B49" s="39" t="s">
        <v>18</v>
      </c>
      <c r="C49" s="40" t="s">
        <v>2</v>
      </c>
      <c r="D49" s="41">
        <v>144</v>
      </c>
      <c r="E49" s="42"/>
      <c r="F49" s="42"/>
      <c r="G49" s="43">
        <f>ROUND(D49*E49,2)</f>
        <v>0</v>
      </c>
      <c r="H49" s="5"/>
    </row>
    <row r="50" spans="1:8" s="3" customFormat="1" ht="102" outlineLevel="1" x14ac:dyDescent="0.25">
      <c r="A50" s="26">
        <f t="shared" si="8"/>
        <v>30</v>
      </c>
      <c r="B50" s="11" t="s">
        <v>19</v>
      </c>
      <c r="C50" s="27" t="s">
        <v>2</v>
      </c>
      <c r="D50" s="12">
        <v>12</v>
      </c>
      <c r="E50" s="13"/>
      <c r="F50" s="13"/>
      <c r="G50" s="28">
        <f>ROUND(D50*E50,2)</f>
        <v>0</v>
      </c>
      <c r="H50" s="5"/>
    </row>
    <row r="51" spans="1:8" s="3" customFormat="1" ht="15.75" x14ac:dyDescent="0.25">
      <c r="A51" s="77"/>
      <c r="B51" s="78" t="s">
        <v>16</v>
      </c>
      <c r="C51" s="79"/>
      <c r="D51" s="80"/>
      <c r="E51" s="81"/>
      <c r="F51" s="81"/>
      <c r="G51" s="82">
        <f>SUM(G47:G50)</f>
        <v>0</v>
      </c>
      <c r="H51" s="6"/>
    </row>
    <row r="52" spans="1:8" s="3" customFormat="1" ht="18" x14ac:dyDescent="0.25">
      <c r="A52" s="73"/>
      <c r="B52" s="74"/>
      <c r="C52" s="75"/>
      <c r="D52" s="76"/>
      <c r="E52" s="70"/>
      <c r="F52" s="71" t="s">
        <v>25</v>
      </c>
      <c r="G52" s="72">
        <f>+G27+G35+G45+G51+G18</f>
        <v>0</v>
      </c>
    </row>
    <row r="53" spans="1:8" ht="18" x14ac:dyDescent="0.2">
      <c r="A53" s="50"/>
      <c r="B53" s="50"/>
      <c r="C53" s="50"/>
      <c r="D53" s="50"/>
      <c r="E53" s="70"/>
      <c r="F53" s="71" t="s">
        <v>26</v>
      </c>
      <c r="G53" s="72">
        <f>ROUND(G52*0.16,2)</f>
        <v>0</v>
      </c>
    </row>
    <row r="54" spans="1:8" ht="24.75" customHeight="1" x14ac:dyDescent="0.2">
      <c r="A54" s="50"/>
      <c r="B54" s="50"/>
      <c r="C54" s="50"/>
      <c r="D54" s="50"/>
      <c r="E54" s="70"/>
      <c r="F54" s="71" t="s">
        <v>27</v>
      </c>
      <c r="G54" s="72">
        <f>G53+G52</f>
        <v>0</v>
      </c>
    </row>
    <row r="57" spans="1:8" ht="15" x14ac:dyDescent="0.2">
      <c r="B57" s="7"/>
      <c r="C57" s="2"/>
      <c r="D57" s="2"/>
      <c r="E57" s="2"/>
      <c r="F57" s="2"/>
    </row>
    <row r="58" spans="1:8" ht="15" x14ac:dyDescent="0.2">
      <c r="B58" s="7"/>
      <c r="C58" s="2"/>
      <c r="D58" s="2"/>
      <c r="E58" s="2"/>
      <c r="F58" s="2"/>
    </row>
    <row r="59" spans="1:8" ht="15" x14ac:dyDescent="0.2">
      <c r="B59" s="7"/>
      <c r="C59" s="2"/>
      <c r="D59" s="2"/>
      <c r="E59" s="2"/>
      <c r="F59" s="2"/>
    </row>
    <row r="60" spans="1:8" ht="15" x14ac:dyDescent="0.2">
      <c r="B60" s="7"/>
      <c r="C60" s="2"/>
      <c r="D60" s="2"/>
      <c r="E60" s="2"/>
      <c r="F60" s="2"/>
    </row>
    <row r="61" spans="1:8" ht="15" x14ac:dyDescent="0.2">
      <c r="B61" s="7"/>
      <c r="C61" s="2"/>
      <c r="D61" s="2"/>
      <c r="E61" s="2"/>
      <c r="F61" s="2"/>
    </row>
    <row r="62" spans="1:8" ht="15" x14ac:dyDescent="0.2">
      <c r="B62" s="7"/>
      <c r="C62" s="2"/>
      <c r="D62" s="2"/>
      <c r="E62" s="2"/>
      <c r="F62" s="2"/>
    </row>
    <row r="63" spans="1:8" ht="15" x14ac:dyDescent="0.2">
      <c r="B63" s="7"/>
      <c r="C63" s="2"/>
      <c r="D63" s="2"/>
      <c r="E63" s="2"/>
      <c r="F63" s="2"/>
    </row>
    <row r="64" spans="1:8" ht="15" x14ac:dyDescent="0.2">
      <c r="B64" s="7"/>
      <c r="C64" s="2"/>
      <c r="D64" s="2"/>
      <c r="E64" s="2"/>
      <c r="F64" s="2"/>
    </row>
    <row r="65" spans="2:7" ht="15" x14ac:dyDescent="0.2">
      <c r="B65" s="2"/>
      <c r="C65" s="2"/>
      <c r="D65" s="2"/>
      <c r="E65" s="2"/>
      <c r="F65" s="2"/>
    </row>
    <row r="66" spans="2:7" ht="15" x14ac:dyDescent="0.2">
      <c r="B66" s="7"/>
      <c r="C66" s="2"/>
      <c r="D66" s="2"/>
      <c r="E66" s="2"/>
      <c r="F66" s="2"/>
    </row>
    <row r="67" spans="2:7" ht="15" x14ac:dyDescent="0.2">
      <c r="B67" s="7"/>
      <c r="C67" s="2"/>
      <c r="D67" s="2"/>
      <c r="E67" s="2"/>
      <c r="F67" s="2"/>
    </row>
    <row r="68" spans="2:7" ht="15" x14ac:dyDescent="0.2">
      <c r="B68" s="7"/>
      <c r="C68" s="2"/>
      <c r="D68" s="2"/>
      <c r="E68" s="2"/>
      <c r="F68" s="2"/>
    </row>
    <row r="69" spans="2:7" ht="15" x14ac:dyDescent="0.2">
      <c r="B69" s="7"/>
      <c r="C69" s="2"/>
      <c r="D69" s="2"/>
      <c r="E69" s="2"/>
      <c r="F69" s="2"/>
    </row>
    <row r="70" spans="2:7" ht="15" x14ac:dyDescent="0.2">
      <c r="B70" s="7"/>
      <c r="C70" s="2"/>
      <c r="D70" s="2"/>
      <c r="E70" s="2"/>
      <c r="F70" s="2"/>
    </row>
    <row r="71" spans="2:7" ht="15" x14ac:dyDescent="0.2">
      <c r="B71" s="7"/>
      <c r="C71" s="2"/>
      <c r="D71" s="2"/>
      <c r="E71" s="2"/>
      <c r="F71" s="2"/>
      <c r="G71" s="2"/>
    </row>
    <row r="72" spans="2:7" ht="15" x14ac:dyDescent="0.2">
      <c r="B72" s="7"/>
      <c r="C72" s="2"/>
      <c r="D72" s="2"/>
      <c r="E72" s="2"/>
      <c r="F72" s="2"/>
    </row>
    <row r="73" spans="2:7" ht="15" x14ac:dyDescent="0.2">
      <c r="B73" s="2"/>
      <c r="C73" s="2"/>
      <c r="D73" s="2"/>
      <c r="E73" s="2"/>
      <c r="F73" s="2"/>
    </row>
    <row r="74" spans="2:7" ht="15" x14ac:dyDescent="0.2">
      <c r="B74" s="2"/>
      <c r="C74" s="2"/>
      <c r="D74" s="2"/>
      <c r="E74" s="2"/>
      <c r="F74" s="2"/>
    </row>
    <row r="75" spans="2:7" ht="15" x14ac:dyDescent="0.2">
      <c r="B75" s="7"/>
      <c r="C75" s="2"/>
      <c r="D75" s="2"/>
      <c r="E75" s="2"/>
      <c r="F75" s="2"/>
    </row>
    <row r="76" spans="2:7" ht="15" x14ac:dyDescent="0.2">
      <c r="B76" s="7"/>
      <c r="C76" s="2"/>
      <c r="D76" s="2"/>
      <c r="E76" s="2"/>
      <c r="F76" s="2"/>
    </row>
    <row r="77" spans="2:7" ht="15" x14ac:dyDescent="0.2">
      <c r="B77" s="7"/>
      <c r="C77" s="2"/>
      <c r="D77" s="2"/>
      <c r="E77" s="2"/>
      <c r="F77" s="2"/>
    </row>
    <row r="78" spans="2:7" ht="15" x14ac:dyDescent="0.2">
      <c r="B78" s="7"/>
      <c r="C78" s="2"/>
      <c r="D78" s="2"/>
      <c r="E78" s="2"/>
      <c r="F78" s="2"/>
    </row>
    <row r="79" spans="2:7" ht="15" x14ac:dyDescent="0.2">
      <c r="B79" s="7"/>
      <c r="C79" s="2"/>
      <c r="D79" s="2"/>
      <c r="E79" s="2"/>
      <c r="F79" s="2"/>
    </row>
    <row r="80" spans="2:7" ht="15" x14ac:dyDescent="0.2">
      <c r="B80" s="7"/>
      <c r="C80" s="2"/>
      <c r="D80" s="2"/>
      <c r="E80" s="2"/>
      <c r="F80" s="2"/>
    </row>
    <row r="81" spans="2:3" ht="15" x14ac:dyDescent="0.2">
      <c r="B81" s="7"/>
      <c r="C81" s="2"/>
    </row>
  </sheetData>
  <mergeCells count="7">
    <mergeCell ref="A11:B11"/>
    <mergeCell ref="A2:G2"/>
    <mergeCell ref="A3:G3"/>
    <mergeCell ref="A4:G4"/>
    <mergeCell ref="A5:G5"/>
    <mergeCell ref="A9:G9"/>
    <mergeCell ref="A7:G7"/>
  </mergeCells>
  <printOptions horizontalCentered="1" gridLinesSet="0"/>
  <pageMargins left="0.19685039370078741" right="0.19685039370078741" top="0.27559055118110237" bottom="0.6692913385826772" header="0.31496062992125984" footer="0.15748031496062992"/>
  <pageSetup scale="58" fitToHeight="4" orientation="portrait" r:id="rId1"/>
  <headerFooter>
    <oddHeader>&amp;C&amp;"Arial,Normal"&amp;9HOJA No. &amp;P de &amp;N</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CATALOGO FIOP202113</vt:lpstr>
      <vt:lpstr>'CATALOGO FIOP202113'!Área_de_impresión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dc:creator>
  <cp:lastModifiedBy>topo1</cp:lastModifiedBy>
  <cp:lastPrinted>2021-03-16T19:43:37Z</cp:lastPrinted>
  <dcterms:created xsi:type="dcterms:W3CDTF">2000-03-20T20:34:23Z</dcterms:created>
  <dcterms:modified xsi:type="dcterms:W3CDTF">2021-05-11T15:30:30Z</dcterms:modified>
</cp:coreProperties>
</file>