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2205" yWindow="2205" windowWidth="20100" windowHeight="11760" tabRatio="675"/>
  </bookViews>
  <sheets>
    <sheet name="LINEA DE CONDUCCIÓN ZACATAL" sheetId="1" r:id="rId1"/>
  </sheets>
  <definedNames>
    <definedName name="_xlnm.Print_Area" localSheetId="0">'LINEA DE CONDUCCIÓN ZACATAL'!$A$1:$F$61</definedName>
    <definedName name="_xlnm.Print_Titles" localSheetId="0">'LINEA DE CONDUCCIÓN ZACATAL'!$1:$9</definedName>
  </definedNames>
  <calcPr calcId="124519"/>
</workbook>
</file>

<file path=xl/calcChain.xml><?xml version="1.0" encoding="utf-8"?>
<calcChain xmlns="http://schemas.openxmlformats.org/spreadsheetml/2006/main">
  <c r="D50" i="1"/>
  <c r="D20"/>
  <c r="F20" s="1"/>
  <c r="F19"/>
  <c r="N17"/>
  <c r="F15"/>
  <c r="F56" l="1"/>
  <c r="F54"/>
  <c r="F55"/>
  <c r="F53"/>
  <c r="F48"/>
  <c r="F49"/>
  <c r="F50"/>
  <c r="F46"/>
  <c r="F47"/>
  <c r="F45"/>
  <c r="F42"/>
  <c r="F41"/>
  <c r="F38"/>
  <c r="F37"/>
  <c r="F36"/>
  <c r="F35"/>
  <c r="F34"/>
  <c r="F33"/>
  <c r="F32"/>
  <c r="F31"/>
  <c r="F30"/>
  <c r="F29"/>
  <c r="F28"/>
  <c r="F27"/>
  <c r="F25"/>
  <c r="F26"/>
  <c r="F24"/>
  <c r="F23"/>
  <c r="F16"/>
  <c r="F17"/>
  <c r="F18"/>
  <c r="F13"/>
  <c r="F14"/>
  <c r="F12"/>
  <c r="F57" l="1"/>
  <c r="F43"/>
  <c r="F21"/>
  <c r="F39"/>
  <c r="F51"/>
  <c r="F58" l="1"/>
  <c r="F59" s="1"/>
  <c r="F60" s="1"/>
  <c r="F61" s="1"/>
</calcChain>
</file>

<file path=xl/sharedStrings.xml><?xml version="1.0" encoding="utf-8"?>
<sst xmlns="http://schemas.openxmlformats.org/spreadsheetml/2006/main" count="138" uniqueCount="106">
  <si>
    <t>CONCEPTO</t>
  </si>
  <si>
    <t>UNID</t>
  </si>
  <si>
    <t>CANT</t>
  </si>
  <si>
    <t>P.U.</t>
  </si>
  <si>
    <t>IMPORTE</t>
  </si>
  <si>
    <t>M3</t>
  </si>
  <si>
    <t>PZA</t>
  </si>
  <si>
    <t>TERRACERIAS</t>
  </si>
  <si>
    <t>M</t>
  </si>
  <si>
    <t>OBRA:</t>
  </si>
  <si>
    <t>M2</t>
  </si>
  <si>
    <t>M3-KM</t>
  </si>
  <si>
    <t>TOTAL TERRACERIAS</t>
  </si>
  <si>
    <t>TUBERIAS Y PIEZAS ESPECIALES</t>
  </si>
  <si>
    <t>IVA 16.00%</t>
  </si>
  <si>
    <t>LINEA  DE CONDUCCIÓN</t>
  </si>
  <si>
    <t>TRAZO Y NIVELACIÓN TOPOGRAFICA PARA EMISOR A PRESIÓN DE AGUAS RESIDUALES, ESTABLECIENDO EJES Y NIVELES DE REFERENCIA; INCLUYE: MATERIALES, MANO DE OBRA Y EQUIPO.</t>
  </si>
  <si>
    <t>EXCAVACIÓN CON EQUIPO PARA ZANJAS EN CUALQUIER MATERIAL EXCEPTO ROCA, EN SECO,EN ZONA B DE 0 A 2.00 M DE PROFUNDIDAD, EL PRECIO UNITARIO INCLUYE: SONDEOS DE TUBERIA EXISTENTE, OBRAS DE PROTECCION DE TALUDES DE ZANJA, TRASPALEO, SEÑALAMIENTO PREVENTIVO, LA MANO DE OBRA PARA EL APOYO EN LAS OPERACIONES MECÁNICAS, AFINE DE TALUDES Y FONDO DE ZANJA, LIMPIEZA, LA MAQUINARIA, HERRAMIENTA Y EL EQUIPO NECESARIOS PARA LA CORRECTA EJECUCIÓN DE LOS TRABAJOS. PUOT</t>
  </si>
  <si>
    <t xml:space="preserve">PZA </t>
  </si>
  <si>
    <t>SUMINISTRO Y COLOCACIÓN  DE STUBEND Y CONTRABRIDA METALICA DE 12" RD 13.5; INCLUYE:  MATERIAL,MANO DE OBRA, HERRAMIENTA, EQUIPO DE TERMOFUSION, PRUEBA HIDROSTÁTICA Y TODO LO NECESARIO PARA SU CORRECTA EJECUCION.</t>
  </si>
  <si>
    <t>SUMINISTRO Y COLOCACIÓN  DE EMPAQUE DE NEOPRENO DE 12" DE DIAMETRO INCLUYE:  MATERIAL,MANO DE OBRA, HERRAMIENTA, EQUIPO  Y TODO LO NECESARIO PARA SU CORRECTA EJECUCION.</t>
  </si>
  <si>
    <t>SUMINISTRO Y COLOCACIÓN  DE EMPAQUE DE PLOMO DE 12" DE DIAMETRO INCLUYE:  MATERIAL,MANO DE OBRA, HERRAMIENTA, EQUIPO  Y TODO LO NECESARIO PARA SU CORRECTA EJECUCION.</t>
  </si>
  <si>
    <t>CAJAS DE VALVULAS Y ATRAQUES</t>
  </si>
  <si>
    <t>DEMOLICION DE CONCRETO HIDRAULICO Y ASFALTICO</t>
  </si>
  <si>
    <t>SUMINISTRO E INSTALACIÓN DE CODO DE PEAD TERMOFUSIONABLE DE 12" DE DIAMETRO X 45 RD 13.5 INCLUYE :  FLETES, ACARREOS Y MANIOBRAS DENTRO DE LA OBRA, HERRAMIENTA, MANO DE OBRA,EQUIPO DE TERMOFUSION, PRUEBAS HIDROSTÁTICAS Y TODO LO NECESARIO PARA SU CORRECTA INSTALACION.</t>
  </si>
  <si>
    <t>RIEGO DE IMPREGNACIÓN CON ASFALTO FM-1 Y/O FR-3 REBAJADO AL 8% EN VOLUMEN CON DIESEL, EN PROPORCIÓN DE 1.5 LTS/M² (NO SE ACEPTARA EL USO DE EMULSIONES).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(INCLUYE EL COSTO DEL ASFALTO). P.U.O.T.</t>
  </si>
  <si>
    <t>SUMINISTRO Y COLOCACIÓN  DE EMPAQUE DE NEOPRENO DE 8" DE DIAMETRO INCLUYE:  MATERIAL,MANO DE OBRA, HERRAMIENTA, EQUIPO  Y TODO LO NECESARIO PARA SU CORRECTA EJECUCIÓN.</t>
  </si>
  <si>
    <t>SUMINISTRO E INSTALACIÓN DE TORNILLOS CON TUERCA Y CABEZA HEXAGONAL  DE 7/8" X 4"  INCLUYE:  MATERIAL,MANO DE OBRA, HERRAMIENTA, EQUIPO  Y TODO LO NECESARIO PARA SU CORRECTA EJECUCIÓN.</t>
  </si>
  <si>
    <t>SUMINISTRO E INSTALACIÓN DE TORNILLOS CON TUERCA Y CABEZA HEXAGONAL  DE 7/8" X 5 1/2"  INCLUYE:  MATERIAL,MANO DE OBRA, HERRAMIENTA, EQUIPO  Y TODO LO NECESARIO PARA SU CORRECTA EJECUCIÓN.</t>
  </si>
  <si>
    <t>SUMINISTRO E INSTALACIÓN DE TORNILLOS CON TUERCA Y CABEZA HEXAGONAL  DE3/4" X 3 1/2"  INCLUYE:  MATERIAL,MANO DE OBRA, HERRAMIENTA, EQUIPO  Y TODO LO NECESARIO PARA SU CORRECTA EJECUCIÓN.</t>
  </si>
  <si>
    <t>PLANTILLA COMPACTADA CON EQUIPO MECANICO DE 10 CM DE ESPESOR EN ZANJAS, CON MATERIAL SELECCIONADO PRODUCTO DE EXCAVACION LIBRE DE BOLEO MAYOR DE 3". INCLUYE: PAPEO DEL MATERIAL, ACARREOS DENTRO DE LA OBRA, INCORPORACION DE HUMEDAD, COMPACTACION DEL 85% PROCTOR, MANO DE OBRA, HERRAMIENTA Y TODO LO NECESARIO PARA SU CORRECTA EJECUCIÓN.</t>
  </si>
  <si>
    <t>SUMINISTRO Y COLOCACIÓN DE REDUCCION Fo.F.o de 12"x8" BRIDADA; INCLUYE:  MATERIAL,MANO DE OBRA, HERRAMIENTA, EQUIPO, PRUEBA HIDROSTÁTICA Y TODO LO NECESARIO PARA SU CORRECTA EJECUCION.</t>
  </si>
  <si>
    <t>REPOSICIÓN DE PAVIMENTO ASFALTICO E HIDRAULICO</t>
  </si>
  <si>
    <t>CONSTRUCCIÓN DE BASE HIDRÁULICA  FORMADA CON MATERIALES PÉTREOS DE BANCO DE 20 CM. DE ESPESOR; INCLUYE: SUMINISTRO DE MATERIAL PUESTO EN OBRA, EXTENDIDO, INCORPORACIÓN DE HUMEDAD, COMPACTADO CON EQUIPO A PRUEBA PROCTOR 95%, PRUEBAS DE LABORATORIO, MATERIALES, MANO DE OBRA, HERRAMIENTA Y EQUIPO.</t>
  </si>
  <si>
    <t>REPOSICIÓN DE PAVIMENTO DE CONCRETO HIDRAULICO  MR-42 A 7 DIAS DE  15 CM ESPESOR  PARA LA EXCAVACIÓN DE LA ZANJA DE LA NUEVA LÍNEA DE CONDUCCIÓN; INCLUYE DOSIFICACIÓN EN PLANTA, ACARREO, COLADO EN SITIO, EXTENDIDO, VIBRADO Y CURADO, MATERIALES, HERRAMIENTA, MANO DE OBRA Y EQUIPO</t>
  </si>
  <si>
    <t>MTS.</t>
  </si>
  <si>
    <t>ACARREO MATERIAL MIXTO PRODUCTO DE DEMOLICIÓN EN CAMIÓN, EN KMS SUBSECUENTES AL PRIMERO.</t>
  </si>
  <si>
    <t>CARGA A CAMIÓN Y  ACARREO AL PRIMER KM. DE MATERIAL PRODUCTO DE  DEMOLICIÓN Y SOBRANTE DE EXCAVACIONES; INCLUYE EQUIPO, HERRAMIENTA MENOR Y MANO DE OBRA.</t>
  </si>
  <si>
    <t>DEMOLICIÓN DE PAVIMENTO DE CONCRETO HIDRAULICO DE 15 CM DE ESPESOR CON EQUIPO; INCLUYE: EQUIPO, MANO DE OBRA Y HERRAMIENTA PARA ACARREOS LOCALES.</t>
  </si>
  <si>
    <t>DEMOLICIÓN DE CARPETA ASFALTICA 7 CMS. DE ESPESOR CON EQUIPO; INCLUYE EQUIPO, MANO DE OBRA Y HERRAMIENTA MENOR PARA ACARREOS LOCALES.</t>
  </si>
  <si>
    <t>SUMINISTRO Y COLOCACION DE ATRAQUE DE CONCRETO F'C= 150 KG/CM2 DE  60X60X60 CMS INCLUYE: CIMKBRA DE MADERA, FABRICACIÓN, COLOCACIÓN Y VIBRADO DEL CONCRETO, MATERIALES, HERRAMIENTA, EQUIPO Y MANO DE OBRA.</t>
  </si>
  <si>
    <t>REPARACIÓN  DE DESCARGAS SANITARIAS DOMICILIARIAS DAÑADAS DURANTE LOS TRABAJOS DE EXCAVACIÓN Y/O COLOCACIÓN DE TUBERIA INCLUYE: COPLE DE REPARACIÓN, TUBO DE PVC SANITARIO DE 6" DIÁM., MANO DE OBRA, EQUIPO Y TODO LO NECESARIO  PARA SU CORRECTA EJECUCIÓN.</t>
  </si>
  <si>
    <t>SUMINISTRO E INSTALACIÓN DE VALVULA DE ADMISION, EXPULSION Y ELIMINACION DE AIRE (COMBINADA) DE 3" DE DIAMETRO CLASE 125, , INCLUYE: VÁLVULA DE SECCIONAMIENTO DE BRONCE TIPO COMPUERTA DE 3" DE DIAMETRO, UN NIPLE DE TUBO DE Fo.Fo. DE 3" DE DIAMETRO POR 0.90 M DE LONGITUD CON UN EXTREMO BRIDADO Y OTRO ROSCADO, UN NIPLE  DE FoFo DE 3" DE DIAMETRO DE 0.30 M DE LONGITUD, TEE DE PEAD DE 10" X 3" , PRUEBAS HIDROSTÁTICAS, EQUIPO, MATERIAL, HERRAMIENTA Y MANO DE OBRA NECESARIA.</t>
  </si>
  <si>
    <t>RELLENO COMPACTADO ACOSTILLADO CON EQUIPO MECANICO MANUAL EN CAPAS DE 20 CM EN CEPA CON MATERIAL SELECCIONADO PRODUCTO DE LA EXCAVACION  LIBRE DE BOLEO MAYOR DE 3" , COMPACTADO AL 95 % PROCTOR. INCLUYE: PAPEO DEL MATERIAL, ACARREOS DENTRO DE LA OBRA, INCORPORACION DE HUMEDAD, MANO DE OBRA, HERRAMIENTA Y EQUIPO NECESARIO.</t>
  </si>
  <si>
    <t>CARGA A CAMIÓN Y  ACARREO AL PRIMER KM. DE MATERIAL PRODUCTO Y SOBRANTE DE EXCAVACIONES; INCLUYE EQUIPO, HERRAMIENTA MENOR Y MANO DE OBRA.</t>
  </si>
  <si>
    <t>ACARREO MATERIAL MIXTO PRODUCTO DE EXCAVACIÓN EN CAMIÓN, EN KMS SUBSECUENTES AL PRIMERO.</t>
  </si>
  <si>
    <t>REPOSICIÓN DE PAVIMENTO EXISTENTE CON CARPETA ASFALTICA EN CALIENTE DE 8 CM DE ESPESOR  PARA LA EXCAVACION DE LA ZANJA DE LA NUEVA LÍNEA DE CONDUCCIÓN; INCLUYE MATERIALES, HERRAMIENTA, MANO DE OBRA Y EQUIPO</t>
  </si>
  <si>
    <t>CORTE CON CORTADORA DE DISCO EN EN  CONCRETO ASFALTICO. CON EQUIPO; INCLUYE DELINEACIÓN DE ÁREA DE CORTE CON CORTADORA DE DISCO PARA PROVOCAR EL CORTE LINEAL SIN DAÑAR EL PAVIMENTO COLINDANTE; EQUIPO, MANO DE OBRA Y HERRAMIENTA PARA ACARREOS LOCALES.:</t>
  </si>
  <si>
    <t>CORTE CON CORTADORA D; INCLUYE EQUIPO, HERRAMIENTA Y MANO DE OBRA.E DISCO EN PAVIMENTO CONCRETO HIDRAULICO DE 15 CM DE ESPESOR, INCLUYE DELINEACIÓN DE ÁREA DE CORTE CON CORTADORA DE DISCO A UNA PROFUNDIDAD MÍNIMA DE 7.5 CMS. PARA PROVOCAR EL CORTE LINEAL SIN DAÑAR EL PAVIMENTO COLINDANTE; INCLUYE:  MANO DE OBRA, HERRAMIENTA Y EQUIPO.</t>
  </si>
  <si>
    <t>SUMINISTRO Y COLOCACIÓN DE TEE Fo.F.o de 12"x12" BRIDADA; INCLUYE:  MATERIAL, MANO DE OBRA, HERRAMIENTA, EQUIPO, PRUEBA HIDROSTÁTICA Y TODO LO NECESARIO PARA SU CORRECTA EJECUCION.</t>
  </si>
  <si>
    <t>SUMINISTRO E INSTALACIÓN DE CODO DE PEAD TERMOFUSIONABLE DE 12" DE DIAMETRO X 90 RD 13.5 INCLUYE :  FLETES, ACARREOS Y MANIOBRAS DENTRO DE LA OBRA, HERRAMIENTA, MANO DE OBRA, EQUIPO DE TERMOFUSION, PRUEBAS HIDROSTÁTICAS Y TODO LO NECESARIO PARA SU CORRECTA INSTALACION.</t>
  </si>
  <si>
    <t>SUMINISTRO E INSTALACION DE VALVULA DE  COMPUERTA VÁSTAGO FIJO, BRIDADA DE  12" DE DIAMETRO; INCLUYE SUMINISTRO, MANO DE OBRA, HERRAMIENTA, EQUIPO Y TODO LO NECESARIO PARA SU CORRECTA INSTALACIÓN</t>
  </si>
  <si>
    <t>REPARACION  DE TOMAS DOMICILIARIAS DAÑADAS DURANTE LOS TRABAJOS DE EXCAVACIÓN Y/O COLOCACIÓN DE TUBERÍA INCLUYE: COPLE DE REPARACIÓN, MANGUERA KITECK , MANO DE OBRA, EQUIPO Y TODO LO NECESARIO  PARA SU CORRECTA EJECUCION.</t>
  </si>
  <si>
    <t>TOTAL  LINEA DE CONDUCCIÓN:</t>
  </si>
  <si>
    <t>TOTAL DE TUBERIAS Y PIEZAS ESPECIALES:</t>
  </si>
  <si>
    <t>TOTAL CAJAS DE VALVULAS Y ATRAQUES:</t>
  </si>
  <si>
    <t>TOTAL DEMOLICIÓN DE CONCRETO HIDRAULICO Y ASFALTICO:</t>
  </si>
  <si>
    <t>TOTAL DE REPOSICIÓN DE PAVIMENTO ASFÁLTICO E HIDRÁULICO:</t>
  </si>
  <si>
    <t>I</t>
  </si>
  <si>
    <t>I.1</t>
  </si>
  <si>
    <t>I.2</t>
  </si>
  <si>
    <t>I.3</t>
  </si>
  <si>
    <t>I.4</t>
  </si>
  <si>
    <t>I.5</t>
  </si>
  <si>
    <t>SONDEOS PARA LOCALIZACIÓN DE TUBERIAS EXISTENTES; INCLUYE TRSPALEOS LOCALES, EQUIPO, MANO DE OBRA Y HERRAMIENTA MENOR.</t>
  </si>
  <si>
    <t>RELLENO A VOLTEO EN ZANJAS CON EQUIPO CON MATERIAL PRODUCTO DE EXCAVACIÓN. INCLUYE: EQUIPO, HERRAMIENTA, MANO DE OBRA,  NECESARIOS  PARA SU CORRECTA EJECUCIÓN.</t>
  </si>
  <si>
    <t>RELLENO COMPACTADO CON EQUIPO MECANICO MANUAL EN CAPAS DE 20 CM EN CEPA CON MATERIAL SELECCIONADO PRODUCTO DE LA EXCAVACION  LIBRE DE BOLEO MAYOR DE 3" , COMPACTADO AL 95 % PROCTOR. INCLUYE: PAPEO DEL MATERIAL, ACARREOS DENTRO DE LA OBRA, INCORPORACION DE HUMEDAD, PRUEBAS DE LABORATORIO, MANO DE OBRA, HERRAMIENTA Y EQUIPO NECESARIO.</t>
  </si>
  <si>
    <t>1005 01</t>
  </si>
  <si>
    <t>1100.01, 1100.02, 1100.03, 1101.01, 1101.02 Y 1101.03 1010.02, 1010.04, 1019.02, 1019.04, 1020.02, 1020.04, 1040.02, 1040.04, 1041.02, 1041.04, 1042.02 Y 1042.04</t>
  </si>
  <si>
    <t>ESPECIFICACIÓN</t>
  </si>
  <si>
    <t xml:space="preserve">1130.01 Y 1130.02 </t>
  </si>
  <si>
    <t xml:space="preserve">1131.01, 1131.02, 1131.03, 1131.04, 1131.05 Y 1131.06 </t>
  </si>
  <si>
    <t xml:space="preserve">1004.01, 9000.01 AL 9000.05; 9001.01 AL 9001.05; 9002.01 AL 9002.05 Y 9003.01 AL 9003.05 </t>
  </si>
  <si>
    <t xml:space="preserve">8000 02 AL 8000 25; 8001 02 AL 8001 25; 8002 02 AL 8002 22; 8003 02 AL 8003 17; 8004 01 AL 8004 09; 8005 01 AL 8005 21; 8006 01 AL 8006 06; 8007 01 AL 8007 06; 8008 01 AL 8008 05; 8009 01 AL 8009 05; 8010 01 AL 8010  60; 8011 01 AL 8011 85; 8012 01 AL 8012 42; 8013 01 AL 8013 35 Y 8014 01 AL 8014 40.   2050.01  AL  2050.13 Y 2051.01 AL 2051.14 </t>
  </si>
  <si>
    <t xml:space="preserve">PES.PEAD 2050.01 AL 2050.13 Y 2051.01 AL 2051.14 </t>
  </si>
  <si>
    <t>STD-CB</t>
  </si>
  <si>
    <t>8015 01 AL 8015 04; 8016 01 AL 8016 04; 8017 01 AL 8017 04; 8018 01 AL 8018 10; 8019 01 AL 8019 15; 8020 01 AL 8020 15; 8021 01 AL 8021 27.</t>
  </si>
  <si>
    <t>8015.00 AL  8015.16.</t>
  </si>
  <si>
    <t>8013.00 AL  8013.16.</t>
  </si>
  <si>
    <t>8020.00 al 8020.16</t>
  </si>
  <si>
    <t>REP-TD</t>
  </si>
  <si>
    <t>REP-DD</t>
  </si>
  <si>
    <t>SUMINISTRO Y COLOCACIÓN DE TUBERÍA DE PEAD HIDRÁULICA TERMOFUSIONADA DE 10" DE DIÁMETRO INTERIOR (12" DIÁM. NOMINAL DE 24 MM. DE ESPESOR DE PARED),   RD 13.5 DE RESINA VIRGEN PE-4710;  INCLUYE:  MATERIAL,MANO DE OBRA, HERRAMIENTA, EQUIPO DE TERMOFUSION, PRUEBA HIDROSTÁTICA Y TODO LO NECESARIO PARA SU CORRECTA EJECUCION.</t>
  </si>
  <si>
    <t xml:space="preserve">8022 01 AL 8022 05; 8023 01 AL 8023 02; 8024 01 AL 8024 06; 8025 01 AL 8025 06; 8026 01 AL 8026 06; 8027 01 AL 8027 08; 8028 01 AL 8028 08; 8029 01 AL 8029 05; 8030 01 AL 8030 05; 8031 01 AL 8031 08; 8032 01 AL 8032 08: 8033 01 AL 8033 08; 8034 01 AL 8034 08; 8035 01 AL 8035 10 Y 8036 01 AL 8036 08.  2130.01 AL 2130.04; 2160.03 AL 2160.16 Y 2170.02 AL 2170.08. </t>
  </si>
  <si>
    <t>2240.01 AL 2240.13</t>
  </si>
  <si>
    <t>CONSTRUCCION DE CAJA DE OPERACIÓN DE VÁLVULAS PARA ALOJAR INSTALACIONES TIPO 2 DE 1.28 X 1.18 X 1.50; INCLUYE: FIRME ARMADO DE CONCRETO DE 10 CM. DE ESPESOR F´C DE 150 KG./CM2 CON VARS. DE 3/8 @ 20 CM. EN AMBOS SENTIDOS, MURO DE BLOCK DE 15X20X40. ASENTADO CON MORTERO CEM-ARENA EN PROP. 1:3, VARILLAS VERTICALES @ 60 CMS. EN CELDAS COLADAS CON CONCRETO F`c=150 KG/CM2, DALA DE CERRAMIENTO DE 15x 15 CMS. ARMADA CON 4 VARILLAS DE 3/8" Y ESTRIBOS DE 1/4 @ 20 CMS., CORTE Y HABILITADO DE ACERO CON DESPERDICIOS, LOSA TAPA DE 15 CMS. DE ESPESOR DE CONCRETO F`C= 200 KG/CM2, ARMADA CON VARILLA . DE 1/2" @ 20 CMS. EN AMBOS SENTIDOS, APLANADO INTERIOR ACABADO PULIDO CON MORTERO C-A 1:3, CIMBRA, DESCIMBRADO, CONTRAMARCO CON CANAL DE 4", MARCO Y TAPA DE 50 x 50 CMS. DE Fo.Fo. DE 75 KG, EXCAVACIONES, PLANTILLA Y RELLENOS LATERALES COMPACTADOS AL 95 % PROCTOR EN CAPAS DE 20 CMS.; INCLUYE FABRICACIÓN Y COLADO DE CONCRETO, MATERIALES, HERRAMIENTA, MANO DE OBRA Y EQUIPO.</t>
  </si>
  <si>
    <t>AT- 01</t>
  </si>
  <si>
    <t xml:space="preserve">1000.02, 1000.03, 1000.04, 1000.05, 1000.06, 1000.07, Y 1000.08, 1000.20 Y 1000.21    </t>
  </si>
  <si>
    <t>RAS.01</t>
  </si>
  <si>
    <t xml:space="preserve">4030.01 AL 4030.05 </t>
  </si>
  <si>
    <t xml:space="preserve">1001.07, 1001.08, 1001.09 Y 1001.10 </t>
  </si>
  <si>
    <t>SOND.1100</t>
  </si>
  <si>
    <t>TOTAL:</t>
  </si>
  <si>
    <t>IMPORTE:</t>
  </si>
  <si>
    <r>
      <t>TOTAL DEL PRESUPUESTO MOSTRADO CON IVA :</t>
    </r>
    <r>
      <rPr>
        <b/>
        <sz val="12"/>
        <rFont val="Arial"/>
        <family val="2"/>
      </rPr>
      <t>$       ( M.N.)</t>
    </r>
  </si>
  <si>
    <t>H. XIII AYUNTAMIENTO DE LOS CABOS</t>
  </si>
  <si>
    <t>DIRECCION GENERAL DE DESARROLLO SOCIAL</t>
  </si>
  <si>
    <t xml:space="preserve"> DIRECCION MUNICPAL DE INVERSIONES Y PROGRAMAS FEDERALES Y ESTATALES </t>
  </si>
  <si>
    <t>PROGRAMA RAMO 33 FISM 2021</t>
  </si>
  <si>
    <t>PRESUPUESTO DE OBRA</t>
  </si>
  <si>
    <t>DOMICILIO:</t>
  </si>
  <si>
    <t>NO. LICITACION:</t>
  </si>
  <si>
    <t>LPO-000000020-027-2021</t>
  </si>
  <si>
    <t>CONSTRUCCIÓN DE LINEA DE CONDUCCIÓN DE AGUA POTABLE CON TUBERÍA PEAD DE 10” DEL CÁRCAMO DE REBOMBEO EL ZACATAL AL TANQUE ELEVADO DE FRACC. VILLAS DE CORTEZ EN SAN JOSÉ DEL CABO, MUNICIPIO DE LOS CABOS, B.C.S.</t>
  </si>
  <si>
    <t xml:space="preserve">ORGANISMO OPERADOR MUNICIPAL DEL SISTEMA DE AGUA POTABLE, ALCANTARILLADO Y SANEAMIENTO DE LOS CABOS
</t>
  </si>
  <si>
    <t>SAN JOSE DEL CABO, MUNICIPIO DE LOS CABOS B.C.S.</t>
  </si>
</sst>
</file>

<file path=xl/styles.xml><?xml version="1.0" encoding="utf-8"?>
<styleSheet xmlns="http://schemas.openxmlformats.org/spreadsheetml/2006/main">
  <numFmts count="9">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_);_(* \(#,##0.0\);_(* &quot;-&quot;??_);_(@_)"/>
    <numFmt numFmtId="167" formatCode="[$-80A]dddd\,\ dd&quot; de &quot;mmmm&quot; de &quot;yyyy"/>
    <numFmt numFmtId="168" formatCode="&quot;$&quot;#,##0.00"/>
    <numFmt numFmtId="169" formatCode="#,##0.0000"/>
    <numFmt numFmtId="170" formatCode="&quot;$&quot;#,###.00"/>
  </numFmts>
  <fonts count="17">
    <font>
      <sz val="10"/>
      <name val="Arial"/>
    </font>
    <font>
      <sz val="11"/>
      <color theme="1"/>
      <name val="Calibri"/>
      <family val="2"/>
      <scheme val="minor"/>
    </font>
    <font>
      <sz val="10"/>
      <name val="Arial"/>
      <family val="2"/>
    </font>
    <font>
      <b/>
      <sz val="10"/>
      <name val="Tahoma"/>
      <family val="2"/>
    </font>
    <font>
      <b/>
      <sz val="9"/>
      <name val="Arial"/>
      <family val="2"/>
    </font>
    <font>
      <b/>
      <sz val="11"/>
      <name val="Arial"/>
      <family val="2"/>
    </font>
    <font>
      <b/>
      <sz val="8"/>
      <name val="Arial"/>
      <family val="2"/>
    </font>
    <font>
      <sz val="10"/>
      <name val="Arial"/>
      <family val="2"/>
    </font>
    <font>
      <sz val="10"/>
      <name val="Arial"/>
      <family val="2"/>
    </font>
    <font>
      <b/>
      <sz val="11"/>
      <name val="Tahoma"/>
      <family val="2"/>
    </font>
    <font>
      <sz val="11"/>
      <name val="Arial"/>
      <family val="2"/>
    </font>
    <font>
      <b/>
      <sz val="12"/>
      <name val="Arial"/>
      <family val="2"/>
    </font>
    <font>
      <sz val="12"/>
      <name val="Arial"/>
      <family val="2"/>
    </font>
    <font>
      <b/>
      <i/>
      <sz val="11"/>
      <name val="Arial"/>
      <family val="2"/>
    </font>
    <font>
      <b/>
      <sz val="10"/>
      <name val="Arial"/>
      <family val="2"/>
    </font>
    <font>
      <b/>
      <sz val="12"/>
      <name val="Tahoma"/>
      <family val="2"/>
    </font>
    <font>
      <sz val="10"/>
      <name val="MS Sans Serif"/>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9">
    <xf numFmtId="0" fontId="0" fillId="0" borderId="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165" fontId="8"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8" fillId="0" borderId="0" applyFont="0" applyFill="0" applyBorder="0" applyAlignment="0" applyProtection="0"/>
    <xf numFmtId="0" fontId="7" fillId="0" borderId="0"/>
    <xf numFmtId="9" fontId="7" fillId="0" borderId="0" applyFont="0" applyFill="0" applyBorder="0" applyAlignment="0" applyProtection="0"/>
    <xf numFmtId="9" fontId="8" fillId="0" borderId="0" applyFont="0" applyFill="0" applyBorder="0" applyAlignment="0" applyProtection="0"/>
    <xf numFmtId="0" fontId="1" fillId="0" borderId="0"/>
    <xf numFmtId="164" fontId="7" fillId="0" borderId="0" applyFont="0" applyFill="0" applyBorder="0" applyAlignment="0" applyProtection="0"/>
    <xf numFmtId="9" fontId="1" fillId="0" borderId="0" applyFont="0" applyFill="0" applyBorder="0" applyAlignment="0" applyProtection="0"/>
    <xf numFmtId="0" fontId="2" fillId="0" borderId="0"/>
    <xf numFmtId="43" fontId="7" fillId="0" borderId="0" applyFont="0" applyFill="0" applyBorder="0" applyAlignment="0" applyProtection="0"/>
    <xf numFmtId="0" fontId="1"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0" fontId="16" fillId="0" borderId="0"/>
  </cellStyleXfs>
  <cellXfs count="107">
    <xf numFmtId="0" fontId="0" fillId="0" borderId="0" xfId="0"/>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xf>
    <xf numFmtId="2" fontId="10" fillId="0" borderId="1" xfId="0" applyNumberFormat="1" applyFont="1" applyFill="1" applyBorder="1" applyAlignment="1">
      <alignment horizontal="center" vertical="center"/>
    </xf>
    <xf numFmtId="168" fontId="10" fillId="0" borderId="1" xfId="0" applyNumberFormat="1" applyFont="1" applyFill="1" applyBorder="1" applyAlignment="1">
      <alignment horizontal="center" vertical="center"/>
    </xf>
    <xf numFmtId="168" fontId="10" fillId="0" borderId="13" xfId="0" applyNumberFormat="1" applyFont="1" applyFill="1" applyBorder="1" applyAlignment="1">
      <alignment horizontal="center" vertical="center"/>
    </xf>
    <xf numFmtId="49" fontId="10" fillId="0" borderId="13" xfId="0" applyNumberFormat="1" applyFont="1" applyFill="1" applyBorder="1" applyAlignment="1">
      <alignment vertical="center" wrapText="1"/>
    </xf>
    <xf numFmtId="49" fontId="10" fillId="0" borderId="1" xfId="0" applyNumberFormat="1" applyFont="1" applyFill="1" applyBorder="1" applyAlignment="1">
      <alignment horizontal="center" vertical="center"/>
    </xf>
    <xf numFmtId="0" fontId="10" fillId="0" borderId="10" xfId="0" applyFont="1" applyFill="1" applyBorder="1" applyAlignment="1">
      <alignment horizontal="center"/>
    </xf>
    <xf numFmtId="0" fontId="11" fillId="0" borderId="12" xfId="0" applyFont="1" applyFill="1" applyBorder="1" applyAlignment="1">
      <alignment vertical="top" wrapText="1"/>
    </xf>
    <xf numFmtId="170" fontId="11" fillId="0" borderId="1" xfId="0" applyNumberFormat="1" applyFont="1" applyFill="1" applyBorder="1" applyAlignment="1">
      <alignment horizontal="center"/>
    </xf>
    <xf numFmtId="49" fontId="2" fillId="0" borderId="1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68" fontId="12" fillId="0" borderId="1" xfId="0" applyNumberFormat="1" applyFont="1" applyFill="1" applyBorder="1" applyAlignment="1">
      <alignment horizontal="center" vertical="center"/>
    </xf>
    <xf numFmtId="170" fontId="12" fillId="0" borderId="1" xfId="0" applyNumberFormat="1" applyFont="1" applyFill="1" applyBorder="1" applyAlignment="1">
      <alignment horizontal="center"/>
    </xf>
    <xf numFmtId="49" fontId="10" fillId="0" borderId="13" xfId="0" applyNumberFormat="1"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0" fillId="0" borderId="13"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wrapText="1"/>
    </xf>
    <xf numFmtId="170" fontId="11" fillId="0" borderId="0" xfId="0" applyNumberFormat="1" applyFont="1" applyFill="1" applyBorder="1" applyAlignment="1">
      <alignment horizontal="right"/>
    </xf>
    <xf numFmtId="170" fontId="11" fillId="0" borderId="5" xfId="0" applyNumberFormat="1" applyFont="1" applyFill="1" applyBorder="1" applyAlignment="1">
      <alignment horizontal="right"/>
    </xf>
    <xf numFmtId="170" fontId="12" fillId="0" borderId="2" xfId="0" applyNumberFormat="1" applyFont="1" applyFill="1" applyBorder="1" applyAlignment="1">
      <alignment horizontal="center" wrapText="1"/>
    </xf>
    <xf numFmtId="170" fontId="12" fillId="0" borderId="3" xfId="0" applyNumberFormat="1" applyFont="1" applyFill="1" applyBorder="1" applyAlignment="1">
      <alignment horizontal="center" wrapText="1"/>
    </xf>
    <xf numFmtId="170" fontId="12" fillId="0" borderId="6" xfId="0" applyNumberFormat="1" applyFont="1" applyFill="1" applyBorder="1" applyAlignment="1">
      <alignment horizontal="center" wrapText="1"/>
    </xf>
    <xf numFmtId="170" fontId="12" fillId="0" borderId="0" xfId="0" applyNumberFormat="1" applyFont="1" applyFill="1" applyBorder="1" applyAlignment="1">
      <alignment horizont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170" fontId="11" fillId="0" borderId="3" xfId="0" applyNumberFormat="1" applyFont="1" applyFill="1" applyBorder="1" applyAlignment="1">
      <alignment horizontal="right"/>
    </xf>
    <xf numFmtId="170" fontId="11" fillId="0" borderId="4" xfId="0" applyNumberFormat="1" applyFont="1" applyFill="1" applyBorder="1" applyAlignment="1">
      <alignment horizontal="right"/>
    </xf>
    <xf numFmtId="0" fontId="2" fillId="0" borderId="0" xfId="0" applyFont="1" applyFill="1" applyBorder="1" applyAlignment="1">
      <alignment horizontal="center" vertical="center"/>
    </xf>
    <xf numFmtId="0" fontId="2" fillId="0" borderId="0" xfId="0" applyFont="1" applyFill="1"/>
    <xf numFmtId="0" fontId="10" fillId="0" borderId="0" xfId="0" applyFont="1" applyFill="1" applyAlignment="1">
      <alignment vertical="center"/>
    </xf>
    <xf numFmtId="0" fontId="15"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justify" vertical="center" wrapText="1"/>
    </xf>
    <xf numFmtId="0" fontId="10" fillId="0" borderId="13" xfId="0" applyFont="1" applyFill="1" applyBorder="1" applyAlignment="1">
      <alignment horizontal="center" vertical="center"/>
    </xf>
    <xf numFmtId="4" fontId="10" fillId="0" borderId="13"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xf>
    <xf numFmtId="0" fontId="2" fillId="0" borderId="0" xfId="0" applyFont="1" applyFill="1" applyAlignment="1">
      <alignment horizontal="left" vertical="top" wrapText="1"/>
    </xf>
    <xf numFmtId="0" fontId="5" fillId="0" borderId="0" xfId="0" applyFont="1" applyFill="1" applyBorder="1" applyAlignment="1">
      <alignment horizontal="right" vertical="top" wrapText="1"/>
    </xf>
    <xf numFmtId="168" fontId="5" fillId="0" borderId="1" xfId="0" applyNumberFormat="1" applyFont="1" applyFill="1" applyBorder="1" applyAlignment="1">
      <alignment horizontal="center" vertical="center"/>
    </xf>
    <xf numFmtId="0" fontId="10" fillId="0" borderId="0" xfId="0" applyFont="1" applyFill="1"/>
    <xf numFmtId="0" fontId="2" fillId="0" borderId="0" xfId="0" applyFont="1" applyFill="1" applyAlignment="1">
      <alignment vertical="top"/>
    </xf>
    <xf numFmtId="0" fontId="2" fillId="0" borderId="1" xfId="0" applyFont="1" applyFill="1" applyBorder="1" applyAlignment="1">
      <alignment horizontal="justify" vertical="center" wrapText="1"/>
    </xf>
    <xf numFmtId="169"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168" fontId="2" fillId="0" borderId="1" xfId="0" applyNumberFormat="1" applyFont="1" applyFill="1" applyBorder="1" applyAlignment="1">
      <alignment horizontal="center" vertical="center"/>
    </xf>
    <xf numFmtId="0" fontId="2" fillId="0" borderId="13" xfId="0" applyFont="1" applyFill="1" applyBorder="1" applyAlignment="1">
      <alignment horizontal="justify"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0" fontId="12" fillId="0" borderId="0" xfId="0" applyFont="1" applyFill="1"/>
    <xf numFmtId="168" fontId="12" fillId="0" borderId="0" xfId="0" applyNumberFormat="1" applyFont="1" applyFill="1"/>
    <xf numFmtId="170" fontId="11" fillId="0" borderId="7" xfId="0" applyNumberFormat="1" applyFont="1" applyFill="1" applyBorder="1" applyAlignment="1">
      <alignment horizontal="left"/>
    </xf>
    <xf numFmtId="170" fontId="11" fillId="0" borderId="8" xfId="0" applyNumberFormat="1" applyFont="1" applyFill="1" applyBorder="1" applyAlignment="1">
      <alignment horizontal="left"/>
    </xf>
    <xf numFmtId="170" fontId="11" fillId="0" borderId="9" xfId="0" applyNumberFormat="1" applyFont="1" applyFill="1" applyBorder="1" applyAlignment="1">
      <alignment horizontal="center"/>
    </xf>
    <xf numFmtId="0" fontId="14" fillId="0" borderId="0" xfId="0" applyFont="1" applyFill="1" applyAlignment="1">
      <alignment horizontal="center" vertical="center"/>
    </xf>
    <xf numFmtId="0" fontId="2" fillId="0" borderId="6" xfId="0" applyFont="1" applyFill="1" applyBorder="1" applyAlignment="1">
      <alignment horizontal="center"/>
    </xf>
    <xf numFmtId="0" fontId="2" fillId="0" borderId="0" xfId="0" applyFont="1" applyFill="1" applyBorder="1" applyAlignment="1">
      <alignment vertical="center"/>
    </xf>
    <xf numFmtId="0" fontId="2" fillId="0" borderId="5" xfId="0" applyFont="1" applyFill="1" applyBorder="1" applyAlignment="1">
      <alignment horizontal="center" vertical="center"/>
    </xf>
    <xf numFmtId="0" fontId="2" fillId="0" borderId="0" xfId="0" applyFont="1" applyFill="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Continuous" vertical="center"/>
    </xf>
    <xf numFmtId="2" fontId="2" fillId="0" borderId="0" xfId="0" applyNumberFormat="1" applyFont="1" applyFill="1" applyAlignment="1">
      <alignment vertical="top"/>
    </xf>
    <xf numFmtId="4" fontId="2" fillId="0" borderId="0" xfId="0" applyNumberFormat="1" applyFont="1" applyFill="1" applyAlignment="1">
      <alignment vertical="top"/>
    </xf>
    <xf numFmtId="0" fontId="2" fillId="0" borderId="7" xfId="0" applyFont="1" applyFill="1" applyBorder="1" applyAlignment="1">
      <alignment horizontal="center"/>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vertical="center"/>
    </xf>
    <xf numFmtId="0" fontId="11" fillId="0" borderId="2" xfId="38" applyFont="1" applyBorder="1" applyAlignment="1">
      <alignment horizontal="center"/>
    </xf>
    <xf numFmtId="0" fontId="11" fillId="0" borderId="3" xfId="38" applyFont="1" applyBorder="1" applyAlignment="1">
      <alignment horizontal="center"/>
    </xf>
    <xf numFmtId="0" fontId="2" fillId="0" borderId="0" xfId="38" applyFont="1"/>
    <xf numFmtId="0" fontId="14" fillId="0" borderId="6" xfId="38" applyFont="1" applyBorder="1" applyAlignment="1">
      <alignment horizontal="center"/>
    </xf>
    <xf numFmtId="0" fontId="14" fillId="0" borderId="0" xfId="38" applyFont="1" applyBorder="1" applyAlignment="1">
      <alignment horizontal="center"/>
    </xf>
    <xf numFmtId="0" fontId="14" fillId="0" borderId="0" xfId="38" applyFont="1" applyBorder="1" applyAlignment="1"/>
    <xf numFmtId="0" fontId="4" fillId="0" borderId="0" xfId="38" applyFont="1" applyBorder="1" applyAlignment="1"/>
    <xf numFmtId="0" fontId="5" fillId="0" borderId="6" xfId="38" applyFont="1" applyBorder="1" applyAlignment="1">
      <alignment horizontal="center"/>
    </xf>
    <xf numFmtId="0" fontId="5" fillId="0" borderId="0" xfId="38" applyFont="1" applyBorder="1" applyAlignment="1">
      <alignment horizontal="center"/>
    </xf>
    <xf numFmtId="0" fontId="5" fillId="0" borderId="0" xfId="38" applyFont="1" applyBorder="1" applyAlignment="1"/>
    <xf numFmtId="0" fontId="2" fillId="0" borderId="0" xfId="38" applyFont="1" applyBorder="1"/>
    <xf numFmtId="0" fontId="6" fillId="0" borderId="0" xfId="38" applyFont="1" applyBorder="1" applyAlignment="1">
      <alignment horizontal="center" vertical="center" wrapText="1"/>
    </xf>
    <xf numFmtId="0" fontId="6" fillId="0" borderId="8" xfId="38" applyFont="1" applyBorder="1" applyAlignment="1">
      <alignment horizontal="right" vertical="center"/>
    </xf>
    <xf numFmtId="0" fontId="11" fillId="0" borderId="3" xfId="38" applyFont="1" applyBorder="1" applyAlignment="1"/>
    <xf numFmtId="0" fontId="4" fillId="0" borderId="6" xfId="38" applyFont="1" applyBorder="1" applyAlignment="1">
      <alignment horizontal="center"/>
    </xf>
    <xf numFmtId="0" fontId="4" fillId="0" borderId="0" xfId="38" applyFont="1" applyBorder="1" applyAlignment="1">
      <alignment horizontal="center"/>
    </xf>
    <xf numFmtId="0" fontId="14" fillId="0" borderId="6" xfId="38" applyFont="1" applyBorder="1" applyAlignment="1">
      <alignment horizontal="center" wrapText="1"/>
    </xf>
    <xf numFmtId="0" fontId="6" fillId="0" borderId="0" xfId="38" applyFont="1" applyBorder="1" applyAlignment="1">
      <alignment vertical="center" wrapText="1"/>
    </xf>
    <xf numFmtId="0" fontId="6" fillId="0" borderId="0" xfId="38" applyFont="1" applyBorder="1" applyAlignment="1">
      <alignment horizontal="left" vertical="center" wrapText="1"/>
    </xf>
    <xf numFmtId="0" fontId="6" fillId="0" borderId="8" xfId="38" applyFont="1" applyBorder="1" applyAlignment="1">
      <alignment vertical="center" wrapText="1"/>
    </xf>
    <xf numFmtId="0" fontId="6" fillId="0" borderId="0" xfId="38" applyFont="1" applyBorder="1" applyAlignment="1">
      <alignment vertical="center"/>
    </xf>
    <xf numFmtId="0" fontId="6" fillId="0" borderId="6" xfId="38" applyFont="1" applyBorder="1" applyAlignment="1">
      <alignment horizontal="right" vertical="center"/>
    </xf>
    <xf numFmtId="0" fontId="6" fillId="0" borderId="7" xfId="38" applyFont="1" applyBorder="1" applyAlignment="1">
      <alignment horizontal="right" vertical="center"/>
    </xf>
    <xf numFmtId="0" fontId="10" fillId="0" borderId="6" xfId="0" applyFont="1" applyFill="1" applyBorder="1" applyAlignment="1">
      <alignment vertical="center"/>
    </xf>
    <xf numFmtId="49" fontId="10" fillId="0" borderId="14" xfId="0" applyNumberFormat="1" applyFont="1" applyFill="1" applyBorder="1" applyAlignment="1">
      <alignment vertical="center" wrapText="1"/>
    </xf>
    <xf numFmtId="0" fontId="6" fillId="0" borderId="0" xfId="38" applyFont="1" applyBorder="1" applyAlignment="1">
      <alignment horizontal="left" vertical="center"/>
    </xf>
  </cellXfs>
  <cellStyles count="39">
    <cellStyle name="Millares 2" xfId="1"/>
    <cellStyle name="Millares 2 2" xfId="2"/>
    <cellStyle name="Millares 2 2 2" xfId="20"/>
    <cellStyle name="Millares 2 2 3" xfId="25"/>
    <cellStyle name="Millares 2 3" xfId="24"/>
    <cellStyle name="Millares 3" xfId="3"/>
    <cellStyle name="Millares 3 2" xfId="18"/>
    <cellStyle name="Millares 3 3" xfId="26"/>
    <cellStyle name="Millares 4" xfId="4"/>
    <cellStyle name="Millares 4 2" xfId="27"/>
    <cellStyle name="Millares 5" xfId="5"/>
    <cellStyle name="Millares 5 2" xfId="28"/>
    <cellStyle name="Millares 6" xfId="6"/>
    <cellStyle name="Millares 6 2" xfId="29"/>
    <cellStyle name="Millares 7" xfId="7"/>
    <cellStyle name="Millares 7 2" xfId="30"/>
    <cellStyle name="Millares 7 3" xfId="37"/>
    <cellStyle name="Moneda 2" xfId="8"/>
    <cellStyle name="Moneda 2 2" xfId="15"/>
    <cellStyle name="Moneda 2 3" xfId="21"/>
    <cellStyle name="Moneda 2 4" xfId="32"/>
    <cellStyle name="Moneda 3" xfId="9"/>
    <cellStyle name="Moneda 3 2" xfId="33"/>
    <cellStyle name="Moneda 4" xfId="10"/>
    <cellStyle name="Moneda 4 2" xfId="34"/>
    <cellStyle name="Moneda 5" xfId="31"/>
    <cellStyle name="Normal" xfId="0" builtinId="0"/>
    <cellStyle name="Normal 11 2" xfId="19"/>
    <cellStyle name="Normal 2" xfId="11"/>
    <cellStyle name="Normal 2 2" xfId="35"/>
    <cellStyle name="Normal 3 2" xfId="17"/>
    <cellStyle name="Normal 4" xfId="14"/>
    <cellStyle name="Normal_Edocta02" xfId="38"/>
    <cellStyle name="Porcentaje 2" xfId="23"/>
    <cellStyle name="Porcentaje 3" xfId="16"/>
    <cellStyle name="Porcentual 2" xfId="12"/>
    <cellStyle name="Porcentual 2 2" xfId="22"/>
    <cellStyle name="Porcentual 3" xfId="13"/>
    <cellStyle name="Porcentual 3 2"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370273</xdr:colOff>
      <xdr:row>3</xdr:row>
      <xdr:rowOff>136312</xdr:rowOff>
    </xdr:from>
    <xdr:to>
      <xdr:col>6</xdr:col>
      <xdr:colOff>524995</xdr:colOff>
      <xdr:row>5</xdr:row>
      <xdr:rowOff>171450</xdr:rowOff>
    </xdr:to>
    <xdr:sp macro="" textlink="">
      <xdr:nvSpPr>
        <xdr:cNvPr id="10" name="Text Box 129">
          <a:extLst>
            <a:ext uri="{FF2B5EF4-FFF2-40B4-BE49-F238E27FC236}">
              <a16:creationId xmlns="" xmlns:a16="http://schemas.microsoft.com/office/drawing/2014/main" id="{2FD4AE09-DE51-415A-839F-820BE73AAAEF}"/>
            </a:ext>
          </a:extLst>
        </xdr:cNvPr>
        <xdr:cNvSpPr txBox="1">
          <a:spLocks noChangeArrowheads="1"/>
        </xdr:cNvSpPr>
      </xdr:nvSpPr>
      <xdr:spPr bwMode="auto">
        <a:xfrm>
          <a:off x="370273" y="660187"/>
          <a:ext cx="9755922" cy="358988"/>
        </a:xfrm>
        <a:prstGeom prst="rect">
          <a:avLst/>
        </a:prstGeom>
        <a:noFill/>
        <a:ln w="19050">
          <a:noFill/>
          <a:miter lim="800000"/>
          <a:headEnd/>
          <a:tailEnd/>
        </a:ln>
      </xdr:spPr>
      <xdr:txBody>
        <a:bodyPr vertOverflow="clip" wrap="square" lIns="36576" tIns="27432" rIns="36576" bIns="0" anchor="t" upright="1"/>
        <a:lstStyle/>
        <a:p>
          <a:pPr algn="ctr" rtl="0">
            <a:defRPr sz="1000"/>
          </a:pPr>
          <a:r>
            <a:rPr lang="es-MX" sz="1100" b="1" i="0" u="none" strike="noStrike" baseline="0">
              <a:solidFill>
                <a:srgbClr val="000000"/>
              </a:solidFill>
              <a:latin typeface="Tahoma"/>
              <a:ea typeface="Tahoma"/>
              <a:cs typeface="Tahoma"/>
            </a:rPr>
            <a:t>ORGANISMO OPERADOR MUNICIPAL DEL SISTEMA DE AGUA POTABLE, ALCANTARILLADO Y SANEAMIENTO DE LOS CABOS</a:t>
          </a:r>
        </a:p>
        <a:p>
          <a:pPr algn="ctr" rtl="0">
            <a:defRPr sz="1000"/>
          </a:pPr>
          <a:endParaRPr lang="es-MX" sz="1800" b="1" i="0" u="none" strike="noStrike" baseline="0">
            <a:solidFill>
              <a:srgbClr val="000000"/>
            </a:solidFill>
            <a:latin typeface="Tahoma"/>
            <a:ea typeface="Tahoma"/>
            <a:cs typeface="Tahoma"/>
          </a:endParaRPr>
        </a:p>
      </xdr:txBody>
    </xdr:sp>
    <xdr:clientData/>
  </xdr:twoCellAnchor>
  <xdr:twoCellAnchor>
    <xdr:from>
      <xdr:col>1</xdr:col>
      <xdr:colOff>198668</xdr:colOff>
      <xdr:row>0</xdr:row>
      <xdr:rowOff>85725</xdr:rowOff>
    </xdr:from>
    <xdr:to>
      <xdr:col>1</xdr:col>
      <xdr:colOff>923926</xdr:colOff>
      <xdr:row>3</xdr:row>
      <xdr:rowOff>100557</xdr:rowOff>
    </xdr:to>
    <xdr:pic>
      <xdr:nvPicPr>
        <xdr:cNvPr id="11" name="Imagen 2">
          <a:extLst>
            <a:ext uri="{FF2B5EF4-FFF2-40B4-BE49-F238E27FC236}">
              <a16:creationId xmlns="" xmlns:a16="http://schemas.microsoft.com/office/drawing/2014/main" id="{AE1831BA-8FEC-48AC-A475-5821D0C05B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60668" y="85725"/>
          <a:ext cx="668108" cy="538707"/>
        </a:xfrm>
        <a:prstGeom prst="rect">
          <a:avLst/>
        </a:prstGeom>
        <a:noFill/>
        <a:ln>
          <a:noFill/>
        </a:ln>
      </xdr:spPr>
    </xdr:pic>
    <xdr:clientData/>
  </xdr:twoCellAnchor>
  <xdr:twoCellAnchor>
    <xdr:from>
      <xdr:col>5</xdr:col>
      <xdr:colOff>870856</xdr:colOff>
      <xdr:row>0</xdr:row>
      <xdr:rowOff>68036</xdr:rowOff>
    </xdr:from>
    <xdr:to>
      <xdr:col>5</xdr:col>
      <xdr:colOff>2008415</xdr:colOff>
      <xdr:row>5</xdr:row>
      <xdr:rowOff>68036</xdr:rowOff>
    </xdr:to>
    <xdr:pic>
      <xdr:nvPicPr>
        <xdr:cNvPr id="12" name="Imagen 4" descr="LOGO%20SOLO%20FINAL-01.jpg">
          <a:extLst>
            <a:ext uri="{FF2B5EF4-FFF2-40B4-BE49-F238E27FC236}">
              <a16:creationId xmlns="" xmlns:a16="http://schemas.microsoft.com/office/drawing/2014/main" id="{3462CE3B-4757-471B-AFDB-8F2012AC6D0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048999" y="68036"/>
          <a:ext cx="1137559" cy="857250"/>
        </a:xfrm>
        <a:prstGeom prst="rect">
          <a:avLst/>
        </a:prstGeom>
        <a:noFill/>
        <a:ln>
          <a:noFill/>
        </a:ln>
      </xdr:spPr>
    </xdr:pic>
    <xdr:clientData/>
  </xdr:twoCellAnchor>
  <xdr:twoCellAnchor editAs="oneCell">
    <xdr:from>
      <xdr:col>0</xdr:col>
      <xdr:colOff>57152</xdr:colOff>
      <xdr:row>0</xdr:row>
      <xdr:rowOff>57148</xdr:rowOff>
    </xdr:from>
    <xdr:to>
      <xdr:col>0</xdr:col>
      <xdr:colOff>1564822</xdr:colOff>
      <xdr:row>5</xdr:row>
      <xdr:rowOff>136071</xdr:rowOff>
    </xdr:to>
    <xdr:pic>
      <xdr:nvPicPr>
        <xdr:cNvPr id="13" name="Imagen 1"/>
        <xdr:cNvPicPr>
          <a:picLocks noChangeAspect="1" noChangeArrowheads="1"/>
        </xdr:cNvPicPr>
      </xdr:nvPicPr>
      <xdr:blipFill>
        <a:blip xmlns:r="http://schemas.openxmlformats.org/officeDocument/2006/relationships" r:embed="rId3"/>
        <a:srcRect/>
        <a:stretch>
          <a:fillRect/>
        </a:stretch>
      </xdr:blipFill>
      <xdr:spPr bwMode="auto">
        <a:xfrm>
          <a:off x="57152" y="57148"/>
          <a:ext cx="1507670" cy="93617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69"/>
  <sheetViews>
    <sheetView showGridLines="0" tabSelected="1" view="pageBreakPreview" topLeftCell="A55" zoomScale="70" zoomScaleSheetLayoutView="70" workbookViewId="0">
      <selection activeCell="I13" sqref="I13"/>
    </sheetView>
  </sheetViews>
  <sheetFormatPr baseColWidth="10" defaultColWidth="9.140625" defaultRowHeight="12.75"/>
  <cols>
    <col min="1" max="1" width="38" style="79" customWidth="1"/>
    <col min="2" max="2" width="75.42578125" style="70" customWidth="1"/>
    <col min="3" max="3" width="9.85546875" style="80" customWidth="1"/>
    <col min="4" max="4" width="12.140625" style="80" customWidth="1"/>
    <col min="5" max="5" width="17.140625" style="80" customWidth="1"/>
    <col min="6" max="6" width="32" style="80" customWidth="1"/>
    <col min="7" max="13" width="11.42578125" style="37" customWidth="1"/>
    <col min="14" max="14" width="15" style="37" customWidth="1"/>
    <col min="15" max="254" width="11.42578125" style="37" customWidth="1"/>
    <col min="255" max="16384" width="9.140625" style="37"/>
  </cols>
  <sheetData>
    <row r="1" spans="1:9" s="83" customFormat="1" ht="15.75">
      <c r="A1" s="81" t="s">
        <v>95</v>
      </c>
      <c r="B1" s="82"/>
      <c r="C1" s="82"/>
      <c r="D1" s="82"/>
      <c r="E1" s="82"/>
      <c r="F1" s="82"/>
      <c r="G1" s="82"/>
      <c r="H1" s="94"/>
    </row>
    <row r="2" spans="1:9" s="83" customFormat="1">
      <c r="A2" s="84" t="s">
        <v>96</v>
      </c>
      <c r="B2" s="85"/>
      <c r="C2" s="85"/>
      <c r="D2" s="85"/>
      <c r="E2" s="85"/>
      <c r="F2" s="85"/>
      <c r="G2" s="85"/>
      <c r="H2" s="86"/>
    </row>
    <row r="3" spans="1:9" s="83" customFormat="1">
      <c r="A3" s="95" t="s">
        <v>97</v>
      </c>
      <c r="B3" s="96"/>
      <c r="C3" s="96"/>
      <c r="D3" s="96"/>
      <c r="E3" s="96"/>
      <c r="F3" s="96"/>
      <c r="G3" s="96"/>
      <c r="H3" s="91"/>
    </row>
    <row r="4" spans="1:9" s="83" customFormat="1">
      <c r="A4" s="84" t="s">
        <v>98</v>
      </c>
      <c r="B4" s="85"/>
      <c r="C4" s="85"/>
      <c r="D4" s="85"/>
      <c r="E4" s="85"/>
      <c r="F4" s="85"/>
      <c r="G4" s="85"/>
      <c r="H4" s="87"/>
    </row>
    <row r="5" spans="1:9" s="83" customFormat="1">
      <c r="A5" s="97" t="s">
        <v>104</v>
      </c>
      <c r="B5" s="85"/>
      <c r="C5" s="85"/>
      <c r="D5" s="85"/>
      <c r="E5" s="85"/>
      <c r="F5" s="85"/>
      <c r="G5" s="85"/>
      <c r="H5" s="86"/>
    </row>
    <row r="6" spans="1:9" s="83" customFormat="1" ht="14.25" customHeight="1">
      <c r="A6" s="88" t="s">
        <v>99</v>
      </c>
      <c r="B6" s="89"/>
      <c r="C6" s="89"/>
      <c r="D6" s="89"/>
      <c r="E6" s="89"/>
      <c r="F6" s="89"/>
      <c r="G6" s="89"/>
      <c r="H6" s="90"/>
    </row>
    <row r="7" spans="1:9" s="83" customFormat="1" ht="27" customHeight="1">
      <c r="A7" s="102" t="s">
        <v>9</v>
      </c>
      <c r="B7" s="92" t="s">
        <v>103</v>
      </c>
      <c r="C7" s="92"/>
      <c r="D7" s="92"/>
      <c r="E7" s="92"/>
      <c r="F7" s="98"/>
      <c r="G7" s="98"/>
      <c r="H7" s="91"/>
    </row>
    <row r="8" spans="1:9" s="83" customFormat="1" ht="18" customHeight="1">
      <c r="A8" s="103" t="s">
        <v>100</v>
      </c>
      <c r="B8" s="99" t="s">
        <v>105</v>
      </c>
      <c r="C8" s="99"/>
      <c r="D8" s="100"/>
      <c r="E8" s="93" t="s">
        <v>101</v>
      </c>
      <c r="F8" s="106" t="s">
        <v>102</v>
      </c>
      <c r="G8" s="106"/>
      <c r="H8" s="101"/>
      <c r="I8" s="91"/>
    </row>
    <row r="9" spans="1:9" s="38" customFormat="1" ht="20.25" customHeight="1">
      <c r="A9" s="71" t="s">
        <v>69</v>
      </c>
      <c r="B9" s="72" t="s">
        <v>0</v>
      </c>
      <c r="C9" s="71" t="s">
        <v>1</v>
      </c>
      <c r="D9" s="71" t="s">
        <v>2</v>
      </c>
      <c r="E9" s="71" t="s">
        <v>3</v>
      </c>
      <c r="F9" s="71" t="s">
        <v>4</v>
      </c>
      <c r="G9" s="104"/>
    </row>
    <row r="10" spans="1:9" s="70" customFormat="1" ht="18" customHeight="1">
      <c r="A10" s="39" t="s">
        <v>58</v>
      </c>
      <c r="B10" s="40" t="s">
        <v>15</v>
      </c>
      <c r="C10" s="41"/>
      <c r="D10" s="41"/>
      <c r="E10" s="41"/>
      <c r="F10" s="41"/>
    </row>
    <row r="11" spans="1:9" s="38" customFormat="1" ht="18" customHeight="1">
      <c r="A11" s="42" t="s">
        <v>59</v>
      </c>
      <c r="B11" s="42" t="s">
        <v>7</v>
      </c>
      <c r="C11" s="43"/>
      <c r="D11" s="43"/>
      <c r="E11" s="43"/>
      <c r="F11" s="44"/>
    </row>
    <row r="12" spans="1:9" s="49" customFormat="1" ht="51" customHeight="1">
      <c r="A12" s="1" t="s">
        <v>67</v>
      </c>
      <c r="B12" s="45" t="s">
        <v>16</v>
      </c>
      <c r="C12" s="46" t="s">
        <v>8</v>
      </c>
      <c r="D12" s="47">
        <v>1657.6</v>
      </c>
      <c r="E12" s="7"/>
      <c r="F12" s="7">
        <f>E12*D12</f>
        <v>0</v>
      </c>
    </row>
    <row r="13" spans="1:9" s="49" customFormat="1" ht="118.5" customHeight="1">
      <c r="A13" s="2" t="s">
        <v>68</v>
      </c>
      <c r="B13" s="45" t="s">
        <v>17</v>
      </c>
      <c r="C13" s="4" t="s">
        <v>5</v>
      </c>
      <c r="D13" s="48">
        <v>2324.7800000000002</v>
      </c>
      <c r="E13" s="6"/>
      <c r="F13" s="7">
        <f t="shared" ref="F13:F20" si="0">E13*D13</f>
        <v>0</v>
      </c>
    </row>
    <row r="14" spans="1:9" s="49" customFormat="1" ht="88.5" customHeight="1">
      <c r="A14" s="1" t="s">
        <v>70</v>
      </c>
      <c r="B14" s="45" t="s">
        <v>30</v>
      </c>
      <c r="C14" s="4" t="s">
        <v>5</v>
      </c>
      <c r="D14" s="5">
        <v>140.9</v>
      </c>
      <c r="E14" s="6"/>
      <c r="F14" s="7">
        <f t="shared" si="0"/>
        <v>0</v>
      </c>
    </row>
    <row r="15" spans="1:9" s="53" customFormat="1" ht="88.5" customHeight="1">
      <c r="A15" s="18" t="s">
        <v>71</v>
      </c>
      <c r="B15" s="45" t="s">
        <v>43</v>
      </c>
      <c r="C15" s="4" t="s">
        <v>5</v>
      </c>
      <c r="D15" s="48">
        <v>731.19</v>
      </c>
      <c r="E15" s="6"/>
      <c r="F15" s="7">
        <f>E15*D15</f>
        <v>0</v>
      </c>
      <c r="I15" s="73"/>
    </row>
    <row r="16" spans="1:9" s="53" customFormat="1" ht="88.5" customHeight="1">
      <c r="A16" s="23"/>
      <c r="B16" s="45" t="s">
        <v>66</v>
      </c>
      <c r="C16" s="4" t="s">
        <v>5</v>
      </c>
      <c r="D16" s="48">
        <v>944.26</v>
      </c>
      <c r="E16" s="6"/>
      <c r="F16" s="7">
        <f>E16*D16</f>
        <v>0</v>
      </c>
      <c r="I16" s="73"/>
    </row>
    <row r="17" spans="1:14" s="53" customFormat="1" ht="45.75" customHeight="1">
      <c r="A17" s="19"/>
      <c r="B17" s="45" t="s">
        <v>65</v>
      </c>
      <c r="C17" s="4" t="s">
        <v>5</v>
      </c>
      <c r="D17" s="5">
        <v>508.44</v>
      </c>
      <c r="E17" s="6"/>
      <c r="F17" s="7">
        <f t="shared" si="0"/>
        <v>0</v>
      </c>
      <c r="I17" s="74"/>
      <c r="N17" s="53">
        <f>M16*0.35</f>
        <v>0</v>
      </c>
    </row>
    <row r="18" spans="1:14" s="53" customFormat="1" ht="47.25" customHeight="1">
      <c r="A18" s="1" t="s">
        <v>91</v>
      </c>
      <c r="B18" s="3" t="s">
        <v>64</v>
      </c>
      <c r="C18" s="4" t="s">
        <v>6</v>
      </c>
      <c r="D18" s="5">
        <v>5</v>
      </c>
      <c r="E18" s="6"/>
      <c r="F18" s="7">
        <f t="shared" si="0"/>
        <v>0</v>
      </c>
      <c r="J18" s="74"/>
    </row>
    <row r="19" spans="1:14" s="53" customFormat="1" ht="49.5" customHeight="1">
      <c r="A19" s="18" t="s">
        <v>72</v>
      </c>
      <c r="B19" s="45" t="s">
        <v>44</v>
      </c>
      <c r="C19" s="4" t="s">
        <v>5</v>
      </c>
      <c r="D19" s="5">
        <v>163.28</v>
      </c>
      <c r="E19" s="6"/>
      <c r="F19" s="6">
        <f t="shared" si="0"/>
        <v>0</v>
      </c>
    </row>
    <row r="20" spans="1:14" s="53" customFormat="1" ht="34.5" customHeight="1">
      <c r="A20" s="19"/>
      <c r="B20" s="3" t="s">
        <v>45</v>
      </c>
      <c r="C20" s="4" t="s">
        <v>11</v>
      </c>
      <c r="D20" s="48">
        <f>D19*10</f>
        <v>1632.8</v>
      </c>
      <c r="E20" s="6"/>
      <c r="F20" s="6">
        <f t="shared" si="0"/>
        <v>0</v>
      </c>
    </row>
    <row r="21" spans="1:14" ht="27" customHeight="1">
      <c r="A21" s="10"/>
      <c r="B21" s="50"/>
      <c r="C21" s="33" t="s">
        <v>12</v>
      </c>
      <c r="D21" s="33"/>
      <c r="E21" s="33"/>
      <c r="F21" s="51">
        <f>SUM(F12:F20)</f>
        <v>0</v>
      </c>
    </row>
    <row r="22" spans="1:14" s="52" customFormat="1" ht="27" customHeight="1">
      <c r="A22" s="42" t="s">
        <v>60</v>
      </c>
      <c r="B22" s="42" t="s">
        <v>13</v>
      </c>
      <c r="C22" s="43"/>
      <c r="D22" s="43"/>
      <c r="E22" s="43"/>
      <c r="F22" s="44"/>
    </row>
    <row r="23" spans="1:14" s="53" customFormat="1" ht="180.75" customHeight="1">
      <c r="A23" s="17" t="s">
        <v>73</v>
      </c>
      <c r="B23" s="45" t="s">
        <v>82</v>
      </c>
      <c r="C23" s="4" t="s">
        <v>8</v>
      </c>
      <c r="D23" s="48">
        <v>1657.6</v>
      </c>
      <c r="E23" s="6"/>
      <c r="F23" s="6">
        <f t="shared" ref="F23:F38" si="1">E23*D23</f>
        <v>0</v>
      </c>
    </row>
    <row r="24" spans="1:14" s="53" customFormat="1" ht="74.25" customHeight="1">
      <c r="A24" s="8" t="s">
        <v>74</v>
      </c>
      <c r="B24" s="45" t="s">
        <v>50</v>
      </c>
      <c r="C24" s="4" t="s">
        <v>18</v>
      </c>
      <c r="D24" s="5">
        <v>5</v>
      </c>
      <c r="E24" s="6"/>
      <c r="F24" s="6">
        <f t="shared" si="1"/>
        <v>0</v>
      </c>
    </row>
    <row r="25" spans="1:14" s="53" customFormat="1" ht="73.5" customHeight="1">
      <c r="A25" s="105"/>
      <c r="B25" s="45" t="s">
        <v>24</v>
      </c>
      <c r="C25" s="4" t="s">
        <v>18</v>
      </c>
      <c r="D25" s="5">
        <v>2</v>
      </c>
      <c r="E25" s="6"/>
      <c r="F25" s="6">
        <f t="shared" si="1"/>
        <v>0</v>
      </c>
    </row>
    <row r="26" spans="1:14" s="53" customFormat="1" ht="63.75" customHeight="1">
      <c r="A26" s="1" t="s">
        <v>75</v>
      </c>
      <c r="B26" s="45" t="s">
        <v>19</v>
      </c>
      <c r="C26" s="4" t="s">
        <v>6</v>
      </c>
      <c r="D26" s="5">
        <v>2</v>
      </c>
      <c r="E26" s="6"/>
      <c r="F26" s="6">
        <f t="shared" si="1"/>
        <v>0</v>
      </c>
    </row>
    <row r="27" spans="1:14" s="53" customFormat="1" ht="63" customHeight="1">
      <c r="A27" s="18" t="s">
        <v>76</v>
      </c>
      <c r="B27" s="45" t="s">
        <v>49</v>
      </c>
      <c r="C27" s="4" t="s">
        <v>6</v>
      </c>
      <c r="D27" s="5">
        <v>1</v>
      </c>
      <c r="E27" s="6"/>
      <c r="F27" s="6">
        <f t="shared" si="1"/>
        <v>0</v>
      </c>
    </row>
    <row r="28" spans="1:14" s="53" customFormat="1" ht="62.25" customHeight="1">
      <c r="A28" s="19"/>
      <c r="B28" s="45" t="s">
        <v>31</v>
      </c>
      <c r="C28" s="4" t="s">
        <v>6</v>
      </c>
      <c r="D28" s="5">
        <v>2</v>
      </c>
      <c r="E28" s="6"/>
      <c r="F28" s="6">
        <f t="shared" si="1"/>
        <v>0</v>
      </c>
    </row>
    <row r="29" spans="1:14" s="53" customFormat="1" ht="50.25" customHeight="1">
      <c r="A29" s="1" t="s">
        <v>77</v>
      </c>
      <c r="B29" s="3" t="s">
        <v>20</v>
      </c>
      <c r="C29" s="4" t="s">
        <v>6</v>
      </c>
      <c r="D29" s="5">
        <v>2</v>
      </c>
      <c r="E29" s="6"/>
      <c r="F29" s="6">
        <f t="shared" si="1"/>
        <v>0</v>
      </c>
    </row>
    <row r="30" spans="1:14" s="53" customFormat="1" ht="48" customHeight="1">
      <c r="A30" s="1" t="s">
        <v>78</v>
      </c>
      <c r="B30" s="45" t="s">
        <v>21</v>
      </c>
      <c r="C30" s="4" t="s">
        <v>6</v>
      </c>
      <c r="D30" s="5">
        <v>2</v>
      </c>
      <c r="E30" s="6"/>
      <c r="F30" s="6">
        <f t="shared" si="1"/>
        <v>0</v>
      </c>
    </row>
    <row r="31" spans="1:14" s="53" customFormat="1" ht="50.25" customHeight="1">
      <c r="A31" s="1" t="s">
        <v>77</v>
      </c>
      <c r="B31" s="45" t="s">
        <v>26</v>
      </c>
      <c r="C31" s="4" t="s">
        <v>6</v>
      </c>
      <c r="D31" s="5">
        <v>2</v>
      </c>
      <c r="E31" s="6"/>
      <c r="F31" s="6">
        <f t="shared" si="1"/>
        <v>0</v>
      </c>
    </row>
    <row r="32" spans="1:14" s="53" customFormat="1" ht="66" customHeight="1">
      <c r="A32" s="20" t="s">
        <v>79</v>
      </c>
      <c r="B32" s="45" t="s">
        <v>27</v>
      </c>
      <c r="C32" s="4" t="s">
        <v>6</v>
      </c>
      <c r="D32" s="5">
        <v>48</v>
      </c>
      <c r="E32" s="6"/>
      <c r="F32" s="6">
        <f t="shared" si="1"/>
        <v>0</v>
      </c>
    </row>
    <row r="33" spans="1:6" s="53" customFormat="1" ht="63" customHeight="1">
      <c r="A33" s="21"/>
      <c r="B33" s="45" t="s">
        <v>28</v>
      </c>
      <c r="C33" s="4" t="s">
        <v>6</v>
      </c>
      <c r="D33" s="5">
        <v>24</v>
      </c>
      <c r="E33" s="6"/>
      <c r="F33" s="6">
        <f t="shared" si="1"/>
        <v>0</v>
      </c>
    </row>
    <row r="34" spans="1:6" s="53" customFormat="1" ht="60.75" customHeight="1">
      <c r="A34" s="22"/>
      <c r="B34" s="45" t="s">
        <v>29</v>
      </c>
      <c r="C34" s="4" t="s">
        <v>6</v>
      </c>
      <c r="D34" s="5">
        <v>16</v>
      </c>
      <c r="E34" s="6"/>
      <c r="F34" s="6">
        <f t="shared" si="1"/>
        <v>0</v>
      </c>
    </row>
    <row r="35" spans="1:6" s="53" customFormat="1" ht="63.75" customHeight="1">
      <c r="A35" s="9" t="s">
        <v>80</v>
      </c>
      <c r="B35" s="45" t="s">
        <v>52</v>
      </c>
      <c r="C35" s="4" t="s">
        <v>6</v>
      </c>
      <c r="D35" s="5">
        <v>10</v>
      </c>
      <c r="E35" s="6"/>
      <c r="F35" s="6">
        <f t="shared" si="1"/>
        <v>0</v>
      </c>
    </row>
    <row r="36" spans="1:6" s="53" customFormat="1" ht="78" customHeight="1">
      <c r="A36" s="9" t="s">
        <v>81</v>
      </c>
      <c r="B36" s="45" t="s">
        <v>41</v>
      </c>
      <c r="C36" s="4" t="s">
        <v>6</v>
      </c>
      <c r="D36" s="5">
        <v>10</v>
      </c>
      <c r="E36" s="6"/>
      <c r="F36" s="6">
        <f t="shared" si="1"/>
        <v>0</v>
      </c>
    </row>
    <row r="37" spans="1:6" s="53" customFormat="1" ht="121.5" customHeight="1">
      <c r="A37" s="18" t="s">
        <v>83</v>
      </c>
      <c r="B37" s="45" t="s">
        <v>42</v>
      </c>
      <c r="C37" s="4" t="s">
        <v>6</v>
      </c>
      <c r="D37" s="5">
        <v>2</v>
      </c>
      <c r="E37" s="6"/>
      <c r="F37" s="6">
        <f t="shared" si="1"/>
        <v>0</v>
      </c>
    </row>
    <row r="38" spans="1:6" s="53" customFormat="1" ht="56.25" customHeight="1">
      <c r="A38" s="19"/>
      <c r="B38" s="3" t="s">
        <v>51</v>
      </c>
      <c r="C38" s="4" t="s">
        <v>6</v>
      </c>
      <c r="D38" s="5">
        <v>1</v>
      </c>
      <c r="E38" s="6"/>
      <c r="F38" s="6">
        <f t="shared" si="1"/>
        <v>0</v>
      </c>
    </row>
    <row r="39" spans="1:6" ht="34.5" customHeight="1">
      <c r="A39" s="10"/>
      <c r="B39" s="50"/>
      <c r="C39" s="33" t="s">
        <v>54</v>
      </c>
      <c r="D39" s="33"/>
      <c r="E39" s="33"/>
      <c r="F39" s="51">
        <f>SUM(F23:F38)</f>
        <v>0</v>
      </c>
    </row>
    <row r="40" spans="1:6" s="52" customFormat="1" ht="27" customHeight="1">
      <c r="A40" s="42" t="s">
        <v>61</v>
      </c>
      <c r="B40" s="42" t="s">
        <v>22</v>
      </c>
      <c r="C40" s="43"/>
      <c r="D40" s="43"/>
      <c r="E40" s="43"/>
      <c r="F40" s="44"/>
    </row>
    <row r="41" spans="1:6" s="53" customFormat="1" ht="229.5" customHeight="1">
      <c r="A41" s="13" t="s">
        <v>84</v>
      </c>
      <c r="B41" s="54" t="s">
        <v>85</v>
      </c>
      <c r="C41" s="55" t="s">
        <v>6</v>
      </c>
      <c r="D41" s="56">
        <v>4</v>
      </c>
      <c r="E41" s="57"/>
      <c r="F41" s="57">
        <f>E41*D41</f>
        <v>0</v>
      </c>
    </row>
    <row r="42" spans="1:6" s="53" customFormat="1" ht="61.5" customHeight="1">
      <c r="A42" s="14" t="s">
        <v>86</v>
      </c>
      <c r="B42" s="54" t="s">
        <v>40</v>
      </c>
      <c r="C42" s="55" t="s">
        <v>6</v>
      </c>
      <c r="D42" s="56">
        <v>4</v>
      </c>
      <c r="E42" s="57"/>
      <c r="F42" s="57">
        <f>E42*D42</f>
        <v>0</v>
      </c>
    </row>
    <row r="43" spans="1:6" ht="34.5" customHeight="1">
      <c r="A43" s="10"/>
      <c r="B43" s="50"/>
      <c r="C43" s="33" t="s">
        <v>55</v>
      </c>
      <c r="D43" s="33"/>
      <c r="E43" s="33"/>
      <c r="F43" s="51">
        <f>SUM(F41:F42)</f>
        <v>0</v>
      </c>
    </row>
    <row r="44" spans="1:6" s="52" customFormat="1" ht="27" customHeight="1">
      <c r="A44" s="42" t="s">
        <v>62</v>
      </c>
      <c r="B44" s="42" t="s">
        <v>23</v>
      </c>
      <c r="C44" s="43"/>
      <c r="D44" s="43"/>
      <c r="E44" s="43"/>
      <c r="F44" s="44"/>
    </row>
    <row r="45" spans="1:6" s="53" customFormat="1" ht="83.25" customHeight="1">
      <c r="A45" s="30" t="s">
        <v>87</v>
      </c>
      <c r="B45" s="58" t="s">
        <v>48</v>
      </c>
      <c r="C45" s="59" t="s">
        <v>35</v>
      </c>
      <c r="D45" s="56">
        <v>388</v>
      </c>
      <c r="E45" s="57"/>
      <c r="F45" s="57">
        <f>E45*D45</f>
        <v>0</v>
      </c>
    </row>
    <row r="46" spans="1:6" s="53" customFormat="1" ht="69.75" customHeight="1">
      <c r="A46" s="31"/>
      <c r="B46" s="58" t="s">
        <v>47</v>
      </c>
      <c r="C46" s="59" t="s">
        <v>35</v>
      </c>
      <c r="D46" s="56">
        <v>650</v>
      </c>
      <c r="E46" s="57"/>
      <c r="F46" s="57">
        <f t="shared" ref="F46:F50" si="2">E46*D46</f>
        <v>0</v>
      </c>
    </row>
    <row r="47" spans="1:6" s="53" customFormat="1" ht="42" customHeight="1">
      <c r="A47" s="31"/>
      <c r="B47" s="58" t="s">
        <v>38</v>
      </c>
      <c r="C47" s="59" t="s">
        <v>5</v>
      </c>
      <c r="D47" s="56">
        <v>194</v>
      </c>
      <c r="E47" s="57"/>
      <c r="F47" s="57">
        <f t="shared" si="2"/>
        <v>0</v>
      </c>
    </row>
    <row r="48" spans="1:6" s="53" customFormat="1" ht="45" customHeight="1">
      <c r="A48" s="32"/>
      <c r="B48" s="58" t="s">
        <v>39</v>
      </c>
      <c r="C48" s="59" t="s">
        <v>5</v>
      </c>
      <c r="D48" s="56">
        <v>325</v>
      </c>
      <c r="E48" s="57"/>
      <c r="F48" s="57">
        <f t="shared" si="2"/>
        <v>0</v>
      </c>
    </row>
    <row r="49" spans="1:12" s="53" customFormat="1" ht="42.75" customHeight="1">
      <c r="A49" s="30" t="s">
        <v>72</v>
      </c>
      <c r="B49" s="58" t="s">
        <v>37</v>
      </c>
      <c r="C49" s="59" t="s">
        <v>5</v>
      </c>
      <c r="D49" s="56">
        <v>77.14</v>
      </c>
      <c r="E49" s="57"/>
      <c r="F49" s="57">
        <f t="shared" si="2"/>
        <v>0</v>
      </c>
    </row>
    <row r="50" spans="1:12" s="53" customFormat="1" ht="34.5" customHeight="1">
      <c r="A50" s="32"/>
      <c r="B50" s="54" t="s">
        <v>36</v>
      </c>
      <c r="C50" s="59" t="s">
        <v>11</v>
      </c>
      <c r="D50" s="60">
        <f>D49*10</f>
        <v>771.4</v>
      </c>
      <c r="E50" s="57"/>
      <c r="F50" s="57">
        <f t="shared" si="2"/>
        <v>0</v>
      </c>
    </row>
    <row r="51" spans="1:12" ht="48.75" customHeight="1">
      <c r="A51" s="10"/>
      <c r="B51" s="50"/>
      <c r="C51" s="33" t="s">
        <v>56</v>
      </c>
      <c r="D51" s="33"/>
      <c r="E51" s="33"/>
      <c r="F51" s="51">
        <f>SUM(F45:F50)</f>
        <v>0</v>
      </c>
    </row>
    <row r="52" spans="1:12" s="52" customFormat="1" ht="27" customHeight="1">
      <c r="A52" s="42" t="s">
        <v>63</v>
      </c>
      <c r="B52" s="42" t="s">
        <v>32</v>
      </c>
      <c r="C52" s="43"/>
      <c r="D52" s="43"/>
      <c r="E52" s="43"/>
      <c r="F52" s="44"/>
    </row>
    <row r="53" spans="1:12" s="53" customFormat="1" ht="73.5" customHeight="1">
      <c r="A53" s="59">
        <v>1001.01</v>
      </c>
      <c r="B53" s="58" t="s">
        <v>33</v>
      </c>
      <c r="C53" s="59" t="s">
        <v>5</v>
      </c>
      <c r="D53" s="56">
        <v>129.75</v>
      </c>
      <c r="E53" s="57"/>
      <c r="F53" s="57">
        <f>E53*D53</f>
        <v>0</v>
      </c>
    </row>
    <row r="54" spans="1:12" s="53" customFormat="1" ht="150" customHeight="1">
      <c r="A54" s="59" t="s">
        <v>88</v>
      </c>
      <c r="B54" s="58" t="s">
        <v>25</v>
      </c>
      <c r="C54" s="59" t="s">
        <v>10</v>
      </c>
      <c r="D54" s="56">
        <v>519</v>
      </c>
      <c r="E54" s="57"/>
      <c r="F54" s="57">
        <f t="shared" ref="F54:F55" si="3">E54*D54</f>
        <v>0</v>
      </c>
    </row>
    <row r="55" spans="1:12" s="53" customFormat="1" ht="78.75" customHeight="1">
      <c r="A55" s="59" t="s">
        <v>89</v>
      </c>
      <c r="B55" s="58" t="s">
        <v>34</v>
      </c>
      <c r="C55" s="59" t="s">
        <v>10</v>
      </c>
      <c r="D55" s="56">
        <v>194</v>
      </c>
      <c r="E55" s="57"/>
      <c r="F55" s="57">
        <f t="shared" si="3"/>
        <v>0</v>
      </c>
    </row>
    <row r="56" spans="1:12" s="53" customFormat="1" ht="61.5" customHeight="1">
      <c r="A56" s="59" t="s">
        <v>90</v>
      </c>
      <c r="B56" s="54" t="s">
        <v>46</v>
      </c>
      <c r="C56" s="59" t="s">
        <v>10</v>
      </c>
      <c r="D56" s="56">
        <v>175.17</v>
      </c>
      <c r="E56" s="57"/>
      <c r="F56" s="57">
        <f>E56*D56</f>
        <v>0</v>
      </c>
    </row>
    <row r="57" spans="1:12" ht="48.75" customHeight="1">
      <c r="A57" s="10"/>
      <c r="B57" s="50"/>
      <c r="C57" s="33" t="s">
        <v>57</v>
      </c>
      <c r="D57" s="33"/>
      <c r="E57" s="33"/>
      <c r="F57" s="51">
        <f>SUM(F53:F56)</f>
        <v>0</v>
      </c>
    </row>
    <row r="58" spans="1:12" ht="15.75" customHeight="1">
      <c r="A58" s="10"/>
      <c r="B58" s="11"/>
      <c r="C58" s="33" t="s">
        <v>53</v>
      </c>
      <c r="D58" s="33"/>
      <c r="E58" s="33"/>
      <c r="F58" s="15">
        <f>+F57+F51+F43+F39+F21</f>
        <v>0</v>
      </c>
    </row>
    <row r="59" spans="1:12" s="61" customFormat="1" ht="15.75">
      <c r="A59" s="26" t="s">
        <v>94</v>
      </c>
      <c r="B59" s="27"/>
      <c r="C59" s="34" t="s">
        <v>93</v>
      </c>
      <c r="D59" s="34"/>
      <c r="E59" s="35"/>
      <c r="F59" s="15">
        <f>F58</f>
        <v>0</v>
      </c>
      <c r="J59" s="62"/>
      <c r="L59" s="62"/>
    </row>
    <row r="60" spans="1:12" s="61" customFormat="1" ht="15.75">
      <c r="A60" s="28"/>
      <c r="B60" s="29"/>
      <c r="C60" s="24" t="s">
        <v>14</v>
      </c>
      <c r="D60" s="24"/>
      <c r="E60" s="25"/>
      <c r="F60" s="16">
        <f>F59*0.16</f>
        <v>0</v>
      </c>
    </row>
    <row r="61" spans="1:12" s="61" customFormat="1" ht="15.75">
      <c r="A61" s="28"/>
      <c r="B61" s="29"/>
      <c r="C61" s="24" t="s">
        <v>92</v>
      </c>
      <c r="D61" s="24"/>
      <c r="E61" s="25"/>
      <c r="F61" s="12">
        <f>F59+F60</f>
        <v>0</v>
      </c>
    </row>
    <row r="62" spans="1:12" s="61" customFormat="1" ht="15.75">
      <c r="A62" s="63"/>
      <c r="B62" s="64"/>
      <c r="C62" s="64"/>
      <c r="D62" s="64"/>
      <c r="E62" s="64"/>
      <c r="F62" s="65"/>
    </row>
    <row r="63" spans="1:12">
      <c r="A63" s="67"/>
      <c r="B63" s="68"/>
      <c r="C63" s="36"/>
      <c r="D63" s="36"/>
      <c r="E63" s="36"/>
      <c r="F63" s="69"/>
    </row>
    <row r="64" spans="1:12">
      <c r="A64" s="75"/>
      <c r="B64" s="76"/>
      <c r="C64" s="77"/>
      <c r="D64" s="77"/>
      <c r="E64" s="77"/>
      <c r="F64" s="78"/>
    </row>
    <row r="69" spans="5:5">
      <c r="E69" s="66"/>
    </row>
  </sheetData>
  <mergeCells count="27">
    <mergeCell ref="A1:G1"/>
    <mergeCell ref="A2:G2"/>
    <mergeCell ref="A3:G3"/>
    <mergeCell ref="A4:G4"/>
    <mergeCell ref="A5:G5"/>
    <mergeCell ref="A6:G6"/>
    <mergeCell ref="B8:C8"/>
    <mergeCell ref="F8:G8"/>
    <mergeCell ref="B7:E7"/>
    <mergeCell ref="C60:E60"/>
    <mergeCell ref="C61:E61"/>
    <mergeCell ref="A59:B61"/>
    <mergeCell ref="A45:A48"/>
    <mergeCell ref="A49:A50"/>
    <mergeCell ref="C58:E58"/>
    <mergeCell ref="C59:E59"/>
    <mergeCell ref="A27:A28"/>
    <mergeCell ref="A32:A34"/>
    <mergeCell ref="A62:E62"/>
    <mergeCell ref="A15:A17"/>
    <mergeCell ref="A19:A20"/>
    <mergeCell ref="C21:E21"/>
    <mergeCell ref="C39:E39"/>
    <mergeCell ref="C43:E43"/>
    <mergeCell ref="C51:E51"/>
    <mergeCell ref="C57:E57"/>
    <mergeCell ref="A37:A38"/>
  </mergeCells>
  <phoneticPr fontId="0" type="noConversion"/>
  <printOptions horizontalCentered="1"/>
  <pageMargins left="0.39370078740157483" right="0.39370078740157483" top="0.62992125984251968" bottom="0.59055118110236227" header="0" footer="0.31496062992125984"/>
  <pageSetup scale="54" fitToHeight="0" orientation="portrait" r:id="rId1"/>
  <headerFooter alignWithMargins="0">
    <oddFooter>&amp;R&amp;P HOJA DE &amp;N</oddFooter>
  </headerFooter>
  <rowBreaks count="2" manualBreakCount="2">
    <brk id="39" max="5" man="1"/>
    <brk id="6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LINEA DE CONDUCCIÓN ZACATAL</vt:lpstr>
      <vt:lpstr>'LINEA DE CONDUCCIÓN ZACATAL'!Área_de_impresión</vt:lpstr>
      <vt:lpstr>'LINEA DE CONDUCCIÓN ZACATAL'!Títulos_a_imprimir</vt:lpstr>
    </vt:vector>
  </TitlesOfParts>
  <Manager/>
  <Company>SAPALC</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Desarrollo Hidraulico</dc:creator>
  <cp:keywords/>
  <dc:description/>
  <cp:lastModifiedBy>Jorge Vargas</cp:lastModifiedBy>
  <cp:revision/>
  <cp:lastPrinted>2021-03-26T21:24:52Z</cp:lastPrinted>
  <dcterms:created xsi:type="dcterms:W3CDTF">1999-07-31T20:01:21Z</dcterms:created>
  <dcterms:modified xsi:type="dcterms:W3CDTF">2021-04-16T20:56:32Z</dcterms:modified>
  <cp:category/>
  <cp:contentStatus/>
</cp:coreProperties>
</file>