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FINAL (3)" sheetId="1" r:id="rId1"/>
    <sheet name="Hoja1" sheetId="2" r:id="rId2"/>
  </sheets>
  <definedNames>
    <definedName name="_xlnm.Print_Area" localSheetId="0">'FINAL (3)'!$A$1:$F$104</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F53" i="1"/>
  <c r="F52"/>
  <c r="F11" l="1"/>
  <c r="F12"/>
  <c r="F13"/>
  <c r="F16"/>
  <c r="F17"/>
  <c r="F18"/>
  <c r="F19"/>
  <c r="F20"/>
  <c r="F21"/>
  <c r="F22"/>
  <c r="F23"/>
  <c r="F26"/>
  <c r="F27"/>
  <c r="F28"/>
  <c r="F29"/>
  <c r="F30"/>
  <c r="F31"/>
  <c r="F32"/>
  <c r="F33"/>
  <c r="F34"/>
  <c r="F35"/>
  <c r="F36"/>
  <c r="F37"/>
  <c r="F38"/>
  <c r="F39"/>
  <c r="F42"/>
  <c r="F43"/>
  <c r="F44"/>
  <c r="F45"/>
  <c r="F46"/>
  <c r="F47"/>
  <c r="F48"/>
  <c r="F51"/>
  <c r="F54"/>
  <c r="F55"/>
  <c r="F58"/>
  <c r="F59"/>
  <c r="F60"/>
  <c r="F61"/>
  <c r="F64"/>
  <c r="F65"/>
  <c r="F66"/>
  <c r="F69"/>
  <c r="F70"/>
  <c r="F71"/>
  <c r="F72"/>
  <c r="F73"/>
  <c r="F74"/>
  <c r="F77"/>
  <c r="F78"/>
  <c r="F79"/>
  <c r="F49" l="1"/>
  <c r="F62"/>
  <c r="F75"/>
  <c r="F67"/>
  <c r="F56"/>
  <c r="F40"/>
  <c r="F80"/>
  <c r="F24"/>
  <c r="F14"/>
  <c r="F82" l="1"/>
  <c r="F83" s="1"/>
  <c r="F84" s="1"/>
</calcChain>
</file>

<file path=xl/sharedStrings.xml><?xml version="1.0" encoding="utf-8"?>
<sst xmlns="http://schemas.openxmlformats.org/spreadsheetml/2006/main" count="197" uniqueCount="142">
  <si>
    <t>IMPORTE TOTAL:</t>
  </si>
  <si>
    <t>I.V.A.</t>
  </si>
  <si>
    <t>SUBTOTAL DE CONTRATO:</t>
  </si>
  <si>
    <t>Subtotal:</t>
  </si>
  <si>
    <t>PZA</t>
  </si>
  <si>
    <t>PLACA DE INAURACION DE OBRA ,80X60 CMS  EN BRONCE CON LEYENDA PROPORCIONADA ´POR LA CONTRATANTE.</t>
  </si>
  <si>
    <t>FI-05</t>
  </si>
  <si>
    <t>LOTE</t>
  </si>
  <si>
    <t xml:space="preserve">MURETE PARA COLOCACION DE OBRA SEGÚN DISEÑO A BASE DE BLOCK 15X20X40 , DESPLANTADO SOBRE PARRILLA DE VARILLA 3/8" , INCLUYE EMPLSATES Y PINTURA </t>
  </si>
  <si>
    <t>FI-04</t>
  </si>
  <si>
    <t>FI-02</t>
  </si>
  <si>
    <t>TRABAJOS FINALES</t>
  </si>
  <si>
    <t>SIS</t>
  </si>
  <si>
    <t>MANO DE OBRA POR CONCEPTO DE CONFIGURACION GENERAL, ELABORACION DE MEMORIA TECNICA, FOTOGRAFICA, CONFIGURACIONES Y SOPORTE EN SITIO POR 60 DIAS.</t>
  </si>
  <si>
    <t>VIG-06</t>
  </si>
  <si>
    <t>CONSTRUCCION DE CIMENTACION PARA EL POSTE CON LAS SIGUIENTES ESPECIFICACIONES TÉCNICAS:
A) LA CIMENTACIÓN DEBE DE SER UN MICRO PILOTE DE SECCIÓN UNIFORME DE CONCRETO ARMADO CON ACERO DE
REFUERZO CONVENCIONAL.
B) EL CONCRETO DEBE SER ESTRUCTURAL CLASE I.
C) RESISTENCIA MÍNIMA DEL CONCRETO A LA COMPRESIÓN SERÁ DE F´C = 250 KG/CM2 .
D) EL MÓDULO DE ELASTICIDAD DEL CONCRETO DEBE SER EC = 221,300 KG/CM2 .
E) EL ACERO DE REFUERZO DEBERÁ DE TENER UNA FLUENCIA DE FY=4200 KG/CM2 .
F) RESISTENCIA DEL ACERO DE REFUERZO DE ES = 2, 039, 000 KG/CM2 .
G) LA CONSTRUCCIÓN DEL CIMIENTO DEBERÁ DE TENER COMO ARMADO 6 VARILLAS DEL NÚMERO 6 Y ESTRIBOS DEL
NÚMERO 2.5 A CADA 20CM DE DISTANCIA DE SEPARACIÓN.
H) INSTALACIÓN Y CONSTRUCCIÓN DEL CIMIENTO DEL POSTE EN SITIO. - SE DEBERÁ DE EXCAVAR Y CONSTRUIR A UNA
PROFUNDIDAD DE DESPLANTE IGUAL A LA ALTURA DE DISEÑO DEL CIMIENTO MÁS 30CM, Y CON UN ANCHO DE
EXCAVACIÓN IGUAL AL DEL CIMIENTO MÁS EL 100%, DE TAL FORMA QUE PERMITA LAS ACTIVIDADES DE CONSTRUCCIÓN
COMO SON LA COLOCACIÓN DE PLANTILLA, ARMADO DE ACERO, CIMBRADO Y COLADO DEL MISMO, CON EL OBJETO DE
QUE ESTE SEA ESTABLE ANTE LA ACCIÓN DE LAS CARGAS PERMANENTES Y ACCIDENTALES COMO VIENTO Y SISMO.</t>
  </si>
  <si>
    <t>VIG-05</t>
  </si>
  <si>
    <t>SUMINISTRO E INSTALACIÓN DE POSTE METÁLICO CÓNICO HEXAGONAL GALVANIZADO EN CALIENTE DE 12 METROS PARA SISTEMA DE CCTV, INCLUYE ARMADO Y JUEGO DE ANCLAS PARA PORTE PARA CIMENTACIÓN. MANO DE OBRA POR CONCEPTO DE TRANSPORTE, MANIOBRAS CON GRUA TITAN, COLOCACION, MONTADO Y AJUSTES.</t>
  </si>
  <si>
    <t>VIG-04</t>
  </si>
  <si>
    <t>ENLACE INALAMBRICO DE 5.8GHZ PARA APLICACIONES DE SEGURIDAD PUBLICA, CON SOPORTE DE CONEXION HASTA DE 10 KM CON SLANT 45° CON LAS SIGUIENTES CARACTERISTICAS: RADIO INTEGRADA MÁS VERSÁTIL DE LA INDUSTRIA, CON CUATRO OPCIONES DE ANTENAS MODULARES. LA SOLUCIÓN ULTRA ROBUSTA PROPORCIONA UNA OPERACIÓN DE FRECUENCIA EXTENDIDA DE 4,9 A 6,4 GHZ, CON LA MEJOR INMUNIDAD AL RUIDO DE SU CLASE. AL OFRECER LO ÚLTIMO EN FLEXIBILIDAD Y EFICIENCIA DE COSTOS, EL C5X ES LA SOLUCIÓN PTP O PTMP PARA IMPLEMENTACIONES DE 5 GHZ, MODO DE OPERACIÓN: PTMP 500 MBPS, PTP 700 MBPS, FRECUENCIA: 4900-6400 MHZ, GANANCIA: 8 DBI (NATIVO). 12–25 DBI (CON ANTENAS), POTENCIA MÁXIMA DE SALIDA: 27 DBM, CLASIFICACIÓN DEL IP: IP55, EL CONSUMO DE ENERGÍA: 12.9 W MAX, MIMO Y MODULACIÓN: 2X2: 2 MIMO OFDM, HASTA 256 QAM, ANCHO DE BANDA: CANALES DE 20/40/80 MHZ, SINTONIZABLE A INCREMENTOS DE 5 MHZ PARA MIMOSA SRS Y MODO DE INTEROPERABILIDAD WIFI, RANGO DE FRECUENCIA: PTP / PTMP: 4900–6400 MHZ (RESTRINGIDO POR PAÍS DE OPERACIÓN), POTENCIA DE SALIDA MÁXIMA: 27 DBM, SENSIBILIDAD (MCS0): -87 DBM @ 80 MHZ, -90 DBM @ 40 MHZ, -93 DBM @ 20 MHZ, SEGURIDAD: WPA2 PSK Y ENTERPRISE 802.1X, APROVISIONAMIENTO DE RADIO, COA, DM (DE A5); AES DE 128 BITS CON ACELERACIÓN DE HARDWARE, VLAN: POR SUSCRIPTOR, VLAN, Q-IN-Q, TRIPLE ETIQUETADO, VLAN DE ADMINISTRACIÓN, QOS: ADMITE 4 NIVELES DE QOS PRECONFIGURADOS. MARCA MIMOSA NETWORKS, INCLUYE POE, CABLEADO, MONTAJE EN POSTE, CONEXION A SISTEMA DE COMUNICACIONES DEL C2, MONTAJE EN SITIO DE REPETICION C2 CERRO SANTO THOMAS Y EN POSTE.</t>
  </si>
  <si>
    <t>VIG-03</t>
  </si>
  <si>
    <t>GABINETE METÁLICO PARA MONTAJE EN POSTE MARCA LINKED PRO, GALVANIZADO EN CALIENTE CON PINTURA ELECTROESTATICA, EQUIPADO CON SISTEMA DE VENTILACION, 1 EQUIPO UPS DE 500 VA DE 110VCA PARA RESPALDO DE 30 MINUTOS MARCA CDP. INCLUYE CONEXIÓN ELECTRICA A LA BASE DEL POSTE.</t>
  </si>
  <si>
    <t>VIG-02</t>
  </si>
  <si>
    <t>DOMO PTZ IP 4 MEGAPIXEL / 36X ZOOM / 200 MTS IR / AUTOSEGUIMIENTO 2.0 / DETECCIÓN DE ROSTROS / WDR / HI-POE / EIS / DEEP LEARNING / EXTERIOR IP67. FORMATO DE COMPRESIÓN: H.265+ / H.265 / H.264+ / H.264. SOPORTA ONVIF, CGI INCLUYE: TRANSFORMADOR DE 24 VCA, 60 VA CUENTA CON FUSIBLE INTERNO FÁCILMENTE INTERCAMBIABLE. MARCA: HIKVISION. MODELO: DS-2DF8436IX-AEL ,</t>
  </si>
  <si>
    <t>VIG-01</t>
  </si>
  <si>
    <t>SISTEMA DE VIDEO VIGILANCIA</t>
  </si>
  <si>
    <t>ML</t>
  </si>
  <si>
    <t>SUMINISTRO Y APLICACIÓN DE PINTURA DE ESMALTE EN BARANDALES A BASE DE TUBOS TUBOS DE 2" X 1.20M DE ALTURA Y VISTA LONGITUDINAL ANCLADO A MURO PERIMETRAL, INCLUYE: NIVELACION Y SUSTITUCION DE PERFILES DE BARANDAL EN CASO DE SER NECESARIO, LIMPIEZA DE LA SUPERFICIE, APLICACIÓN LIBRE DE POLVO, GRASA, O MATERIA SUELTA PROTECCIÓN DE SUPERFICIES ADYACENTES Y AREAS TERMINADAS ELEVACIÓN DE TODOS LOS MATERIALES HASTA EL LUGAR DE SU UTILIZACIÓN, DESARROLLO DE LOS TRABAJOS A CUALQUIER NIVEL, ANDAMIOS, LIMPIEZA DURANTE LA EJECUCIÓN DE LOS TRABAJOS, RETIRO DE SOBRANTE FUERA DE LA OBRA, SUMINISTRO DE MATERIALES, MANO DE OBRA, HERRAMIENTA, EQUIPO, P.U.O.T.</t>
  </si>
  <si>
    <t>AC-03</t>
  </si>
  <si>
    <t>M2</t>
  </si>
  <si>
    <t>APLICACIÓN DE PINTURA VINÍLICA EN MUROS EXTERIORES COLOR QUE INDIQUE LA SUPERVISION DE OBRA CON UNA MANO DE SELLADOR Y DOS MANOS DE PINTURA VINÍLICA, VER COLORES EN LOS PLANOS DE ACABADOS PARA CONSULTA. INCLUYE: MATERIAL, MANO  DE OBRA Y HERRAMIENTA, EQUIPO Y TODO LO NECESARIO PARA SU CORRECTA EJECUCIÓN.</t>
  </si>
  <si>
    <t>AC-02</t>
  </si>
  <si>
    <t>CONSTRUCCIÓN DE FIRME DE CONCRETO F´C = 150 KG/CM² ACABADO RASTREADO DE 10 CM DE ESPESOR CON MALLA 6-6/10-10 INCLUYE: MATERIAL, EQUIPO MANO DE OBRA, HERRAMIENTA Y TODO LO NECESARIO PARA SU CORRECTA EJECUCIÓN.</t>
  </si>
  <si>
    <t>AC-01</t>
  </si>
  <si>
    <t>ANDADORES Y  AREAS COMUNES</t>
  </si>
  <si>
    <t>MANTENIMIENTO INTEGRAL A PUERTAS Y VENTANAS , INCLUYE AJUSTE Y REPOSICION DE CHAPAS, REPARACION DE ALIMINIO Y REPOSICION DE VENTANAS CON CRISTAL DE 6 MM , MANO DE OBRA , EQUIPO , HERRAMIENTA , INSTALACION Y TODO LO NECESARIO PARA SU CORRECTA EJECUCCION , P.U.O.T</t>
  </si>
  <si>
    <t>CDS-04</t>
  </si>
  <si>
    <t>PUERTA METALICA DE 0.90 A 1.10 M DE ANCHO POR 2.00 M. A 2.10 M DE ALTURA, CON MARCO DE TUBULAR P-150 CAL 18 Y PERFILES INTERMEDIOS, CONTRAMARCO DE TUBULAR M-225 CAL 18, TABLERO DE LAMINA 140 CAL. 20 EN LA PARTE INFERIOR , INCLUYE: SUMINISTRO DE MATERIALES, BISAGRAS TUBULARES, CERRADURA DE SOBREPONER, COLOCACION, SOLDADURA , CORTES, APLICACION DE PINTURA DE ESMALTE, LIMPIEZA, MANO DE OBRA , EQUIPO Y HERRAMIENTA.</t>
  </si>
  <si>
    <t>CDS-03</t>
  </si>
  <si>
    <t>SUMINISTRO Y COLOCACION DE LAVAMANOS  MOD ORION COLOR BLANCO, INCLUYE:INSTALACION , MATERIALES , HERRAMIENTA ,  MEZCLADORA Y ACCESORIOS NECESARIOS PARA SU FUNCIONAMIENTO</t>
  </si>
  <si>
    <t>CDS-02</t>
  </si>
  <si>
    <t>SUMINISTRO Y COLOCACION DE MUEBLE SANITARIO ALARGADO , INCLUYE TAPA Y ACCESORIOS NECESARIOS PARA SU INSTALACION</t>
  </si>
  <si>
    <t>CDS-01</t>
  </si>
  <si>
    <t>MODULO DE BAÑOS Y CENTRO DE DESARROLLO</t>
  </si>
  <si>
    <t>TECH-06</t>
  </si>
  <si>
    <t>M3</t>
  </si>
  <si>
    <t>RELLENO Y COMPACTADO CON MATERIAL PRODUCTO DE LA EXCAVACION, EN CAPAS DE 20 CMS, INCLUYE INCORPORACION DE HUMEDAD, TENDIDO Y COMPACTADO POR MEDIOS MECANICOS Y EL SEÑALAMINETO DE OBRA NECESARIO.</t>
  </si>
  <si>
    <t>TECH-05</t>
  </si>
  <si>
    <t>TECH-03</t>
  </si>
  <si>
    <t>TECH-02</t>
  </si>
  <si>
    <t>PLANTILLA DE CONCRETO F'C=100KG/CM2 DE 5 CM DE ESPESOR HECHO EN OBRA . INCLUYE: MATERIAL ,MANO DE OBRA , HERRAMIENTA Y TODO LO NECESARIO PARA SU CORRECTA EJECUCCION</t>
  </si>
  <si>
    <t>TECH-01</t>
  </si>
  <si>
    <t>TECHUMBRE GRADAS</t>
  </si>
  <si>
    <t>SUMINISTRO E INSTALACION DELEG PRESS SINGLE  MATERIAL: TUBO DE ACERO GALVANIZADO
DIMENSIONES: 1.10 X .42 X 1.55 M MCA JUMBO O SIMILAR</t>
  </si>
  <si>
    <t>GIM-07</t>
  </si>
  <si>
    <t>SUMINISTRO E INSTALACION DE EJERCITADOR DE PECHO MATERIAL: TUBO DE ACERO GALVANIZADO
DIMENSIONES: 1.63 X .69 X 2.17 M MCA JUMBO O SIMILAR</t>
  </si>
  <si>
    <t>GIM-06</t>
  </si>
  <si>
    <t>SUMINISTRO E INSTALACION DE EJERCITADOR DE BRAZO MATERIAL: TUBO DE ACERO GALVANIZADO
DIMENSIONES: 2.10 X .75 X 1.69 M MCA JUMBO O SIMILAR</t>
  </si>
  <si>
    <t>GIM-05</t>
  </si>
  <si>
    <t>SUMINISTRO E INSTALACION DE ELIPTICA MATERIAL: TUBO DE ACERO GALVANIZADO
DIMENSIONES: .27 X .53 X 1.48 M MCA JUMBO O SIMILAR</t>
  </si>
  <si>
    <t>GIM-04</t>
  </si>
  <si>
    <t>SUMINISTRO E INSTALACION DE POTRO/RIDER MATERIAL: TUBO DE ACERO GALVANIZADO
DIMENSIONES: 1.06 X .60 X 1.16 M MCA JUMBO O SIMILAR</t>
  </si>
  <si>
    <t>GIM-03</t>
  </si>
  <si>
    <t>SUMINISTRO E INSTALACION DE ABDOMINALES MATERIAL: TUBO DE ACERO GALVANIZADO
DIMENSIONES: 1.13 X .76 X 1.56 M MCA JUMBO O SIMILAR</t>
  </si>
  <si>
    <t>GIM-02</t>
  </si>
  <si>
    <t>SUMINISTRO E INSTALACION DE REMADORA SENCILLA, MATERIAL: TUBO DE ACERO GALVANIZADO
DIMENCIONES: 1.47X .84 X .80 M MCA JUMBO O SIMILAR</t>
  </si>
  <si>
    <t>GIM-01</t>
  </si>
  <si>
    <t>GIMNASIO AL AIRE LIBRE</t>
  </si>
  <si>
    <t>SUMINISTRO Y COLOCACIÓN DE CONECTOR PONCHABLE BIMETALICO, INCLUYE CONEXIÓN, CINTA VULCANIZABLE, SUPER 23, CINTA VINILICA SUPER 33 3M, DESPERDICIO, LIMPIEZA DEL ÁREA DE TRABAJO MATERIALES, MANO DE OBRA, EQUIPO, SEÑALAIENTOS DE PROTECCCION Y TODO LO NECESARIO PARA SU CORRECTA EJECUCION.</t>
  </si>
  <si>
    <t>AL-14</t>
  </si>
  <si>
    <t>SUMINISTRO Y COLOCACIÓN DE CABLE DE ALUMINIO TRIPLEX CALIBRE 6, INCLUYE CONEXIÓN, DESPERDICIO, LIMPIEZA DEL ÁREA DE TRABAJO MATERIALES, MANO DE OBRA, EQUIPO, SEÑALAIENTOS DE PROTECCCION Y TODO LO NECESARIO PARA SU CORRECTA EJECUCION.</t>
  </si>
  <si>
    <t>AL-13</t>
  </si>
  <si>
    <t>SUMINISTRO E INSTALACIÓN DE TUBO DE PVC DE 1 1/2" O TIPO PESADO, INCLUYE EXCAVACION, RELLENO Y COMPACTADO CEMENTO Y ACOPLAMIENTO.</t>
  </si>
  <si>
    <t>AL-12</t>
  </si>
  <si>
    <t>SUMINISTRO Y COLOCACIÓN DE POSTE  CÓNICO CIRCULAR ROJO OXIDO DE 9M DE ALTURA, CON UNA PERCHA, DE LAMINA NEGRA CAL. 12 SAE 1008, PLACA BASE DE 1/8" DE 279MMX 279MM, BASE DE CAÑA DE 150MM Y PUNTA DE CAÑA 73MM, INCLUYE TORNILLERÍA, MANIOBRA DE IZADO, FLETE, ACABADO DE PINTURA ESMALTE EN COLOR QUE INDIQUE LA SUPERVISIÓN.</t>
  </si>
  <si>
    <t>AL-11</t>
  </si>
  <si>
    <t>FABRICACION DE EMPOTRAMIENTO PARA REFLECTORES A BASE EXISTENTE CON ESPACIO PARA 2 A 4 REFLECTORES, INCLUYE INSTALACION EN POSTE METALICO DE 9MTS, EXISTENTE, MANO DE OBRA, MATERIALES TORNILLERIA, PINTURA ESMALTE COLOR INDICADO POR SUPERVISION, PROTECCION DE OBRA, EQUIPO DE SEGURIDAD Y TODO LO NECESARIO PARA SU CORRECTA EJECUCION.</t>
  </si>
  <si>
    <t>AL-10</t>
  </si>
  <si>
    <t>SUMINISTRO Y COLOCACIÓN DE SISTEMA DE CONTROL DE ALUMBRADO AUTOMÁTICO, 2 FASES, 50 AMP. OPERADO CON FOTOCELDA, PROTECCIÓN NR3, INCLUYE CONEXIONES Y EL SEÑALAMIENTO PARA LA PROTECCIÓN DE OBRA NECESARIO.</t>
  </si>
  <si>
    <t>AL-09</t>
  </si>
  <si>
    <t>SUMINISTRO Y COLOCACION DE CENTRO DE CARGA PARA INTERPERIE N3R MARCA SQUARE D DE 24 CIRCUITOS PARA CONTROL DE ALUMBRADO DE CAMPO DE FUTBOL, QUE INCLUYE 4 INTERRUPETORES TERMOMAGNETICOS DE 2X20A SQUARE D, COLOCACION , MANO DE OBRA, TORNILLERIA, Y TODO LO NECESARIO PARA SU CORRECTO FUNCIONAMIENTO.</t>
  </si>
  <si>
    <t>AL-08</t>
  </si>
  <si>
    <t>SUMINISTRO E INSTALACION DE INTERRUPTORES DE SEGURIDAD DE 2X40AMP, PARA COLOCAR EN POSTES DE ALUMBRADO DEPORTIVO, QUE INCLUYE MANIOBRA DE COLOCACION EN POSTE DE 9MTS EXISTENTE, MANO DE OBRA, CIERRE DE CONEXIONES, TORNILLERIA, PROTECCION DE OBRA Y EQUIPO DE SEGURIDAD DE PERSONAL TECNICO, Y TODO LO NECESARIO PARA SU CORRECTO FUNCIONAMIENTO.</t>
  </si>
  <si>
    <t>AL-07</t>
  </si>
  <si>
    <t>SUMINISTRO Y COLOCACIÓN DE LUMINARIA DE LED PUNTA DE POSTE MODELO GMNPSD-44W, 3500LM, 4100K  INCLUYE: POSTE CIRCULAR DE 2.5MT DE ALTURA, DE LAMINA NEGRA CAL. 12 SAE 1008, , INCLUYE , CABLE ,TORNILLERÍA, MANIOBRA DE IZADO, FLETE, ACABADO DE PINTURA ESMALTE EN COLOR QUE INDIQUE LA SUPERVISIÓN.</t>
  </si>
  <si>
    <t>AL-06</t>
  </si>
  <si>
    <t>SUMINISTRO E INSTALACION DE REFLECTOR LEDS DEPORTIVO MARCA OSRAM O SIMILAR LEDVANCE MODELO HIGH POWER DE 300W PARA OPERAR EN 100-277V, CON FLUJO LUMINOSO INICIAL DE 3600LM, 5700K QUE INCLUYE SUMINISTRO Y MANO DE OBRA, CABLE USO RUDO 3*14AWG, MANIOBRA DE COLOCACION EN POSTE , CIERRE DE CONEXIONES, PRUEBA DE EQUIPO Y TODO LO NECESARIO PARA SU CORRECTO FUNCIONAMIENTO.  P.U.O.T. Y LO NECESARIO PARA SU CORRECTA EJECUCION</t>
  </si>
  <si>
    <t>AL-05</t>
  </si>
  <si>
    <t>SUMINISTRO Y COLOCACION DE REGISTRO PREFABRICADO  DE CONCRETO ARMADO DE 33X33X40 CMS. CON MARCO Y TAPA DE ÁNGULO GALVANIDO DE 1 1/2"X6MM, INCLUYE ACARREO, FABRICACIÓN, MATERIALES, EXCAVACIÓN, COLOCACIÓN, NIVELACIÓN, LIMPIEZA DEL ÁREA DE TRABAJO.</t>
  </si>
  <si>
    <t>AL-04</t>
  </si>
  <si>
    <t>SUMINISTRO Y COLOCACION DE  BASE DE CONCRETO DE 30*30 SUPERIOR, 60*60 EN BASE Y 60 CM DE ALTURA , FC-200 KG/CM2, CON ANCLA ARMADA GALVANIZADA CON REDONDO DE 3/4" A36 ARMADO DE 4 BASTONES DE 75CM, INCLUYE CIMBRA, SUMINISTRO Y FABRICACIÓN DE CONCRETO, COLADO, VIBRADO Y DESCIMBRADO,EXCAVACION, RELLENO Y COMPACTADO  LIMPIEZA DEL ÁREA DE TRABAJO Y LO NECESARIO.</t>
  </si>
  <si>
    <t>AL-03</t>
  </si>
  <si>
    <t>SUMINISTRO Y COLOCACION DE  BASE DE CONCRETO DE 40*40 SUPERIOR, 70*70 EN BASE Y 100 CM DE ALTURA , FC-200 KG/CM2, CON ANCLA ARMADA GALVANIZADA CON REDONDO DE 3/4" A36 ARMADO DE 4 BASTONES DE 75CM, INCLUYE CIMBRA, SUMINISTRO Y FABRICACIÓN DE CONCRETO, COLADO, VIBRADO Y DESCIMBRADO,EXCAVACION, RELLENO Y COMPACTADO  LIMPIEZA DEL ÁREA DE TRABAJO Y LO NECESARIO.</t>
  </si>
  <si>
    <t>AL-02</t>
  </si>
  <si>
    <t>RETIRO DE SISTEMA DE ILUMINACION EXISTENTE QUE CONTEMPLA DOS REFLECTORES DE ADITIVOS METALICOS DE 1500W, QUE INCLUYE , MANO DE OBRA ,MANIOBRA DE RETIRO DE REFLECTORES EXISTENTES,REITRO FUERA DE OBRA ,  DECONEXION DE LOS MISMOS,  RETIRO DE DADOS EXISTENTES ,EQUIPO DE PROTECCION Y SEGURIDAD PARA OBRA Y PERSONAL TECNICO, SEÑALIZACION DE OBRA Y TODO LO NECESARIO PARA SU CORRECTO FUNCIONAMIENTO.</t>
  </si>
  <si>
    <t>AL-01</t>
  </si>
  <si>
    <t xml:space="preserve">ALUMBRADO </t>
  </si>
  <si>
    <t>APLANADO FLOTEADO ACABADO FINO EN MUROS EXTERIORES , CON MORTERO CEMENTO ARENA 1:4 , INCLUYE MATERIAL , HERRAMIENTA Y MANO DE OBRA.</t>
  </si>
  <si>
    <t>CONSTRUCCIÓN DE FIRME DE CONCRETO F´C = 150 KG/CM² ACABADO PULIDO DE 08 CM DE ESPESOR CON MALLA 6-6/10-10 INCLUYE: MATERIAL, EQUIPO MANO DE OBRA, HERRAMIENTA Y TODO LO NECESARIO PARA SU CORRECTA EJECUCIÓN.</t>
  </si>
  <si>
    <t>FUM-08</t>
  </si>
  <si>
    <r>
      <t xml:space="preserve">MURO DE BLOCK HUECO DE 15X20X40 CM (40 KG/CM2) ACABADO COMUN, ASENTADO CON MEZCLA CEMENTO ARENA 1:4, </t>
    </r>
    <r>
      <rPr>
        <b/>
        <sz val="10"/>
        <rFont val="Arial"/>
        <family val="2"/>
      </rPr>
      <t>CELDAS RELLENAS</t>
    </r>
    <r>
      <rPr>
        <sz val="10"/>
        <rFont val="Arial"/>
        <family val="2"/>
      </rPr>
      <t xml:space="preserve"> DE CONCRETO F'C=150 K/CM2 INLC. ELEVACIÓN, ACARREO HORIZONTAL EN CARRETILLA A UNA DISTANCIA DE 8.00 MTS INCLUYE MATERIAL, MANO DE OBRA, HERRAMIENTA. P.U.O.T. Y LO NECESARIO PARA SU CORRECTA EJECUCION.</t>
    </r>
  </si>
  <si>
    <t>FUM-07</t>
  </si>
  <si>
    <t>TRAZO Y COLOCACIÓN DE PINTURA DE ESMALTE MARCA COMEX O SIMILAR EN ÁREA DE CANCHA DE USOS MÚLTIPLES Y TABLEROS COLORES INDICADOS POR SUPERVISION. INCLUYE SUMINISTRO DE MATERIAL,LIJADO DE SUPERFICIE, HERRAMIENTAS, LIMPIEZA Y MANO DE OBRA.. P.U.O.T</t>
  </si>
  <si>
    <t>FUM-06</t>
  </si>
  <si>
    <t>FUM-04</t>
  </si>
  <si>
    <t>PUERTA METALICA PARA BANCAS DE CANCHA, CON MARCO DE TUBULAR P-150 CAL 18 Y PERFILES INTERMEDIOS, CONTRAMARCO DE TUBULAR M-225 CAL 18, TABLERO DE LAMINA LISA 140 CAL. 20 , INCLUYE: SUMINISTRO DE MATERIALES, BISAGRAS TUBULARES, CERRADURA DE SOBREPONER, COLOCACION, SOLDADURA , CORTES, APLICACION DE PINTURA DE ESMALTE, LIMPIEZA, MANO DE OBRA , EQUIPO Y HERRAMIENTA.</t>
  </si>
  <si>
    <t>FUM-03</t>
  </si>
  <si>
    <t>SUMINISTRO Y COLOCACION DE SISTEMA DE PASTO SINTETICO MARCA SGTECH O SIMILAR MODELO ULT-12000/50 DE POLIETILENO DE 50 MM DE ALTURA, VERDE ESMERALDA, 12,000 DTEX, PESO DE LA FIBRA DE 1,150 GRS/M2, GAUGE 5/8", 15 PUNTADAS EN 10 CMS, TEJIDAS A UNA BASE TEXTIL DOBLEMENTE REFORZADA PARA USO RUDO, PESO TOTAL DE LA BASE 1,341 GRS/M2,  LINEAS SERAN DEL MISMO TAPETE EN COLOR BLANCO Y SERAN UNIDOS CON PEGAMENTO ESPECIAL BASE POLIURETANO SGTECH O SIMILAR  LOS TAPETES SERAN UNIDOS DE LA MISMA FORMA QUE LOS INJERTOS. LOS AGREGADOS DE TERMINADO SON ARENA MALLA 40/60 EN PROPORCION DE 16 KG/M2 Y HULE SBR GRANUALDO MALLA 14 SIN BARREDURAS EN PROPORCION DE 11 KG/M2. ISO 9001, ISO 14001, DIN 18035-7, DIN 51960, Y FIFA RECOMMENDED INTEGRADOS POR LOS MISMO MEDIOS Y DEL MISMO PASTO SINTETICO EN COLOR BLANCO, GARANTIA 9 AÑOS EN FIBRA, HERRAMIENTA, MANO DE OBRA, MATERIALES Y FLETES EN EL CAMPO.  P.U.O.T. Y LO NECESARIO PARA SU CORRECTA EJECUCION</t>
  </si>
  <si>
    <t>FUM-02</t>
  </si>
  <si>
    <t>RETIRO DE ALFOMBRA EN EL CAMPO DE FUTBOL SOCCER, INCLUYE ACARREO A LUGAR INDICADO POR SUPERVISION , ACARREO DE ARENA FUERA DE OBRA,.LIMPIEZA GENERAL, MANO DE OBRA HERRAMIENTA ,  P.U.O.T. Y LO NECESARIO PARA SU CORRECTA EJECUCION</t>
  </si>
  <si>
    <t>FUM-01</t>
  </si>
  <si>
    <t>CANCHA FUTBOL RAPIDO Y USOS MULTIPLES</t>
  </si>
  <si>
    <t>EXCAVACION POR CUALQUIER MEDIO EN MATERIAL TIPO "B" EN SECO, PROFUNDIDAD DE 0.00 A 1.50 MTS, INCLUYE: AFINE, AFLOJE Y EXTRACCION, AMACICE AFINE Y LIMPIEZA DE LA PLANTILLA Y TALUDES, CONSERVACION DEL TALUD 1:1.5, EXTRACCION DE AZOLVES, CARGA A CAMION Y ACARREO.</t>
  </si>
  <si>
    <t>PL-03</t>
  </si>
  <si>
    <t>TRAZO  EN EL TERRENO DE EL AREA A CONSTRUIR Y COLOCACION DE  NIVELETAS.(INCLUYE: MATERIAL, MANO DE OBRA Y HERRAMIENTA)</t>
  </si>
  <si>
    <t>PL-02</t>
  </si>
  <si>
    <t>PL-01</t>
  </si>
  <si>
    <t>PRELIMINARES</t>
  </si>
  <si>
    <t>TOTAL</t>
  </si>
  <si>
    <t>P.U.</t>
  </si>
  <si>
    <t>CANTIDAD</t>
  </si>
  <si>
    <t>UNIDAD</t>
  </si>
  <si>
    <t>CONCEPTO</t>
  </si>
  <si>
    <t>CLAVE</t>
  </si>
  <si>
    <t>OBRA:</t>
  </si>
  <si>
    <t>PRESUPUESTO DE OBRA</t>
  </si>
  <si>
    <t>DIRECCION GENERAL DE DESARROLLO SOCIAL</t>
  </si>
  <si>
    <t>H. XIII AYUNTAMIENTO DE LOS CABOS</t>
  </si>
  <si>
    <t>FABRICACION DE PROTECCION PARA BALONES EN CANCHA DE FUTBOL RAPIDO A BASE DETUBO MECANICO CED30 2" @ 2 MTS. , 2 REFUERZOS HORIZONTALES DE TUBO MECANICO 2" CED 30, COLOCACION DE MALLA CICLONICA CAL 10.5 DE 2 MTS DE ALTURA ANCLADA CON SOLERA DE 1"X 1/8" EN SUS 4 LADOS , INCLUYE DEMOLICIONES PARA ANCLAJE, RESANES, SOLDADURA, CORTES , PINTURA , HERRAMIENTA , MATERIAL Y LO NECESARIO PARA SU CORRECTA INSTALACION, PUOT</t>
  </si>
  <si>
    <t>FUM-05</t>
  </si>
  <si>
    <t>DEMOLICION DE ELEMENTOS DE CONCRETO POR MEDIOS MECANICOS Y/O MANUALES, CARGA CON EQUIPO A CAMION Y ACARREO A TIRO LIBRE, DE ESCOMBROS. PUOT</t>
  </si>
  <si>
    <t xml:space="preserve">ROTULADO DE LOGOTIPO DE 80 CM X 80 CM UBICACIÓN SEGÚN PROYECTO, POR UNIDAD DE OBRA TERMINADA, INCLUYE: TODO LO NECESARIO PARA SU CORRECTA EJECUCION.- </t>
  </si>
  <si>
    <t>CONSTRUCCIÓN DE ZAPATA AISLADA COMO CIMENTACIÓN DE TECHUMBRE, INCLUYE; CORTE CON DISCO DE CONCRETO EXISTENTE, DEMOLICIÓN DE 1M2 DE FIRME DE CONCRETO, EXCAVACIÓN DE 1M3 EN TERRENO TIPO I, CONSTRUCCIÓN DE PLANTILLA DE 1M2, ZAPATA DE 1.0M X 1.0M DE 0.20M DE ESPESOR ARMADA CON PARRILLA DOBLE CON VAR DE #4 A CADA 15CMS EN AMBOS SENTIDOS, DADO DE CONCRETO DE 0.4M X 0.4M Y 0.8M DE ALTURA ARMADA CON 8 VARILLAS DE #4 Y ESTRIBO DE #3 A CADA 10 CMS, 4 ESPARRAGOS DE 3/4 CON ARANDELA Y TUERCA,  IMPERMEBILIZADO, RELLENO COMPACTADO, CIMBRADO Y COLADO CON CONCRETO F´C=250KG/CM2 Y TODO LO NECESARIO PARA SU CORRECTA EJECUCIÓN, TRABAJO TERMINADO A SATISFACCIÓN DE SUPERVISIÓN.</t>
  </si>
  <si>
    <t>CONSTRUCCIÓN DE ZAPATA AISLADA COMO CIMENTACIÓN DE TECHUMBRE, INCLUYE; CORTE CON DISCO DE CONCRETO EXISTENTE, DEMOLICIÓN  DE FIRME DE CONCRETO, EXCAVACIÓN  EN TERRENO TIPO I, CONSTRUCCIÓN DE PLANTILLA, DADO DE CONCRETO DE 0.4M X 0.4M Y 0.5M DE ALTURA ARMADA CON 6 VARILLAS DE #4 Y ESTRIBO DE #3 A CADA 20 CMS, PLACA AHOGADA DE 3/8" ANCLADA CON VARILLA DE #4,  IMPERMEBILIZADO, RELLENO COMPACTADO, CIMBRADO Y COLADO CON CONCRETO F´C=250KG/CM2 Y TODO LO NECESARIO PARA SU CORRECTA EJECUCIÓN, TRABAJO TERMINADO A SATISFACCIÓN DE SUPERVISIÓN.</t>
  </si>
  <si>
    <t>FABRICACION E INSTALACIÓN DE ESTRUCTURA PARA GRADAS SEGÚN DISEÑO A BASE DE COLUMNA DE IPR DE 10X4", TRABES DE IPR DE 10X4" Y PATÍN DE PLACA 3/8", POLIN MONTEN 4" PARA RECIBIR LAMINA PINTRO BLANCO R-101 CAL.24 , CONTRAVIENTOS DE REDONDO 5/8 CON TERMINACIÓN ROSCADA Y ATIZADORES ENTRE POLIN MONTEN DE PTR DE 1", PLACA BASE DE 1/2 " Y CARTABONES DE REFUERZO DEL MISMO ESPESOR, INCLUYE APOYOS FRONTALES CON PTR DE 4X4" REFORZADO Y LO NECESARIO PARA SU CORRESTA COLOCACION.</t>
  </si>
  <si>
    <t xml:space="preserve"> DIRECCION MUNICPAL DE INVERSIONES Y PROGRAMAS FEDERALES Y ESTATALES </t>
  </si>
  <si>
    <t>PROGRAMA RAMO 33 FISM 2021</t>
  </si>
  <si>
    <t>DOMICILIO:</t>
  </si>
  <si>
    <t>NO. LICITACION:</t>
  </si>
  <si>
    <t>LPO-000000020-026-2021</t>
  </si>
  <si>
    <t>REHABILITACIÓN DE PARQUE COLOSIO EN SAN JOSÉ DEL CABO, MUNICIPIO DE LOS CABOS, B.C.S.</t>
  </si>
  <si>
    <t>SAN JOSE DEL CABO, MUNICIPIO DE LOS CABOS B.C.S.</t>
  </si>
</sst>
</file>

<file path=xl/styles.xml><?xml version="1.0" encoding="utf-8"?>
<styleSheet xmlns="http://schemas.openxmlformats.org/spreadsheetml/2006/main">
  <numFmts count="8">
    <numFmt numFmtId="44" formatCode="_-&quot;$&quot;* #,##0.00_-;\-&quot;$&quot;* #,##0.00_-;_-&quot;$&quot;* &quot;-&quot;??_-;_-@_-"/>
    <numFmt numFmtId="164" formatCode="_-[$$-80A]* #,##0.00_-;\-[$$-80A]* #,##0.00_-;_-[$$-80A]* &quot;-&quot;??_-;_-@_-"/>
    <numFmt numFmtId="165" formatCode="_-[$$-80A]* #,##0.00_-;\-[$$-80A]* #,##0.00_-;_-[$$-80A]* &quot;-&quot;_-;_-@_-"/>
    <numFmt numFmtId="166" formatCode="_-[$$-80A]* #,##0_-;\-[$$-80A]* #,##0_-;_-[$$-80A]* &quot;-&quot;_-;_-@_-"/>
    <numFmt numFmtId="167" formatCode="&quot;$&quot;#,##0.00"/>
    <numFmt numFmtId="168" formatCode="###,###,##0.00"/>
    <numFmt numFmtId="169" formatCode="#,###&quot;.-&quot;"/>
    <numFmt numFmtId="170" formatCode="_(&quot;$&quot;* #,##0.00_);_(&quot;$&quot;* \(#,##0.00\);_(&quot;$&quot;* &quot;-&quot;??_);_(@_)"/>
  </numFmts>
  <fonts count="15">
    <font>
      <sz val="10"/>
      <name val="Arial"/>
      <family val="2"/>
    </font>
    <font>
      <sz val="10"/>
      <name val="Arial"/>
      <family val="2"/>
    </font>
    <font>
      <b/>
      <sz val="10"/>
      <name val="Arial"/>
      <family val="2"/>
    </font>
    <font>
      <b/>
      <sz val="11"/>
      <color theme="0"/>
      <name val="Arial"/>
      <family val="2"/>
    </font>
    <font>
      <b/>
      <sz val="14"/>
      <color theme="0"/>
      <name val="Arial"/>
      <family val="2"/>
    </font>
    <font>
      <b/>
      <sz val="10"/>
      <color theme="0"/>
      <name val="Arial"/>
      <family val="2"/>
    </font>
    <font>
      <sz val="9"/>
      <name val="Arial"/>
      <family val="2"/>
    </font>
    <font>
      <sz val="10"/>
      <name val="MS Sans Serif"/>
      <family val="2"/>
    </font>
    <font>
      <sz val="10"/>
      <color theme="1"/>
      <name val="Arial"/>
      <family val="2"/>
    </font>
    <font>
      <sz val="10"/>
      <name val="Calibri"/>
      <family val="2"/>
      <scheme val="minor"/>
    </font>
    <font>
      <b/>
      <sz val="8"/>
      <name val="Arial"/>
      <family val="2"/>
    </font>
    <font>
      <b/>
      <sz val="9"/>
      <name val="Arial"/>
      <family val="2"/>
    </font>
    <font>
      <b/>
      <sz val="12"/>
      <name val="Arial"/>
      <family val="2"/>
    </font>
    <font>
      <sz val="8"/>
      <name val="Arial"/>
      <family val="2"/>
    </font>
    <font>
      <b/>
      <sz val="11"/>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C00000"/>
        <bgColor indexed="64"/>
      </patternFill>
    </fill>
    <fill>
      <patternFill patternType="solid">
        <fgColor rgb="FFFFFF00"/>
        <bgColor indexed="64"/>
      </patternFill>
    </fill>
  </fills>
  <borders count="17">
    <border>
      <left/>
      <right/>
      <top/>
      <bottom/>
      <diagonal/>
    </border>
    <border>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xf numFmtId="44"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7" fillId="0" borderId="0"/>
    <xf numFmtId="170"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22">
    <xf numFmtId="0" fontId="0" fillId="0" borderId="0" xfId="0"/>
    <xf numFmtId="164" fontId="0" fillId="0" borderId="0" xfId="0" applyNumberFormat="1"/>
    <xf numFmtId="0" fontId="2" fillId="0" borderId="1" xfId="0" applyFont="1" applyBorder="1" applyAlignment="1">
      <alignment horizontal="right"/>
    </xf>
    <xf numFmtId="0" fontId="2" fillId="0" borderId="0" xfId="0" applyFont="1" applyAlignment="1">
      <alignment horizontal="right"/>
    </xf>
    <xf numFmtId="164" fontId="1" fillId="0" borderId="0" xfId="0" applyNumberFormat="1" applyFont="1"/>
    <xf numFmtId="165" fontId="2" fillId="0" borderId="0" xfId="2" applyNumberFormat="1" applyFont="1" applyAlignment="1">
      <alignment vertical="center"/>
    </xf>
    <xf numFmtId="164" fontId="2" fillId="0" borderId="0" xfId="2" applyNumberFormat="1" applyFont="1" applyAlignment="1">
      <alignment vertical="center"/>
    </xf>
    <xf numFmtId="4" fontId="2" fillId="0" borderId="0" xfId="2" applyNumberFormat="1" applyFont="1" applyAlignment="1">
      <alignment vertical="center"/>
    </xf>
    <xf numFmtId="0" fontId="2" fillId="0" borderId="0" xfId="2" applyFont="1" applyAlignment="1">
      <alignment vertical="center"/>
    </xf>
    <xf numFmtId="0" fontId="2" fillId="0" borderId="0" xfId="2" applyFont="1" applyAlignment="1">
      <alignment horizontal="center" vertical="center"/>
    </xf>
    <xf numFmtId="165" fontId="2" fillId="2" borderId="2" xfId="2" applyNumberFormat="1" applyFont="1" applyFill="1" applyBorder="1" applyAlignment="1">
      <alignment vertical="center"/>
    </xf>
    <xf numFmtId="164" fontId="2" fillId="2" borderId="3" xfId="2" applyNumberFormat="1" applyFont="1" applyFill="1" applyBorder="1" applyAlignment="1">
      <alignment vertical="center"/>
    </xf>
    <xf numFmtId="4" fontId="2" fillId="2" borderId="3" xfId="2" applyNumberFormat="1" applyFont="1" applyFill="1" applyBorder="1" applyAlignment="1">
      <alignment vertical="center"/>
    </xf>
    <xf numFmtId="0" fontId="2" fillId="2" borderId="4" xfId="2" applyFont="1" applyFill="1" applyBorder="1" applyAlignment="1">
      <alignment vertical="center"/>
    </xf>
    <xf numFmtId="0" fontId="2" fillId="2" borderId="5" xfId="2" applyFont="1" applyFill="1" applyBorder="1" applyAlignment="1">
      <alignment horizontal="center" vertical="center"/>
    </xf>
    <xf numFmtId="0" fontId="2" fillId="2" borderId="6" xfId="2" applyFont="1" applyFill="1" applyBorder="1" applyAlignment="1">
      <alignment vertical="center"/>
    </xf>
    <xf numFmtId="0" fontId="0" fillId="0" borderId="0" xfId="0" applyAlignment="1">
      <alignment horizontal="center" wrapText="1"/>
    </xf>
    <xf numFmtId="164" fontId="1" fillId="3" borderId="7" xfId="2" applyNumberFormat="1" applyFill="1" applyBorder="1" applyAlignment="1">
      <alignment horizontal="center" vertical="center" wrapText="1"/>
    </xf>
    <xf numFmtId="4" fontId="1" fillId="0" borderId="7" xfId="2" applyNumberFormat="1" applyBorder="1" applyAlignment="1">
      <alignment horizontal="center" vertical="center" wrapText="1"/>
    </xf>
    <xf numFmtId="0" fontId="0" fillId="0" borderId="7" xfId="0" applyBorder="1" applyAlignment="1">
      <alignment horizontal="center" vertical="center"/>
    </xf>
    <xf numFmtId="0" fontId="1" fillId="0" borderId="8" xfId="3" applyBorder="1" applyAlignment="1">
      <alignment horizontal="center" vertical="center"/>
    </xf>
    <xf numFmtId="164" fontId="1" fillId="3" borderId="8" xfId="2" applyNumberFormat="1" applyFill="1" applyBorder="1" applyAlignment="1">
      <alignment horizontal="center" vertical="center" wrapText="1"/>
    </xf>
    <xf numFmtId="4" fontId="1" fillId="0" borderId="8" xfId="2" applyNumberFormat="1" applyBorder="1" applyAlignment="1">
      <alignment horizontal="center" vertical="center" wrapText="1"/>
    </xf>
    <xf numFmtId="0" fontId="0" fillId="0" borderId="8" xfId="0" applyBorder="1" applyAlignment="1">
      <alignment horizontal="center" vertical="center"/>
    </xf>
    <xf numFmtId="0" fontId="0" fillId="0" borderId="8" xfId="0" applyBorder="1" applyAlignment="1">
      <alignment horizontal="justify" wrapText="1"/>
    </xf>
    <xf numFmtId="44" fontId="1" fillId="3" borderId="8" xfId="1" applyFont="1" applyFill="1" applyBorder="1" applyAlignment="1">
      <alignment horizontal="center" vertical="center" wrapText="1"/>
    </xf>
    <xf numFmtId="164" fontId="3" fillId="4" borderId="9" xfId="2" applyNumberFormat="1" applyFont="1" applyFill="1" applyBorder="1" applyAlignment="1">
      <alignment horizontal="center"/>
    </xf>
    <xf numFmtId="166" fontId="3" fillId="4" borderId="9" xfId="2" applyNumberFormat="1" applyFont="1" applyFill="1" applyBorder="1" applyAlignment="1">
      <alignment horizontal="right"/>
    </xf>
    <xf numFmtId="0" fontId="4" fillId="4" borderId="9" xfId="2" applyFont="1" applyFill="1" applyBorder="1" applyAlignment="1">
      <alignment horizontal="center"/>
    </xf>
    <xf numFmtId="0" fontId="5" fillId="4" borderId="8" xfId="2" applyFont="1" applyFill="1" applyBorder="1" applyAlignment="1">
      <alignment horizontal="center" vertical="center"/>
    </xf>
    <xf numFmtId="0" fontId="5" fillId="4" borderId="8" xfId="2" applyFont="1" applyFill="1" applyBorder="1" applyAlignment="1">
      <alignment horizontal="center"/>
    </xf>
    <xf numFmtId="165" fontId="2" fillId="2" borderId="10" xfId="2" applyNumberFormat="1" applyFont="1" applyFill="1" applyBorder="1" applyAlignment="1">
      <alignment vertical="center"/>
    </xf>
    <xf numFmtId="164" fontId="2" fillId="2" borderId="10" xfId="2" applyNumberFormat="1" applyFont="1" applyFill="1" applyBorder="1" applyAlignment="1">
      <alignment vertical="center"/>
    </xf>
    <xf numFmtId="4" fontId="2" fillId="2" borderId="10" xfId="2" applyNumberFormat="1" applyFont="1" applyFill="1" applyBorder="1" applyAlignment="1">
      <alignment vertical="center"/>
    </xf>
    <xf numFmtId="0" fontId="2" fillId="2" borderId="10" xfId="2" applyFont="1" applyFill="1" applyBorder="1" applyAlignment="1">
      <alignment vertical="center"/>
    </xf>
    <xf numFmtId="0" fontId="0" fillId="2" borderId="8" xfId="0" applyFill="1" applyBorder="1" applyAlignment="1">
      <alignment horizontal="justify" wrapText="1"/>
    </xf>
    <xf numFmtId="167" fontId="1" fillId="0" borderId="8" xfId="0" applyNumberFormat="1" applyFont="1" applyBorder="1" applyAlignment="1">
      <alignment horizontal="center" vertical="center" wrapText="1"/>
    </xf>
    <xf numFmtId="168" fontId="1" fillId="3" borderId="8" xfId="0" applyNumberFormat="1" applyFont="1" applyFill="1" applyBorder="1" applyAlignment="1">
      <alignment horizontal="center" vertical="center"/>
    </xf>
    <xf numFmtId="0" fontId="0" fillId="0" borderId="8" xfId="0" applyBorder="1" applyAlignment="1">
      <alignment horizontal="justify" vertical="center" wrapText="1"/>
    </xf>
    <xf numFmtId="44" fontId="1" fillId="0" borderId="8" xfId="1" applyFont="1" applyFill="1" applyBorder="1" applyAlignment="1">
      <alignment horizontal="center" vertical="center" wrapText="1"/>
    </xf>
    <xf numFmtId="168" fontId="1" fillId="0" borderId="8" xfId="0" applyNumberFormat="1" applyFont="1" applyBorder="1" applyAlignment="1">
      <alignment horizontal="center" vertical="center"/>
    </xf>
    <xf numFmtId="165" fontId="2" fillId="2" borderId="11" xfId="2" applyNumberFormat="1" applyFont="1" applyFill="1" applyBorder="1" applyAlignment="1">
      <alignment vertical="center"/>
    </xf>
    <xf numFmtId="0" fontId="2" fillId="2" borderId="12" xfId="2" applyFont="1" applyFill="1" applyBorder="1" applyAlignment="1">
      <alignment vertical="center"/>
    </xf>
    <xf numFmtId="0" fontId="2" fillId="2" borderId="11" xfId="2" applyFont="1" applyFill="1" applyBorder="1" applyAlignment="1">
      <alignment horizontal="center" vertical="center"/>
    </xf>
    <xf numFmtId="164" fontId="1" fillId="0" borderId="8" xfId="2" applyNumberFormat="1" applyBorder="1" applyAlignment="1">
      <alignment horizontal="center" vertical="center" wrapText="1"/>
    </xf>
    <xf numFmtId="0" fontId="1" fillId="0" borderId="8" xfId="0" applyFont="1" applyBorder="1" applyAlignment="1">
      <alignment horizontal="justify" vertical="center" wrapText="1"/>
    </xf>
    <xf numFmtId="0" fontId="6" fillId="0" borderId="8" xfId="3" applyFont="1" applyBorder="1" applyAlignment="1">
      <alignment horizontal="center" vertical="center"/>
    </xf>
    <xf numFmtId="0" fontId="1" fillId="0" borderId="8" xfId="0" applyFont="1" applyBorder="1" applyAlignment="1">
      <alignment horizontal="center" vertical="center"/>
    </xf>
    <xf numFmtId="0" fontId="0" fillId="5" borderId="0" xfId="0" applyFill="1" applyAlignment="1">
      <alignment horizontal="center" wrapText="1"/>
    </xf>
    <xf numFmtId="0" fontId="0" fillId="5" borderId="0" xfId="0" applyFill="1"/>
    <xf numFmtId="44" fontId="1" fillId="0" borderId="8" xfId="0" applyNumberFormat="1" applyFont="1" applyBorder="1" applyAlignment="1">
      <alignment horizontal="center" vertical="center" wrapText="1"/>
    </xf>
    <xf numFmtId="168" fontId="1" fillId="0" borderId="8" xfId="0" applyNumberFormat="1" applyFont="1" applyBorder="1" applyAlignment="1">
      <alignment horizontal="center" vertical="center" wrapText="1"/>
    </xf>
    <xf numFmtId="169" fontId="6" fillId="0" borderId="8" xfId="2" applyNumberFormat="1" applyFont="1" applyBorder="1" applyAlignment="1">
      <alignment horizontal="center" vertical="center"/>
    </xf>
    <xf numFmtId="44" fontId="1" fillId="0" borderId="8" xfId="4" applyNumberFormat="1" applyBorder="1" applyAlignment="1">
      <alignment horizontal="center" vertical="center" wrapText="1"/>
    </xf>
    <xf numFmtId="167" fontId="1" fillId="0" borderId="8" xfId="4" applyNumberFormat="1" applyBorder="1" applyAlignment="1">
      <alignment horizontal="center" vertical="center" wrapText="1"/>
    </xf>
    <xf numFmtId="0" fontId="1" fillId="0" borderId="8" xfId="4" applyBorder="1" applyAlignment="1">
      <alignment horizontal="center" vertical="center" wrapText="1"/>
    </xf>
    <xf numFmtId="44" fontId="1" fillId="3" borderId="8" xfId="1" applyFont="1" applyFill="1" applyBorder="1" applyAlignment="1">
      <alignment vertical="center" wrapText="1"/>
    </xf>
    <xf numFmtId="44" fontId="1" fillId="0" borderId="8" xfId="5" applyFont="1" applyFill="1" applyBorder="1" applyAlignment="1">
      <alignment vertical="center" wrapText="1"/>
    </xf>
    <xf numFmtId="4" fontId="1" fillId="0" borderId="8" xfId="6" applyNumberFormat="1" applyFont="1" applyBorder="1" applyAlignment="1">
      <alignment horizontal="center" vertical="center" wrapText="1"/>
    </xf>
    <xf numFmtId="0" fontId="6" fillId="0" borderId="8" xfId="3" applyFont="1" applyBorder="1" applyAlignment="1">
      <alignment horizontal="center" vertical="center" wrapText="1"/>
    </xf>
    <xf numFmtId="44" fontId="8" fillId="0" borderId="8" xfId="7" applyNumberFormat="1" applyFont="1" applyBorder="1" applyAlignment="1">
      <alignment vertical="center"/>
    </xf>
    <xf numFmtId="4" fontId="1" fillId="0" borderId="8" xfId="2" applyNumberFormat="1" applyBorder="1" applyAlignment="1">
      <alignment vertical="center" wrapText="1"/>
    </xf>
    <xf numFmtId="44" fontId="8" fillId="0" borderId="8" xfId="7" applyNumberFormat="1" applyFont="1" applyBorder="1" applyAlignment="1">
      <alignment horizontal="center" vertical="center"/>
    </xf>
    <xf numFmtId="0" fontId="9" fillId="0" borderId="8" xfId="0" applyFont="1" applyBorder="1" applyAlignment="1">
      <alignment horizontal="center" vertical="center" wrapText="1"/>
    </xf>
    <xf numFmtId="0" fontId="0" fillId="0" borderId="0" xfId="0" applyAlignment="1">
      <alignment wrapText="1"/>
    </xf>
    <xf numFmtId="0" fontId="6" fillId="0" borderId="8" xfId="0" applyFont="1" applyBorder="1" applyAlignment="1">
      <alignment horizontal="center" vertical="center"/>
    </xf>
    <xf numFmtId="44" fontId="1" fillId="0" borderId="8" xfId="0" applyNumberFormat="1" applyFont="1" applyBorder="1" applyAlignment="1">
      <alignment horizontal="center" vertical="center"/>
    </xf>
    <xf numFmtId="0" fontId="6" fillId="3" borderId="8" xfId="3" applyFont="1" applyFill="1" applyBorder="1" applyAlignment="1">
      <alignment horizontal="center" vertical="center"/>
    </xf>
    <xf numFmtId="0" fontId="1" fillId="0" borderId="0" xfId="0" applyFont="1" applyAlignment="1">
      <alignment horizontal="center" vertical="center"/>
    </xf>
    <xf numFmtId="167" fontId="1" fillId="0" borderId="8" xfId="5" applyNumberFormat="1" applyFont="1" applyFill="1" applyBorder="1" applyAlignment="1">
      <alignment horizontal="center" vertical="center" wrapText="1"/>
    </xf>
    <xf numFmtId="0" fontId="2" fillId="2" borderId="11" xfId="2" applyFont="1" applyFill="1" applyBorder="1" applyAlignment="1">
      <alignment horizontal="center" vertical="center" wrapText="1"/>
    </xf>
    <xf numFmtId="2" fontId="1" fillId="0" borderId="8" xfId="0" applyNumberFormat="1" applyFont="1" applyBorder="1" applyAlignment="1">
      <alignment vertical="center"/>
    </xf>
    <xf numFmtId="166" fontId="2" fillId="0" borderId="1" xfId="2" applyNumberFormat="1" applyFont="1" applyBorder="1" applyAlignment="1">
      <alignment horizontal="center" vertical="center"/>
    </xf>
    <xf numFmtId="164" fontId="2" fillId="0" borderId="0" xfId="2" applyNumberFormat="1" applyFont="1" applyAlignment="1">
      <alignment horizontal="center" vertical="center"/>
    </xf>
    <xf numFmtId="0" fontId="2" fillId="0" borderId="13" xfId="2" applyFont="1" applyBorder="1" applyAlignment="1">
      <alignment vertical="center"/>
    </xf>
    <xf numFmtId="0" fontId="2" fillId="0" borderId="1" xfId="2" applyFont="1" applyBorder="1" applyAlignment="1">
      <alignment horizontal="center" vertical="center"/>
    </xf>
    <xf numFmtId="164" fontId="0" fillId="3" borderId="8" xfId="2" applyNumberFormat="1" applyFont="1" applyFill="1" applyBorder="1" applyAlignment="1">
      <alignment horizontal="center" vertical="center" wrapText="1"/>
    </xf>
    <xf numFmtId="0" fontId="0" fillId="0" borderId="8" xfId="0" applyBorder="1" applyAlignment="1">
      <alignment horizontal="justify" vertical="center" wrapText="1"/>
    </xf>
    <xf numFmtId="164" fontId="0" fillId="5" borderId="0" xfId="0" applyNumberFormat="1" applyFill="1" applyAlignment="1">
      <alignment horizontal="center" wrapText="1"/>
    </xf>
    <xf numFmtId="0" fontId="0" fillId="0" borderId="7" xfId="0" applyBorder="1" applyAlignment="1">
      <alignment horizontal="justify" vertical="center" wrapText="1"/>
    </xf>
    <xf numFmtId="0" fontId="0" fillId="0" borderId="0" xfId="0" applyBorder="1"/>
    <xf numFmtId="164" fontId="0" fillId="0" borderId="0" xfId="0" applyNumberFormat="1" applyBorder="1"/>
    <xf numFmtId="0" fontId="0" fillId="0" borderId="8" xfId="0" applyFill="1" applyBorder="1" applyAlignment="1">
      <alignment horizontal="justify" vertical="center" wrapText="1"/>
    </xf>
    <xf numFmtId="0" fontId="0" fillId="0" borderId="8" xfId="0" applyFill="1" applyBorder="1" applyAlignment="1">
      <alignment horizontal="center" vertical="center"/>
    </xf>
    <xf numFmtId="4" fontId="1" fillId="0" borderId="8" xfId="6" applyNumberFormat="1" applyFont="1" applyFill="1" applyBorder="1" applyAlignment="1">
      <alignment horizontal="center" vertical="center" wrapText="1"/>
    </xf>
    <xf numFmtId="44" fontId="1" fillId="0" borderId="8" xfId="1" applyFont="1" applyFill="1" applyBorder="1" applyAlignment="1">
      <alignment vertical="center" wrapText="1"/>
    </xf>
    <xf numFmtId="4" fontId="1" fillId="0" borderId="8" xfId="2" applyNumberFormat="1" applyFill="1" applyBorder="1" applyAlignment="1">
      <alignment horizontal="center" vertical="center" wrapText="1"/>
    </xf>
    <xf numFmtId="44" fontId="1" fillId="0" borderId="8" xfId="0" applyNumberFormat="1" applyFont="1" applyFill="1" applyBorder="1" applyAlignment="1">
      <alignment horizontal="center" vertical="center"/>
    </xf>
    <xf numFmtId="0" fontId="6" fillId="0" borderId="8" xfId="3" applyFont="1" applyFill="1" applyBorder="1" applyAlignment="1">
      <alignment horizontal="center" vertical="center"/>
    </xf>
    <xf numFmtId="0" fontId="1" fillId="0" borderId="8" xfId="0" applyFont="1" applyFill="1" applyBorder="1" applyAlignment="1">
      <alignment horizontal="center" vertical="center"/>
    </xf>
    <xf numFmtId="164" fontId="1" fillId="0" borderId="8" xfId="2" applyNumberFormat="1" applyFill="1" applyBorder="1" applyAlignment="1">
      <alignment horizontal="center" vertical="center" wrapText="1"/>
    </xf>
    <xf numFmtId="165" fontId="2" fillId="0" borderId="0" xfId="2" applyNumberFormat="1" applyFont="1" applyFill="1" applyBorder="1" applyAlignment="1">
      <alignment vertical="center"/>
    </xf>
    <xf numFmtId="0" fontId="2" fillId="0" borderId="0" xfId="0" applyFont="1" applyAlignment="1">
      <alignment horizontal="right"/>
    </xf>
    <xf numFmtId="0" fontId="2" fillId="0" borderId="1" xfId="0" applyFont="1" applyBorder="1" applyAlignment="1">
      <alignment horizontal="right"/>
    </xf>
    <xf numFmtId="0" fontId="2" fillId="0" borderId="0" xfId="6" applyFont="1" applyBorder="1" applyAlignment="1">
      <alignment horizontal="center"/>
    </xf>
    <xf numFmtId="0" fontId="2" fillId="0" borderId="0" xfId="6" applyFont="1" applyBorder="1" applyAlignment="1">
      <alignment horizontal="center"/>
    </xf>
    <xf numFmtId="0" fontId="12" fillId="0" borderId="12" xfId="6" applyFont="1" applyBorder="1" applyAlignment="1">
      <alignment horizontal="center"/>
    </xf>
    <xf numFmtId="0" fontId="12" fillId="0" borderId="10" xfId="6" applyFont="1" applyBorder="1" applyAlignment="1">
      <alignment horizontal="center"/>
    </xf>
    <xf numFmtId="0" fontId="12" fillId="0" borderId="11" xfId="6" applyFont="1" applyBorder="1" applyAlignment="1">
      <alignment horizontal="center"/>
    </xf>
    <xf numFmtId="0" fontId="12" fillId="0" borderId="0" xfId="6" applyFont="1" applyBorder="1" applyAlignment="1"/>
    <xf numFmtId="0" fontId="1" fillId="0" borderId="0" xfId="6" applyFont="1"/>
    <xf numFmtId="0" fontId="2" fillId="0" borderId="13" xfId="6" applyFont="1" applyBorder="1" applyAlignment="1">
      <alignment horizontal="center"/>
    </xf>
    <xf numFmtId="0" fontId="2" fillId="0" borderId="1" xfId="6" applyFont="1" applyBorder="1" applyAlignment="1">
      <alignment horizontal="center"/>
    </xf>
    <xf numFmtId="0" fontId="2" fillId="0" borderId="0" xfId="6" applyFont="1" applyBorder="1" applyAlignment="1"/>
    <xf numFmtId="0" fontId="2" fillId="0" borderId="13" xfId="6" applyFont="1" applyBorder="1" applyAlignment="1">
      <alignment horizontal="center"/>
    </xf>
    <xf numFmtId="0" fontId="2" fillId="0" borderId="1" xfId="6" applyFont="1" applyBorder="1" applyAlignment="1">
      <alignment horizontal="center"/>
    </xf>
    <xf numFmtId="0" fontId="11" fillId="0" borderId="13" xfId="6" applyFont="1" applyBorder="1" applyAlignment="1">
      <alignment horizontal="center" vertical="center"/>
    </xf>
    <xf numFmtId="0" fontId="11" fillId="0" borderId="0" xfId="6" applyFont="1" applyBorder="1" applyAlignment="1">
      <alignment horizontal="center" vertical="center"/>
    </xf>
    <xf numFmtId="0" fontId="11" fillId="0" borderId="1" xfId="6" applyFont="1" applyBorder="1" applyAlignment="1">
      <alignment horizontal="center" vertical="center"/>
    </xf>
    <xf numFmtId="0" fontId="11" fillId="0" borderId="0" xfId="6" applyFont="1" applyBorder="1" applyAlignment="1"/>
    <xf numFmtId="0" fontId="14" fillId="0" borderId="13" xfId="6" applyFont="1" applyBorder="1" applyAlignment="1">
      <alignment horizontal="center"/>
    </xf>
    <xf numFmtId="0" fontId="14" fillId="0" borderId="0" xfId="6" applyFont="1" applyBorder="1" applyAlignment="1">
      <alignment horizontal="center"/>
    </xf>
    <xf numFmtId="0" fontId="14" fillId="0" borderId="1" xfId="6" applyFont="1" applyBorder="1" applyAlignment="1">
      <alignment horizontal="center"/>
    </xf>
    <xf numFmtId="0" fontId="14" fillId="0" borderId="0" xfId="6" applyFont="1" applyBorder="1" applyAlignment="1"/>
    <xf numFmtId="0" fontId="1" fillId="0" borderId="0" xfId="6" applyFont="1" applyBorder="1"/>
    <xf numFmtId="0" fontId="10" fillId="0" borderId="13" xfId="6" applyFont="1" applyBorder="1" applyAlignment="1">
      <alignment vertical="center"/>
    </xf>
    <xf numFmtId="0" fontId="10" fillId="0" borderId="0" xfId="6" applyFont="1" applyBorder="1" applyAlignment="1">
      <alignment horizontal="center" vertical="center" wrapText="1"/>
    </xf>
    <xf numFmtId="0" fontId="10" fillId="0" borderId="14" xfId="6" applyFont="1" applyBorder="1" applyAlignment="1">
      <alignment vertical="center"/>
    </xf>
    <xf numFmtId="0" fontId="10" fillId="0" borderId="15" xfId="6" applyFont="1" applyBorder="1" applyAlignment="1">
      <alignment vertical="center"/>
    </xf>
    <xf numFmtId="0" fontId="10" fillId="0" borderId="15" xfId="6" applyFont="1" applyBorder="1" applyAlignment="1">
      <alignment horizontal="right" vertical="center"/>
    </xf>
    <xf numFmtId="0" fontId="10" fillId="0" borderId="16" xfId="6" applyFont="1" applyBorder="1" applyAlignment="1">
      <alignment horizontal="center" vertical="center"/>
    </xf>
    <xf numFmtId="0" fontId="10" fillId="0" borderId="0" xfId="6" applyFont="1" applyBorder="1" applyAlignment="1">
      <alignment horizontal="center"/>
    </xf>
  </cellXfs>
  <cellStyles count="10">
    <cellStyle name="Moneda" xfId="1" builtinId="4"/>
    <cellStyle name="Moneda 2" xfId="7"/>
    <cellStyle name="Moneda 2 2" xfId="5"/>
    <cellStyle name="Moneda 2 2 2" xfId="9"/>
    <cellStyle name="Moneda 3" xfId="8"/>
    <cellStyle name="Normal" xfId="0" builtinId="0"/>
    <cellStyle name="Normal 2" xfId="2"/>
    <cellStyle name="Normal 3" xfId="4"/>
    <cellStyle name="Normal 5" xfId="3"/>
    <cellStyle name="Normal_Edocta0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66675</xdr:rowOff>
    </xdr:from>
    <xdr:to>
      <xdr:col>1</xdr:col>
      <xdr:colOff>180975</xdr:colOff>
      <xdr:row>5</xdr:row>
      <xdr:rowOff>85726</xdr:rowOff>
    </xdr:to>
    <xdr:pic>
      <xdr:nvPicPr>
        <xdr:cNvPr id="4" name="Imagen 3">
          <a:extLst>
            <a:ext uri="{FF2B5EF4-FFF2-40B4-BE49-F238E27FC236}">
              <a16:creationId xmlns:a16="http://schemas.microsoft.com/office/drawing/2014/main" xmlns="" id="{F49B27E1-4079-4F5F-874F-B4482CF45B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66675" y="66675"/>
          <a:ext cx="733425" cy="847726"/>
        </a:xfrm>
        <a:prstGeom prst="rect">
          <a:avLst/>
        </a:prstGeom>
      </xdr:spPr>
    </xdr:pic>
    <xdr:clientData/>
  </xdr:twoCellAnchor>
  <xdr:twoCellAnchor editAs="oneCell">
    <xdr:from>
      <xdr:col>5</xdr:col>
      <xdr:colOff>308001</xdr:colOff>
      <xdr:row>0</xdr:row>
      <xdr:rowOff>0</xdr:rowOff>
    </xdr:from>
    <xdr:to>
      <xdr:col>5</xdr:col>
      <xdr:colOff>1019174</xdr:colOff>
      <xdr:row>4</xdr:row>
      <xdr:rowOff>114592</xdr:rowOff>
    </xdr:to>
    <xdr:pic>
      <xdr:nvPicPr>
        <xdr:cNvPr id="5" name="Imagen 5">
          <a:extLst>
            <a:ext uri="{FF2B5EF4-FFF2-40B4-BE49-F238E27FC236}">
              <a16:creationId xmlns:a16="http://schemas.microsoft.com/office/drawing/2014/main" xmlns="" id="{693B3868-A7C0-4C5F-B03C-0C8B5255088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xmlns="" val="0"/>
            </a:ext>
          </a:extLst>
        </a:blip>
        <a:stretch>
          <a:fillRect/>
        </a:stretch>
      </xdr:blipFill>
      <xdr:spPr>
        <a:xfrm>
          <a:off x="6442101" y="0"/>
          <a:ext cx="711173" cy="78134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90"/>
  <sheetViews>
    <sheetView tabSelected="1" view="pageBreakPreview" topLeftCell="A7" zoomScale="85" zoomScaleNormal="70" zoomScaleSheetLayoutView="85" workbookViewId="0">
      <selection activeCell="H14" sqref="H14"/>
    </sheetView>
  </sheetViews>
  <sheetFormatPr baseColWidth="10" defaultRowHeight="12.75"/>
  <cols>
    <col min="2" max="2" width="59.5703125" customWidth="1"/>
    <col min="3" max="3" width="13.7109375" customWidth="1"/>
    <col min="4" max="4" width="12.42578125" customWidth="1"/>
    <col min="5" max="5" width="17.7109375" customWidth="1"/>
    <col min="6" max="6" width="32.5703125" customWidth="1"/>
    <col min="8" max="8" width="20.85546875" customWidth="1"/>
    <col min="9" max="9" width="10.28515625" customWidth="1"/>
  </cols>
  <sheetData>
    <row r="1" spans="1:8" s="100" customFormat="1" ht="14.25" customHeight="1">
      <c r="A1" s="96" t="s">
        <v>127</v>
      </c>
      <c r="B1" s="97"/>
      <c r="C1" s="97"/>
      <c r="D1" s="97"/>
      <c r="E1" s="97"/>
      <c r="F1" s="98"/>
      <c r="G1" s="99"/>
    </row>
    <row r="2" spans="1:8" s="100" customFormat="1">
      <c r="A2" s="101" t="s">
        <v>126</v>
      </c>
      <c r="B2" s="94"/>
      <c r="C2" s="94"/>
      <c r="D2" s="94"/>
      <c r="E2" s="94"/>
      <c r="F2" s="102"/>
      <c r="G2" s="103"/>
    </row>
    <row r="3" spans="1:8" s="100" customFormat="1">
      <c r="A3" s="104"/>
      <c r="B3" s="95"/>
      <c r="C3" s="95"/>
      <c r="D3" s="95"/>
      <c r="E3" s="95"/>
      <c r="F3" s="105"/>
      <c r="G3" s="95"/>
    </row>
    <row r="4" spans="1:8" s="100" customFormat="1">
      <c r="A4" s="106" t="s">
        <v>135</v>
      </c>
      <c r="B4" s="107"/>
      <c r="C4" s="107"/>
      <c r="D4" s="107"/>
      <c r="E4" s="107"/>
      <c r="F4" s="108"/>
      <c r="G4" s="109"/>
    </row>
    <row r="5" spans="1:8" s="100" customFormat="1">
      <c r="A5" s="101" t="s">
        <v>136</v>
      </c>
      <c r="B5" s="94"/>
      <c r="C5" s="94"/>
      <c r="D5" s="94"/>
      <c r="E5" s="94"/>
      <c r="F5" s="102"/>
      <c r="G5" s="103"/>
    </row>
    <row r="6" spans="1:8" s="100" customFormat="1" ht="15.75" customHeight="1">
      <c r="A6" s="110" t="s">
        <v>125</v>
      </c>
      <c r="B6" s="111"/>
      <c r="C6" s="111"/>
      <c r="D6" s="111"/>
      <c r="E6" s="111"/>
      <c r="F6" s="112"/>
      <c r="G6" s="113"/>
      <c r="H6" s="114"/>
    </row>
    <row r="7" spans="1:8" s="100" customFormat="1" ht="32.25" customHeight="1">
      <c r="A7" s="115" t="s">
        <v>124</v>
      </c>
      <c r="B7" s="116" t="s">
        <v>140</v>
      </c>
      <c r="C7" s="116"/>
      <c r="D7" s="116"/>
      <c r="E7" s="116"/>
      <c r="F7" s="105"/>
      <c r="G7" s="95"/>
      <c r="H7" s="114"/>
    </row>
    <row r="8" spans="1:8" s="100" customFormat="1" ht="15.75" customHeight="1">
      <c r="A8" s="117" t="s">
        <v>137</v>
      </c>
      <c r="B8" s="118" t="s">
        <v>141</v>
      </c>
      <c r="C8" s="118"/>
      <c r="D8" s="119" t="s">
        <v>138</v>
      </c>
      <c r="E8" s="119"/>
      <c r="F8" s="120" t="s">
        <v>139</v>
      </c>
      <c r="G8" s="121"/>
      <c r="H8" s="114"/>
    </row>
    <row r="9" spans="1:8">
      <c r="A9" s="8" t="s">
        <v>123</v>
      </c>
      <c r="B9" s="75" t="s">
        <v>122</v>
      </c>
      <c r="C9" s="74" t="s">
        <v>121</v>
      </c>
      <c r="D9" s="7" t="s">
        <v>120</v>
      </c>
      <c r="E9" s="73" t="s">
        <v>119</v>
      </c>
      <c r="F9" s="72" t="s">
        <v>118</v>
      </c>
    </row>
    <row r="10" spans="1:8" ht="18">
      <c r="A10" s="30"/>
      <c r="B10" s="29" t="s">
        <v>117</v>
      </c>
      <c r="C10" s="28"/>
      <c r="D10" s="26"/>
      <c r="E10" s="27"/>
      <c r="F10" s="26"/>
    </row>
    <row r="11" spans="1:8" ht="38.25">
      <c r="A11" s="67" t="s">
        <v>116</v>
      </c>
      <c r="B11" s="38" t="s">
        <v>130</v>
      </c>
      <c r="C11" s="23" t="s">
        <v>45</v>
      </c>
      <c r="D11" s="71">
        <v>8</v>
      </c>
      <c r="E11" s="57"/>
      <c r="F11" s="56">
        <f>D11*E11</f>
        <v>0</v>
      </c>
      <c r="H11" s="16"/>
    </row>
    <row r="12" spans="1:8" ht="38.25">
      <c r="A12" s="67" t="s">
        <v>115</v>
      </c>
      <c r="B12" s="38" t="s">
        <v>114</v>
      </c>
      <c r="C12" s="23" t="s">
        <v>29</v>
      </c>
      <c r="D12" s="71">
        <v>45</v>
      </c>
      <c r="E12" s="57"/>
      <c r="F12" s="56">
        <f>D12*E12</f>
        <v>0</v>
      </c>
      <c r="H12" s="16"/>
    </row>
    <row r="13" spans="1:8" ht="63.75">
      <c r="A13" s="67" t="s">
        <v>113</v>
      </c>
      <c r="B13" s="38" t="s">
        <v>112</v>
      </c>
      <c r="C13" s="23" t="s">
        <v>45</v>
      </c>
      <c r="D13" s="71">
        <v>5</v>
      </c>
      <c r="E13" s="57"/>
      <c r="F13" s="56">
        <f>E13*D13</f>
        <v>0</v>
      </c>
      <c r="H13" s="16"/>
    </row>
    <row r="14" spans="1:8">
      <c r="A14" s="34"/>
      <c r="B14" s="70"/>
      <c r="C14" s="42"/>
      <c r="D14" s="33"/>
      <c r="E14" s="32" t="s">
        <v>3</v>
      </c>
      <c r="F14" s="41">
        <f>SUM(F11:F13)</f>
        <v>0</v>
      </c>
      <c r="H14" s="64"/>
    </row>
    <row r="15" spans="1:8" ht="18">
      <c r="A15" s="30"/>
      <c r="B15" s="29" t="s">
        <v>111</v>
      </c>
      <c r="C15" s="28"/>
      <c r="D15" s="26"/>
      <c r="E15" s="27"/>
      <c r="F15" s="26"/>
      <c r="H15" s="64"/>
    </row>
    <row r="16" spans="1:8" ht="63.75">
      <c r="A16" s="67" t="s">
        <v>110</v>
      </c>
      <c r="B16" s="38" t="s">
        <v>109</v>
      </c>
      <c r="C16" s="23" t="s">
        <v>29</v>
      </c>
      <c r="D16" s="40">
        <v>1420</v>
      </c>
      <c r="E16" s="69"/>
      <c r="F16" s="69">
        <f t="shared" ref="F16:F23" si="0">D16*E16</f>
        <v>0</v>
      </c>
      <c r="H16" s="16"/>
    </row>
    <row r="17" spans="1:8" ht="242.25">
      <c r="A17" s="88" t="s">
        <v>108</v>
      </c>
      <c r="B17" s="82" t="s">
        <v>107</v>
      </c>
      <c r="C17" s="89" t="s">
        <v>29</v>
      </c>
      <c r="D17" s="86">
        <v>1420</v>
      </c>
      <c r="E17" s="90"/>
      <c r="F17" s="39">
        <f t="shared" si="0"/>
        <v>0</v>
      </c>
    </row>
    <row r="18" spans="1:8" ht="102">
      <c r="A18" s="67" t="s">
        <v>106</v>
      </c>
      <c r="B18" s="38" t="s">
        <v>105</v>
      </c>
      <c r="C18" s="23" t="s">
        <v>4</v>
      </c>
      <c r="D18" s="22">
        <v>3</v>
      </c>
      <c r="E18" s="21"/>
      <c r="F18" s="25">
        <f t="shared" si="0"/>
        <v>0</v>
      </c>
      <c r="H18" s="16"/>
    </row>
    <row r="19" spans="1:8" ht="102">
      <c r="A19" s="88" t="s">
        <v>104</v>
      </c>
      <c r="B19" s="77" t="s">
        <v>128</v>
      </c>
      <c r="C19" s="23" t="s">
        <v>29</v>
      </c>
      <c r="D19" s="22">
        <v>250</v>
      </c>
      <c r="E19" s="44"/>
      <c r="F19" s="39">
        <f t="shared" si="0"/>
        <v>0</v>
      </c>
      <c r="G19" s="68"/>
    </row>
    <row r="20" spans="1:8" ht="63.75">
      <c r="A20" s="67" t="s">
        <v>129</v>
      </c>
      <c r="B20" s="38" t="s">
        <v>102</v>
      </c>
      <c r="C20" s="23" t="s">
        <v>7</v>
      </c>
      <c r="D20" s="22">
        <v>1</v>
      </c>
      <c r="E20" s="21"/>
      <c r="F20" s="25">
        <f t="shared" si="0"/>
        <v>0</v>
      </c>
      <c r="H20" s="16"/>
    </row>
    <row r="21" spans="1:8" ht="80.25" customHeight="1">
      <c r="A21" s="88" t="s">
        <v>103</v>
      </c>
      <c r="B21" s="45" t="s">
        <v>100</v>
      </c>
      <c r="C21" s="23" t="s">
        <v>29</v>
      </c>
      <c r="D21" s="22">
        <v>26</v>
      </c>
      <c r="E21" s="21"/>
      <c r="F21" s="25">
        <f t="shared" si="0"/>
        <v>0</v>
      </c>
      <c r="H21" s="16"/>
    </row>
    <row r="22" spans="1:8" ht="54.75" customHeight="1">
      <c r="A22" s="67" t="s">
        <v>101</v>
      </c>
      <c r="B22" s="38" t="s">
        <v>98</v>
      </c>
      <c r="C22" s="23" t="s">
        <v>29</v>
      </c>
      <c r="D22" s="22">
        <v>60</v>
      </c>
      <c r="E22" s="21"/>
      <c r="F22" s="25">
        <f t="shared" si="0"/>
        <v>0</v>
      </c>
      <c r="H22" s="16"/>
    </row>
    <row r="23" spans="1:8" ht="38.25">
      <c r="A23" s="88" t="s">
        <v>99</v>
      </c>
      <c r="B23" s="38" t="s">
        <v>97</v>
      </c>
      <c r="C23" s="23" t="s">
        <v>29</v>
      </c>
      <c r="D23" s="22">
        <v>33</v>
      </c>
      <c r="E23" s="21"/>
      <c r="F23" s="25">
        <f t="shared" si="0"/>
        <v>0</v>
      </c>
    </row>
    <row r="24" spans="1:8">
      <c r="A24" s="34"/>
      <c r="B24" s="43"/>
      <c r="C24" s="42"/>
      <c r="D24" s="33"/>
      <c r="E24" s="32" t="s">
        <v>3</v>
      </c>
      <c r="F24" s="31">
        <f>SUM(F16:F23)</f>
        <v>0</v>
      </c>
      <c r="H24" s="64"/>
    </row>
    <row r="25" spans="1:8" ht="18">
      <c r="A25" s="30"/>
      <c r="B25" s="29" t="s">
        <v>96</v>
      </c>
      <c r="C25" s="28"/>
      <c r="D25" s="26"/>
      <c r="E25" s="27"/>
      <c r="F25" s="26"/>
      <c r="H25" s="64"/>
    </row>
    <row r="26" spans="1:8" ht="102">
      <c r="A26" s="65" t="s">
        <v>95</v>
      </c>
      <c r="B26" s="38" t="s">
        <v>94</v>
      </c>
      <c r="C26" s="23" t="s">
        <v>4</v>
      </c>
      <c r="D26" s="22">
        <v>5</v>
      </c>
      <c r="E26" s="62"/>
      <c r="F26" s="25">
        <f t="shared" ref="F26:F39" si="1">E26*D26</f>
        <v>0</v>
      </c>
      <c r="H26" s="16"/>
    </row>
    <row r="27" spans="1:8" ht="102">
      <c r="A27" s="65" t="s">
        <v>93</v>
      </c>
      <c r="B27" s="38" t="s">
        <v>92</v>
      </c>
      <c r="C27" s="23" t="s">
        <v>4</v>
      </c>
      <c r="D27" s="22">
        <v>8</v>
      </c>
      <c r="E27" s="62"/>
      <c r="F27" s="25">
        <f t="shared" si="1"/>
        <v>0</v>
      </c>
    </row>
    <row r="28" spans="1:8" ht="102">
      <c r="A28" s="65" t="s">
        <v>91</v>
      </c>
      <c r="B28" s="38" t="s">
        <v>90</v>
      </c>
      <c r="C28" s="23" t="s">
        <v>4</v>
      </c>
      <c r="D28" s="22">
        <v>6</v>
      </c>
      <c r="E28" s="62"/>
      <c r="F28" s="25">
        <f t="shared" si="1"/>
        <v>0</v>
      </c>
      <c r="H28" s="16"/>
    </row>
    <row r="29" spans="1:8" ht="63.75">
      <c r="A29" s="65" t="s">
        <v>89</v>
      </c>
      <c r="B29" s="38" t="s">
        <v>88</v>
      </c>
      <c r="C29" s="23" t="s">
        <v>4</v>
      </c>
      <c r="D29" s="22">
        <v>8</v>
      </c>
      <c r="E29" s="62"/>
      <c r="F29" s="25">
        <f t="shared" si="1"/>
        <v>0</v>
      </c>
      <c r="H29" s="16"/>
    </row>
    <row r="30" spans="1:8" ht="114.75">
      <c r="A30" s="65" t="s">
        <v>87</v>
      </c>
      <c r="B30" s="38" t="s">
        <v>86</v>
      </c>
      <c r="C30" s="23" t="s">
        <v>4</v>
      </c>
      <c r="D30" s="22">
        <v>20</v>
      </c>
      <c r="E30" s="66"/>
      <c r="F30" s="25">
        <f t="shared" si="1"/>
        <v>0</v>
      </c>
    </row>
    <row r="31" spans="1:8" ht="76.5">
      <c r="A31" s="65" t="s">
        <v>85</v>
      </c>
      <c r="B31" s="82" t="s">
        <v>84</v>
      </c>
      <c r="C31" s="83" t="s">
        <v>4</v>
      </c>
      <c r="D31" s="86">
        <v>6</v>
      </c>
      <c r="E31" s="87"/>
      <c r="F31" s="39">
        <f t="shared" si="1"/>
        <v>0</v>
      </c>
      <c r="H31" s="16"/>
    </row>
    <row r="32" spans="1:8" ht="102">
      <c r="A32" s="65" t="s">
        <v>83</v>
      </c>
      <c r="B32" s="38" t="s">
        <v>82</v>
      </c>
      <c r="C32" s="23" t="s">
        <v>4</v>
      </c>
      <c r="D32" s="22">
        <v>8</v>
      </c>
      <c r="E32" s="62"/>
      <c r="F32" s="25">
        <f t="shared" si="1"/>
        <v>0</v>
      </c>
      <c r="H32" s="16"/>
    </row>
    <row r="33" spans="1:10" ht="76.5">
      <c r="A33" s="65" t="s">
        <v>81</v>
      </c>
      <c r="B33" s="38" t="s">
        <v>80</v>
      </c>
      <c r="C33" s="23" t="s">
        <v>4</v>
      </c>
      <c r="D33" s="22">
        <v>1</v>
      </c>
      <c r="E33" s="66"/>
      <c r="F33" s="25">
        <f t="shared" si="1"/>
        <v>0</v>
      </c>
      <c r="H33" s="16"/>
    </row>
    <row r="34" spans="1:10" ht="51">
      <c r="A34" s="65" t="s">
        <v>79</v>
      </c>
      <c r="B34" s="38" t="s">
        <v>78</v>
      </c>
      <c r="C34" s="23" t="s">
        <v>4</v>
      </c>
      <c r="D34" s="22">
        <v>1</v>
      </c>
      <c r="E34" s="62"/>
      <c r="F34" s="25">
        <f t="shared" si="1"/>
        <v>0</v>
      </c>
    </row>
    <row r="35" spans="1:10" ht="89.25">
      <c r="A35" s="65" t="s">
        <v>77</v>
      </c>
      <c r="B35" s="38" t="s">
        <v>76</v>
      </c>
      <c r="C35" s="23" t="s">
        <v>4</v>
      </c>
      <c r="D35" s="22">
        <v>8</v>
      </c>
      <c r="E35" s="66"/>
      <c r="F35" s="25">
        <f t="shared" si="1"/>
        <v>0</v>
      </c>
      <c r="H35" s="16"/>
    </row>
    <row r="36" spans="1:10" ht="89.25">
      <c r="A36" s="65" t="s">
        <v>75</v>
      </c>
      <c r="B36" s="38" t="s">
        <v>74</v>
      </c>
      <c r="C36" s="23" t="s">
        <v>4</v>
      </c>
      <c r="D36" s="22">
        <v>8</v>
      </c>
      <c r="E36" s="62"/>
      <c r="F36" s="25">
        <f t="shared" si="1"/>
        <v>0</v>
      </c>
      <c r="H36" s="16"/>
    </row>
    <row r="37" spans="1:10" ht="38.25">
      <c r="A37" s="65" t="s">
        <v>73</v>
      </c>
      <c r="B37" s="38" t="s">
        <v>72</v>
      </c>
      <c r="C37" s="23" t="s">
        <v>26</v>
      </c>
      <c r="D37" s="22">
        <v>410</v>
      </c>
      <c r="E37" s="62"/>
      <c r="F37" s="25">
        <f t="shared" si="1"/>
        <v>0</v>
      </c>
      <c r="H37" s="16"/>
    </row>
    <row r="38" spans="1:10" ht="63.75">
      <c r="A38" s="65" t="s">
        <v>71</v>
      </c>
      <c r="B38" s="38" t="s">
        <v>70</v>
      </c>
      <c r="C38" s="23" t="s">
        <v>26</v>
      </c>
      <c r="D38" s="22">
        <v>410</v>
      </c>
      <c r="E38" s="62"/>
      <c r="F38" s="25">
        <f t="shared" si="1"/>
        <v>0</v>
      </c>
    </row>
    <row r="39" spans="1:10" ht="76.5">
      <c r="A39" s="65" t="s">
        <v>69</v>
      </c>
      <c r="B39" s="24" t="s">
        <v>68</v>
      </c>
      <c r="C39" s="23" t="s">
        <v>4</v>
      </c>
      <c r="D39" s="22">
        <v>35</v>
      </c>
      <c r="E39" s="62"/>
      <c r="F39" s="25">
        <f t="shared" si="1"/>
        <v>0</v>
      </c>
      <c r="H39" s="16"/>
    </row>
    <row r="40" spans="1:10">
      <c r="A40" s="34"/>
      <c r="B40" s="43"/>
      <c r="C40" s="42"/>
      <c r="D40" s="33"/>
      <c r="E40" s="32" t="s">
        <v>3</v>
      </c>
      <c r="F40" s="41">
        <f>SUM(F26:F39)</f>
        <v>0</v>
      </c>
      <c r="H40" s="64"/>
    </row>
    <row r="41" spans="1:10" ht="18">
      <c r="A41" s="30"/>
      <c r="B41" s="29" t="s">
        <v>67</v>
      </c>
      <c r="C41" s="28"/>
      <c r="D41" s="26"/>
      <c r="E41" s="27"/>
      <c r="F41" s="26"/>
      <c r="H41" s="64"/>
    </row>
    <row r="42" spans="1:10" ht="38.25">
      <c r="A42" s="63" t="s">
        <v>66</v>
      </c>
      <c r="B42" s="24" t="s">
        <v>65</v>
      </c>
      <c r="C42" s="23" t="s">
        <v>4</v>
      </c>
      <c r="D42" s="22">
        <v>1</v>
      </c>
      <c r="E42" s="62"/>
      <c r="F42" s="25">
        <f t="shared" ref="F42:F48" si="2">E42*D42</f>
        <v>0</v>
      </c>
      <c r="H42" s="16"/>
    </row>
    <row r="43" spans="1:10" ht="38.25">
      <c r="A43" s="63" t="s">
        <v>64</v>
      </c>
      <c r="B43" s="24" t="s">
        <v>63</v>
      </c>
      <c r="C43" s="23" t="s">
        <v>4</v>
      </c>
      <c r="D43" s="22">
        <v>1</v>
      </c>
      <c r="E43" s="62"/>
      <c r="F43" s="25">
        <f t="shared" si="2"/>
        <v>0</v>
      </c>
      <c r="H43" s="16"/>
    </row>
    <row r="44" spans="1:10" ht="38.25">
      <c r="A44" s="63" t="s">
        <v>62</v>
      </c>
      <c r="B44" s="24" t="s">
        <v>61</v>
      </c>
      <c r="C44" s="23" t="s">
        <v>4</v>
      </c>
      <c r="D44" s="22">
        <v>1</v>
      </c>
      <c r="E44" s="62"/>
      <c r="F44" s="25">
        <f t="shared" si="2"/>
        <v>0</v>
      </c>
      <c r="H44" s="1"/>
    </row>
    <row r="45" spans="1:10" ht="38.25">
      <c r="A45" s="63" t="s">
        <v>60</v>
      </c>
      <c r="B45" s="24" t="s">
        <v>59</v>
      </c>
      <c r="C45" s="23" t="s">
        <v>4</v>
      </c>
      <c r="D45" s="22">
        <v>1</v>
      </c>
      <c r="E45" s="62"/>
      <c r="F45" s="25">
        <f t="shared" si="2"/>
        <v>0</v>
      </c>
      <c r="G45" s="49"/>
      <c r="H45" s="48"/>
      <c r="I45" s="49"/>
      <c r="J45" s="49"/>
    </row>
    <row r="46" spans="1:10" ht="38.25">
      <c r="A46" s="63" t="s">
        <v>58</v>
      </c>
      <c r="B46" s="24" t="s">
        <v>57</v>
      </c>
      <c r="C46" s="23" t="s">
        <v>4</v>
      </c>
      <c r="D46" s="22">
        <v>1</v>
      </c>
      <c r="E46" s="62"/>
      <c r="F46" s="25">
        <f t="shared" si="2"/>
        <v>0</v>
      </c>
      <c r="H46" s="16"/>
    </row>
    <row r="47" spans="1:10" ht="38.25">
      <c r="A47" s="63" t="s">
        <v>56</v>
      </c>
      <c r="B47" s="24" t="s">
        <v>55</v>
      </c>
      <c r="C47" s="23" t="s">
        <v>4</v>
      </c>
      <c r="D47" s="22">
        <v>1</v>
      </c>
      <c r="E47" s="62"/>
      <c r="F47" s="25">
        <f t="shared" si="2"/>
        <v>0</v>
      </c>
      <c r="H47" s="16"/>
    </row>
    <row r="48" spans="1:10" ht="38.25">
      <c r="A48" s="63" t="s">
        <v>54</v>
      </c>
      <c r="B48" s="24" t="s">
        <v>53</v>
      </c>
      <c r="C48" s="23" t="s">
        <v>4</v>
      </c>
      <c r="D48" s="22">
        <v>1</v>
      </c>
      <c r="E48" s="62"/>
      <c r="F48" s="25">
        <f t="shared" si="2"/>
        <v>0</v>
      </c>
      <c r="H48" s="16"/>
    </row>
    <row r="49" spans="1:12">
      <c r="A49" s="34"/>
      <c r="B49" s="43"/>
      <c r="C49" s="42"/>
      <c r="D49" s="33"/>
      <c r="E49" s="32" t="s">
        <v>3</v>
      </c>
      <c r="F49" s="41">
        <f>SUM(F42:F48)</f>
        <v>0</v>
      </c>
      <c r="H49" s="16"/>
    </row>
    <row r="50" spans="1:12" ht="18">
      <c r="A50" s="30"/>
      <c r="B50" s="29" t="s">
        <v>52</v>
      </c>
      <c r="C50" s="28"/>
      <c r="D50" s="26"/>
      <c r="E50" s="27"/>
      <c r="F50" s="26"/>
      <c r="H50" s="16"/>
    </row>
    <row r="51" spans="1:12" ht="51">
      <c r="A51" s="59" t="s">
        <v>51</v>
      </c>
      <c r="B51" s="24" t="s">
        <v>50</v>
      </c>
      <c r="C51" s="23" t="s">
        <v>29</v>
      </c>
      <c r="D51" s="58">
        <v>10</v>
      </c>
      <c r="E51" s="57"/>
      <c r="F51" s="61">
        <f>D51*E51</f>
        <v>0</v>
      </c>
      <c r="H51" s="16"/>
    </row>
    <row r="52" spans="1:12" ht="178.5">
      <c r="A52" s="59" t="s">
        <v>49</v>
      </c>
      <c r="B52" s="82" t="s">
        <v>132</v>
      </c>
      <c r="C52" s="83" t="s">
        <v>4</v>
      </c>
      <c r="D52" s="84">
        <v>6</v>
      </c>
      <c r="E52" s="57"/>
      <c r="F52" s="85">
        <f>E52*D52</f>
        <v>0</v>
      </c>
      <c r="G52" s="49"/>
      <c r="H52" s="78"/>
      <c r="I52" s="49"/>
      <c r="J52" s="49"/>
      <c r="K52" s="49"/>
      <c r="L52" s="49"/>
    </row>
    <row r="53" spans="1:12" ht="140.25">
      <c r="A53" s="59" t="s">
        <v>48</v>
      </c>
      <c r="B53" s="82" t="s">
        <v>133</v>
      </c>
      <c r="C53" s="83" t="s">
        <v>4</v>
      </c>
      <c r="D53" s="84">
        <v>3</v>
      </c>
      <c r="E53" s="57"/>
      <c r="F53" s="85">
        <f>E53*D53</f>
        <v>0</v>
      </c>
      <c r="G53" s="49"/>
      <c r="H53" s="78"/>
      <c r="I53" s="49"/>
      <c r="J53" s="49"/>
      <c r="K53" s="49"/>
      <c r="L53" s="49"/>
    </row>
    <row r="54" spans="1:12" ht="63.75">
      <c r="A54" s="59" t="s">
        <v>47</v>
      </c>
      <c r="B54" s="38" t="s">
        <v>46</v>
      </c>
      <c r="C54" s="23" t="s">
        <v>45</v>
      </c>
      <c r="D54" s="22">
        <v>8</v>
      </c>
      <c r="E54" s="60"/>
      <c r="F54" s="56">
        <f>E54*D54</f>
        <v>0</v>
      </c>
      <c r="H54" s="16"/>
    </row>
    <row r="55" spans="1:12" ht="111" customHeight="1">
      <c r="A55" s="59" t="s">
        <v>44</v>
      </c>
      <c r="B55" s="77" t="s">
        <v>134</v>
      </c>
      <c r="C55" s="23" t="s">
        <v>29</v>
      </c>
      <c r="D55" s="58">
        <v>150</v>
      </c>
      <c r="E55" s="57"/>
      <c r="F55" s="56">
        <f>E55*D55</f>
        <v>0</v>
      </c>
      <c r="G55" s="49"/>
      <c r="H55" s="78"/>
      <c r="I55" s="49"/>
      <c r="J55" s="49"/>
      <c r="K55" s="49"/>
      <c r="L55" s="49"/>
    </row>
    <row r="56" spans="1:12">
      <c r="A56" s="34"/>
      <c r="B56" s="43"/>
      <c r="C56" s="42"/>
      <c r="D56" s="33"/>
      <c r="E56" s="32" t="s">
        <v>3</v>
      </c>
      <c r="F56" s="41">
        <f>SUM(F51:F55)</f>
        <v>0</v>
      </c>
      <c r="H56" s="16"/>
    </row>
    <row r="57" spans="1:12" ht="18">
      <c r="A57" s="30"/>
      <c r="B57" s="29" t="s">
        <v>43</v>
      </c>
      <c r="C57" s="28"/>
      <c r="D57" s="26"/>
      <c r="E57" s="27"/>
      <c r="F57" s="26"/>
      <c r="H57" s="16"/>
    </row>
    <row r="58" spans="1:12" ht="38.25">
      <c r="A58" s="52" t="s">
        <v>42</v>
      </c>
      <c r="B58" s="77" t="s">
        <v>41</v>
      </c>
      <c r="C58" s="23" t="s">
        <v>4</v>
      </c>
      <c r="D58" s="55">
        <v>2</v>
      </c>
      <c r="E58" s="54"/>
      <c r="F58" s="53">
        <f>D58*E58</f>
        <v>0</v>
      </c>
      <c r="H58" s="16"/>
    </row>
    <row r="59" spans="1:12" ht="51">
      <c r="A59" s="52" t="s">
        <v>40</v>
      </c>
      <c r="B59" s="24" t="s">
        <v>39</v>
      </c>
      <c r="C59" s="23" t="s">
        <v>4</v>
      </c>
      <c r="D59" s="55">
        <v>2</v>
      </c>
      <c r="E59" s="54"/>
      <c r="F59" s="53">
        <f>D59*E59</f>
        <v>0</v>
      </c>
      <c r="H59" s="16"/>
    </row>
    <row r="60" spans="1:12" ht="114.75">
      <c r="A60" s="52" t="s">
        <v>38</v>
      </c>
      <c r="B60" s="38" t="s">
        <v>37</v>
      </c>
      <c r="C60" s="23" t="s">
        <v>4</v>
      </c>
      <c r="D60" s="55">
        <v>1</v>
      </c>
      <c r="E60" s="54"/>
      <c r="F60" s="53">
        <f>D60*E60</f>
        <v>0</v>
      </c>
      <c r="H60" s="16"/>
    </row>
    <row r="61" spans="1:12" ht="76.5">
      <c r="A61" s="52" t="s">
        <v>36</v>
      </c>
      <c r="B61" s="38" t="s">
        <v>35</v>
      </c>
      <c r="C61" s="23" t="s">
        <v>4</v>
      </c>
      <c r="D61" s="51">
        <v>2</v>
      </c>
      <c r="E61" s="36"/>
      <c r="F61" s="50">
        <f>E61*D61</f>
        <v>0</v>
      </c>
      <c r="H61" s="16"/>
    </row>
    <row r="62" spans="1:12">
      <c r="A62" s="34"/>
      <c r="B62" s="43"/>
      <c r="C62" s="42"/>
      <c r="D62" s="33"/>
      <c r="E62" s="32" t="s">
        <v>3</v>
      </c>
      <c r="F62" s="41">
        <f>SUM(F58:F61)</f>
        <v>0</v>
      </c>
      <c r="H62" s="16"/>
    </row>
    <row r="63" spans="1:12" ht="18">
      <c r="A63" s="30"/>
      <c r="B63" s="29" t="s">
        <v>34</v>
      </c>
      <c r="C63" s="28"/>
      <c r="D63" s="26"/>
      <c r="E63" s="27"/>
      <c r="F63" s="26"/>
      <c r="H63" s="16"/>
    </row>
    <row r="64" spans="1:12" ht="63.75">
      <c r="A64" s="46" t="s">
        <v>33</v>
      </c>
      <c r="B64" s="38" t="s">
        <v>32</v>
      </c>
      <c r="C64" s="47" t="s">
        <v>29</v>
      </c>
      <c r="D64" s="22">
        <v>60</v>
      </c>
      <c r="E64" s="21"/>
      <c r="F64" s="25">
        <f>D64*E64</f>
        <v>0</v>
      </c>
      <c r="G64" s="49"/>
      <c r="H64" s="48"/>
    </row>
    <row r="65" spans="1:8" ht="89.25">
      <c r="A65" s="46" t="s">
        <v>31</v>
      </c>
      <c r="B65" s="38" t="s">
        <v>30</v>
      </c>
      <c r="C65" s="47" t="s">
        <v>29</v>
      </c>
      <c r="D65" s="22">
        <v>1550</v>
      </c>
      <c r="E65" s="21"/>
      <c r="F65" s="25">
        <f>D65*E65</f>
        <v>0</v>
      </c>
      <c r="H65" s="16"/>
    </row>
    <row r="66" spans="1:8" ht="178.5">
      <c r="A66" s="46" t="s">
        <v>28</v>
      </c>
      <c r="B66" s="38" t="s">
        <v>27</v>
      </c>
      <c r="C66" s="23" t="s">
        <v>26</v>
      </c>
      <c r="D66" s="22">
        <v>124</v>
      </c>
      <c r="E66" s="21"/>
      <c r="F66" s="25">
        <f>D66*E66</f>
        <v>0</v>
      </c>
      <c r="H66" s="16"/>
    </row>
    <row r="67" spans="1:8">
      <c r="A67" s="34"/>
      <c r="B67" s="43"/>
      <c r="C67" s="42"/>
      <c r="D67" s="33"/>
      <c r="E67" s="32" t="s">
        <v>3</v>
      </c>
      <c r="F67" s="41">
        <f>SUM(F64:F66)</f>
        <v>0</v>
      </c>
      <c r="H67" s="16"/>
    </row>
    <row r="68" spans="1:8" ht="18">
      <c r="A68" s="30"/>
      <c r="B68" s="29" t="s">
        <v>25</v>
      </c>
      <c r="C68" s="28"/>
      <c r="D68" s="26"/>
      <c r="E68" s="27"/>
      <c r="F68" s="26"/>
      <c r="H68" s="16"/>
    </row>
    <row r="69" spans="1:8" ht="102">
      <c r="A69" s="20" t="s">
        <v>24</v>
      </c>
      <c r="B69" s="77" t="s">
        <v>23</v>
      </c>
      <c r="C69" s="23" t="s">
        <v>7</v>
      </c>
      <c r="D69" s="37">
        <v>1</v>
      </c>
      <c r="E69" s="36"/>
      <c r="F69" s="25">
        <f>D69*E69</f>
        <v>0</v>
      </c>
      <c r="H69" s="16"/>
    </row>
    <row r="70" spans="1:8" ht="99" customHeight="1">
      <c r="A70" s="20" t="s">
        <v>22</v>
      </c>
      <c r="B70" s="77" t="s">
        <v>21</v>
      </c>
      <c r="C70" s="23" t="s">
        <v>7</v>
      </c>
      <c r="D70" s="40">
        <v>1</v>
      </c>
      <c r="E70" s="36"/>
      <c r="F70" s="39">
        <f>D70*E70</f>
        <v>0</v>
      </c>
      <c r="H70" s="16"/>
    </row>
    <row r="71" spans="1:8" ht="366.75" customHeight="1">
      <c r="A71" s="20" t="s">
        <v>20</v>
      </c>
      <c r="B71" s="77" t="s">
        <v>19</v>
      </c>
      <c r="C71" s="23" t="s">
        <v>12</v>
      </c>
      <c r="D71" s="37">
        <v>1</v>
      </c>
      <c r="E71" s="36"/>
      <c r="F71" s="25">
        <f>D71*E71</f>
        <v>0</v>
      </c>
      <c r="H71" s="16"/>
    </row>
    <row r="72" spans="1:8" ht="87" customHeight="1">
      <c r="A72" s="20" t="s">
        <v>18</v>
      </c>
      <c r="B72" s="45" t="s">
        <v>17</v>
      </c>
      <c r="C72" s="23" t="s">
        <v>4</v>
      </c>
      <c r="D72" s="37">
        <v>1</v>
      </c>
      <c r="E72" s="36"/>
      <c r="F72" s="25">
        <f>D72*E72</f>
        <v>0</v>
      </c>
      <c r="H72" s="16"/>
    </row>
    <row r="73" spans="1:8" ht="380.25" customHeight="1">
      <c r="A73" s="20" t="s">
        <v>16</v>
      </c>
      <c r="B73" s="38" t="s">
        <v>15</v>
      </c>
      <c r="C73" s="23" t="s">
        <v>4</v>
      </c>
      <c r="D73" s="37">
        <v>1</v>
      </c>
      <c r="E73" s="36"/>
      <c r="F73" s="25">
        <f>E73*D73</f>
        <v>0</v>
      </c>
      <c r="H73" s="16"/>
    </row>
    <row r="74" spans="1:8" ht="51">
      <c r="A74" s="20" t="s">
        <v>14</v>
      </c>
      <c r="B74" s="77" t="s">
        <v>13</v>
      </c>
      <c r="C74" s="23" t="s">
        <v>12</v>
      </c>
      <c r="D74" s="37">
        <v>1</v>
      </c>
      <c r="E74" s="36"/>
      <c r="F74" s="25">
        <f>D74*E74</f>
        <v>0</v>
      </c>
      <c r="H74" s="16"/>
    </row>
    <row r="75" spans="1:8">
      <c r="A75" s="34"/>
      <c r="B75" s="35"/>
      <c r="C75" s="34"/>
      <c r="D75" s="33"/>
      <c r="E75" s="32" t="s">
        <v>3</v>
      </c>
      <c r="F75" s="31">
        <f>SUM(F69:F74)</f>
        <v>0</v>
      </c>
      <c r="H75" s="16"/>
    </row>
    <row r="76" spans="1:8" ht="18">
      <c r="A76" s="30"/>
      <c r="B76" s="29" t="s">
        <v>11</v>
      </c>
      <c r="C76" s="28"/>
      <c r="D76" s="26"/>
      <c r="E76" s="27"/>
      <c r="F76" s="26"/>
      <c r="H76" s="16"/>
    </row>
    <row r="77" spans="1:8" ht="51">
      <c r="A77" s="20" t="s">
        <v>10</v>
      </c>
      <c r="B77" s="77" t="s">
        <v>131</v>
      </c>
      <c r="C77" s="23" t="s">
        <v>4</v>
      </c>
      <c r="D77" s="22">
        <v>3</v>
      </c>
      <c r="E77" s="21"/>
      <c r="F77" s="25">
        <f>D77*E77</f>
        <v>0</v>
      </c>
      <c r="H77" s="16"/>
    </row>
    <row r="78" spans="1:8" ht="38.25">
      <c r="A78" s="20" t="s">
        <v>9</v>
      </c>
      <c r="B78" s="77" t="s">
        <v>8</v>
      </c>
      <c r="C78" s="23" t="s">
        <v>7</v>
      </c>
      <c r="D78" s="22">
        <v>1</v>
      </c>
      <c r="E78" s="76"/>
      <c r="F78" s="21">
        <f>E78*D78</f>
        <v>0</v>
      </c>
      <c r="H78" s="16"/>
    </row>
    <row r="79" spans="1:8" ht="26.25" thickBot="1">
      <c r="A79" s="20" t="s">
        <v>6</v>
      </c>
      <c r="B79" s="79" t="s">
        <v>5</v>
      </c>
      <c r="C79" s="19" t="s">
        <v>4</v>
      </c>
      <c r="D79" s="18">
        <v>1</v>
      </c>
      <c r="E79" s="17"/>
      <c r="F79" s="17">
        <f>E79*D79</f>
        <v>0</v>
      </c>
      <c r="H79" s="16"/>
    </row>
    <row r="80" spans="1:8" ht="13.5" thickBot="1">
      <c r="A80" s="15"/>
      <c r="B80" s="14"/>
      <c r="C80" s="13"/>
      <c r="D80" s="12"/>
      <c r="E80" s="11" t="s">
        <v>3</v>
      </c>
      <c r="F80" s="10">
        <f>SUM(F77:F79)</f>
        <v>0</v>
      </c>
    </row>
    <row r="81" spans="1:6">
      <c r="A81" s="8"/>
      <c r="B81" s="9"/>
      <c r="C81" s="8"/>
      <c r="D81" s="7"/>
      <c r="E81" s="6"/>
      <c r="F81" s="5"/>
    </row>
    <row r="82" spans="1:6">
      <c r="A82" s="92" t="s">
        <v>2</v>
      </c>
      <c r="B82" s="92"/>
      <c r="C82" s="92"/>
      <c r="D82" s="92"/>
      <c r="E82" s="93"/>
      <c r="F82" s="4">
        <f>F14+F24+F40+F49+F56+F62+F67+F75+F80</f>
        <v>0</v>
      </c>
    </row>
    <row r="83" spans="1:6">
      <c r="A83" s="3"/>
      <c r="B83" s="3"/>
      <c r="C83" s="3"/>
      <c r="D83" s="3"/>
      <c r="E83" s="2" t="s">
        <v>1</v>
      </c>
      <c r="F83" s="1">
        <f>F82*0.16</f>
        <v>0</v>
      </c>
    </row>
    <row r="84" spans="1:6">
      <c r="A84" s="92" t="s">
        <v>0</v>
      </c>
      <c r="B84" s="92"/>
      <c r="C84" s="92"/>
      <c r="D84" s="92"/>
      <c r="E84" s="93"/>
      <c r="F84" s="1">
        <f>F82+F83</f>
        <v>0</v>
      </c>
    </row>
    <row r="86" spans="1:6">
      <c r="E86" s="80"/>
      <c r="F86" s="81"/>
    </row>
    <row r="87" spans="1:6">
      <c r="E87" s="80"/>
      <c r="F87" s="91"/>
    </row>
    <row r="88" spans="1:6">
      <c r="E88" s="80"/>
      <c r="F88" s="80"/>
    </row>
    <row r="89" spans="1:6">
      <c r="E89" s="80"/>
      <c r="F89" s="80"/>
    </row>
    <row r="90" spans="1:6">
      <c r="E90" s="80"/>
      <c r="F90" s="81"/>
    </row>
  </sheetData>
  <mergeCells count="9">
    <mergeCell ref="D8:E8"/>
    <mergeCell ref="A1:F1"/>
    <mergeCell ref="A5:F5"/>
    <mergeCell ref="A6:F6"/>
    <mergeCell ref="B7:E7"/>
    <mergeCell ref="A4:F4"/>
    <mergeCell ref="A2:F2"/>
    <mergeCell ref="A82:E82"/>
    <mergeCell ref="A84:E84"/>
  </mergeCells>
  <phoneticPr fontId="13" type="noConversion"/>
  <pageMargins left="0.70866141732283472" right="0.70866141732283472" top="0.74803149606299213" bottom="0.74803149606299213" header="0.31496062992125984" footer="0.31496062992125984"/>
  <pageSetup scale="62" fitToHeight="0" orientation="portrait"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2.75"/>
  <cols>
    <col min="1" max="1" width="33.1406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FINAL (3)</vt:lpstr>
      <vt:lpstr>Hoja1</vt:lpstr>
      <vt:lpstr>'FINAL (3)'!Área_de_impresión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3PX77LA_RS6</dc:creator>
  <cp:lastModifiedBy>Jorge Vargas</cp:lastModifiedBy>
  <dcterms:created xsi:type="dcterms:W3CDTF">2021-03-26T23:31:44Z</dcterms:created>
  <dcterms:modified xsi:type="dcterms:W3CDTF">2021-04-16T20:40:56Z</dcterms:modified>
</cp:coreProperties>
</file>