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1\Documents\ADMON ARMIDA CASTRO GUZMAN\PRESUPUESTOS CALLES LOS CABOS 2021\PRESUPUESTO BASE Y PROYECTO CALLE POZO DE COTA\"/>
    </mc:Choice>
  </mc:AlternateContent>
  <bookViews>
    <workbookView xWindow="0" yWindow="0" windowWidth="20490" windowHeight="7650" tabRatio="916"/>
  </bookViews>
  <sheets>
    <sheet name="OBRA INTEGRAL" sheetId="15" r:id="rId1"/>
    <sheet name="PROGRAMA DE OBRA EXP AGUA" sheetId="14" state="hidden" r:id="rId2"/>
  </sheets>
  <externalReferences>
    <externalReference r:id="rId3"/>
    <externalReference r:id="rId4"/>
    <externalReference r:id="rId5"/>
    <externalReference r:id="rId6"/>
    <externalReference r:id="rId7"/>
    <externalReference r:id="rId8"/>
  </externalReferences>
  <definedNames>
    <definedName name="\c">#REF!</definedName>
    <definedName name="\g">#REF!</definedName>
    <definedName name="\l">#REF!</definedName>
    <definedName name="\p">#REF!</definedName>
    <definedName name="\v">#REF!</definedName>
    <definedName name="_31_May_99">"Fin_de_ periodo"</definedName>
    <definedName name="a">#REF!</definedName>
    <definedName name="A_IMPRESIÓN_IM">#REF!</definedName>
    <definedName name="ABSCASCKA">#REF!</definedName>
    <definedName name="AD">#REF!</definedName>
    <definedName name="ADO">#REF!</definedName>
    <definedName name="ANADAMIAJE">#REF!</definedName>
    <definedName name="ANDA">'[1]ANALISIS DE PRECIOS'!$K$12</definedName>
    <definedName name="ANDAMIAJE">#REF!</definedName>
    <definedName name="APECONOMICA">[2]CCALIF!#REF!</definedName>
    <definedName name="APERTURA">[2]REGP01!#REF!</definedName>
    <definedName name="APTECNICA">[2]CCALIF!#REF!</definedName>
    <definedName name="_xlnm.Print_Area" localSheetId="0">'OBRA INTEGRAL'!$A$1:$F$126</definedName>
    <definedName name="_xlnm.Print_Area">#REF!</definedName>
    <definedName name="Avance">#REF!</definedName>
    <definedName name="Cantidad">#REF!</definedName>
    <definedName name="Cantidad01">#REF!</definedName>
    <definedName name="Cantidad02">#REF!</definedName>
    <definedName name="Cantidad03">#REF!</definedName>
    <definedName name="Cantidad04">#REF!</definedName>
    <definedName name="Cantidad05">#REF!</definedName>
    <definedName name="Cantidad06">#REF!</definedName>
    <definedName name="CANTIDAD07">#REF!</definedName>
    <definedName name="Cantidad11">#REF!</definedName>
    <definedName name="Cantidad12">#REF!</definedName>
    <definedName name="Cantidad31">#REF!</definedName>
    <definedName name="Colchon">#REF!</definedName>
    <definedName name="Colchon2">[3]DrenajeB!$B$14</definedName>
    <definedName name="Con_Sanción">#REF!</definedName>
    <definedName name="Contrato_No">#REF!</definedName>
    <definedName name="Convenio">#REF!</definedName>
    <definedName name="CUADRILLA">#REF!</definedName>
    <definedName name="cuadrilla1">[4]CUADRILLA!$J$22</definedName>
    <definedName name="CULO">#REF!</definedName>
    <definedName name="DF">#REF!</definedName>
    <definedName name="Ebase">'[5]BLVD. PERLA DEL GOLFO'!$C$8</definedName>
    <definedName name="Ecarpeta">'[5]BLVD. PERLA DEL GOLFO'!$C$9</definedName>
    <definedName name="Estimación">#REF!</definedName>
    <definedName name="ESTRUC">'[6]Anexo Descarga San'!$Q$13</definedName>
    <definedName name="estructura">#REF!</definedName>
    <definedName name="FALLO">[2]REGP01!#REF!</definedName>
    <definedName name="Fecha">#REF!</definedName>
    <definedName name="Fin_de_periodo">#REF!</definedName>
    <definedName name="HERRA">'[1]ANALISIS DE PRECIOS'!$J$12</definedName>
    <definedName name="HERRAMIENTA">#REF!</definedName>
    <definedName name="INDIREC">'[1]ANALISIS DE PRECIOS'!$M$12</definedName>
    <definedName name="INDIRECTO">#REF!</definedName>
    <definedName name="Inicio">#REF!</definedName>
    <definedName name="No_Est">#REF!</definedName>
    <definedName name="NUMERO">#REF!</definedName>
    <definedName name="Penalización">#REF!</definedName>
    <definedName name="Periodo">#REF!</definedName>
    <definedName name="plantilla">#REF!</definedName>
    <definedName name="plantilla2">[3]DrenajeB!$B$13</definedName>
    <definedName name="POZARICA">#REF!</definedName>
    <definedName name="relojes04">#REF!</definedName>
    <definedName name="Revalidación">#REF!</definedName>
    <definedName name="SUPER">#REF!</definedName>
    <definedName name="Terminacion">#REF!</definedName>
    <definedName name="_xlnm.Print_Titles" localSheetId="0">'OBRA INTEGRAL'!$1:$10</definedName>
    <definedName name="_xlnm.Print_Titles">#N/A</definedName>
    <definedName name="UTILID">'[1]ANALISIS DE PRECIOS'!$N$12</definedName>
    <definedName name="UTILIDAD">#REF!</definedName>
    <definedName name="VILLAHERMOSA">#REF!</definedName>
    <definedName name="Z">#REF!</definedName>
  </definedNames>
  <calcPr calcId="162913"/>
</workbook>
</file>

<file path=xl/calcChain.xml><?xml version="1.0" encoding="utf-8"?>
<calcChain xmlns="http://schemas.openxmlformats.org/spreadsheetml/2006/main">
  <c r="D118" i="15" l="1"/>
  <c r="L9" i="14" l="1"/>
  <c r="L5" i="14"/>
  <c r="D9" i="14"/>
  <c r="D8" i="14"/>
  <c r="D6" i="14"/>
  <c r="B14" i="14" s="1"/>
  <c r="L19" i="14"/>
  <c r="I20" i="14"/>
  <c r="I19" i="14" s="1"/>
  <c r="H20" i="14"/>
  <c r="H34" i="14" s="1"/>
  <c r="G20" i="14"/>
  <c r="L23" i="14"/>
  <c r="J24" i="14"/>
  <c r="J23" i="14" s="1"/>
  <c r="L21" i="14"/>
  <c r="J22" i="14" s="1"/>
  <c r="L17" i="14"/>
  <c r="G18" i="14"/>
  <c r="G34" i="14" s="1"/>
  <c r="F18" i="14"/>
  <c r="F17" i="14" s="1"/>
  <c r="L14" i="14"/>
  <c r="I24" i="14"/>
  <c r="I23" i="14"/>
  <c r="H19" i="14"/>
  <c r="G19" i="14"/>
  <c r="G17" i="14"/>
  <c r="I22" i="14"/>
  <c r="I21" i="14" s="1"/>
  <c r="J18" i="14"/>
  <c r="J17" i="14"/>
  <c r="H18" i="14"/>
  <c r="H17" i="14" s="1"/>
  <c r="I18" i="14"/>
  <c r="I17" i="14"/>
  <c r="H22" i="14"/>
  <c r="H21" i="14" s="1"/>
  <c r="J21" i="14" l="1"/>
  <c r="J34" i="14"/>
  <c r="I34" i="14"/>
  <c r="F34" i="14"/>
  <c r="F35" i="14" l="1"/>
  <c r="L34" i="14"/>
  <c r="F36" i="14" s="1"/>
  <c r="F37" i="14" s="1"/>
  <c r="G35" i="14"/>
  <c r="H35" i="14" s="1"/>
  <c r="I35" i="14" s="1"/>
  <c r="J35" i="14" s="1"/>
  <c r="I36" i="14" l="1"/>
  <c r="J36" i="14"/>
  <c r="H36" i="14"/>
  <c r="G36" i="14"/>
  <c r="G37" i="14" s="1"/>
  <c r="H37" i="14" s="1"/>
  <c r="I37" i="14" s="1"/>
  <c r="J37" i="14" s="1"/>
</calcChain>
</file>

<file path=xl/sharedStrings.xml><?xml version="1.0" encoding="utf-8"?>
<sst xmlns="http://schemas.openxmlformats.org/spreadsheetml/2006/main" count="317" uniqueCount="232">
  <si>
    <t>IMPORTE</t>
  </si>
  <si>
    <t>ML</t>
  </si>
  <si>
    <t>PZA</t>
  </si>
  <si>
    <t>CLAVE</t>
  </si>
  <si>
    <t xml:space="preserve"> </t>
  </si>
  <si>
    <t xml:space="preserve">OBRA: </t>
  </si>
  <si>
    <t xml:space="preserve"> LOCALIDAD: </t>
  </si>
  <si>
    <t xml:space="preserve">   UBICACIÓN :</t>
  </si>
  <si>
    <t>I</t>
  </si>
  <si>
    <t>RED DE AGUA POTABLE</t>
  </si>
  <si>
    <t>TERRACERÍAS</t>
  </si>
  <si>
    <t>TUBERÍA Y PIEZAS ESPECIALES</t>
  </si>
  <si>
    <t>TOMAS DOMICILIARIAS</t>
  </si>
  <si>
    <t>CAJAS DE OPERACIÓN DE VÀLVULAS</t>
  </si>
  <si>
    <t>I.1.0</t>
  </si>
  <si>
    <t>I.2.0</t>
  </si>
  <si>
    <t>PROGRAMA DE OBRA</t>
  </si>
  <si>
    <t>FECHA DE INICIO:</t>
  </si>
  <si>
    <t xml:space="preserve">FECHA DE TERMINACIÓN: </t>
  </si>
  <si>
    <t>No</t>
  </si>
  <si>
    <t>DESCRIPCIÓN</t>
  </si>
  <si>
    <t>C A L E N D A R I O   F I N A N C I E R O</t>
  </si>
  <si>
    <t>SEPTIEMBRE</t>
  </si>
  <si>
    <t>OCTUBRE</t>
  </si>
  <si>
    <t>NOVIEMBRE</t>
  </si>
  <si>
    <t>($)</t>
  </si>
  <si>
    <t>SUMA PARCIAL:</t>
  </si>
  <si>
    <t>SUMA ACUMULADA :</t>
  </si>
  <si>
    <t>PORCENTAJE PARCIAL MENSUAL</t>
  </si>
  <si>
    <t>PORCENTAJE MENSUAL ACUMULADO</t>
  </si>
  <si>
    <t>H.  XIII AYUNTAMIENTO DE LOS CABOS B.C.S.</t>
  </si>
  <si>
    <t>DIRECCION GENERAL DE OBRAS PÚBLICAS</t>
  </si>
  <si>
    <t>Y ASENTAMIENTOS HUMANOS</t>
  </si>
  <si>
    <t>UBICACIÓN DE LA OBRA</t>
  </si>
  <si>
    <t>DESCRIPCION DE LA OBRA</t>
  </si>
  <si>
    <t>C O N C E P TO</t>
  </si>
  <si>
    <t>UNIDAD</t>
  </si>
  <si>
    <t>CANTIDAD</t>
  </si>
  <si>
    <t>P.U</t>
  </si>
  <si>
    <t>IVA 16%</t>
  </si>
  <si>
    <t>TOTAL C/ IVA</t>
  </si>
  <si>
    <t xml:space="preserve">      TERRACERIAS</t>
  </si>
  <si>
    <t>SAT001</t>
  </si>
  <si>
    <t xml:space="preserve">         EXCAVACIÓN POR MEDIOS MECÁNICOS, EN ZANJAS, EN TERRENO CON CLASIFICACIÓN II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</si>
  <si>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M3</t>
  </si>
  <si>
    <t>SAT002</t>
  </si>
  <si>
    <t xml:space="preserve">         EXCAVACIÓN POR MEDIOS MANUALES, EN ZANJAS, EN TERRENO CON CUALQUIER CLASIFICACIÓN Y PROFUNDIDAD EN PRESENCIA DE AGUA O EN SECO, RETIRO DEL MATERIAL HASTA 4 M DE DISTANCIA HORIZONTAL, EL PRECIO UNITARIO INCLUYE: TRAZO Y NIVELACION, EQUIPO DE BOMBEO PARA ACHIQUE, OBRAS DE PROTECCIÓN DE TALUDES DE ZANJA, TRASPALEO, SEÑALAMIENTO PREVENTIVO, AFINE DE TALUDES Y FONDO DE ZANJA, LIMPIEZA, LA MANO DE OBRA, EQUIPO Y HERRAMIENTA NECESARIOS PARA LA CORRECTA EJECUCIÓN DE LOS TRABAJOS. PUOT.</t>
  </si>
  <si>
    <t xml:space="preserve">         EXCAVACIÓN POR MEDIOS MECÁNICOS, EN ZANJAS, EN TERRENO CON CLASIFICACIÓN III Y PROFUNDIDAD EN PRESENCIA DE AGUA O EN SECO, RETIRO DEL MATERIAL HASTA 20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</si>
  <si>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SAT004</t>
  </si>
  <si>
    <t xml:space="preserve">         PLANTILLA COMPACTADA CON EQUIPO MECÁNICO DE 10CM DE ESPESOR EN ZANJAS, CON MATERIAL SELECCIONADO PRODUCTO DE BANCO LIBRE DE BOLEO MAYOR DE 3". INCLUYE: CRIBADO DEL MATERIAL, ACARREOS DENTRO DE LA OBRA, INCORPORACIÓN DE HUMEDAD, COMPACTACIÓN DEL 85% PROCTOR, MANO DE OBRA, , HERRAMIENTA Y EQUIPO NECESARIO.</t>
  </si>
  <si>
    <t>SAT006</t>
  </si>
  <si>
    <t>SAT005</t>
  </si>
  <si>
    <t xml:space="preserve">         RELLENO A VOLTEO CON EQUIPO MECÁNICO EN CAPAS, CON MATERIAL SELECCIONADO PRODUCTO DE LA EXCAVACIÓN (CRIBADO POR LA MALLA DE 2 1/2") LIBRE DE BOLEO MAYOR DE 3", INCLUYE: CRIBADO DEL MATERIAL, ACARREOS DENTRO DE LA OBRA, MANO DE OBRA, HERRAMIENTA Y EQUIPO NECESARIO.</t>
  </si>
  <si>
    <t>SAT007</t>
  </si>
  <si>
    <t xml:space="preserve">         CORTE Y DESCABECE DE CAJA DE VÁLVULAS. EL PRECIO INCLUYE: ELABORACIÓN DE TAPA PROVISIONAL DE MADERA RESISTENTE AL PASO DE VEHÍCULOS Y MAQUINARIA, LA MANO DE OBRA Y HERRAMIENTA. SE MEDIRÁ EN PIEZAS COMPLETAS DE ACUERDO A LO INDICADO EN EL PROYECTO.</t>
  </si>
  <si>
    <t>SAT008</t>
  </si>
  <si>
    <t xml:space="preserve">      TUBERIA Y PIEZAS ESPECIALES</t>
  </si>
  <si>
    <t>STA001</t>
  </si>
  <si>
    <t>STA002</t>
  </si>
  <si>
    <t>STA004</t>
  </si>
  <si>
    <t>STA006</t>
  </si>
  <si>
    <t xml:space="preserve">         SUMINISTRO E INSTALACION DE CODO DE Pvc. 45° x 3" DE DIAMETRO. INCLUYE: MANIOBRAS, INSTALACION, LIMPIEZA, PRUEBA HIDRAULICA, MANO DE OBRA Y HERRAMIENTA.</t>
  </si>
  <si>
    <t>STA007</t>
  </si>
  <si>
    <t xml:space="preserve">         SUMINISTRO E INSTALACIÓN DE TAPÓN CAMPANA Pvc. 3" DE DIÁMETRO. INCLUYE: MANIOBRAS, INSTALACIÓN, LIMPIEZA, PRUEBA HIDRÁULICA, MANO DE OBRA Y HERRAMIENTA.</t>
  </si>
  <si>
    <t>STA008</t>
  </si>
  <si>
    <t>STA010</t>
  </si>
  <si>
    <t xml:space="preserve">         SUMINISTRO Y COLOCACION DE MARCO CON TAPA DE Fo.Fo. DE 50x50 CMS. CON PESO DE 75 KG. CON LEYENDA DE AGUA POTABLE. INCLUYE: MANIOBRAS, ACARREOS, MATERIAL, MANO DE OBRA Y HERRAMIENTA.</t>
  </si>
  <si>
    <t xml:space="preserve">         SUMINISTRO Y COLOCACION DE CONTRAMARCO SENCILLO DE 1.80 MTS. CON CANAL DE 4" DE PERALTE. INCLUYE: MANIOBRAS, ACARREOS, MATERIAL, MANO DE OBRA Y HERRAMIENTA.</t>
  </si>
  <si>
    <t xml:space="preserve">         SUMINISTRO E INSTALACION DE COPLE DE REPARACION DE PVC. 3" DE DIAMETRO. INCLUYE: MANIOBRAS, INSTALACION, LIMPIEZA, PRUEBA HIDRAULICA, MANO DE OBRA Y HERRAMIENTA.</t>
  </si>
  <si>
    <t xml:space="preserve">      TOMAS DOMICILIARIAS</t>
  </si>
  <si>
    <t>STM001</t>
  </si>
  <si>
    <t xml:space="preserve">      CAJAS DE OPERACIÓN DE VALVULAS</t>
  </si>
  <si>
    <t>SCJ004</t>
  </si>
  <si>
    <t xml:space="preserve">         INTERCONEXIÓN DE TUBERÍA DE AGUA POTABLE; INCLUYE: MATERIALES, HERRAMIENTA, MANO DE OBRA, EQUIPO Y PRUEBAS.</t>
  </si>
  <si>
    <t>SCJ005</t>
  </si>
  <si>
    <t xml:space="preserve">         CONSTRUCCIÓN DE ATRAQUES DE CONCRETO F´C=200 KG/CM2 T.M.A. 3/4" REV. NORMAL. ELABORADO EN OBRA. INCLUYE: ELABORACION, COLADO Y VIBRADO DE CONCRETO, CIMBRADO Y DESCIMBRADO, MATERIALES, MANO DE OBRA, HERRAMIENTA Y EQUIPO NECESARIO.</t>
  </si>
  <si>
    <t>SAT009</t>
  </si>
  <si>
    <t xml:space="preserve">         ELABORACION DE TAPA PROVISIONAL DE  MADERA PARA POZO DE VISITA PARA PERMITIR EL TRANSITO DEL EQUIPO DE CONSTRUCCION. INCL. COLOCACION, MATERIALES, MANO DE OBRA Y HERRAMIENTA.</t>
  </si>
  <si>
    <t>SAT010</t>
  </si>
  <si>
    <t xml:space="preserve">         CORTE Y DESCABECE DE POZO DE VISITA TIPO COMÚN DE PROFUNDIDAD VARIABLE EN INTERIOR, INCLUYE: CORTE DE CORONA, MURO DE CUÑA JUNTEADO CON MORTERO CEMENTO-ARENA 1:4, APLANADO INTERIOR PULIDO, LIMPIEZA DEL CORTE CON DISCO, MANO DE OBRA Y HERRAMIENTA.</t>
  </si>
  <si>
    <t>STD001</t>
  </si>
  <si>
    <t>STD002</t>
  </si>
  <si>
    <t xml:space="preserve">      REGISTRO SANITARIO</t>
  </si>
  <si>
    <t>SRS001</t>
  </si>
  <si>
    <t xml:space="preserve">         CONSTRUCCION DE REGISTRO SANITARIO DE 40x60 CMS. Y HASTA 1.20 MTS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MATERIALES, MANO DE OBRA Y HERRAMIENTA.</t>
  </si>
  <si>
    <t xml:space="preserve">      POZOS DE VISITA</t>
  </si>
  <si>
    <t>SPV002</t>
  </si>
  <si>
    <t>SPV004</t>
  </si>
  <si>
    <t xml:space="preserve">         SUMINISTRO Y COLOCACIÓN DE BROCAL DE Fo.Fo. CIEGO TIPO MEDIANO PARA POZO DE VISITA,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</si>
  <si>
    <t>SPV005</t>
  </si>
  <si>
    <t>PAT001</t>
  </si>
  <si>
    <t xml:space="preserve">         TRAZO Y NIVELACIÓN DE TERRACERÍAS EN VIALIDAD PRINCIPAL CALLES SECUNDARIAS Y EN BOCACALLES O MECHAS. Al amparo de este concepto el contratista de acuerdo a los planos de proyecto que le sean suministrados, hará el trazo y nivelación con equipo de topografía de los ejes, limites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</si>
  <si>
    <t xml:space="preserve"> M2</t>
  </si>
  <si>
    <t>PAT002</t>
  </si>
  <si>
    <t xml:space="preserve"> M3</t>
  </si>
  <si>
    <t>PAT003</t>
  </si>
  <si>
    <t>PAT004</t>
  </si>
  <si>
    <t>PAT005</t>
  </si>
  <si>
    <t xml:space="preserve">         DEMOLICIÓN DE GUARNICIONES Y BANQUETAS DE CONCRETO EXISTENTES POR ENCONTRARSE EN MALAS CONDICIONES Y/O NO DAR LOS NIVELES DE PROYECTO. INCLUYE: CORTE CON CORTADORA DE DISCO DONDE SE REQUIERA, CARGA Y ACARREO DE ESCOMBRO AL PRIMER KILOMETRO HASTA EL LUGAR INDICADO POR LA SUPERVISION, LA MANO DE OBRA, HERRAMIENTA Y EQUIPO NECESARIO. VOLUMEN MEDIDO COMPACTO. POR LO QUE DEBERA CONSIDERARSE EL ABUNDAMIENTO EN EL ANALISIS DEL PRECIO UNITARIO.</t>
  </si>
  <si>
    <t>PAT006</t>
  </si>
  <si>
    <t xml:space="preserve">         DEMOLICIÓN DE DE CONCRETO HIDRÁULICO EXISTENTE EN VIALIDADES DE HASTA 15CM DE ESPESOR. El concepto incluye el equipo y herramienta, la mano de obra necesaria, así como la carga y acarreo dentro del primer km.Volumen medido compacto por lo que deberá considerar el abundamiento en su análisis de Precio Unitario.</t>
  </si>
  <si>
    <t>PAT009</t>
  </si>
  <si>
    <t xml:space="preserve">         ACARREO DE MATERIAL MIXTO PRODUCTO DE LAS EXCAVACIONES, DEMOLICIONES Y ESCOMBRO KILOMETROS SUBSECUENTES. Se cuantificará y medirá de acuerdo a los volúmenes de proyecto, el contratista deberá incluir en sus análisis de precios unitarios el abundamiento. La unidad de medida es el m3-km.</t>
  </si>
  <si>
    <t xml:space="preserve"> M3-KM</t>
  </si>
  <si>
    <t>PAT010</t>
  </si>
  <si>
    <t xml:space="preserve">         RIEGO DE IMPREGNACIÓN.Después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cationica de rompimiento lento o super estable, a razón de 1.5 litros por metro cuadrado, aplicado en caliente con petrolizadora mecánica.El proceso constructivo y el producto asfáltico utilizados deberán cumplir con la norma N·CTR·CAR·1·04·004/00 de S. C. T. Ademas debera considerar poreo con arena limpia de arroyo.</t>
  </si>
  <si>
    <t xml:space="preserve"> M3.</t>
  </si>
  <si>
    <t xml:space="preserve">      PAVIMENTACIÓN</t>
  </si>
  <si>
    <t>PAC001</t>
  </si>
  <si>
    <t>PAC002</t>
  </si>
  <si>
    <t xml:space="preserve">         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</si>
  <si>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 xml:space="preserve"> ML.</t>
  </si>
  <si>
    <t xml:space="preserve"> PZA</t>
  </si>
  <si>
    <t>PAC006</t>
  </si>
  <si>
    <t xml:space="preserve">         CORTE Y RENIVELACIÓN DE REGISTROS SANITARIOS.El concepto incluye: Cortar y elevar los muros hasta el nivel adecuado para recibir el marco y tapa, la colocación del marco y tapa, con los niveles y pendiente de la banqueta. La compactación del terreno natural en capas de 20 cm, y la incorporación del agua necesaria, El marco y tapas serán las ya existentes. Se medira en piezas terminadas y aceptadas por el Ingeniero.</t>
  </si>
  <si>
    <t xml:space="preserve">         CONSTRUCCIÓN DE DENTELLONES. Este concepto incluye la excavación a mano en cualquier tipo de material, excepto roca fija, el afine de la excavación para dar los niveles y líneas de proyecto, el vertido y suministro de concreto premezclado MR-42 en la cepa hasta el nivel inferior de la losa de concreto del pavimento y la operación de vibrado del mismo. Solo se pagarán los tramos que cumplan con las medidas de los planos y especificaciones de proyecto.Se medirá en metros con aproximación de dos decimales.</t>
  </si>
  <si>
    <t xml:space="preserve"> ML</t>
  </si>
  <si>
    <t xml:space="preserve">      GUARNICIONES</t>
  </si>
  <si>
    <t>PAG001</t>
  </si>
  <si>
    <t xml:space="preserve">         CONSTRUCCION DE GUARNICIONES. Se construirán guarniciones de concreto simple de sección trapezoidal de 15x20x30 cm, se utilizará concreto premezclado con una resistencia de f´c = 200 kg/cm2 .Incluye: Suministro del concreto, los materiales adicionales, la mano de obra y equipos necesarios son por cuenta del contratista.El concepto incluye: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a cada 3.60 metros , las juntas de dilatación con cartón asfaltado de 3/8" de espesor a cada 36.0 metros y la limpieza y señalamiento de la obra.</t>
  </si>
  <si>
    <t xml:space="preserve">      BANQUETAS Y RAMPAS</t>
  </si>
  <si>
    <t>PAB001</t>
  </si>
  <si>
    <t xml:space="preserve"> M2.</t>
  </si>
  <si>
    <t>PAB002</t>
  </si>
  <si>
    <t xml:space="preserve">      SEÑALIZACIÓN</t>
  </si>
  <si>
    <t>PAS001</t>
  </si>
  <si>
    <t xml:space="preserve">         SUMINISTRO Y APLICACIÓN DE PINTURA VINILICA MARCA COMEX O SIMILAR EN COLOR BLANCO EN TRAMOS RECTOS Y ROJO EN CURVAS Y ACCESO A COCHERAS, A DOS MANOS EN GUARNICIONES DE CONCRETO. Incluye: Preparación de la superficie, Limpieza, Materiales, Mano de Obra y Herramienta.</t>
  </si>
  <si>
    <t>PAS002</t>
  </si>
  <si>
    <t xml:space="preserve">         SUMINISTRO Y APLICACIÓN DE PINTURA REFLECTIVA Y MICROESFERAS EN RAYA DE 30 CM. DE ANCHO Y SEPARACION POR 200 CM.DE LARGO PARA CRUCE PEATONAL Y EN TOPES EN COLOR BLANCO O AMARILLO PARA PAVIMENTO, A DOS MANOS EN PAVIMENTO DE CONCRETO. Incluye: Preparación de la superficie, Limpieza,trazo,equipo preventivo,equipo pinta rayas, Materiales, Mano de Obra y Herramienta.</t>
  </si>
  <si>
    <t>PAS003</t>
  </si>
  <si>
    <t xml:space="preserve">         SUMINISTRO Y APLICACIÓN DE PINTURA REFLECTIVA PARA TRAFICO CON MICROESFERAS PARA RAYA CENTRAL DE COLOR AMARILLO DE 15 CM. DE ANCHO A LO  LARGO DE LA VIALIDAD; DE ACUERDO A NORMA DE LA SCT(PROY-NOM-086-SCT2-2004) Y NOM-034-SCT2-2010; . Incluye: Preparación de la superficie, Limpieza,trazo,equipo preventivo,equipo pinta rayas, Materiales, Mano de Obra y Herramienta.</t>
  </si>
  <si>
    <t>PAS004</t>
  </si>
  <si>
    <t xml:space="preserve">         SUMINISTRO Y APLICACIÓN DE PINTURA PARA TRAFICO DE COLOR PREVIAMENTE AUTORIZADO, MARCA SEMEX O EQUIVALENTE Y SE LE APLICARA UN REFLEJANTE CON MICROESFERA.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</si>
  <si>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PAS005</t>
  </si>
  <si>
    <t>PAS006</t>
  </si>
  <si>
    <t>PAS007</t>
  </si>
  <si>
    <t xml:space="preserve">         SUMINISTRO Y COLOCACIÓN DE LETREROS RESTRICTIVOS SR-6 (ALTO)  EN LAMINA DE ALUMINIO DE 30 CM.Y SR-9 (30 KM/HR) DE 61X61 CM POR LADO DE ACUERDO A ESPECIFICACIONES DE LA SCT.; Incluye: Trazo,limpieza,excavacio,colado,suministro y colocacion de poste y todos los materiales para su correcta ejecucion y colocacion, Mano de Obra y Herramienta.</t>
  </si>
  <si>
    <t>PAS008</t>
  </si>
  <si>
    <t xml:space="preserve">         SUMINISTRO Y COLOCACIÓN DE LETREROS PARA NOMENCLATURA DE CALLES EN LAMINA DE ALUMINIO DE 20X90 CM. ACABADO REFLEJANTE GRADO INGENIERIA CON IMPRESION Y FONDO REFLEJANTE COLOR AMARILLO CON LETRAS RECORTADAS EN VINIL EN COLOR NEGRO TIPO A DE ACUERDO A ESPECIFICACIONES DE SEMEX; Incluye: Trazo,limpieza,excavacio,colado,suministro y colocacion de poste y todos los materiales para su correcta ejecucion y colocacion, Mano de Obra y Herramienta.</t>
  </si>
  <si>
    <t>ALT001</t>
  </si>
  <si>
    <t xml:space="preserve">         Excavación a mano de material tipo II, incluye afine de fondo y talud, localización de ducto de pvc existente, corte, retiro del material sobrante  y el señalamiento para protección de obra necesario.</t>
  </si>
  <si>
    <t>ALT002</t>
  </si>
  <si>
    <t xml:space="preserve">         Relleno y compactado con material producto de excavación, incluye incorporación de humedad, tendido y compactado por medios mecánicos y el señalamiento para protección de obra necesario.</t>
  </si>
  <si>
    <t xml:space="preserve">      ALBAÑILERÍA</t>
  </si>
  <si>
    <t>ALA001</t>
  </si>
  <si>
    <t>ALA002</t>
  </si>
  <si>
    <t>ALA003</t>
  </si>
  <si>
    <t xml:space="preserve">         Murete de medición a base de block y concreto armado, de 1x2x.60 mts., acabado aplanado rustico y pintura vinilica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</si>
  <si>
    <t xml:space="preserve">      INSTALACIÓN ELÉCTRICA</t>
  </si>
  <si>
    <t>ALE001</t>
  </si>
  <si>
    <t>ALE002</t>
  </si>
  <si>
    <t>ALE003</t>
  </si>
  <si>
    <t>ALE004</t>
  </si>
  <si>
    <t xml:space="preserve">         Suministro y colocación de sistemas de medición 220V, 100Amps. 2 fases, 3 hilos, incluye cableado,medicion monofasica 110/220v de 100 amperes, tubo de retenida, hub, mufa, sistema de tierras,interruptor termomagnetico de 2x20amp y conexion</t>
  </si>
  <si>
    <t>ALE005</t>
  </si>
  <si>
    <t xml:space="preserve">         Suministro y colocación de sistema de control de alumbrado automático, 2 fases, 40 amp. Operado con fotocelda, protección NR3, incluye instalacion de contactores, interruptores y conexiones.</t>
  </si>
  <si>
    <t>ALE006</t>
  </si>
  <si>
    <t xml:space="preserve">         Suministro y colocación de cable de aluminio TRIPLEX calibre 4, incluye conexión y desperdicio.</t>
  </si>
  <si>
    <t>ALE007</t>
  </si>
  <si>
    <t xml:space="preserve">         Suministro y colocación de cable de cobre marca CONDUMEX o VIAKON calibre 12  incluye conexión y desperdicios.</t>
  </si>
  <si>
    <t>ALE009</t>
  </si>
  <si>
    <t xml:space="preserve">         Suministro e instalación de tubo de pvc de 1 1/2" o tipo pesado, incluye cemento y acoplamiento.</t>
  </si>
  <si>
    <t>ALE010</t>
  </si>
  <si>
    <t xml:space="preserve">         Tramite ante CFE para la conexión del Suministro de energia electrica, incluye visitas a CFE y llenado de solicitudes especiales, pago de deposito en garantia, gestiones y todo lo necesario para la conexión del servicio</t>
  </si>
  <si>
    <t>TRAMITE</t>
  </si>
  <si>
    <t>ALE011</t>
  </si>
  <si>
    <t xml:space="preserve">         Tramite ante unidad de verificacion para la revision del alumbrado, incluye pago de visitas a verificador, tramites, y todo lo necesario para la obtencion de la carta de verificacion de las instalaciones</t>
  </si>
  <si>
    <t>ALE012</t>
  </si>
  <si>
    <t xml:space="preserve">         Suministro y colocacion de contectores bipartidos para las conexiones de cobre-aluminio, que incluye conexión por medio de ponchadora, cierre de conexión encintado vulcanizable, mano de obra y todo lo necesario para su correcta ejecucion.</t>
  </si>
  <si>
    <t>pza</t>
  </si>
  <si>
    <t xml:space="preserve">         SUMINISTRO Y COLOCACIÓN DE CONCRETO HIDRÁULICO PREMEZCLADO MR42 KG/CM2  DE FRAGUADO A 14 DÍAS,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AVIONADO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</si>
  <si>
    <t>SAT002C</t>
  </si>
  <si>
    <t>SPV003</t>
  </si>
  <si>
    <t>TOTAL RED DE AGUA POTABLE</t>
  </si>
  <si>
    <t>RED DE ALCANTARILLADO</t>
  </si>
  <si>
    <t xml:space="preserve">         TUBERIA DE PVC SANITARIO CON COPLE INTEGRAL (RD-35) DE 8" DE DIAMETRO.  INCLUYE: SUMINISTRO DE TUBO, MATERIAL, MANIOBRAS, EQUIPO PARA TAPONAMIENTO, CONEXION DE TUBO A POZOS DE VISITA,  MANO DE OBRA Y HERRAMIENTA, REPARACION PROVISIONAL DE DESCARGAS DOMICILIARIAS, SONDEO PARA LA LOCALIZACION DE TUBERIA, P.U.O.T.</t>
  </si>
  <si>
    <t>TOTAL RED DE ALCANTARILLADO</t>
  </si>
  <si>
    <t>PAVIMENTO CON CONCRETO HIDRÁULICO</t>
  </si>
  <si>
    <t>TOTAL PAVIMENTO CON CONCRETO HIDRÁULICO</t>
  </si>
  <si>
    <t>ALUMBRADO PÚBLICO</t>
  </si>
  <si>
    <t>TOTAL ALUMBRADO PÚBLICO</t>
  </si>
  <si>
    <t>TOTAL DE OBRA DE PAVIMENTACIÓN INTEGRAL</t>
  </si>
  <si>
    <t xml:space="preserve">         CONSTRUCCIÓN DE POZO VISITA TIPO COMÚN DE 1.50 MTS. DE PROFUNDIDAD INTERIOR, INCLUYE: EXCAVACIÓN, RELLENO COMPACTADO AL 85% EN CAPAS DE 20 CMS, PLANTILLA DE CONCRETO F'C=150 KG/CM2 DE 8 CMS. DE ESPESOR, MURO DE CUÑA JUNTEADO CON MORTERO CEMENTO-ARENA 1:3, APLANADO INTERIOR PULIDO, MATERIALES, MANO DE OBRA Y HERRAMIENTA.</t>
  </si>
  <si>
    <t xml:space="preserve">         CONSTRUCCIÓN DE POZO VISITA TIPO COMÚN DE 1.75 MTS. DE PROFUNDIDAD INTERIOR, INCLUYE: EXCAVACIÓN, RELLENO COMPACTADO AL 85% EN CAPAS DE 20 CMS, PLANTILLA DE CONCRETO F'C=150 KG/CM2 DE 8 CMS. DE ESPESOR, MURO DE CUÑA JUNTEADO CON MORTERO CEMENTO-ARENA 1:3, APLANADO INTERIOR PULIDO, MATERIALES, MANO DE OBRA Y HERRAMIENTA. </t>
  </si>
  <si>
    <t>CONSTRUCCIÓN DE REDUCTOR DE VELOCIDAD (TOPE) DE CONCRETO EN ÁREAS DE PAVIMENTO ,INCLUYE: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 RALLADO CON PEINE METÁLICO Y ARMÓNICO AL COLADO DE LA LOSA DE RODAMIENTO , CORTE EN DONDE CORRESPONDA CON LA MODULACIÓN DE LAS LOSAS ADYACENTES Y EL SELLADO DE LAS JUNTAS CON CINTA DE RESPALDO Y SELLADOR AUTONIVELANTE. NO SE ACEPTARAN NI PAGARAN LA CONSTRUCCIÓN DE ARCO CIRCULAR EFECTUADA A MANO SIN LAS FORMAS DE APOYO LATERALES, EL CONCRETO SERÁ SUMINISTRADO POR POR EL CONTRATISTA, SE MEDIRÁ EN METROS CUADRADOS CON APROXIMACIÓN DE DOS DECIMALES; DEBERÁ CONSIDERAR EL ESPESOR DE LA LOSA DE CONCRETO DE 15 CMS; .INCLUYE TODO LO NECESARIO PARA SU CORRECTA EJECUCIÓN.</t>
  </si>
  <si>
    <t xml:space="preserve">         CARGA Y RETIRO DE MATERIAL MIXTO, SOBRANTE NO UTILIZABLE PRODUCTO DE LA EXCAVACIÓN FUERA DE LA OBRA HASTA EL BASURERO MUNICIPAL O  EL LUGAR INDICADO POR SUPERVISION, INCLUYE: ACARREOS DENTRO DE LA OBRA, MANO DE OBRA, HERRAMIENTA Y EQUIPO NECESARIO.</t>
  </si>
  <si>
    <t xml:space="preserve">         CARGA Y RETIRO DE MATERIAL MIXTO, SOBRANTE NO UTILIZABLE PRODUCTO DE LA EXCAVACIÓN FUERA DE LA OBRA, HASTA EL BASURERO MUNICIPAL O  EL LUGAR INDICADO POR SUPERVISION, INCLUYE: ACARREOS DENTRO DE LA OBRA, MANO DE OBRA, HERRAMIENTA Y EQUIPO NECESARIO PARA SU CORRECTA EJECUCIÓN.</t>
  </si>
  <si>
    <t xml:space="preserve">         TUBERÍA DE PVC. HIDRÁULICO ANGER (RD-32.5) DE 3" (76 MM) DE DIÁMETRO. INCLUYE: SUMINISTRO, INSTALACIÓN, JUNTEO, LIMPIEZA, PRUEBA HIDRÁULICA, SONDEO PARA LA LOCALIZACIÓN DE TUBERÍA, MANO DE OBRA Y HERRAMIENTA, P.U.O.T.</t>
  </si>
  <si>
    <t xml:space="preserve">         SUMINISTRO E INSTALACIÓN VALVULA DE Fo.Fo. BRIDADA TIPO COMPUERTA VASTAGO FIJO DE 3"  DE DIAMETRO. INCLUYE: EXTREMIDAD CAMPANA, EXTREMIDAD ESPIGA, COPLE DE REPARACION, EMPAQUES DE NEOPRENO Y TORNILLERIA NECESARIA,MANIOBRAS, INSTALACION, LIMPIEZA, PRUEBA HIDRAULICA, MANO DE OBRA Y  HERRAMIENTA.</t>
  </si>
  <si>
    <t xml:space="preserve">         SUMINISTRO E INSTALACION DE TEE DE PVC DE 3" x 3" DE DIAMETRO. INCLUYE: MANIOBRAS, INSTALACION, LIMPIEZA, PRUEBA HIDRAULICA, MANO DE OBRA Y HERRAMIENTA.</t>
  </si>
  <si>
    <r>
      <t xml:space="preserve">         TOMA DE AGUA POTABLE DE 3"x1/2" CON TUBO KITEC DE 1/2" 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t>
    </r>
    <r>
      <rPr>
        <b/>
        <sz val="10"/>
        <rFont val="Arial"/>
        <family val="2"/>
      </rPr>
      <t>(LONGITUD HASTA 12.00 MTS);</t>
    </r>
    <r>
      <rPr>
        <sz val="10"/>
        <rFont val="Arial"/>
        <family val="2"/>
      </rPr>
      <t xml:space="preserve"> INCLUYE EXCAVACION, PLANTILLA, RELLENOS; Y TODO LO NECESARIO PARA SU CORRECTA INSTALACION..</t>
    </r>
  </si>
  <si>
    <t xml:space="preserve">         RELLENO COMPACTADO CON EQUIPO MECÁNICO MANUAL EN CAPAS DE 20CM EN CEPA, CON MATERIAL SELECCIONADO PRODUCTO DE LA EXCAVACIÓN (CRIBADO POR LA MALLA DE 2 1/2") LIBRE DE BOLEO MAYOR DE 3" , COMPACTADO AL 90% PROCTOR. INCLUYE: CRIBADO DEL MATERIAL, ACARREOS DENTRO DE LA OBRA, INCORPORACIÓN DE HUMEDAD, MANO DE OBRA, PRUEBAS DE COMPACTACION, HERRAMIENTA Y EQUIPO NECESARIO.</t>
  </si>
  <si>
    <t>CONSTRUCCION DE DESCARGA SANITARIA DE 6" DE DIAMETRO (RD-35)  A COLECTOR DE 8" DE DIAMETRO EN PVC (RD-35) . INCLUYE: EXCAVACION, PLANTILLA, SUMINISTRO Y COLOCACION DE TUBERIA, CODO DE 45º x 6" , SILLETA DE PVC DE 8"X6", ACOSTILLADOS, RELLENOS, PRUEBAS DE COMPACTACION, Y TODO LO NECESARIO PARA SU CORRECTA EJECUCIÓN.</t>
  </si>
  <si>
    <t xml:space="preserve">         INTERCONEXIÓN DE DRENAJE A RED EXISTENTE. INCLUYE: MATERIAL, MANO DE OBRA Y SUMINISTRO E INSTALACIÓN DE TUBO.</t>
  </si>
  <si>
    <t xml:space="preserve">         PINTADO DE SÍMBOLO INTERNACIONAL PERSONAS CON CAPACIDADES DIFERENTES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t>
  </si>
  <si>
    <t xml:space="preserve">         SUMINISTRO Y APLICACION DE PINTURA EN COLOR AZUL PANTONE No. 294, SEGUN LA NORMATIVIDAD VIGENTE (N.T.C. DEL REGLAMENTO DE CONSTRUCCIONES PARA EL ESTADO DE B.C. SUR), EN RAMPAS DE ACCESO A PERSONAS CON CAPACIDADES DIFERENTES. INCLUYE: LIMPIEZA Y PREPARACION DE LA SUPERFICIE, TRAZOS NECESARIOS, MATERIALES, MANO DE OBRA, HERRAMIENTA NECESARIA.</t>
  </si>
  <si>
    <t>SCJ006</t>
  </si>
  <si>
    <t>STA005</t>
  </si>
  <si>
    <t xml:space="preserve">         CONSTRUCCION DE CAJA DE OPERACIÓN DE VALVULA TIPO 9 DE ( 1.48 X 1.48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MARCO Y TAPA DE 50 X 50 CMS DE Fo.Fo. EXCAVACIONES Y RELLENOS. (INTERCONEXIONES A REDES DE DISTRIBUCION).</t>
  </si>
  <si>
    <t>PAC004</t>
  </si>
  <si>
    <t>PAC005</t>
  </si>
  <si>
    <t>PAT007</t>
  </si>
  <si>
    <t>PAT008</t>
  </si>
  <si>
    <t xml:space="preserve">         CONSTRUCCIÓN DE BANQUETAS DE 10 CM DE ESPESOR ARMADA CON MALLA-LACK 6x6-10/10. En zona de rampas de cocheras, acabado pulido y rayado escobillado, en losas de seccion en losas de seccion variable, juntas frias acabado con volteador. El concreto sera de un F´C=150 KG/CM2. T.M.A. 3/4". Rev. de 8 a 10 CM premezclado elaborado en planta, Incluye: Suministro del concreto,colado, extendido, vibrado y acarreos del concreto, suministro y aplicacion de curacreto base agua con equipo de aspersion y en la proporcion y especificacion que indique el fabricante, cimbra en fronteras, cortes, rellenos, nivelacion, afine y compactacio al 95% en un espesor de 15 cm., acarreos de los materiales dentro de la obra, limpieza general antes y despues de concluidos los trabajos,  trazo y nivelacion, materiales,mano de obra,  herramienta y mano de obra necesaria. U.O.T.Debera considerar las pruebas de laboratorio necesarias y presentarlas al realizar los tramites para su pago.</t>
  </si>
  <si>
    <t xml:space="preserve">         CONSTRUCCIÓN DE BANQUETAS DE CONCRETO SIMPLE DE 8 CM. DE ESPESOR ;Incluye:Formacion de rampas para personas con capacidades diferentes en los lugares indicados en proyecto, Cortes y rellenos  compactados al 90 % de la prueba proctor del terreno para dar los espesores y niveles del proyecto,cimbrado y descimbrado,vertido del concreto premezclado,acabado escobillado con doblador en las orillas,El concreto sera de un f'c= 150 kg/cm2, corte con disco de diamante,con separación a cada 3.60 metros, aplicación de membrana de curado.El suministro del concreto y los demás materiales,mano de obra,herramientas y equipo necesarios serán suministrados por el contratista. Deberá considerar las pruebas de laboratorio necesarias y presentarlas al realizar los tramites para su pago.</t>
  </si>
  <si>
    <t xml:space="preserve">         EXCAVACIÓN POR MEDIOS MECÁNICOS EN TERRENO NATURAL PARA ELABORACIÓN DE CAJA, CON ESPESOR VARIABLE.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construcción.Se hace notar que este concepto incluye la carga y acarreo del material dentro del primer kilómetro ademas deberá de considerar en su análisis de precios unitarios el abundamiento. </t>
  </si>
  <si>
    <t xml:space="preserve">         RELLENO A VOLTEO CON EQUIPO MECÁNICO EN CAPAS, CON MATERIAL SELECCIONADO PRODUCTO DE LA EXCAVACIÓN (CRIBADO POR LA MALLA DE 2 1/2") LIBRE DE BOLEO MAYOR DE 3"  , INCLUYE: CRIBADO DEL MATERIAL, ACARREOS DENTRO DE LA OBRA, INCORPORACIÓN DE HUMEDAD, MANO DE OBRA, HERRAMIENTA Y EQUIPO NECESARIO.</t>
  </si>
  <si>
    <t xml:space="preserve">         RELLENO COMPACTADO CON EQUIPO MECÁNICO MANUAL EN CAPAS DE 20CM EN CEPA, CON MATERIAL SELECCIONADO PRODUCTO DE LA EXCAVACION (CRIBADO POR LA MALLA DE 2 1/2") LIBRE DE BOLEO MAYOR DE 3" , COMPACTADO AL 90% PROCTOR. INCLUYE: CRIBADO DEL MATERIAL, ACARREOS DENTRO DE LA OBRA, INCORPORACIÓN DE HUMEDAD, MANO DE OBRA, PRUEBAS DE COMPACTACION,HERRAMIENTA Y EQUIPO NECESARIO.</t>
  </si>
  <si>
    <t>PAVIMENTACIÓN DE CONCRETO HIDRÁULICO, BANQUETAS, GUARNICIONES, CONSTRUCCIÓN DE REDES DE AGUA POTABLE Y DRENAJE, SEÑALIZACIÓN VERTICAL-HORIZONTAL Y ALUMBRADO PÚBLICO EN CALLE  POZO DE COTA.</t>
  </si>
  <si>
    <t xml:space="preserve">         EXCAVACIÓN POR MEDIOS MECÁNICOS EN TERRENO NATURAL PARA ELABORACIÓN DE CAJA, CON ESPESOR VARIABLE. Las excavaciones se realizarán a mano o con máquina en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construcción.Se hace notar que este concepto incluye la carga y acarreo del material dentro del primer kilómetro ademas deberá de considerar en su análisis de precios unitarios el abundamiento. </t>
  </si>
  <si>
    <t xml:space="preserve">         PLANTILLA COMPACTADA CON EQUIPO MECÁNICO DE 10CM DE ESPESOR EN ZANJAS, CON MATERIAL SELECCIONADO PRODUCTO DE BANCO DE PRESTAMO LIBRE DE BOLEO MAYOR DE 3". INCLUYE: CRIBADO DEL MATERIAL, ACARREOS DENTRO DE LA OBRA, INCORPORACIÓN DE HUMEDAD, COMPACTACIÓN DEL 85% PROCTOR, MANO DE OBRA, , HERRAMIENTA Y EQUIPO NECESARIO.</t>
  </si>
  <si>
    <t xml:space="preserve">         RELLENO COMPACTADO PARA FORMAR LA CAPA SUB-RASANTE CON MATERIAL DE BANCO DE 30 CM. DE ESPESOR. Este concepto incluye:  el homogeneizado del material, la incorporación del agua necesaria,papeo o retiro de sobre tamaños mayores de 3", el tendido y compactado con equipo hasta los niveles de proyecto. Compactado al 100% de la prueba Próctor modificada (AASHTO), en general deberá cumplir con las normas de la S. C. T.; N-CMT-1-03/02 y N-CMT-4-02-0001/04 para terraplenes. Se medirá en metros cúbicos con aproximación de dos decimales para los tramos que cumplan con estas especificaciones y sean aceptados por el Ingeniero.</t>
  </si>
  <si>
    <t xml:space="preserve">         ESCARIFICACIÓN  Y CONFORMACIÓN DEL TERRENO NATURAL POR MEDIOS MECÁNICOS. El concepto incluye: trazo y nivelación, agua para humedecer el material en las proporciones óptimas, compactación por medios mecánicos al 90 % de su P. V. S. M., de la prueba Proctor modificada (ASSHTO).  Se considerará un espesor de 0.10 metros, para para fines de verificación de compactaciones.Se medirá en metros cuadrados con aproximación de dos decimales, siempre y cuando cumpla con las líneas y niveles de proyecto y/o a las indicaciones del ingeniero.</t>
  </si>
  <si>
    <t xml:space="preserve">        Suministro y colocacion de  Base de concreto de 40 x 40 superior, 70x70 en base y 100 cm de altura , FC-200 Kg/CM2, con ancla armada GALVANIZADA con redondo de 3/4" A36 armado de 4 bastones de 75cm, incluye cimbra, suministro y fabricación de concreto, colado, vibrado y descimbrado, limpieza del área de trabajo y lo necesario.</t>
  </si>
  <si>
    <t xml:space="preserve">        Suministro y colocacion de registro prefabricado  de concreto armado de 33x33x40 cms. Con marco y tapa de ángulo GALVANIDO de 1 1/2"x6mm, incluye acarreo, fabricación, materiales, excavación, colocación, nivelación, limpieza del área de trabajo.</t>
  </si>
  <si>
    <t xml:space="preserve">         Suministro y colocación de poste GALVANIZADO cónico circular de 9m de altura, con una percha, de lamina negra Cal. 12 SAE 1008, placa base de 1/8" de 279mmx 279mm, base de caña de 150mm y punta de caña 73mm, incluye tornillería, maniobra de izado, flete, acabado de pintura esmalte en color que indique la supervisión.</t>
  </si>
  <si>
    <t xml:space="preserve">         Suministro y colocación de brazo Galvanizado de tubo metálico 1.80M de longitud, 2" de diámetro , incluye tornillería, maniobra de izado, flete, primario anticorrosivo, acabado pintura esmalte del color que indique supervisión.</t>
  </si>
  <si>
    <t xml:space="preserve">         Suministro y colocación Luminaria marca Luminario Marca Philips uso intemperie modelo Road Focus RFM, fabricada en fundición de aluminio inyectada a presión pintada con pintura poliéster  aplicada mediante proceso  electroestático color gris, máxima disipación de calor aletas discipadoras para optimizar su vida útil,  equipada con Driver que opera de 120 a 277 volts a 700 mA, con un consumo máximo de 100 watts y 32 leds eficiencia lumínica de 8,170 Lúmenes a 4000 K. dimeable de 0 a 10 V. (preparado para telegestion)  incluye supresor Interno sobre voltajes de 2.5kV., Con sistema óptico compuesto por prismas patentado en conjunto capaz de generar curva II media cutoff. El luminario cumple IK09 contra impactos.
Rango de operación de temperatura de -40°C a  40°C.
Vida Útil de 100,000 horas
Equipada con sistema de protección contra descargas para 10kV / 10kA clase "C" Incluye base para fotocontrol de 5 Pines
( preparada para telegestion) Incluye Tapa cierra circuitos (PH9)
Nivel de protección IP en sistema eléctrico IP64
Nivel de protección IP en sistema óptico IP66
RFM-100W32LED4K-G2-R2M-UNV-DMG-[MX-001]-RCD-GY3, armado y cierre de instalaciones, maniobra de izado, fletes y todo lo necesario para su correcta instalacion.</t>
  </si>
  <si>
    <t>ALE013</t>
  </si>
  <si>
    <t xml:space="preserve">         Suministro y colocacion de zapata ponchable para aterrizar postes metalicos de alumbrado según Norma Oficial Mexicana SEDE 001 que incluye perforacion en poste, zapata de aterrizado, mano de obra y todo lo necesario para su correcta ejecucion.</t>
  </si>
  <si>
    <t>ALE014</t>
  </si>
  <si>
    <t xml:space="preserve">         Suministro y colocacion de sistema de tierra al inicio y al final de cada circuito de alumbrado según Norma Oficial Mexicana SEDE 001 que incluye varilla de tierra de 3mts, soldadura, mano de obra y todo lo necesario para su correcta ejecucion.</t>
  </si>
  <si>
    <t>PAC001-1</t>
  </si>
  <si>
    <t xml:space="preserve">         SUMINISTRO Y COLOCACIÓN DE CONCRETO HIDRÁULICO PREMEZCLADO MR42 KG/CM2  DE FRAGUADO A 14 DÍAS, AUTOCURABLE HIDRATIUM O SIMILAR, T.M.A. DE 1 1/2"". REV. DE 8 (± 2.0 CM.), MUESTREO EN OBRA, CEMENTO TIPO CPC40. SEGÚN NORMA NMX-C-414, AGREGADO GRUESO TRITURADO Y ARENA DE RIO. ELABORADO Y DOSIFICADO POR PESO EN PLANTA, EXTENDIDO EN LOSAS PARA PAVIMENTACIÓN CON ESPESOR DE 10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AVIONADO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</si>
  <si>
    <t xml:space="preserve">         CONSTRUCCIÓN DE BASE HIDRÁULICA  FORMADA CON MATERIALES PÉTREOS DE BANCO Y GRAVA DE 1 1/2" A MALLA 4.0 ( 4.75 MM.) DE 25 CM. DE ESPESOR.Los materiales pétreos procederán de los bancos indicados en el proyecto o aprobados por la Contratante ( FOIS ). Los materiales que se utilicen para la construcción de bases, cumplirán con lo establecido en las normas  N×CMT×4×03, Materiales para Bases, y  N·CTR·CAR·1·04·002/00 construcción de bases y sub-bases y  N-CMT-4-02-001/11.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su P. V. S. de la prueba Proctor modificada (AASHTO). Ya que la base será utilizada para recibir el concreto asfaltico,  la tolerancia para líneas y niveles será de un centímetro. La Contratante si así lo considera hará estudios de laboratorio para confirmar si el material cumple con las especificaciones de S. C. T. para bases hidraulicas, pero es responsabilidad del contratista hacer los estudios de laboratorio para determinar las proporciones óptimas de los materiales que integran la base.Se medirá en metros cúbicos con aproximación de dos decimales en estado compacto, de acuerdo a las líneas y niveles de proyecto y/o a las indicaciones del ingeniero.</t>
  </si>
  <si>
    <t>ML.</t>
  </si>
  <si>
    <t>PAM001</t>
  </si>
  <si>
    <t>PAES002</t>
  </si>
  <si>
    <t>CONSTRUCCION DE MURO DE BLOCK DE 20 CM. DE ESPESOR Y ALTURA DE 1.50 M. CON TODAS LAS CELDAS RELLENAS CON CONCRETO F'C= 150 KG/CM2 Y UNA VARILLA VERTICAL AHOGADA DE 3/8" A CADA 60 CM. Y UNA VARILLA HORIZONTAL DE 3/8" A CADA 2 HILADAS, CASTILLOS DE 20X20 CM. A CADA 3.00M CON 4 VARILLAS DE 3/8" Y ESTRIBOS DE 1/4" A CADA 20 CM., CADENA DE CERRAMIENTO DE 20 CM. DE ALTURA Y 20 CM. DE ESPESOR ARMADA CON 4 VAR. DE 3/8" CON ESTRIBOS DE 1/4" A CADA 20 CM., ZAPATA DE 0.80 M. DE ANCHA POR 0.15M. DE ESPESOR, ARMADA CON VAR. DE 3/8" A CADA 20 CM. SENTIDO CORTO Y 4 VAR. LONGITUDINALES DE 3/8" CONTRATRABE DE 20 CM DE PERALTE POR 20 CM. DE ESPESOR ARMADA CON 4 VAR. # 3 Y ESTRIBOS # 2 @ 20 CM., CONCRETO F'C= 200 KG/CM2, A 28 DIAS.; INCLUYE: TODOS LOS MATERIALES, MANO DE OBRA, CIMBRA Y DESCIMBRA ASI COMO EXCAVACIONES Y RELLENOS COMPACTADOS AL 90 % DE SU P.V.S.M., APLANADO CARA EXTERIOR ACABADO A LLANA CON MORTERO CEMENTO ARENA PROP. 1:4 DE 1.5 CM. DE ESPESOR MAXIMO.,APLICACION DE PINTURA VINILICA A DOS MANOS COLOR INDICADO POR LA SUPERVISION ASI COMO TODO LO NECESARIO PARA SU TERMINACION.</t>
  </si>
  <si>
    <t>CONTRUCCION DE ESCALERAS DE ANCHO DE 1.20 Y 1.90 M FORJADAS CON BLOCK DE 20 CM. DE  ESPESOR CELDAS RELLENAS CON CONCRETO F´=150 KG/CM2 CON CASTILLOS EN INICIO Y FINAL CONCRETO F´C= 150 KG/CM2.  Y HUELLAS DE 30 CM. CON PERALTE DE 16 A 17 CM. CON LOSA DE ESPESOR DE 8 CM. ARMADAS CON MALLA ELECTROSOLDADA 6X6-10/10 CONCRETO F´C= 150 KG/CM2 ACABADO ESCOBILLADO; INCLUYE: EXCAVACIONES, RELLENOS, APLANADOS, MANO DE OBRA, CIMBRA Y DESCIMBRA, MATERIALES Y TOD LO NECESARIO PARA SU CORRECTA EJECUCION Y TERMINACION.</t>
  </si>
  <si>
    <r>
      <t xml:space="preserve">CALLE </t>
    </r>
    <r>
      <rPr>
        <b/>
        <sz val="11"/>
        <rFont val="Swis721 Ex BT"/>
        <family val="2"/>
      </rPr>
      <t>POZO DE COTA,</t>
    </r>
    <r>
      <rPr>
        <sz val="11"/>
        <rFont val="Swis721 Ex BT"/>
        <family val="2"/>
      </rPr>
      <t xml:space="preserve"> ENTRE  CALLE MARQUEZ DE LEON Y CALLE SAN CRISTOBAL, COL. LOMAS DEL FARO, EN LA DELEGACIÓN DE  CABO SAN LUCAS, MUNICIPIO DE LOS CABOS, B.C.S.</t>
    </r>
  </si>
  <si>
    <t>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</si>
</sst>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80A]dddd\,\ dd&quot; de &quot;mmmm&quot; de &quot;yyyy"/>
    <numFmt numFmtId="168" formatCode="_(* #,##0_);_(* \(#,##0\);_(* &quot;-&quot;??_);_(@_)"/>
    <numFmt numFmtId="169" formatCode="_-* #,##0.00000_-;\-* #,##0.00000_-;_-* &quot;-&quot;??_-;_-@_-"/>
    <numFmt numFmtId="170" formatCode="0.0%"/>
    <numFmt numFmtId="171" formatCode="#,##0.0000"/>
    <numFmt numFmtId="172" formatCode="&quot;%&quot;\ ##0.00"/>
  </numFmts>
  <fonts count="50" x14ac:knownFonts="1">
    <font>
      <sz val="10"/>
      <name val="Arial"/>
    </font>
    <font>
      <sz val="11"/>
      <color theme="1"/>
      <name val="Calibri"/>
      <family val="2"/>
      <scheme val="minor"/>
    </font>
    <font>
      <sz val="10"/>
      <name val="Arial"/>
    </font>
    <font>
      <b/>
      <sz val="10"/>
      <name val="Arial"/>
      <family val="2"/>
    </font>
    <font>
      <sz val="8"/>
      <name val="Arial"/>
      <family val="2"/>
    </font>
    <font>
      <b/>
      <sz val="8"/>
      <name val="Arial"/>
      <family val="2"/>
    </font>
    <font>
      <b/>
      <sz val="9"/>
      <name val="Arial"/>
      <family val="2"/>
    </font>
    <font>
      <sz val="9"/>
      <name val="Arial"/>
      <family val="2"/>
    </font>
    <font>
      <sz val="10"/>
      <name val="Arial"/>
      <family val="2"/>
    </font>
    <font>
      <b/>
      <sz val="14"/>
      <name val="Tahoma"/>
      <family val="2"/>
    </font>
    <font>
      <b/>
      <sz val="15"/>
      <name val="Tahoma"/>
      <family val="2"/>
    </font>
    <font>
      <b/>
      <sz val="13"/>
      <name val="Tahoma"/>
      <family val="2"/>
    </font>
    <font>
      <b/>
      <sz val="11"/>
      <name val="Arial"/>
      <family val="2"/>
    </font>
    <font>
      <sz val="10"/>
      <name val="Arial"/>
      <family val="2"/>
    </font>
    <font>
      <sz val="11"/>
      <name val="Arial"/>
      <family val="2"/>
    </font>
    <font>
      <b/>
      <sz val="7"/>
      <name val="Arial"/>
      <family val="2"/>
    </font>
    <font>
      <b/>
      <sz val="10"/>
      <color indexed="16"/>
      <name val="Arial"/>
      <family val="2"/>
    </font>
    <font>
      <b/>
      <sz val="10"/>
      <color indexed="60"/>
      <name val="Arial"/>
      <family val="2"/>
    </font>
    <font>
      <b/>
      <sz val="10"/>
      <color indexed="8"/>
      <name val="Arial"/>
      <family val="2"/>
    </font>
    <font>
      <sz val="8"/>
      <name val="Courier New"/>
      <family val="3"/>
    </font>
    <font>
      <sz val="7"/>
      <name val="Arial"/>
      <family val="2"/>
    </font>
    <font>
      <b/>
      <sz val="9"/>
      <color indexed="18"/>
      <name val="Arial"/>
      <family val="2"/>
    </font>
    <font>
      <b/>
      <sz val="10"/>
      <color indexed="18"/>
      <name val="Arial"/>
      <family val="2"/>
    </font>
    <font>
      <b/>
      <sz val="8"/>
      <color indexed="62"/>
      <name val="Arial Narrow"/>
      <family val="2"/>
    </font>
    <font>
      <b/>
      <sz val="9"/>
      <color indexed="62"/>
      <name val="Arial"/>
      <family val="2"/>
    </font>
    <font>
      <b/>
      <sz val="8"/>
      <color indexed="62"/>
      <name val="Arial"/>
      <family val="2"/>
    </font>
    <font>
      <b/>
      <sz val="18"/>
      <name val="Swis721 Ex BT"/>
      <family val="2"/>
    </font>
    <font>
      <b/>
      <sz val="14"/>
      <name val="Swis721 Ex BT"/>
      <family val="2"/>
    </font>
    <font>
      <sz val="14"/>
      <name val="Arial"/>
      <family val="2"/>
    </font>
    <font>
      <sz val="14"/>
      <name val="Swis721 Ex BT"/>
      <family val="2"/>
    </font>
    <font>
      <sz val="11"/>
      <name val="Swis721 Ex BT"/>
      <family val="2"/>
    </font>
    <font>
      <sz val="20"/>
      <name val="Arial"/>
      <family val="2"/>
    </font>
    <font>
      <b/>
      <sz val="22"/>
      <name val="Arial"/>
      <family val="2"/>
    </font>
    <font>
      <b/>
      <sz val="20"/>
      <name val="Arial"/>
      <family val="2"/>
    </font>
    <font>
      <b/>
      <sz val="11"/>
      <name val="Swis721 Ex BT"/>
      <family val="2"/>
    </font>
    <font>
      <sz val="18"/>
      <name val="Arial"/>
      <family val="2"/>
    </font>
    <font>
      <b/>
      <sz val="14"/>
      <name val="Arial"/>
      <family val="2"/>
    </font>
    <font>
      <sz val="72"/>
      <name val="Arial"/>
      <family val="2"/>
    </font>
    <font>
      <sz val="10"/>
      <name val="MS Sans Serif"/>
      <family val="2"/>
    </font>
    <font>
      <sz val="11"/>
      <color theme="1"/>
      <name val="Calibri"/>
      <family val="2"/>
      <scheme val="minor"/>
    </font>
    <font>
      <b/>
      <sz val="11"/>
      <color theme="0"/>
      <name val="Calibri"/>
      <family val="2"/>
      <scheme val="minor"/>
    </font>
    <font>
      <b/>
      <sz val="8"/>
      <name val="Calibri"/>
      <family val="2"/>
      <scheme val="minor"/>
    </font>
    <font>
      <b/>
      <sz val="7"/>
      <name val="Calibri"/>
      <family val="2"/>
      <scheme val="minor"/>
    </font>
    <font>
      <b/>
      <sz val="14"/>
      <name val="Calibri"/>
      <family val="2"/>
      <scheme val="minor"/>
    </font>
    <font>
      <b/>
      <sz val="10"/>
      <color theme="0"/>
      <name val="Swis721 Ex BT"/>
      <family val="2"/>
    </font>
    <font>
      <b/>
      <sz val="16"/>
      <name val="Calibri"/>
      <family val="2"/>
      <scheme val="minor"/>
    </font>
    <font>
      <b/>
      <sz val="12"/>
      <color theme="0"/>
      <name val="Swis721 Ex BT"/>
      <family val="2"/>
    </font>
    <font>
      <b/>
      <sz val="17"/>
      <color rgb="FFC00000"/>
      <name val="Calibri"/>
      <family val="2"/>
      <scheme val="minor"/>
    </font>
    <font>
      <sz val="11"/>
      <color theme="1"/>
      <name val="Arial"/>
      <family val="2"/>
    </font>
    <font>
      <b/>
      <sz val="12"/>
      <name val="Calibri"/>
      <family val="2"/>
      <scheme val="minor"/>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rgb="FFA20033"/>
        <bgColor indexed="64"/>
      </patternFill>
    </fill>
    <fill>
      <patternFill patternType="solid">
        <fgColor rgb="FFFBD797"/>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67">
    <border>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16">
    <xf numFmtId="0" fontId="0" fillId="0" borderId="0"/>
    <xf numFmtId="165"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165"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44" fontId="13" fillId="0" borderId="0" applyFont="0" applyFill="0" applyBorder="0" applyAlignment="0" applyProtection="0"/>
    <xf numFmtId="0" fontId="13" fillId="0" borderId="0"/>
    <xf numFmtId="0" fontId="8" fillId="0" borderId="0"/>
    <xf numFmtId="9" fontId="13" fillId="0" borderId="0" applyFont="0" applyFill="0" applyBorder="0" applyAlignment="0" applyProtection="0"/>
    <xf numFmtId="9" fontId="8" fillId="0" borderId="0" applyFont="0" applyFill="0" applyBorder="0" applyAlignment="0" applyProtection="0"/>
    <xf numFmtId="0" fontId="38" fillId="0" borderId="0"/>
  </cellStyleXfs>
  <cellXfs count="304">
    <xf numFmtId="0" fontId="0" fillId="0" borderId="0" xfId="0"/>
    <xf numFmtId="4" fontId="4" fillId="0" borderId="0" xfId="0" applyNumberFormat="1" applyFont="1"/>
    <xf numFmtId="0" fontId="4" fillId="0" borderId="0" xfId="0" applyFont="1"/>
    <xf numFmtId="164" fontId="0" fillId="0" borderId="0" xfId="0" applyNumberFormat="1"/>
    <xf numFmtId="43" fontId="0" fillId="0" borderId="0" xfId="0" applyNumberFormat="1"/>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vertical="top"/>
    </xf>
    <xf numFmtId="0" fontId="5" fillId="0" borderId="0" xfId="0" applyFont="1" applyAlignment="1">
      <alignment horizontal="right"/>
    </xf>
    <xf numFmtId="0" fontId="0" fillId="0" borderId="0" xfId="0" applyBorder="1"/>
    <xf numFmtId="0" fontId="6" fillId="0" borderId="0" xfId="0" applyFont="1" applyAlignment="1">
      <alignment horizontal="right"/>
    </xf>
    <xf numFmtId="0" fontId="0" fillId="0" borderId="1" xfId="0" applyBorder="1"/>
    <xf numFmtId="0" fontId="6" fillId="0" borderId="0" xfId="0" applyFont="1" applyAlignment="1">
      <alignment horizontal="left"/>
    </xf>
    <xf numFmtId="17" fontId="7" fillId="0" borderId="0" xfId="0" applyNumberFormat="1" applyFont="1"/>
    <xf numFmtId="0" fontId="0" fillId="0" borderId="0" xfId="0" applyAlignment="1"/>
    <xf numFmtId="0" fontId="3" fillId="0" borderId="2" xfId="0" applyFont="1" applyBorder="1" applyAlignment="1">
      <alignment horizontal="centerContinuous" vertical="center" wrapText="1"/>
    </xf>
    <xf numFmtId="0" fontId="5" fillId="0" borderId="3" xfId="0" applyFont="1" applyBorder="1" applyAlignment="1">
      <alignment horizontal="center"/>
    </xf>
    <xf numFmtId="0" fontId="3" fillId="0" borderId="4" xfId="0" applyFont="1" applyFill="1" applyBorder="1" applyAlignment="1"/>
    <xf numFmtId="0" fontId="3" fillId="0" borderId="0" xfId="0" applyFont="1" applyFill="1" applyBorder="1" applyAlignment="1"/>
    <xf numFmtId="0" fontId="3" fillId="0" borderId="5" xfId="0" applyFont="1" applyBorder="1" applyAlignment="1">
      <alignment horizontal="centerContinuous"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5" fillId="0" borderId="7" xfId="0" applyFont="1" applyBorder="1" applyAlignment="1">
      <alignment horizontal="center"/>
    </xf>
    <xf numFmtId="0" fontId="15" fillId="0" borderId="8" xfId="0" applyFont="1" applyFill="1" applyBorder="1" applyAlignment="1">
      <alignment horizontal="center"/>
    </xf>
    <xf numFmtId="0" fontId="15" fillId="0" borderId="9" xfId="0" applyFont="1" applyFill="1" applyBorder="1" applyAlignment="1">
      <alignment horizontal="center"/>
    </xf>
    <xf numFmtId="168" fontId="16" fillId="0" borderId="10" xfId="7" applyNumberFormat="1" applyFont="1" applyBorder="1" applyAlignment="1">
      <alignment horizontal="center" vertical="top"/>
    </xf>
    <xf numFmtId="0" fontId="16" fillId="0" borderId="6" xfId="0" applyFont="1" applyBorder="1" applyAlignment="1">
      <alignment horizontal="center" vertical="top" wrapText="1"/>
    </xf>
    <xf numFmtId="4" fontId="4" fillId="0" borderId="9" xfId="0" applyNumberFormat="1" applyFont="1" applyFill="1" applyBorder="1" applyAlignment="1">
      <alignment horizontal="center"/>
    </xf>
    <xf numFmtId="4" fontId="4" fillId="0" borderId="8" xfId="0" applyNumberFormat="1" applyFont="1" applyFill="1" applyBorder="1" applyAlignment="1">
      <alignment horizontal="center"/>
    </xf>
    <xf numFmtId="164" fontId="17" fillId="0" borderId="11" xfId="9" applyFont="1" applyBorder="1" applyAlignment="1">
      <alignment vertical="center"/>
    </xf>
    <xf numFmtId="164" fontId="4" fillId="0" borderId="0" xfId="9" applyFont="1"/>
    <xf numFmtId="169" fontId="4" fillId="0" borderId="0" xfId="0" applyNumberFormat="1" applyFont="1"/>
    <xf numFmtId="169" fontId="0" fillId="0" borderId="0" xfId="0" applyNumberFormat="1"/>
    <xf numFmtId="168" fontId="18" fillId="0" borderId="5" xfId="7" applyNumberFormat="1" applyFont="1" applyFill="1" applyBorder="1" applyAlignment="1">
      <alignment horizontal="center" vertical="top"/>
    </xf>
    <xf numFmtId="0" fontId="16" fillId="0" borderId="8" xfId="0" applyFont="1" applyBorder="1" applyAlignment="1">
      <alignment horizontal="center" vertical="top" wrapText="1"/>
    </xf>
    <xf numFmtId="164" fontId="17" fillId="0" borderId="7" xfId="9" applyFont="1" applyBorder="1" applyAlignment="1">
      <alignment vertical="center"/>
    </xf>
    <xf numFmtId="168" fontId="16" fillId="0" borderId="5" xfId="7" applyNumberFormat="1" applyFont="1" applyBorder="1" applyAlignment="1">
      <alignment horizontal="center" vertical="top"/>
    </xf>
    <xf numFmtId="168" fontId="7" fillId="0" borderId="12" xfId="7" applyNumberFormat="1" applyFont="1" applyBorder="1" applyAlignment="1">
      <alignment horizontal="center" vertical="top"/>
    </xf>
    <xf numFmtId="170" fontId="4" fillId="2" borderId="9" xfId="14" applyNumberFormat="1" applyFont="1" applyFill="1" applyBorder="1" applyAlignment="1">
      <alignment horizontal="center"/>
    </xf>
    <xf numFmtId="168" fontId="7" fillId="0" borderId="5" xfId="7" applyNumberFormat="1" applyFont="1" applyBorder="1" applyAlignment="1">
      <alignment horizontal="center" vertical="top"/>
    </xf>
    <xf numFmtId="4" fontId="4" fillId="0" borderId="8" xfId="0" applyNumberFormat="1" applyFont="1" applyFill="1" applyBorder="1" applyAlignment="1">
      <alignment horizontal="right"/>
    </xf>
    <xf numFmtId="0" fontId="7" fillId="0" borderId="8" xfId="0" applyFont="1" applyBorder="1" applyAlignment="1">
      <alignment horizontal="justify" vertical="top"/>
    </xf>
    <xf numFmtId="0" fontId="0" fillId="0" borderId="8" xfId="0" applyBorder="1"/>
    <xf numFmtId="165" fontId="7" fillId="0" borderId="10" xfId="7" applyFont="1" applyBorder="1" applyAlignment="1">
      <alignment horizontal="center" vertical="top"/>
    </xf>
    <xf numFmtId="9" fontId="4" fillId="0" borderId="8" xfId="14" applyFont="1" applyFill="1" applyBorder="1" applyAlignment="1">
      <alignment horizontal="center"/>
    </xf>
    <xf numFmtId="170" fontId="4" fillId="2" borderId="8" xfId="14" applyNumberFormat="1" applyFont="1" applyFill="1" applyBorder="1" applyAlignment="1">
      <alignment horizontal="center"/>
    </xf>
    <xf numFmtId="168" fontId="7" fillId="0" borderId="10" xfId="7" applyNumberFormat="1" applyFont="1" applyBorder="1" applyAlignment="1">
      <alignment horizontal="center" vertical="top"/>
    </xf>
    <xf numFmtId="0" fontId="7" fillId="0" borderId="9" xfId="0" applyFont="1" applyBorder="1" applyAlignment="1">
      <alignment horizontal="justify" vertical="top"/>
    </xf>
    <xf numFmtId="4" fontId="4" fillId="0" borderId="9" xfId="0" applyNumberFormat="1" applyFont="1" applyFill="1" applyBorder="1" applyAlignment="1">
      <alignment horizontal="right"/>
    </xf>
    <xf numFmtId="171" fontId="19" fillId="0" borderId="8" xfId="0" applyNumberFormat="1" applyFont="1" applyFill="1" applyBorder="1"/>
    <xf numFmtId="4" fontId="4" fillId="0" borderId="8" xfId="0" applyNumberFormat="1" applyFont="1" applyFill="1" applyBorder="1"/>
    <xf numFmtId="168" fontId="4" fillId="0" borderId="5" xfId="7" applyNumberFormat="1" applyFont="1" applyFill="1" applyBorder="1" applyAlignment="1">
      <alignment horizontal="center" vertical="top"/>
    </xf>
    <xf numFmtId="0" fontId="4" fillId="0" borderId="9" xfId="0" applyFont="1" applyFill="1" applyBorder="1" applyAlignment="1">
      <alignment horizontal="justify" vertical="top"/>
    </xf>
    <xf numFmtId="9" fontId="4" fillId="0" borderId="9" xfId="14" applyFont="1" applyFill="1" applyBorder="1" applyAlignment="1">
      <alignment horizontal="center"/>
    </xf>
    <xf numFmtId="0" fontId="0" fillId="0" borderId="0" xfId="0" applyFill="1"/>
    <xf numFmtId="164" fontId="4" fillId="0" borderId="0" xfId="9" applyFont="1" applyFill="1"/>
    <xf numFmtId="168" fontId="4" fillId="0" borderId="12" xfId="7" applyNumberFormat="1" applyFont="1" applyFill="1" applyBorder="1" applyAlignment="1">
      <alignment horizontal="center" vertical="top"/>
    </xf>
    <xf numFmtId="165" fontId="4" fillId="0" borderId="13" xfId="7" applyFont="1" applyFill="1" applyBorder="1" applyAlignment="1">
      <alignment horizontal="center" vertical="top"/>
    </xf>
    <xf numFmtId="0" fontId="4" fillId="0" borderId="14" xfId="0" applyFont="1" applyFill="1" applyBorder="1" applyAlignment="1">
      <alignment horizontal="justify" vertical="top"/>
    </xf>
    <xf numFmtId="4" fontId="4" fillId="0" borderId="14" xfId="0" applyNumberFormat="1" applyFont="1" applyFill="1" applyBorder="1" applyAlignment="1">
      <alignment horizontal="right"/>
    </xf>
    <xf numFmtId="165" fontId="13" fillId="0" borderId="0" xfId="7" applyFont="1" applyBorder="1" applyAlignment="1">
      <alignment horizontal="center" vertical="top"/>
    </xf>
    <xf numFmtId="0" fontId="13" fillId="0" borderId="0" xfId="0" applyFont="1" applyBorder="1"/>
    <xf numFmtId="0" fontId="6" fillId="0" borderId="0" xfId="0" applyFont="1" applyBorder="1" applyAlignment="1">
      <alignment horizontal="right"/>
    </xf>
    <xf numFmtId="4" fontId="4" fillId="0" borderId="0" xfId="0" applyNumberFormat="1" applyFont="1" applyBorder="1"/>
    <xf numFmtId="4" fontId="20" fillId="0" borderId="0" xfId="0" applyNumberFormat="1" applyFont="1" applyBorder="1"/>
    <xf numFmtId="165" fontId="13" fillId="0" borderId="15" xfId="7" applyFont="1" applyBorder="1" applyAlignment="1">
      <alignment horizontal="center" vertical="top"/>
    </xf>
    <xf numFmtId="0" fontId="13" fillId="0" borderId="16" xfId="0" applyFont="1" applyBorder="1"/>
    <xf numFmtId="0" fontId="5" fillId="0" borderId="16" xfId="0" applyFont="1" applyBorder="1" applyAlignment="1">
      <alignment horizontal="right"/>
    </xf>
    <xf numFmtId="0" fontId="6" fillId="0" borderId="16" xfId="0" applyFont="1" applyBorder="1" applyAlignment="1"/>
    <xf numFmtId="4" fontId="21" fillId="0" borderId="17" xfId="0" applyNumberFormat="1" applyFont="1" applyBorder="1"/>
    <xf numFmtId="164" fontId="22" fillId="0" borderId="18" xfId="9" applyFont="1" applyBorder="1"/>
    <xf numFmtId="165" fontId="13" fillId="0" borderId="19" xfId="7" applyFont="1" applyBorder="1" applyAlignment="1">
      <alignment horizontal="center" vertical="top"/>
    </xf>
    <xf numFmtId="0" fontId="13" fillId="0" borderId="20" xfId="0" applyFont="1" applyBorder="1"/>
    <xf numFmtId="0" fontId="5" fillId="0" borderId="21" xfId="0" applyFont="1" applyBorder="1" applyAlignment="1">
      <alignment horizontal="right"/>
    </xf>
    <xf numFmtId="4" fontId="21" fillId="0" borderId="22" xfId="0" applyNumberFormat="1" applyFont="1" applyBorder="1"/>
    <xf numFmtId="4" fontId="21" fillId="0" borderId="9" xfId="0" applyNumberFormat="1" applyFont="1" applyBorder="1"/>
    <xf numFmtId="4" fontId="4" fillId="0" borderId="23" xfId="0" applyNumberFormat="1" applyFont="1" applyBorder="1"/>
    <xf numFmtId="0" fontId="0" fillId="0" borderId="4" xfId="0" applyBorder="1"/>
    <xf numFmtId="0" fontId="23" fillId="0" borderId="24" xfId="0" applyFont="1" applyBorder="1"/>
    <xf numFmtId="9" fontId="24" fillId="0" borderId="8" xfId="14" applyNumberFormat="1" applyFont="1" applyBorder="1" applyAlignment="1">
      <alignment horizontal="center"/>
    </xf>
    <xf numFmtId="0" fontId="23" fillId="0" borderId="25" xfId="0" applyFont="1" applyBorder="1"/>
    <xf numFmtId="10" fontId="25" fillId="0" borderId="8" xfId="14" applyNumberFormat="1" applyFont="1" applyBorder="1" applyAlignment="1">
      <alignment horizontal="center"/>
    </xf>
    <xf numFmtId="10" fontId="4" fillId="0" borderId="26" xfId="14" applyNumberFormat="1" applyFont="1" applyBorder="1"/>
    <xf numFmtId="10" fontId="4" fillId="0" borderId="0" xfId="14" applyNumberFormat="1" applyFont="1" applyBorder="1"/>
    <xf numFmtId="10" fontId="20" fillId="0" borderId="0" xfId="14" applyNumberFormat="1" applyFont="1" applyBorder="1"/>
    <xf numFmtId="0" fontId="0" fillId="0" borderId="27" xfId="0" applyBorder="1"/>
    <xf numFmtId="0" fontId="0" fillId="0" borderId="28" xfId="0" applyBorder="1"/>
    <xf numFmtId="10" fontId="4" fillId="0" borderId="28" xfId="14" applyNumberFormat="1" applyFont="1" applyBorder="1"/>
    <xf numFmtId="10" fontId="20" fillId="0" borderId="28" xfId="14" applyNumberFormat="1" applyFont="1" applyBorder="1"/>
    <xf numFmtId="10" fontId="4" fillId="0" borderId="29" xfId="14" applyNumberFormat="1" applyFont="1" applyBorder="1"/>
    <xf numFmtId="0" fontId="4" fillId="2" borderId="9" xfId="14" applyNumberFormat="1" applyFont="1" applyFill="1" applyBorder="1" applyAlignment="1">
      <alignment horizontal="center"/>
    </xf>
    <xf numFmtId="0" fontId="41" fillId="5" borderId="30" xfId="0" applyNumberFormat="1" applyFont="1" applyFill="1" applyBorder="1" applyAlignment="1" applyProtection="1">
      <alignment horizontal="center" vertical="center"/>
    </xf>
    <xf numFmtId="0" fontId="41" fillId="5" borderId="31" xfId="0" applyNumberFormat="1" applyFont="1" applyFill="1" applyBorder="1" applyAlignment="1" applyProtection="1">
      <alignment horizontal="center" vertical="center"/>
    </xf>
    <xf numFmtId="0" fontId="42" fillId="5" borderId="31" xfId="0" applyNumberFormat="1" applyFont="1" applyFill="1" applyBorder="1" applyAlignment="1" applyProtection="1">
      <alignment horizontal="center" vertical="center"/>
    </xf>
    <xf numFmtId="44" fontId="41" fillId="5" borderId="32" xfId="0" applyNumberFormat="1" applyFont="1" applyFill="1" applyBorder="1" applyAlignment="1" applyProtection="1">
      <alignment horizontal="center" vertical="center"/>
    </xf>
    <xf numFmtId="4" fontId="42" fillId="5" borderId="31" xfId="0" applyNumberFormat="1" applyFont="1" applyFill="1" applyBorder="1" applyAlignment="1" applyProtection="1">
      <alignment horizontal="center" vertical="center"/>
    </xf>
    <xf numFmtId="44" fontId="41" fillId="5" borderId="31" xfId="0" applyNumberFormat="1" applyFont="1" applyFill="1" applyBorder="1" applyAlignment="1" applyProtection="1">
      <alignment horizontal="center" vertical="center"/>
    </xf>
    <xf numFmtId="0" fontId="28"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0" fillId="5" borderId="0" xfId="0" applyFill="1" applyBorder="1" applyAlignment="1">
      <alignment vertical="center"/>
    </xf>
    <xf numFmtId="0" fontId="0" fillId="5" borderId="0" xfId="0" applyFill="1" applyAlignment="1">
      <alignment vertical="center"/>
    </xf>
    <xf numFmtId="44" fontId="43" fillId="6" borderId="33" xfId="0" applyNumberFormat="1" applyFont="1" applyFill="1" applyBorder="1" applyAlignment="1">
      <alignment vertical="center"/>
    </xf>
    <xf numFmtId="4" fontId="0" fillId="0" borderId="0" xfId="0" applyNumberFormat="1" applyAlignment="1">
      <alignment vertical="center"/>
    </xf>
    <xf numFmtId="44" fontId="0" fillId="0" borderId="0" xfId="0" applyNumberFormat="1" applyAlignment="1">
      <alignment vertical="center"/>
    </xf>
    <xf numFmtId="0" fontId="44" fillId="7" borderId="21" xfId="0" applyFont="1" applyFill="1" applyBorder="1" applyAlignment="1">
      <alignment vertical="center" wrapText="1"/>
    </xf>
    <xf numFmtId="172" fontId="43" fillId="5" borderId="34" xfId="0" applyNumberFormat="1" applyFont="1" applyFill="1" applyBorder="1" applyAlignment="1" applyProtection="1">
      <alignment horizontal="center" vertical="center"/>
    </xf>
    <xf numFmtId="172" fontId="43" fillId="5" borderId="35" xfId="0" applyNumberFormat="1" applyFont="1" applyFill="1" applyBorder="1" applyAlignment="1" applyProtection="1">
      <alignment horizontal="center" vertical="center"/>
    </xf>
    <xf numFmtId="4" fontId="43" fillId="5" borderId="35" xfId="0" applyNumberFormat="1" applyFont="1" applyFill="1" applyBorder="1" applyAlignment="1" applyProtection="1">
      <alignment horizontal="center" vertical="center"/>
    </xf>
    <xf numFmtId="44" fontId="43" fillId="5" borderId="35" xfId="0" applyNumberFormat="1" applyFont="1" applyFill="1" applyBorder="1" applyAlignment="1" applyProtection="1">
      <alignment horizontal="center" vertical="center"/>
    </xf>
    <xf numFmtId="44" fontId="43" fillId="5" borderId="36" xfId="0" applyNumberFormat="1" applyFont="1" applyFill="1" applyBorder="1" applyAlignment="1" applyProtection="1">
      <alignment horizontal="center" vertical="center"/>
    </xf>
    <xf numFmtId="0" fontId="40" fillId="8" borderId="37" xfId="0" applyFont="1" applyFill="1" applyBorder="1" applyAlignment="1">
      <alignment horizontal="center" vertical="center" wrapText="1"/>
    </xf>
    <xf numFmtId="0" fontId="43" fillId="8" borderId="38" xfId="0" applyFont="1" applyFill="1" applyBorder="1" applyAlignment="1">
      <alignment horizontal="justify" vertical="center" wrapText="1"/>
    </xf>
    <xf numFmtId="0" fontId="40" fillId="8" borderId="38" xfId="0" applyFont="1" applyFill="1" applyBorder="1" applyAlignment="1">
      <alignment horizontal="justify" vertical="center" wrapText="1"/>
    </xf>
    <xf numFmtId="4" fontId="40" fillId="8" borderId="38" xfId="0" applyNumberFormat="1" applyFont="1" applyFill="1" applyBorder="1" applyAlignment="1">
      <alignment horizontal="justify" vertical="center" wrapText="1"/>
    </xf>
    <xf numFmtId="44" fontId="40" fillId="8" borderId="38" xfId="0" applyNumberFormat="1" applyFont="1" applyFill="1" applyBorder="1" applyAlignment="1">
      <alignment horizontal="justify" vertical="center" wrapText="1"/>
    </xf>
    <xf numFmtId="44" fontId="43" fillId="8" borderId="39" xfId="0" applyNumberFormat="1" applyFont="1" applyFill="1" applyBorder="1" applyAlignment="1">
      <alignment horizontal="justify" vertical="center" wrapText="1"/>
    </xf>
    <xf numFmtId="0" fontId="0" fillId="0" borderId="37" xfId="0" applyBorder="1" applyAlignment="1">
      <alignment horizontal="center" vertical="center"/>
    </xf>
    <xf numFmtId="172" fontId="45" fillId="9" borderId="37" xfId="0" applyNumberFormat="1" applyFont="1" applyFill="1" applyBorder="1" applyAlignment="1" applyProtection="1">
      <alignment vertical="center"/>
    </xf>
    <xf numFmtId="172" fontId="45" fillId="9" borderId="38" xfId="0" applyNumberFormat="1" applyFont="1" applyFill="1" applyBorder="1" applyAlignment="1" applyProtection="1">
      <alignment vertical="center"/>
    </xf>
    <xf numFmtId="172" fontId="45" fillId="9" borderId="38" xfId="0" applyNumberFormat="1" applyFont="1" applyFill="1" applyBorder="1" applyAlignment="1" applyProtection="1">
      <alignment horizontal="right" vertical="center"/>
    </xf>
    <xf numFmtId="44" fontId="45" fillId="9" borderId="39" xfId="0" applyNumberFormat="1" applyFont="1" applyFill="1" applyBorder="1" applyAlignment="1" applyProtection="1">
      <alignment vertical="center"/>
    </xf>
    <xf numFmtId="172" fontId="43" fillId="5" borderId="37" xfId="0" applyNumberFormat="1" applyFont="1" applyFill="1" applyBorder="1" applyAlignment="1" applyProtection="1">
      <alignment horizontal="center" vertical="center"/>
    </xf>
    <xf numFmtId="172" fontId="43" fillId="5" borderId="38" xfId="0" applyNumberFormat="1" applyFont="1" applyFill="1" applyBorder="1" applyAlignment="1" applyProtection="1">
      <alignment horizontal="center" vertical="center"/>
    </xf>
    <xf numFmtId="4" fontId="43" fillId="5" borderId="38" xfId="0" applyNumberFormat="1" applyFont="1" applyFill="1" applyBorder="1" applyAlignment="1" applyProtection="1">
      <alignment horizontal="center" vertical="center"/>
    </xf>
    <xf numFmtId="44" fontId="43" fillId="5" borderId="38" xfId="0" applyNumberFormat="1" applyFont="1" applyFill="1" applyBorder="1" applyAlignment="1" applyProtection="1">
      <alignment horizontal="center" vertical="center"/>
    </xf>
    <xf numFmtId="44" fontId="43" fillId="5" borderId="39" xfId="0" applyNumberFormat="1" applyFont="1" applyFill="1" applyBorder="1" applyAlignment="1" applyProtection="1">
      <alignment horizontal="center" vertical="center"/>
    </xf>
    <xf numFmtId="172" fontId="45" fillId="10" borderId="37" xfId="0" applyNumberFormat="1" applyFont="1" applyFill="1" applyBorder="1" applyAlignment="1" applyProtection="1">
      <alignment vertical="center"/>
    </xf>
    <xf numFmtId="172" fontId="45" fillId="10" borderId="38" xfId="0" applyNumberFormat="1" applyFont="1" applyFill="1" applyBorder="1" applyAlignment="1" applyProtection="1">
      <alignment vertical="center"/>
    </xf>
    <xf numFmtId="172" fontId="45" fillId="10" borderId="38" xfId="0" applyNumberFormat="1" applyFont="1" applyFill="1" applyBorder="1" applyAlignment="1" applyProtection="1">
      <alignment horizontal="right" vertical="center"/>
    </xf>
    <xf numFmtId="44" fontId="45" fillId="10" borderId="39" xfId="0" applyNumberFormat="1" applyFont="1" applyFill="1" applyBorder="1" applyAlignment="1" applyProtection="1">
      <alignment vertical="center"/>
    </xf>
    <xf numFmtId="172" fontId="45" fillId="11" borderId="37" xfId="0" applyNumberFormat="1" applyFont="1" applyFill="1" applyBorder="1" applyAlignment="1" applyProtection="1">
      <alignment vertical="center"/>
    </xf>
    <xf numFmtId="172" fontId="45" fillId="11" borderId="38" xfId="0" applyNumberFormat="1" applyFont="1" applyFill="1" applyBorder="1" applyAlignment="1" applyProtection="1">
      <alignment vertical="center"/>
    </xf>
    <xf numFmtId="172" fontId="45" fillId="11" borderId="38" xfId="0" applyNumberFormat="1" applyFont="1" applyFill="1" applyBorder="1" applyAlignment="1" applyProtection="1">
      <alignment horizontal="right" vertical="center"/>
    </xf>
    <xf numFmtId="44" fontId="45" fillId="11" borderId="39" xfId="0" applyNumberFormat="1" applyFont="1" applyFill="1" applyBorder="1" applyAlignment="1" applyProtection="1">
      <alignment vertical="center"/>
    </xf>
    <xf numFmtId="172" fontId="45" fillId="12" borderId="40" xfId="0" applyNumberFormat="1" applyFont="1" applyFill="1" applyBorder="1" applyAlignment="1" applyProtection="1">
      <alignment vertical="center"/>
    </xf>
    <xf numFmtId="172" fontId="45" fillId="12" borderId="41" xfId="0" applyNumberFormat="1" applyFont="1" applyFill="1" applyBorder="1" applyAlignment="1" applyProtection="1">
      <alignment vertical="center"/>
    </xf>
    <xf numFmtId="172" fontId="45" fillId="12" borderId="41" xfId="0" applyNumberFormat="1" applyFont="1" applyFill="1" applyBorder="1" applyAlignment="1" applyProtection="1">
      <alignment horizontal="right" vertical="center"/>
    </xf>
    <xf numFmtId="44" fontId="45" fillId="12" borderId="42" xfId="0" applyNumberFormat="1" applyFont="1" applyFill="1" applyBorder="1" applyAlignment="1" applyProtection="1">
      <alignment vertical="center"/>
    </xf>
    <xf numFmtId="0" fontId="44" fillId="7" borderId="25" xfId="0" applyFont="1" applyFill="1" applyBorder="1" applyAlignment="1">
      <alignment vertical="center" wrapText="1"/>
    </xf>
    <xf numFmtId="0" fontId="46" fillId="7" borderId="21" xfId="0" applyFont="1" applyFill="1" applyBorder="1" applyAlignment="1">
      <alignment horizontal="right" vertical="center"/>
    </xf>
    <xf numFmtId="44" fontId="46" fillId="7" borderId="1" xfId="0" applyNumberFormat="1" applyFont="1" applyFill="1" applyBorder="1" applyAlignment="1">
      <alignment vertical="center" wrapText="1"/>
    </xf>
    <xf numFmtId="44" fontId="47" fillId="5" borderId="43" xfId="8" applyNumberFormat="1" applyFont="1" applyFill="1" applyBorder="1" applyAlignment="1">
      <alignment horizontal="right" vertical="center" wrapText="1"/>
    </xf>
    <xf numFmtId="172" fontId="43" fillId="5" borderId="44" xfId="0" applyNumberFormat="1" applyFont="1" applyFill="1" applyBorder="1" applyAlignment="1" applyProtection="1">
      <alignment horizontal="center" vertical="center"/>
    </xf>
    <xf numFmtId="172" fontId="43" fillId="5" borderId="45" xfId="0" applyNumberFormat="1" applyFont="1" applyFill="1" applyBorder="1" applyAlignment="1" applyProtection="1">
      <alignment horizontal="center" vertical="center"/>
    </xf>
    <xf numFmtId="4" fontId="43" fillId="5" borderId="45" xfId="0" applyNumberFormat="1" applyFont="1" applyFill="1" applyBorder="1" applyAlignment="1" applyProtection="1">
      <alignment horizontal="center" vertical="center"/>
    </xf>
    <xf numFmtId="44" fontId="43" fillId="5" borderId="45" xfId="0" applyNumberFormat="1" applyFont="1" applyFill="1" applyBorder="1" applyAlignment="1" applyProtection="1">
      <alignment horizontal="center" vertical="center"/>
    </xf>
    <xf numFmtId="44" fontId="43" fillId="5" borderId="46" xfId="0" applyNumberFormat="1" applyFont="1" applyFill="1" applyBorder="1" applyAlignment="1" applyProtection="1">
      <alignment horizontal="center" vertical="center"/>
    </xf>
    <xf numFmtId="0" fontId="3" fillId="5" borderId="0" xfId="0" applyFont="1" applyFill="1" applyBorder="1" applyAlignment="1">
      <alignment vertical="center"/>
    </xf>
    <xf numFmtId="44" fontId="33" fillId="5" borderId="0" xfId="0" applyNumberFormat="1" applyFont="1" applyFill="1" applyBorder="1" applyAlignment="1">
      <alignment vertical="center"/>
    </xf>
    <xf numFmtId="0" fontId="3" fillId="0" borderId="0" xfId="0" applyFont="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31" fillId="0" borderId="0" xfId="0" applyFont="1" applyAlignment="1">
      <alignment vertical="center"/>
    </xf>
    <xf numFmtId="0" fontId="0" fillId="0" borderId="37" xfId="0" applyFill="1" applyBorder="1" applyAlignment="1">
      <alignment horizontal="center" vertical="center"/>
    </xf>
    <xf numFmtId="0" fontId="0" fillId="0" borderId="38" xfId="0" applyFill="1" applyBorder="1" applyAlignment="1">
      <alignment horizontal="justify" vertical="top"/>
    </xf>
    <xf numFmtId="0" fontId="0" fillId="0" borderId="38" xfId="0" applyFill="1" applyBorder="1" applyAlignment="1">
      <alignment horizontal="center" vertical="center" wrapText="1"/>
    </xf>
    <xf numFmtId="4" fontId="0" fillId="0" borderId="38" xfId="0" applyNumberFormat="1" applyFill="1" applyBorder="1" applyAlignment="1">
      <alignment horizontal="center" vertical="center" wrapText="1"/>
    </xf>
    <xf numFmtId="44" fontId="0" fillId="0" borderId="38" xfId="0" applyNumberFormat="1" applyFill="1" applyBorder="1" applyAlignment="1">
      <alignment horizontal="center" vertical="center"/>
    </xf>
    <xf numFmtId="44" fontId="39" fillId="0" borderId="39" xfId="8" applyNumberFormat="1" applyFont="1" applyFill="1" applyBorder="1" applyAlignment="1">
      <alignment horizontal="center" vertical="center"/>
    </xf>
    <xf numFmtId="0" fontId="0" fillId="0" borderId="38" xfId="0" applyFill="1" applyBorder="1" applyAlignment="1">
      <alignment horizontal="center" vertical="center"/>
    </xf>
    <xf numFmtId="4" fontId="0" fillId="0" borderId="38" xfId="0" applyNumberFormat="1" applyFill="1" applyBorder="1" applyAlignment="1">
      <alignment horizontal="center" vertical="center"/>
    </xf>
    <xf numFmtId="44" fontId="48" fillId="0" borderId="38" xfId="9" applyNumberFormat="1" applyFont="1" applyFill="1" applyBorder="1" applyAlignment="1">
      <alignment horizontal="center" vertical="center"/>
    </xf>
    <xf numFmtId="44" fontId="48" fillId="0" borderId="39" xfId="9" applyNumberFormat="1" applyFont="1" applyFill="1" applyBorder="1" applyAlignment="1">
      <alignment horizontal="center" vertical="center"/>
    </xf>
    <xf numFmtId="0" fontId="8" fillId="0" borderId="38" xfId="0" applyFont="1" applyFill="1" applyBorder="1" applyAlignment="1">
      <alignment horizontal="justify" vertical="top"/>
    </xf>
    <xf numFmtId="44" fontId="14" fillId="0" borderId="39" xfId="0" applyNumberFormat="1" applyFont="1" applyFill="1" applyBorder="1" applyAlignment="1" applyProtection="1">
      <alignment horizontal="center" vertical="center"/>
    </xf>
    <xf numFmtId="0" fontId="8" fillId="0" borderId="0" xfId="0" applyFont="1" applyAlignment="1">
      <alignment vertical="center"/>
    </xf>
    <xf numFmtId="44" fontId="8" fillId="0" borderId="0" xfId="0" applyNumberFormat="1" applyFont="1" applyAlignment="1">
      <alignment vertical="center"/>
    </xf>
    <xf numFmtId="0" fontId="35" fillId="0" borderId="0" xfId="0" applyFont="1" applyAlignment="1">
      <alignment vertical="center"/>
    </xf>
    <xf numFmtId="44" fontId="36" fillId="0" borderId="0" xfId="0" applyNumberFormat="1" applyFont="1" applyAlignment="1">
      <alignment vertical="center"/>
    </xf>
    <xf numFmtId="0" fontId="0" fillId="0" borderId="0" xfId="0" applyFill="1" applyAlignment="1">
      <alignment vertical="center"/>
    </xf>
    <xf numFmtId="44" fontId="0" fillId="0" borderId="0" xfId="0" applyNumberFormat="1" applyFill="1" applyBorder="1" applyAlignment="1">
      <alignment vertical="center"/>
    </xf>
    <xf numFmtId="44" fontId="0" fillId="0" borderId="0" xfId="0" applyNumberFormat="1" applyFill="1" applyAlignment="1">
      <alignment vertical="center"/>
    </xf>
    <xf numFmtId="15" fontId="0" fillId="0" borderId="0" xfId="0" applyNumberFormat="1" applyFill="1" applyBorder="1" applyAlignment="1">
      <alignment vertical="center"/>
    </xf>
    <xf numFmtId="4" fontId="0" fillId="0" borderId="0" xfId="0" applyNumberForma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28" fillId="0" borderId="0" xfId="0" applyFont="1" applyAlignment="1">
      <alignment horizontal="center" vertical="center"/>
    </xf>
    <xf numFmtId="0" fontId="0" fillId="0" borderId="0" xfId="0" applyFill="1" applyBorder="1" applyAlignment="1">
      <alignment horizontal="center" vertical="center"/>
    </xf>
    <xf numFmtId="0" fontId="0" fillId="5" borderId="0" xfId="0" applyFill="1" applyAlignment="1">
      <alignment horizontal="center" vertical="center"/>
    </xf>
    <xf numFmtId="0" fontId="0" fillId="5" borderId="0" xfId="0" applyFill="1" applyBorder="1" applyAlignment="1">
      <alignment horizontal="center" vertical="center"/>
    </xf>
    <xf numFmtId="4" fontId="0" fillId="5" borderId="0"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0" xfId="0" applyNumberFormat="1" applyFill="1" applyAlignment="1">
      <alignment horizontal="center" vertical="center"/>
    </xf>
    <xf numFmtId="4"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0" fontId="37" fillId="5" borderId="0" xfId="0" applyFont="1" applyFill="1" applyBorder="1" applyAlignment="1">
      <alignment horizontal="center" vertical="center"/>
    </xf>
    <xf numFmtId="0" fontId="8" fillId="0" borderId="0" xfId="0" applyFont="1" applyFill="1" applyAlignment="1">
      <alignment horizontal="center" vertical="center"/>
    </xf>
    <xf numFmtId="4" fontId="0" fillId="0" borderId="0" xfId="0" applyNumberFormat="1" applyFill="1" applyAlignment="1">
      <alignment horizontal="center" vertical="center"/>
    </xf>
    <xf numFmtId="0" fontId="0" fillId="0" borderId="0" xfId="0" applyFill="1" applyAlignment="1">
      <alignment horizontal="center" vertical="center"/>
    </xf>
    <xf numFmtId="44" fontId="0" fillId="0" borderId="0" xfId="0" applyNumberFormat="1" applyAlignment="1">
      <alignment horizontal="center" vertical="center"/>
    </xf>
    <xf numFmtId="44" fontId="32" fillId="5" borderId="0" xfId="0" applyNumberFormat="1" applyFont="1" applyFill="1" applyBorder="1" applyAlignment="1">
      <alignment horizontal="center" vertical="center"/>
    </xf>
    <xf numFmtId="0" fontId="3" fillId="0" borderId="0" xfId="0" applyFont="1" applyAlignment="1">
      <alignment horizontal="center" vertical="center"/>
    </xf>
    <xf numFmtId="44" fontId="14" fillId="0" borderId="0" xfId="0" applyNumberFormat="1"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44" fontId="12" fillId="0" borderId="0" xfId="0" applyNumberFormat="1" applyFont="1" applyAlignment="1">
      <alignment vertical="center"/>
    </xf>
    <xf numFmtId="15" fontId="14" fillId="0" borderId="0" xfId="0" applyNumberFormat="1" applyFont="1" applyAlignment="1">
      <alignment horizontal="center" vertical="center"/>
    </xf>
    <xf numFmtId="0" fontId="0" fillId="0" borderId="38" xfId="0" applyFill="1" applyBorder="1" applyAlignment="1">
      <alignment horizontal="justify" vertical="top" wrapText="1"/>
    </xf>
    <xf numFmtId="0" fontId="8" fillId="0" borderId="38" xfId="0" applyFont="1" applyFill="1" applyBorder="1" applyAlignment="1">
      <alignment horizontal="center" vertical="center" wrapText="1"/>
    </xf>
    <xf numFmtId="0" fontId="0" fillId="0" borderId="65" xfId="0" applyFill="1" applyBorder="1" applyAlignment="1">
      <alignment horizontal="center" vertical="center"/>
    </xf>
    <xf numFmtId="0" fontId="0" fillId="0" borderId="66" xfId="0" applyFill="1" applyBorder="1" applyAlignment="1">
      <alignment horizontal="justify" vertical="top"/>
    </xf>
    <xf numFmtId="0" fontId="0" fillId="0" borderId="66" xfId="0" applyFill="1" applyBorder="1" applyAlignment="1">
      <alignment horizontal="center" vertical="center" wrapText="1"/>
    </xf>
    <xf numFmtId="4" fontId="0" fillId="0" borderId="66" xfId="0" applyNumberFormat="1" applyFill="1" applyBorder="1" applyAlignment="1">
      <alignment horizontal="center" vertical="center" wrapText="1"/>
    </xf>
    <xf numFmtId="44" fontId="0" fillId="0" borderId="66" xfId="0" applyNumberFormat="1" applyFill="1" applyBorder="1" applyAlignment="1">
      <alignment horizontal="center" vertical="center"/>
    </xf>
    <xf numFmtId="44" fontId="39" fillId="0" borderId="49" xfId="8" applyNumberFormat="1" applyFont="1" applyFill="1" applyBorder="1" applyAlignment="1">
      <alignment horizontal="center" vertical="center"/>
    </xf>
    <xf numFmtId="0" fontId="0" fillId="0" borderId="38" xfId="0" applyBorder="1" applyAlignment="1">
      <alignment horizontal="justify" vertical="top"/>
    </xf>
    <xf numFmtId="0" fontId="0" fillId="0" borderId="38" xfId="0" applyBorder="1" applyAlignment="1">
      <alignment horizontal="center" vertical="center" wrapText="1"/>
    </xf>
    <xf numFmtId="4" fontId="0" fillId="5" borderId="38" xfId="0" applyNumberFormat="1" applyFill="1" applyBorder="1" applyAlignment="1">
      <alignment horizontal="center" vertical="center" wrapText="1"/>
    </xf>
    <xf numFmtId="44" fontId="0" fillId="0" borderId="38" xfId="0" applyNumberFormat="1" applyBorder="1" applyAlignment="1">
      <alignment horizontal="center" vertical="center"/>
    </xf>
    <xf numFmtId="44" fontId="1" fillId="0" borderId="39" xfId="8" applyNumberFormat="1" applyFont="1" applyBorder="1" applyAlignment="1">
      <alignment horizontal="center" vertical="center"/>
    </xf>
    <xf numFmtId="0" fontId="0" fillId="0" borderId="38" xfId="0" applyBorder="1" applyAlignment="1">
      <alignment horizontal="center" vertical="center"/>
    </xf>
    <xf numFmtId="4" fontId="0" fillId="0" borderId="38" xfId="0" applyNumberFormat="1" applyBorder="1" applyAlignment="1">
      <alignment horizontal="center" vertical="center"/>
    </xf>
    <xf numFmtId="44" fontId="48" fillId="0" borderId="38" xfId="9" applyNumberFormat="1" applyFont="1" applyBorder="1" applyAlignment="1">
      <alignment horizontal="center" vertical="center"/>
    </xf>
    <xf numFmtId="44" fontId="48" fillId="0" borderId="39" xfId="9" applyNumberFormat="1" applyFont="1" applyBorder="1" applyAlignment="1">
      <alignment horizontal="center" vertical="center"/>
    </xf>
    <xf numFmtId="0" fontId="8" fillId="0" borderId="38" xfId="15" applyFont="1" applyFill="1" applyBorder="1" applyAlignment="1">
      <alignment horizontal="left" vertical="justify" wrapText="1"/>
    </xf>
    <xf numFmtId="4" fontId="0" fillId="0" borderId="38" xfId="0" applyNumberFormat="1" applyBorder="1" applyAlignment="1">
      <alignment horizontal="center" vertical="center" wrapText="1"/>
    </xf>
    <xf numFmtId="0" fontId="8" fillId="0" borderId="66" xfId="0" applyFont="1" applyFill="1" applyBorder="1" applyAlignment="1">
      <alignment horizontal="left" vertical="top" wrapText="1"/>
    </xf>
    <xf numFmtId="0" fontId="8" fillId="0" borderId="31" xfId="0" applyFont="1" applyFill="1" applyBorder="1" applyAlignment="1">
      <alignment horizontal="left" vertical="top" wrapText="1"/>
    </xf>
    <xf numFmtId="0" fontId="0" fillId="0" borderId="66" xfId="0" applyFill="1" applyBorder="1" applyAlignment="1">
      <alignment horizontal="center" vertical="center" wrapText="1"/>
    </xf>
    <xf numFmtId="0" fontId="0" fillId="0" borderId="31" xfId="0" applyFill="1" applyBorder="1" applyAlignment="1">
      <alignment horizontal="center" vertical="center" wrapText="1"/>
    </xf>
    <xf numFmtId="4" fontId="0" fillId="0" borderId="66" xfId="0" applyNumberFormat="1" applyFill="1" applyBorder="1" applyAlignment="1">
      <alignment horizontal="center" vertical="center" wrapText="1"/>
    </xf>
    <xf numFmtId="4" fontId="0" fillId="0" borderId="31" xfId="0" applyNumberFormat="1" applyFill="1" applyBorder="1" applyAlignment="1">
      <alignment horizontal="center" vertical="center" wrapText="1"/>
    </xf>
    <xf numFmtId="44" fontId="0" fillId="0" borderId="66" xfId="0" applyNumberFormat="1" applyFill="1" applyBorder="1" applyAlignment="1">
      <alignment horizontal="center" vertical="center"/>
    </xf>
    <xf numFmtId="44" fontId="0" fillId="0" borderId="31" xfId="0" applyNumberFormat="1" applyFill="1" applyBorder="1" applyAlignment="1">
      <alignment horizontal="center" vertical="center"/>
    </xf>
    <xf numFmtId="44" fontId="14" fillId="0" borderId="49" xfId="0" applyNumberFormat="1" applyFont="1" applyFill="1" applyBorder="1" applyAlignment="1" applyProtection="1">
      <alignment horizontal="center" vertical="center"/>
    </xf>
    <xf numFmtId="44" fontId="14" fillId="0" borderId="48" xfId="0" applyNumberFormat="1" applyFont="1" applyFill="1" applyBorder="1" applyAlignment="1" applyProtection="1">
      <alignment horizontal="center" vertical="center"/>
    </xf>
    <xf numFmtId="172" fontId="45" fillId="12" borderId="37" xfId="0" applyNumberFormat="1" applyFont="1" applyFill="1" applyBorder="1" applyAlignment="1" applyProtection="1">
      <alignment horizontal="center" vertical="center"/>
    </xf>
    <xf numFmtId="172" fontId="45" fillId="12" borderId="38" xfId="0" applyNumberFormat="1" applyFont="1" applyFill="1" applyBorder="1" applyAlignment="1" applyProtection="1">
      <alignment horizontal="center" vertical="center"/>
    </xf>
    <xf numFmtId="172" fontId="45" fillId="12" borderId="39" xfId="0" applyNumberFormat="1" applyFont="1" applyFill="1" applyBorder="1" applyAlignment="1" applyProtection="1">
      <alignment horizontal="center" vertical="center"/>
    </xf>
    <xf numFmtId="0" fontId="44" fillId="7" borderId="52" xfId="0" applyFont="1" applyFill="1" applyBorder="1" applyAlignment="1">
      <alignment horizontal="center" vertical="center" wrapText="1"/>
    </xf>
    <xf numFmtId="0" fontId="44" fillId="7" borderId="8" xfId="0" applyFont="1" applyFill="1" applyBorder="1" applyAlignment="1">
      <alignment horizontal="center" vertical="center" wrapText="1"/>
    </xf>
    <xf numFmtId="0" fontId="44" fillId="7" borderId="53" xfId="0" applyFont="1" applyFill="1" applyBorder="1" applyAlignment="1">
      <alignment horizontal="center" vertical="center" wrapText="1"/>
    </xf>
    <xf numFmtId="0" fontId="30" fillId="0" borderId="5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53" xfId="0" applyFont="1" applyBorder="1" applyAlignment="1">
      <alignment horizontal="center" vertical="center" wrapText="1"/>
    </xf>
    <xf numFmtId="172" fontId="45" fillId="9" borderId="54" xfId="0" applyNumberFormat="1" applyFont="1" applyFill="1" applyBorder="1" applyAlignment="1" applyProtection="1">
      <alignment horizontal="center" vertical="center"/>
    </xf>
    <xf numFmtId="172" fontId="45" fillId="9" borderId="31" xfId="0" applyNumberFormat="1" applyFont="1" applyFill="1" applyBorder="1" applyAlignment="1" applyProtection="1">
      <alignment horizontal="center" vertical="center"/>
    </xf>
    <xf numFmtId="172" fontId="45" fillId="9" borderId="48" xfId="0" applyNumberFormat="1" applyFont="1" applyFill="1" applyBorder="1" applyAlignment="1" applyProtection="1">
      <alignment horizontal="center"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9" fillId="5" borderId="38" xfId="0" applyFont="1" applyFill="1" applyBorder="1" applyAlignment="1">
      <alignment horizontal="center" vertical="center" wrapText="1"/>
    </xf>
    <xf numFmtId="164" fontId="49" fillId="5" borderId="55" xfId="8" applyFont="1" applyFill="1" applyBorder="1" applyAlignment="1">
      <alignment horizontal="center" vertical="center" wrapText="1"/>
    </xf>
    <xf numFmtId="172" fontId="45" fillId="10" borderId="37" xfId="0" applyNumberFormat="1" applyFont="1" applyFill="1" applyBorder="1" applyAlignment="1" applyProtection="1">
      <alignment horizontal="center" vertical="center"/>
    </xf>
    <xf numFmtId="172" fontId="45" fillId="10" borderId="38" xfId="0" applyNumberFormat="1" applyFont="1" applyFill="1" applyBorder="1" applyAlignment="1" applyProtection="1">
      <alignment horizontal="center" vertical="center"/>
    </xf>
    <xf numFmtId="172" fontId="45" fillId="10" borderId="39" xfId="0" applyNumberFormat="1" applyFont="1" applyFill="1" applyBorder="1" applyAlignment="1" applyProtection="1">
      <alignment horizontal="center" vertical="center"/>
    </xf>
    <xf numFmtId="172" fontId="45" fillId="11" borderId="37" xfId="0" applyNumberFormat="1" applyFont="1" applyFill="1" applyBorder="1" applyAlignment="1" applyProtection="1">
      <alignment horizontal="center" vertical="center"/>
    </xf>
    <xf numFmtId="172" fontId="45" fillId="11" borderId="38" xfId="0" applyNumberFormat="1" applyFont="1" applyFill="1" applyBorder="1" applyAlignment="1" applyProtection="1">
      <alignment horizontal="center" vertical="center"/>
    </xf>
    <xf numFmtId="172" fontId="45" fillId="11" borderId="39" xfId="0" applyNumberFormat="1" applyFont="1" applyFill="1" applyBorder="1" applyAlignment="1" applyProtection="1">
      <alignment horizontal="center" vertical="center"/>
    </xf>
    <xf numFmtId="0" fontId="0" fillId="0" borderId="65" xfId="0" applyBorder="1" applyAlignment="1">
      <alignment horizontal="center" vertical="center"/>
    </xf>
    <xf numFmtId="0" fontId="0" fillId="0" borderId="54" xfId="0" applyBorder="1" applyAlignment="1">
      <alignment horizontal="center" vertical="center"/>
    </xf>
    <xf numFmtId="0" fontId="30" fillId="0" borderId="52"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27" fillId="0" borderId="56" xfId="0" applyNumberFormat="1" applyFont="1" applyBorder="1" applyAlignment="1">
      <alignment horizontal="center" vertical="center" wrapText="1"/>
    </xf>
    <xf numFmtId="0" fontId="27" fillId="0" borderId="57" xfId="0" applyNumberFormat="1" applyFont="1" applyBorder="1" applyAlignment="1">
      <alignment horizontal="center" vertical="center" wrapText="1"/>
    </xf>
    <xf numFmtId="0" fontId="27" fillId="0" borderId="58" xfId="0" applyNumberFormat="1" applyFont="1" applyBorder="1" applyAlignment="1">
      <alignment horizontal="center" vertical="center" wrapText="1"/>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26" xfId="0" applyFont="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6" xfId="0" applyFont="1" applyFill="1" applyBorder="1" applyAlignment="1">
      <alignment horizontal="center" vertical="center"/>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44" fillId="7" borderId="59" xfId="0" applyFont="1" applyFill="1" applyBorder="1" applyAlignment="1">
      <alignment horizontal="center" vertical="center" wrapText="1"/>
    </xf>
    <xf numFmtId="0" fontId="44" fillId="7" borderId="17" xfId="0" applyFont="1" applyFill="1" applyBorder="1" applyAlignment="1">
      <alignment horizontal="center" vertical="center" wrapText="1"/>
    </xf>
    <xf numFmtId="0" fontId="44" fillId="7" borderId="18" xfId="0" applyFont="1" applyFill="1" applyBorder="1" applyAlignment="1">
      <alignment horizontal="center" vertical="center" wrapText="1"/>
    </xf>
    <xf numFmtId="0" fontId="7" fillId="0" borderId="8" xfId="0" applyFont="1" applyBorder="1" applyAlignment="1">
      <alignment horizontal="justify" vertical="top"/>
    </xf>
    <xf numFmtId="164" fontId="4" fillId="0" borderId="61" xfId="9" applyFont="1" applyBorder="1" applyAlignment="1">
      <alignment vertical="center"/>
    </xf>
    <xf numFmtId="164" fontId="4" fillId="0" borderId="11" xfId="9" applyFont="1" applyBorder="1" applyAlignment="1">
      <alignment vertical="center"/>
    </xf>
    <xf numFmtId="0" fontId="4" fillId="0" borderId="8" xfId="0" applyFont="1" applyFill="1" applyBorder="1" applyAlignment="1">
      <alignment horizontal="justify" vertical="top"/>
    </xf>
    <xf numFmtId="164" fontId="4" fillId="0" borderId="61" xfId="9" applyFont="1" applyFill="1" applyBorder="1" applyAlignment="1">
      <alignment vertical="center"/>
    </xf>
    <xf numFmtId="164" fontId="4" fillId="0" borderId="11" xfId="9" applyFont="1" applyFill="1" applyBorder="1" applyAlignment="1">
      <alignment vertical="center"/>
    </xf>
    <xf numFmtId="0" fontId="4" fillId="0" borderId="14" xfId="0" applyFont="1" applyFill="1" applyBorder="1" applyAlignment="1">
      <alignment horizontal="justify" vertical="top"/>
    </xf>
    <xf numFmtId="164" fontId="4" fillId="0" borderId="62" xfId="9" applyFont="1" applyFill="1" applyBorder="1" applyAlignment="1">
      <alignment vertical="center"/>
    </xf>
    <xf numFmtId="0" fontId="7" fillId="0" borderId="60" xfId="0" applyFont="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7" fillId="0" borderId="24" xfId="0" applyFont="1" applyBorder="1" applyAlignment="1">
      <alignment horizontal="left" vertical="top" wrapText="1"/>
    </xf>
    <xf numFmtId="0" fontId="7" fillId="0" borderId="20" xfId="0" applyFont="1" applyBorder="1" applyAlignment="1">
      <alignment horizontal="left" vertical="top" wrapText="1"/>
    </xf>
    <xf numFmtId="0" fontId="7" fillId="0" borderId="47" xfId="0" applyFont="1" applyBorder="1" applyAlignment="1">
      <alignment horizontal="left" vertical="top" wrapText="1"/>
    </xf>
    <xf numFmtId="0" fontId="11" fillId="0" borderId="0" xfId="0" applyFont="1" applyAlignment="1">
      <alignment horizontal="center" vertical="center"/>
    </xf>
    <xf numFmtId="0" fontId="0" fillId="0" borderId="0" xfId="0" applyAlignment="1">
      <alignment horizontal="center" wrapText="1"/>
    </xf>
    <xf numFmtId="0" fontId="3" fillId="0" borderId="57" xfId="0" applyFont="1" applyBorder="1" applyAlignment="1">
      <alignment horizontal="center" vertical="center" wrapText="1"/>
    </xf>
    <xf numFmtId="0" fontId="3" fillId="0" borderId="63" xfId="0" applyFont="1" applyBorder="1" applyAlignment="1">
      <alignment horizontal="center" vertical="center" wrapText="1"/>
    </xf>
    <xf numFmtId="0" fontId="3" fillId="3" borderId="64" xfId="0" applyFont="1" applyFill="1" applyBorder="1" applyAlignment="1">
      <alignment horizontal="center"/>
    </xf>
    <xf numFmtId="0" fontId="3" fillId="3" borderId="57" xfId="0" applyFont="1" applyFill="1" applyBorder="1" applyAlignment="1">
      <alignment horizontal="center"/>
    </xf>
    <xf numFmtId="0" fontId="15" fillId="4" borderId="25" xfId="0" applyFont="1" applyFill="1" applyBorder="1" applyAlignment="1">
      <alignment horizontal="center"/>
    </xf>
    <xf numFmtId="0" fontId="15" fillId="4" borderId="1" xfId="0" applyFont="1" applyFill="1" applyBorder="1" applyAlignment="1">
      <alignment horizontal="center"/>
    </xf>
    <xf numFmtId="0" fontId="0" fillId="0" borderId="8" xfId="0" applyBorder="1" applyAlignment="1">
      <alignment horizontal="center" vertical="center" wrapText="1"/>
    </xf>
    <xf numFmtId="0" fontId="16" fillId="0" borderId="24" xfId="0" applyFont="1" applyBorder="1" applyAlignment="1">
      <alignment horizontal="center" vertical="top" wrapText="1"/>
    </xf>
    <xf numFmtId="0" fontId="16" fillId="0" borderId="20" xfId="0" applyFont="1" applyBorder="1" applyAlignment="1">
      <alignment horizontal="center" vertical="top" wrapText="1"/>
    </xf>
    <xf numFmtId="0" fontId="16" fillId="0" borderId="47" xfId="0" applyFont="1" applyBorder="1" applyAlignment="1">
      <alignment horizontal="center" vertical="top" wrapText="1"/>
    </xf>
    <xf numFmtId="0" fontId="6" fillId="0" borderId="60" xfId="0" applyFont="1" applyBorder="1" applyAlignment="1">
      <alignment horizontal="left" vertical="top" wrapTex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24" xfId="0" applyFont="1" applyBorder="1" applyAlignment="1">
      <alignment horizontal="left" vertical="top" wrapText="1"/>
    </xf>
    <xf numFmtId="0" fontId="6" fillId="0" borderId="20" xfId="0" applyFont="1" applyBorder="1" applyAlignment="1">
      <alignment horizontal="left" vertical="top" wrapText="1"/>
    </xf>
    <xf numFmtId="0" fontId="6" fillId="0" borderId="47" xfId="0" applyFont="1" applyBorder="1" applyAlignment="1">
      <alignment horizontal="left" vertical="top" wrapText="1"/>
    </xf>
  </cellXfs>
  <cellStyles count="16">
    <cellStyle name="Millares 2" xfId="1"/>
    <cellStyle name="Millares 3" xfId="2"/>
    <cellStyle name="Millares 3 2" xfId="3"/>
    <cellStyle name="Millares 4" xfId="4"/>
    <cellStyle name="Millares 5" xfId="5"/>
    <cellStyle name="Millares 6" xfId="6"/>
    <cellStyle name="Millares 7" xfId="7"/>
    <cellStyle name="Moneda" xfId="8" builtinId="4"/>
    <cellStyle name="Moneda 2" xfId="9"/>
    <cellStyle name="Moneda 3" xfId="10"/>
    <cellStyle name="Normal" xfId="0" builtinId="0"/>
    <cellStyle name="Normal 2" xfId="11"/>
    <cellStyle name="Normal 3" xfId="12"/>
    <cellStyle name="Normal_Edocta02" xfId="15"/>
    <cellStyle name="Porcentual 2" xfId="13"/>
    <cellStyle name="Porcentual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140494</xdr:colOff>
      <xdr:row>3</xdr:row>
      <xdr:rowOff>180975</xdr:rowOff>
    </xdr:to>
    <xdr:pic>
      <xdr:nvPicPr>
        <xdr:cNvPr id="14910" name="Imagen 10"/>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5952" r="16695"/>
        <a:stretch>
          <a:fillRect/>
        </a:stretch>
      </xdr:blipFill>
      <xdr:spPr bwMode="auto">
        <a:xfrm>
          <a:off x="66675" y="47625"/>
          <a:ext cx="7048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876300</xdr:colOff>
      <xdr:row>0</xdr:row>
      <xdr:rowOff>66674</xdr:rowOff>
    </xdr:from>
    <xdr:to>
      <xdr:col>5</xdr:col>
      <xdr:colOff>1228725</xdr:colOff>
      <xdr:row>3</xdr:row>
      <xdr:rowOff>172935</xdr:rowOff>
    </xdr:to>
    <xdr:pic>
      <xdr:nvPicPr>
        <xdr:cNvPr id="4" name="Imagen 5" descr="LOGO%20SOLO%20FINAL-01.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0" y="66674"/>
          <a:ext cx="1390650" cy="1020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37</xdr:row>
      <xdr:rowOff>85724</xdr:rowOff>
    </xdr:from>
    <xdr:to>
      <xdr:col>7</xdr:col>
      <xdr:colOff>371475</xdr:colOff>
      <xdr:row>39</xdr:row>
      <xdr:rowOff>161924</xdr:rowOff>
    </xdr:to>
    <xdr:sp macro="" textlink="">
      <xdr:nvSpPr>
        <xdr:cNvPr id="2" name="Text Box 13"/>
        <xdr:cNvSpPr txBox="1">
          <a:spLocks noChangeArrowheads="1"/>
        </xdr:cNvSpPr>
      </xdr:nvSpPr>
      <xdr:spPr bwMode="auto">
        <a:xfrm>
          <a:off x="104775" y="7238999"/>
          <a:ext cx="5543550" cy="400050"/>
        </a:xfrm>
        <a:prstGeom prst="rect">
          <a:avLst/>
        </a:prstGeom>
        <a:noFill/>
        <a:ln w="9525">
          <a:noFill/>
          <a:miter lim="800000"/>
          <a:headEnd/>
          <a:tailEnd/>
        </a:ln>
      </xdr:spPr>
      <xdr:txBody>
        <a:bodyPr vertOverflow="clip" wrap="square" lIns="27432" tIns="22860" rIns="0" bIns="0" anchor="t" upright="1"/>
        <a:lstStyle/>
        <a:p>
          <a:pPr algn="l" rtl="0">
            <a:defRPr sz="1000"/>
          </a:pPr>
          <a:r>
            <a:rPr lang="es-MX" sz="1000" b="0" i="0" strike="noStrike">
              <a:solidFill>
                <a:srgbClr val="000000"/>
              </a:solidFill>
              <a:latin typeface="Arial"/>
              <a:cs typeface="Arial"/>
            </a:rPr>
            <a:t>OBSERVACIONES: LOS MONTOS ESTÁN CON I.V.A.</a:t>
          </a:r>
        </a:p>
        <a:p>
          <a:pPr algn="l" rtl="0">
            <a:defRPr sz="1000"/>
          </a:pPr>
          <a:endParaRPr lang="es-MX" sz="1000" b="0" i="0" strike="noStrike">
            <a:solidFill>
              <a:srgbClr val="000000"/>
            </a:solidFill>
            <a:latin typeface="Arial"/>
            <a:cs typeface="Arial"/>
          </a:endParaRPr>
        </a:p>
      </xdr:txBody>
    </xdr:sp>
    <xdr:clientData/>
  </xdr:twoCellAnchor>
  <xdr:twoCellAnchor>
    <xdr:from>
      <xdr:col>2</xdr:col>
      <xdr:colOff>561975</xdr:colOff>
      <xdr:row>0</xdr:row>
      <xdr:rowOff>104775</xdr:rowOff>
    </xdr:from>
    <xdr:to>
      <xdr:col>10</xdr:col>
      <xdr:colOff>809625</xdr:colOff>
      <xdr:row>2</xdr:row>
      <xdr:rowOff>209550</xdr:rowOff>
    </xdr:to>
    <xdr:sp macro="" textlink="">
      <xdr:nvSpPr>
        <xdr:cNvPr id="4" name="Text Box 5"/>
        <xdr:cNvSpPr txBox="1">
          <a:spLocks noChangeArrowheads="1"/>
        </xdr:cNvSpPr>
      </xdr:nvSpPr>
      <xdr:spPr bwMode="auto">
        <a:xfrm>
          <a:off x="1638300" y="104775"/>
          <a:ext cx="6829425" cy="581025"/>
        </a:xfrm>
        <a:prstGeom prst="rect">
          <a:avLst/>
        </a:prstGeom>
        <a:noFill/>
        <a:ln w="19050">
          <a:noFill/>
          <a:miter lim="800000"/>
          <a:headEnd/>
          <a:tailEnd/>
        </a:ln>
      </xdr:spPr>
      <xdr:txBody>
        <a:bodyPr vertOverflow="clip" wrap="square" lIns="36576" tIns="27432" rIns="36576" bIns="0" anchor="t" upright="1"/>
        <a:lstStyle/>
        <a:p>
          <a:pPr algn="ctr" rtl="0">
            <a:defRPr sz="1000"/>
          </a:pPr>
          <a:r>
            <a:rPr lang="es-MX" sz="1400" b="1" i="0" u="none" strike="noStrike" baseline="0">
              <a:solidFill>
                <a:srgbClr val="000000"/>
              </a:solidFill>
              <a:latin typeface="Tahoma"/>
              <a:ea typeface="Tahoma"/>
              <a:cs typeface="Tahoma"/>
            </a:rPr>
            <a:t>ORGANISMO OPERADOR MUNICIPAL DEL SISTEMA DE AGUA POTABLE, ALCANTARILLADO Y SANEAMIENTO  DE LOS CABOS</a:t>
          </a:r>
        </a:p>
      </xdr:txBody>
    </xdr:sp>
    <xdr:clientData/>
  </xdr:twoCellAnchor>
  <xdr:twoCellAnchor editAs="oneCell">
    <xdr:from>
      <xdr:col>0</xdr:col>
      <xdr:colOff>228600</xdr:colOff>
      <xdr:row>0</xdr:row>
      <xdr:rowOff>142875</xdr:rowOff>
    </xdr:from>
    <xdr:to>
      <xdr:col>2</xdr:col>
      <xdr:colOff>438150</xdr:colOff>
      <xdr:row>4</xdr:row>
      <xdr:rowOff>76200</xdr:rowOff>
    </xdr:to>
    <xdr:pic>
      <xdr:nvPicPr>
        <xdr:cNvPr id="25626" name="Picture 3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17" t="12097" r="26328" b="15323"/>
        <a:stretch>
          <a:fillRect/>
        </a:stretch>
      </xdr:blipFill>
      <xdr:spPr bwMode="auto">
        <a:xfrm>
          <a:off x="228600" y="142875"/>
          <a:ext cx="12858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Users\fausto\Documents\O%20B%20R%20A%20S_%20I%20B%20S\MISION%20SAPI%20SA%20DE%20CV\U%20R%20B%20-%201%20R%20A%20-%20E%20T%20A%20P%20A\REPORTE%20DE%20VOLUMENES\Semana%2021\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48"/>
  <sheetViews>
    <sheetView tabSelected="1" zoomScaleNormal="100" zoomScaleSheetLayoutView="90" workbookViewId="0">
      <selection sqref="A1:F1"/>
    </sheetView>
  </sheetViews>
  <sheetFormatPr baseColWidth="10" defaultRowHeight="12.75" outlineLevelRow="2" x14ac:dyDescent="0.2"/>
  <cols>
    <col min="1" max="1" width="9.42578125" style="99" customWidth="1"/>
    <col min="2" max="2" width="71.42578125" style="99" customWidth="1"/>
    <col min="3" max="3" width="10.28515625" style="99" customWidth="1"/>
    <col min="4" max="4" width="10" style="104" bestFit="1" customWidth="1"/>
    <col min="5" max="5" width="15.5703125" style="105" customWidth="1"/>
    <col min="6" max="6" width="23.42578125" style="105" customWidth="1"/>
    <col min="7" max="7" width="15.140625" style="153" customWidth="1"/>
    <col min="8" max="8" width="0" style="99" hidden="1" customWidth="1"/>
    <col min="9" max="9" width="11.42578125" style="99"/>
    <col min="10" max="10" width="22.140625" style="99" bestFit="1" customWidth="1"/>
    <col min="11" max="11" width="16.28515625" style="99" bestFit="1" customWidth="1"/>
    <col min="12" max="12" width="20.85546875" style="99" customWidth="1"/>
    <col min="13" max="13" width="18.5703125" style="99" customWidth="1"/>
    <col min="14" max="16384" width="11.42578125" style="99"/>
  </cols>
  <sheetData>
    <row r="1" spans="1:253" s="98" customFormat="1" ht="24" customHeight="1" x14ac:dyDescent="0.2">
      <c r="A1" s="257" t="s">
        <v>30</v>
      </c>
      <c r="B1" s="258"/>
      <c r="C1" s="258"/>
      <c r="D1" s="258"/>
      <c r="E1" s="258"/>
      <c r="F1" s="259"/>
      <c r="G1" s="178"/>
    </row>
    <row r="2" spans="1:253" s="98" customFormat="1" ht="24" customHeight="1" x14ac:dyDescent="0.2">
      <c r="A2" s="260" t="s">
        <v>31</v>
      </c>
      <c r="B2" s="261"/>
      <c r="C2" s="261"/>
      <c r="D2" s="261"/>
      <c r="E2" s="261"/>
      <c r="F2" s="262"/>
      <c r="G2" s="178"/>
    </row>
    <row r="3" spans="1:253" s="98" customFormat="1" ht="24" customHeight="1" x14ac:dyDescent="0.2">
      <c r="A3" s="263" t="s">
        <v>32</v>
      </c>
      <c r="B3" s="264"/>
      <c r="C3" s="264"/>
      <c r="D3" s="264"/>
      <c r="E3" s="264"/>
      <c r="F3" s="265"/>
      <c r="G3" s="178"/>
    </row>
    <row r="4" spans="1:253" ht="23.25" customHeight="1" thickBot="1" x14ac:dyDescent="0.25">
      <c r="A4" s="266" t="s">
        <v>231</v>
      </c>
      <c r="B4" s="267"/>
      <c r="C4" s="267"/>
      <c r="D4" s="267"/>
      <c r="E4" s="267"/>
      <c r="F4" s="268"/>
    </row>
    <row r="5" spans="1:253" s="102" customFormat="1" ht="16.5" customHeight="1" x14ac:dyDescent="0.2">
      <c r="A5" s="269" t="s">
        <v>33</v>
      </c>
      <c r="B5" s="270"/>
      <c r="C5" s="270"/>
      <c r="D5" s="270"/>
      <c r="E5" s="270"/>
      <c r="F5" s="271"/>
      <c r="G5" s="179"/>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row>
    <row r="6" spans="1:253" s="102" customFormat="1" ht="33" customHeight="1" collapsed="1" x14ac:dyDescent="0.2">
      <c r="A6" s="254" t="s">
        <v>230</v>
      </c>
      <c r="B6" s="255"/>
      <c r="C6" s="255"/>
      <c r="D6" s="255"/>
      <c r="E6" s="255"/>
      <c r="F6" s="256"/>
      <c r="G6" s="180"/>
    </row>
    <row r="7" spans="1:253" s="102" customFormat="1" ht="15.75" customHeight="1" x14ac:dyDescent="0.2">
      <c r="A7" s="231" t="s">
        <v>34</v>
      </c>
      <c r="B7" s="232"/>
      <c r="C7" s="232"/>
      <c r="D7" s="232"/>
      <c r="E7" s="232"/>
      <c r="F7" s="233"/>
      <c r="G7" s="180"/>
    </row>
    <row r="8" spans="1:253" s="102" customFormat="1" ht="38.25" customHeight="1" x14ac:dyDescent="0.2">
      <c r="A8" s="234" t="s">
        <v>208</v>
      </c>
      <c r="B8" s="235"/>
      <c r="C8" s="235"/>
      <c r="D8" s="235"/>
      <c r="E8" s="235"/>
      <c r="F8" s="236"/>
      <c r="G8" s="180"/>
    </row>
    <row r="9" spans="1:253" s="102" customFormat="1" ht="14.25" customHeight="1" x14ac:dyDescent="0.2">
      <c r="A9" s="92" t="s">
        <v>3</v>
      </c>
      <c r="B9" s="93" t="s">
        <v>35</v>
      </c>
      <c r="C9" s="94" t="s">
        <v>36</v>
      </c>
      <c r="D9" s="96" t="s">
        <v>37</v>
      </c>
      <c r="E9" s="97" t="s">
        <v>38</v>
      </c>
      <c r="F9" s="95" t="s">
        <v>0</v>
      </c>
      <c r="G9" s="180"/>
    </row>
    <row r="10" spans="1:253" s="102" customFormat="1" ht="5.0999999999999996" customHeight="1" thickBot="1" x14ac:dyDescent="0.25">
      <c r="A10" s="144"/>
      <c r="B10" s="145"/>
      <c r="C10" s="145"/>
      <c r="D10" s="146"/>
      <c r="E10" s="147"/>
      <c r="F10" s="148"/>
      <c r="G10" s="18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row>
    <row r="11" spans="1:253" s="102" customFormat="1" ht="21" x14ac:dyDescent="0.2">
      <c r="A11" s="237" t="s">
        <v>9</v>
      </c>
      <c r="B11" s="238"/>
      <c r="C11" s="238"/>
      <c r="D11" s="238"/>
      <c r="E11" s="238"/>
      <c r="F11" s="239"/>
      <c r="G11" s="179"/>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row>
    <row r="12" spans="1:253" ht="18.75" x14ac:dyDescent="0.2">
      <c r="A12" s="112"/>
      <c r="B12" s="113" t="s">
        <v>41</v>
      </c>
      <c r="C12" s="114"/>
      <c r="D12" s="115"/>
      <c r="E12" s="116"/>
      <c r="F12" s="117"/>
    </row>
    <row r="13" spans="1:253" s="102" customFormat="1" ht="116.25" customHeight="1" outlineLevel="1" x14ac:dyDescent="0.2">
      <c r="A13" s="118" t="s">
        <v>42</v>
      </c>
      <c r="B13" s="156" t="s">
        <v>43</v>
      </c>
      <c r="C13" s="157" t="s">
        <v>44</v>
      </c>
      <c r="D13" s="158">
        <v>208.67</v>
      </c>
      <c r="E13" s="159"/>
      <c r="F13" s="160"/>
      <c r="G13" s="179"/>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row>
    <row r="14" spans="1:253" s="101" customFormat="1" ht="109.5" customHeight="1" outlineLevel="1" x14ac:dyDescent="0.2">
      <c r="A14" s="118" t="s">
        <v>45</v>
      </c>
      <c r="B14" s="156" t="s">
        <v>46</v>
      </c>
      <c r="C14" s="161" t="s">
        <v>44</v>
      </c>
      <c r="D14" s="162">
        <v>83.47</v>
      </c>
      <c r="E14" s="163"/>
      <c r="F14" s="164"/>
      <c r="G14" s="186"/>
      <c r="I14" s="169"/>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row>
    <row r="15" spans="1:253" s="101" customFormat="1" ht="115.5" customHeight="1" outlineLevel="1" x14ac:dyDescent="0.2">
      <c r="A15" s="118" t="s">
        <v>171</v>
      </c>
      <c r="B15" s="156" t="s">
        <v>47</v>
      </c>
      <c r="C15" s="161" t="s">
        <v>44</v>
      </c>
      <c r="D15" s="162">
        <v>125.2</v>
      </c>
      <c r="E15" s="163"/>
      <c r="F15" s="164"/>
      <c r="G15" s="181"/>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row>
    <row r="16" spans="1:253" s="101" customFormat="1" ht="76.5" customHeight="1" outlineLevel="1" x14ac:dyDescent="0.2">
      <c r="A16" s="118" t="s">
        <v>48</v>
      </c>
      <c r="B16" s="165" t="s">
        <v>210</v>
      </c>
      <c r="C16" s="161" t="s">
        <v>44</v>
      </c>
      <c r="D16" s="162">
        <v>26.08</v>
      </c>
      <c r="E16" s="163"/>
      <c r="F16" s="164"/>
      <c r="G16" s="181"/>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row>
    <row r="17" spans="1:253" s="101" customFormat="1" ht="81.75" customHeight="1" outlineLevel="1" x14ac:dyDescent="0.2">
      <c r="A17" s="118" t="s">
        <v>51</v>
      </c>
      <c r="B17" s="156" t="s">
        <v>206</v>
      </c>
      <c r="C17" s="161" t="s">
        <v>44</v>
      </c>
      <c r="D17" s="162">
        <v>168.05</v>
      </c>
      <c r="E17" s="163"/>
      <c r="F17" s="164"/>
      <c r="G17" s="181"/>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row>
    <row r="18" spans="1:253" s="101" customFormat="1" ht="82.5" customHeight="1" outlineLevel="1" x14ac:dyDescent="0.2">
      <c r="A18" s="118" t="s">
        <v>50</v>
      </c>
      <c r="B18" s="165" t="s">
        <v>191</v>
      </c>
      <c r="C18" s="161" t="s">
        <v>44</v>
      </c>
      <c r="D18" s="162">
        <v>260.83</v>
      </c>
      <c r="E18" s="163"/>
      <c r="F18" s="164"/>
      <c r="G18" s="181"/>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c r="IR18" s="102"/>
      <c r="IS18" s="102"/>
    </row>
    <row r="19" spans="1:253" s="101" customFormat="1" ht="52.5" customHeight="1" outlineLevel="1" x14ac:dyDescent="0.2">
      <c r="A19" s="118" t="s">
        <v>53</v>
      </c>
      <c r="B19" s="156" t="s">
        <v>54</v>
      </c>
      <c r="C19" s="161" t="s">
        <v>2</v>
      </c>
      <c r="D19" s="162">
        <v>2</v>
      </c>
      <c r="E19" s="163"/>
      <c r="F19" s="164"/>
      <c r="G19" s="181"/>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row>
    <row r="20" spans="1:253" s="101" customFormat="1" ht="66" customHeight="1" outlineLevel="1" x14ac:dyDescent="0.2">
      <c r="A20" s="155" t="s">
        <v>55</v>
      </c>
      <c r="B20" s="156" t="s">
        <v>185</v>
      </c>
      <c r="C20" s="161" t="s">
        <v>44</v>
      </c>
      <c r="D20" s="162">
        <v>0.52</v>
      </c>
      <c r="E20" s="163"/>
      <c r="F20" s="164"/>
      <c r="G20" s="18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c r="IR20" s="102"/>
      <c r="IS20" s="102"/>
    </row>
    <row r="21" spans="1:253" ht="18.75" x14ac:dyDescent="0.2">
      <c r="A21" s="112"/>
      <c r="B21" s="113" t="s">
        <v>56</v>
      </c>
      <c r="C21" s="114"/>
      <c r="D21" s="115"/>
      <c r="E21" s="116"/>
      <c r="F21" s="117"/>
    </row>
    <row r="22" spans="1:253" s="101" customFormat="1" ht="54" customHeight="1" outlineLevel="2" x14ac:dyDescent="0.2">
      <c r="A22" s="118" t="s">
        <v>57</v>
      </c>
      <c r="B22" s="156" t="s">
        <v>187</v>
      </c>
      <c r="C22" s="157" t="s">
        <v>1</v>
      </c>
      <c r="D22" s="158">
        <v>326.04000000000002</v>
      </c>
      <c r="E22" s="159"/>
      <c r="F22" s="166"/>
      <c r="G22" s="181"/>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c r="IR22" s="102"/>
      <c r="IS22" s="102"/>
    </row>
    <row r="23" spans="1:253" s="101" customFormat="1" ht="66.75" customHeight="1" outlineLevel="2" x14ac:dyDescent="0.2">
      <c r="A23" s="155" t="s">
        <v>58</v>
      </c>
      <c r="B23" s="199" t="s">
        <v>188</v>
      </c>
      <c r="C23" s="161" t="s">
        <v>2</v>
      </c>
      <c r="D23" s="162">
        <v>4</v>
      </c>
      <c r="E23" s="163"/>
      <c r="F23" s="164"/>
      <c r="G23" s="181"/>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c r="IR23" s="102"/>
      <c r="IS23" s="102"/>
    </row>
    <row r="24" spans="1:253" s="101" customFormat="1" ht="41.25" customHeight="1" outlineLevel="2" x14ac:dyDescent="0.2">
      <c r="A24" s="155" t="s">
        <v>59</v>
      </c>
      <c r="B24" s="156" t="s">
        <v>189</v>
      </c>
      <c r="C24" s="157" t="s">
        <v>2</v>
      </c>
      <c r="D24" s="158">
        <v>2</v>
      </c>
      <c r="E24" s="159"/>
      <c r="F24" s="166"/>
      <c r="G24" s="181"/>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c r="IR24" s="102"/>
      <c r="IS24" s="102"/>
    </row>
    <row r="25" spans="1:253" s="101" customFormat="1" ht="42.75" customHeight="1" outlineLevel="2" x14ac:dyDescent="0.2">
      <c r="A25" s="155" t="s">
        <v>197</v>
      </c>
      <c r="B25" s="156" t="s">
        <v>61</v>
      </c>
      <c r="C25" s="157" t="s">
        <v>2</v>
      </c>
      <c r="D25" s="158">
        <v>2</v>
      </c>
      <c r="E25" s="159"/>
      <c r="F25" s="166"/>
      <c r="G25" s="181"/>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c r="IR25" s="102"/>
      <c r="IS25" s="102"/>
    </row>
    <row r="26" spans="1:253" s="101" customFormat="1" ht="42" customHeight="1" outlineLevel="2" x14ac:dyDescent="0.2">
      <c r="A26" s="155" t="s">
        <v>60</v>
      </c>
      <c r="B26" s="156" t="s">
        <v>63</v>
      </c>
      <c r="C26" s="157" t="s">
        <v>2</v>
      </c>
      <c r="D26" s="158">
        <v>1</v>
      </c>
      <c r="E26" s="159"/>
      <c r="F26" s="166"/>
      <c r="G26" s="181"/>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c r="IR26" s="102"/>
      <c r="IS26" s="102"/>
    </row>
    <row r="27" spans="1:253" s="101" customFormat="1" ht="44.25" customHeight="1" outlineLevel="2" x14ac:dyDescent="0.2">
      <c r="A27" s="155" t="s">
        <v>62</v>
      </c>
      <c r="B27" s="156" t="s">
        <v>66</v>
      </c>
      <c r="C27" s="157" t="s">
        <v>2</v>
      </c>
      <c r="D27" s="158">
        <v>2</v>
      </c>
      <c r="E27" s="159"/>
      <c r="F27" s="166"/>
      <c r="G27" s="181"/>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c r="IR27" s="102"/>
      <c r="IS27" s="102"/>
    </row>
    <row r="28" spans="1:253" s="101" customFormat="1" ht="40.5" customHeight="1" outlineLevel="2" x14ac:dyDescent="0.2">
      <c r="A28" s="155" t="s">
        <v>64</v>
      </c>
      <c r="B28" s="156" t="s">
        <v>67</v>
      </c>
      <c r="C28" s="161" t="s">
        <v>2</v>
      </c>
      <c r="D28" s="162">
        <v>2</v>
      </c>
      <c r="E28" s="163"/>
      <c r="F28" s="164"/>
      <c r="G28" s="181"/>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row>
    <row r="29" spans="1:253" s="101" customFormat="1" ht="38.25" outlineLevel="2" x14ac:dyDescent="0.2">
      <c r="A29" s="118" t="s">
        <v>65</v>
      </c>
      <c r="B29" s="156" t="s">
        <v>68</v>
      </c>
      <c r="C29" s="161" t="s">
        <v>2</v>
      </c>
      <c r="D29" s="162">
        <v>11</v>
      </c>
      <c r="E29" s="163"/>
      <c r="F29" s="164"/>
      <c r="G29" s="181"/>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row>
    <row r="30" spans="1:253" ht="18.75" x14ac:dyDescent="0.2">
      <c r="A30" s="112"/>
      <c r="B30" s="113" t="s">
        <v>69</v>
      </c>
      <c r="C30" s="114"/>
      <c r="D30" s="115"/>
      <c r="E30" s="116"/>
      <c r="F30" s="117"/>
    </row>
    <row r="31" spans="1:253" s="101" customFormat="1" ht="230.25" customHeight="1" outlineLevel="1" x14ac:dyDescent="0.2">
      <c r="A31" s="155" t="s">
        <v>70</v>
      </c>
      <c r="B31" s="165" t="s">
        <v>190</v>
      </c>
      <c r="C31" s="161" t="s">
        <v>2</v>
      </c>
      <c r="D31" s="162">
        <v>28</v>
      </c>
      <c r="E31" s="163"/>
      <c r="F31" s="164"/>
      <c r="G31" s="181"/>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row>
    <row r="32" spans="1:253" ht="18.75" x14ac:dyDescent="0.2">
      <c r="A32" s="112"/>
      <c r="B32" s="113" t="s">
        <v>71</v>
      </c>
      <c r="C32" s="114"/>
      <c r="D32" s="115"/>
      <c r="E32" s="116"/>
      <c r="F32" s="117"/>
    </row>
    <row r="33" spans="1:253" ht="165" customHeight="1" outlineLevel="1" x14ac:dyDescent="0.2">
      <c r="A33" s="118" t="s">
        <v>72</v>
      </c>
      <c r="B33" s="165" t="s">
        <v>198</v>
      </c>
      <c r="C33" s="161" t="s">
        <v>2</v>
      </c>
      <c r="D33" s="162">
        <v>2</v>
      </c>
      <c r="E33" s="163"/>
      <c r="F33" s="164"/>
      <c r="J33" s="167"/>
    </row>
    <row r="34" spans="1:253" ht="39.75" customHeight="1" outlineLevel="1" x14ac:dyDescent="0.2">
      <c r="A34" s="118" t="s">
        <v>74</v>
      </c>
      <c r="B34" s="156" t="s">
        <v>73</v>
      </c>
      <c r="C34" s="161" t="s">
        <v>2</v>
      </c>
      <c r="D34" s="162">
        <v>3</v>
      </c>
      <c r="E34" s="163"/>
      <c r="F34" s="164"/>
    </row>
    <row r="35" spans="1:253" ht="68.25" customHeight="1" outlineLevel="1" x14ac:dyDescent="0.2">
      <c r="A35" s="118" t="s">
        <v>196</v>
      </c>
      <c r="B35" s="156" t="s">
        <v>75</v>
      </c>
      <c r="C35" s="157" t="s">
        <v>44</v>
      </c>
      <c r="D35" s="158">
        <v>0.1</v>
      </c>
      <c r="E35" s="159"/>
      <c r="F35" s="160"/>
    </row>
    <row r="36" spans="1:253" s="102" customFormat="1" ht="21" x14ac:dyDescent="0.2">
      <c r="A36" s="119"/>
      <c r="B36" s="120"/>
      <c r="C36" s="120"/>
      <c r="D36" s="120"/>
      <c r="E36" s="121" t="s">
        <v>173</v>
      </c>
      <c r="F36" s="122"/>
      <c r="G36" s="183"/>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row>
    <row r="37" spans="1:253" s="102" customFormat="1" ht="5.0999999999999996" customHeight="1" x14ac:dyDescent="0.2">
      <c r="A37" s="123"/>
      <c r="B37" s="124"/>
      <c r="C37" s="124"/>
      <c r="D37" s="125"/>
      <c r="E37" s="126"/>
      <c r="F37" s="127"/>
      <c r="G37" s="18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row>
    <row r="38" spans="1:253" s="102" customFormat="1" ht="21" x14ac:dyDescent="0.2">
      <c r="A38" s="246" t="s">
        <v>174</v>
      </c>
      <c r="B38" s="247"/>
      <c r="C38" s="247"/>
      <c r="D38" s="247"/>
      <c r="E38" s="247"/>
      <c r="F38" s="248"/>
      <c r="G38" s="179"/>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row>
    <row r="39" spans="1:253" ht="18.75" x14ac:dyDescent="0.2">
      <c r="A39" s="112"/>
      <c r="B39" s="113" t="s">
        <v>41</v>
      </c>
      <c r="C39" s="114"/>
      <c r="D39" s="115"/>
      <c r="E39" s="116"/>
      <c r="F39" s="117"/>
    </row>
    <row r="40" spans="1:253" s="102" customFormat="1" ht="116.25" customHeight="1" outlineLevel="1" x14ac:dyDescent="0.2">
      <c r="A40" s="118" t="s">
        <v>42</v>
      </c>
      <c r="B40" s="165" t="s">
        <v>43</v>
      </c>
      <c r="C40" s="157" t="s">
        <v>44</v>
      </c>
      <c r="D40" s="158">
        <v>340.7</v>
      </c>
      <c r="E40" s="159"/>
      <c r="F40" s="160"/>
      <c r="G40" s="179"/>
      <c r="H40" s="100"/>
      <c r="I40" s="100"/>
      <c r="J40" s="100"/>
      <c r="K40" s="100"/>
      <c r="L40" s="100"/>
      <c r="M40" s="100"/>
      <c r="N40" s="100"/>
      <c r="O40" s="100"/>
      <c r="P40" s="100"/>
      <c r="Q40" s="100"/>
      <c r="R40" s="100"/>
      <c r="S40" s="100"/>
      <c r="T40" s="100"/>
      <c r="U40" s="99"/>
      <c r="V40" s="99"/>
      <c r="W40" s="99"/>
      <c r="X40" s="99"/>
      <c r="Y40" s="99"/>
      <c r="Z40" s="99"/>
      <c r="AA40" s="99"/>
      <c r="AB40" s="99"/>
      <c r="AC40" s="99"/>
      <c r="AD40" s="99"/>
      <c r="AE40" s="99"/>
      <c r="AF40" s="100"/>
      <c r="AG40" s="100"/>
      <c r="AH40" s="100"/>
      <c r="AI40" s="100"/>
      <c r="AJ40" s="100"/>
      <c r="AK40" s="100"/>
      <c r="AL40" s="100"/>
      <c r="AM40" s="100"/>
      <c r="AN40" s="100"/>
      <c r="AO40" s="100"/>
      <c r="AP40" s="100"/>
      <c r="AQ40" s="100"/>
      <c r="AR40" s="100"/>
      <c r="AS40" s="100"/>
      <c r="AT40" s="100"/>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row>
    <row r="41" spans="1:253" s="101" customFormat="1" ht="119.25" customHeight="1" outlineLevel="1" x14ac:dyDescent="0.2">
      <c r="A41" s="118" t="s">
        <v>171</v>
      </c>
      <c r="B41" s="156" t="s">
        <v>47</v>
      </c>
      <c r="C41" s="161" t="s">
        <v>44</v>
      </c>
      <c r="D41" s="162">
        <v>146</v>
      </c>
      <c r="E41" s="163"/>
      <c r="F41" s="164"/>
      <c r="G41" s="181"/>
      <c r="I41" s="100"/>
      <c r="U41" s="99"/>
      <c r="V41" s="99"/>
      <c r="W41" s="99"/>
      <c r="X41" s="99"/>
      <c r="Y41" s="99"/>
      <c r="Z41" s="99"/>
      <c r="AA41" s="99"/>
      <c r="AB41" s="99"/>
      <c r="AC41" s="99"/>
      <c r="AD41" s="99"/>
      <c r="AE41" s="99"/>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c r="IE41" s="102"/>
      <c r="IF41" s="102"/>
      <c r="IG41" s="102"/>
      <c r="IH41" s="102"/>
      <c r="II41" s="102"/>
      <c r="IJ41" s="102"/>
      <c r="IK41" s="102"/>
      <c r="IL41" s="102"/>
      <c r="IM41" s="102"/>
      <c r="IN41" s="102"/>
      <c r="IO41" s="102"/>
      <c r="IP41" s="102"/>
      <c r="IQ41" s="102"/>
      <c r="IR41" s="102"/>
      <c r="IS41" s="102"/>
    </row>
    <row r="42" spans="1:253" s="101" customFormat="1" ht="79.5" customHeight="1" outlineLevel="1" x14ac:dyDescent="0.2">
      <c r="A42" s="118" t="s">
        <v>48</v>
      </c>
      <c r="B42" s="165" t="s">
        <v>49</v>
      </c>
      <c r="C42" s="161" t="s">
        <v>44</v>
      </c>
      <c r="D42" s="162">
        <v>25.62</v>
      </c>
      <c r="E42" s="163"/>
      <c r="F42" s="164"/>
      <c r="G42" s="181"/>
      <c r="U42" s="99"/>
      <c r="V42" s="99"/>
      <c r="W42" s="99"/>
      <c r="X42" s="99"/>
      <c r="Y42" s="99"/>
      <c r="Z42" s="99"/>
      <c r="AA42" s="99"/>
      <c r="AB42" s="99"/>
      <c r="AC42" s="99"/>
      <c r="AD42" s="99"/>
      <c r="AE42" s="99"/>
      <c r="DQ42" s="102"/>
      <c r="DR42" s="102"/>
      <c r="DS42" s="102"/>
      <c r="DT42" s="102"/>
      <c r="DU42" s="102"/>
      <c r="DV42" s="102"/>
      <c r="DW42" s="102"/>
      <c r="DX42" s="102"/>
      <c r="DY42" s="102"/>
      <c r="DZ42" s="102"/>
      <c r="EA42" s="102"/>
      <c r="EB42" s="102"/>
      <c r="EC42" s="102"/>
      <c r="ED42" s="102"/>
      <c r="EE42" s="102"/>
      <c r="EF42" s="102"/>
      <c r="EG42" s="102"/>
      <c r="EH42" s="102"/>
      <c r="EI42" s="102"/>
      <c r="EJ42" s="102"/>
      <c r="EK42" s="102"/>
      <c r="EL42" s="102"/>
      <c r="EM42" s="102"/>
      <c r="EN42" s="102"/>
      <c r="EO42" s="102"/>
      <c r="EP42" s="102"/>
      <c r="EQ42" s="102"/>
      <c r="ER42" s="102"/>
      <c r="ES42" s="102"/>
      <c r="ET42" s="102"/>
      <c r="EU42" s="102"/>
      <c r="EV42" s="102"/>
      <c r="EW42" s="102"/>
      <c r="EX42" s="102"/>
      <c r="EY42" s="102"/>
      <c r="EZ42" s="102"/>
      <c r="FA42" s="102"/>
      <c r="FB42" s="102"/>
      <c r="FC42" s="102"/>
      <c r="FD42" s="102"/>
      <c r="FE42" s="102"/>
      <c r="FF42" s="102"/>
      <c r="FG42" s="102"/>
      <c r="FH42" s="102"/>
      <c r="FI42" s="102"/>
      <c r="FJ42" s="102"/>
      <c r="FK42" s="102"/>
      <c r="FL42" s="102"/>
      <c r="FM42" s="102"/>
      <c r="FN42" s="102"/>
      <c r="FO42" s="102"/>
      <c r="FP42" s="102"/>
      <c r="FQ42" s="102"/>
      <c r="FR42" s="102"/>
      <c r="FS42" s="102"/>
      <c r="FT42" s="102"/>
      <c r="FU42" s="102"/>
      <c r="FV42" s="102"/>
      <c r="FW42" s="102"/>
      <c r="FX42" s="102"/>
      <c r="FY42" s="102"/>
      <c r="FZ42" s="102"/>
      <c r="GA42" s="102"/>
      <c r="GB42" s="102"/>
      <c r="GC42" s="102"/>
      <c r="GD42" s="102"/>
      <c r="GE42" s="102"/>
      <c r="GF42" s="102"/>
      <c r="GG42" s="102"/>
      <c r="GH42" s="102"/>
      <c r="GI42" s="102"/>
      <c r="GJ42" s="102"/>
      <c r="GK42" s="102"/>
      <c r="GL42" s="102"/>
      <c r="GM42" s="102"/>
      <c r="GN42" s="102"/>
      <c r="GO42" s="102"/>
      <c r="GP42" s="102"/>
      <c r="GQ42" s="102"/>
      <c r="GR42" s="102"/>
      <c r="GS42" s="102"/>
      <c r="GT42" s="102"/>
      <c r="GU42" s="102"/>
      <c r="GV42" s="102"/>
      <c r="GW42" s="102"/>
      <c r="GX42" s="102"/>
      <c r="GY42" s="102"/>
      <c r="GZ42" s="102"/>
      <c r="HA42" s="102"/>
      <c r="HB42" s="102"/>
      <c r="HC42" s="102"/>
      <c r="HD42" s="102"/>
      <c r="HE42" s="102"/>
      <c r="HF42" s="102"/>
      <c r="HG42" s="102"/>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c r="ID42" s="102"/>
      <c r="IE42" s="102"/>
      <c r="IF42" s="102"/>
      <c r="IG42" s="102"/>
      <c r="IH42" s="102"/>
      <c r="II42" s="102"/>
      <c r="IJ42" s="102"/>
      <c r="IK42" s="102"/>
      <c r="IL42" s="102"/>
      <c r="IM42" s="102"/>
      <c r="IN42" s="102"/>
      <c r="IO42" s="102"/>
      <c r="IP42" s="102"/>
      <c r="IQ42" s="102"/>
      <c r="IR42" s="102"/>
      <c r="IS42" s="102"/>
    </row>
    <row r="43" spans="1:253" s="101" customFormat="1" ht="68.25" customHeight="1" outlineLevel="1" x14ac:dyDescent="0.2">
      <c r="A43" s="118" t="s">
        <v>51</v>
      </c>
      <c r="B43" s="156" t="s">
        <v>52</v>
      </c>
      <c r="C43" s="161" t="s">
        <v>44</v>
      </c>
      <c r="D43" s="162">
        <v>179</v>
      </c>
      <c r="E43" s="163"/>
      <c r="F43" s="164"/>
      <c r="G43" s="181"/>
      <c r="U43" s="99"/>
      <c r="V43" s="99"/>
      <c r="W43" s="99"/>
      <c r="X43" s="99"/>
      <c r="Y43" s="99"/>
      <c r="Z43" s="99"/>
      <c r="AA43" s="99"/>
      <c r="AB43" s="99"/>
      <c r="AC43" s="99"/>
      <c r="AD43" s="99"/>
      <c r="AE43" s="99"/>
      <c r="DQ43" s="102"/>
      <c r="DR43" s="102"/>
      <c r="DS43" s="102"/>
      <c r="DT43" s="102"/>
      <c r="DU43" s="102"/>
      <c r="DV43" s="102"/>
      <c r="DW43" s="102"/>
      <c r="DX43" s="102"/>
      <c r="DY43" s="102"/>
      <c r="DZ43" s="102"/>
      <c r="EA43" s="102"/>
      <c r="EB43" s="102"/>
      <c r="EC43" s="102"/>
      <c r="ED43" s="102"/>
      <c r="EE43" s="102"/>
      <c r="EF43" s="102"/>
      <c r="EG43" s="102"/>
      <c r="EH43" s="102"/>
      <c r="EI43" s="102"/>
      <c r="EJ43" s="102"/>
      <c r="EK43" s="102"/>
      <c r="EL43" s="102"/>
      <c r="EM43" s="102"/>
      <c r="EN43" s="102"/>
      <c r="EO43" s="102"/>
      <c r="EP43" s="102"/>
      <c r="EQ43" s="102"/>
      <c r="ER43" s="102"/>
      <c r="ES43" s="102"/>
      <c r="ET43" s="102"/>
      <c r="EU43" s="102"/>
      <c r="EV43" s="102"/>
      <c r="EW43" s="102"/>
      <c r="EX43" s="102"/>
      <c r="EY43" s="102"/>
      <c r="EZ43" s="102"/>
      <c r="FA43" s="102"/>
      <c r="FB43" s="102"/>
      <c r="FC43" s="102"/>
      <c r="FD43" s="102"/>
      <c r="FE43" s="102"/>
      <c r="FF43" s="102"/>
      <c r="FG43" s="102"/>
      <c r="FH43" s="102"/>
      <c r="FI43" s="102"/>
      <c r="FJ43" s="102"/>
      <c r="FK43" s="102"/>
      <c r="FL43" s="102"/>
      <c r="FM43" s="102"/>
      <c r="FN43" s="102"/>
      <c r="FO43" s="102"/>
      <c r="FP43" s="102"/>
      <c r="FQ43" s="102"/>
      <c r="FR43" s="102"/>
      <c r="FS43" s="102"/>
      <c r="FT43" s="102"/>
      <c r="FU43" s="102"/>
      <c r="FV43" s="102"/>
      <c r="FW43" s="102"/>
      <c r="FX43" s="102"/>
      <c r="FY43" s="102"/>
      <c r="FZ43" s="102"/>
      <c r="GA43" s="102"/>
      <c r="GB43" s="102"/>
      <c r="GC43" s="102"/>
      <c r="GD43" s="102"/>
      <c r="GE43" s="102"/>
      <c r="GF43" s="102"/>
      <c r="GG43" s="102"/>
      <c r="GH43" s="102"/>
      <c r="GI43" s="102"/>
      <c r="GJ43" s="102"/>
      <c r="GK43" s="102"/>
      <c r="GL43" s="102"/>
      <c r="GM43" s="102"/>
      <c r="GN43" s="102"/>
      <c r="GO43" s="102"/>
      <c r="GP43" s="102"/>
      <c r="GQ43" s="102"/>
      <c r="GR43" s="102"/>
      <c r="GS43" s="102"/>
      <c r="GT43" s="102"/>
      <c r="GU43" s="102"/>
      <c r="GV43" s="102"/>
      <c r="GW43" s="102"/>
      <c r="GX43" s="102"/>
      <c r="GY43" s="102"/>
      <c r="GZ43" s="102"/>
      <c r="HA43" s="102"/>
      <c r="HB43" s="102"/>
      <c r="HC43" s="102"/>
      <c r="HD43" s="102"/>
      <c r="HE43" s="102"/>
      <c r="HF43" s="102"/>
      <c r="HG43" s="102"/>
      <c r="HH43" s="102"/>
      <c r="HI43" s="102"/>
      <c r="HJ43" s="102"/>
      <c r="HK43" s="102"/>
      <c r="HL43" s="102"/>
      <c r="HM43" s="102"/>
      <c r="HN43" s="102"/>
      <c r="HO43" s="102"/>
      <c r="HP43" s="102"/>
      <c r="HQ43" s="102"/>
      <c r="HR43" s="102"/>
      <c r="HS43" s="102"/>
      <c r="HT43" s="102"/>
      <c r="HU43" s="102"/>
      <c r="HV43" s="102"/>
      <c r="HW43" s="102"/>
      <c r="HX43" s="102"/>
      <c r="HY43" s="102"/>
      <c r="HZ43" s="102"/>
      <c r="IA43" s="102"/>
      <c r="IB43" s="102"/>
      <c r="IC43" s="102"/>
      <c r="ID43" s="102"/>
      <c r="IE43" s="102"/>
      <c r="IF43" s="102"/>
      <c r="IG43" s="102"/>
      <c r="IH43" s="102"/>
      <c r="II43" s="102"/>
      <c r="IJ43" s="102"/>
      <c r="IK43" s="102"/>
      <c r="IL43" s="102"/>
      <c r="IM43" s="102"/>
      <c r="IN43" s="102"/>
      <c r="IO43" s="102"/>
      <c r="IP43" s="102"/>
      <c r="IQ43" s="102"/>
      <c r="IR43" s="102"/>
      <c r="IS43" s="102"/>
    </row>
    <row r="44" spans="1:253" s="101" customFormat="1" ht="83.25" customHeight="1" outlineLevel="1" x14ac:dyDescent="0.2">
      <c r="A44" s="118" t="s">
        <v>50</v>
      </c>
      <c r="B44" s="165" t="s">
        <v>207</v>
      </c>
      <c r="C44" s="161" t="s">
        <v>44</v>
      </c>
      <c r="D44" s="162">
        <v>268.5</v>
      </c>
      <c r="E44" s="163"/>
      <c r="F44" s="164"/>
      <c r="G44" s="181"/>
      <c r="U44" s="99"/>
      <c r="V44" s="99"/>
      <c r="W44" s="99"/>
      <c r="X44" s="99"/>
      <c r="Y44" s="99"/>
      <c r="Z44" s="99"/>
      <c r="AA44" s="99"/>
      <c r="AB44" s="99"/>
      <c r="AC44" s="99"/>
      <c r="AD44" s="99"/>
      <c r="AE44" s="99"/>
      <c r="DQ44" s="102"/>
      <c r="DR44" s="102"/>
      <c r="DS44" s="102"/>
      <c r="DT44" s="102"/>
      <c r="DU44" s="102"/>
      <c r="DV44" s="102"/>
      <c r="DW44" s="102"/>
      <c r="DX44" s="102"/>
      <c r="DY44" s="102"/>
      <c r="DZ44" s="102"/>
      <c r="EA44" s="102"/>
      <c r="EB44" s="102"/>
      <c r="EC44" s="102"/>
      <c r="ED44" s="102"/>
      <c r="EE44" s="102"/>
      <c r="EF44" s="102"/>
      <c r="EG44" s="102"/>
      <c r="EH44" s="102"/>
      <c r="EI44" s="102"/>
      <c r="EJ44" s="102"/>
      <c r="EK44" s="102"/>
      <c r="EL44" s="102"/>
      <c r="EM44" s="102"/>
      <c r="EN44" s="102"/>
      <c r="EO44" s="102"/>
      <c r="EP44" s="102"/>
      <c r="EQ44" s="102"/>
      <c r="ER44" s="102"/>
      <c r="ES44" s="102"/>
      <c r="ET44" s="102"/>
      <c r="EU44" s="102"/>
      <c r="EV44" s="102"/>
      <c r="EW44" s="102"/>
      <c r="EX44" s="102"/>
      <c r="EY44" s="102"/>
      <c r="EZ44" s="102"/>
      <c r="FA44" s="102"/>
      <c r="FB44" s="102"/>
      <c r="FC44" s="102"/>
      <c r="FD44" s="102"/>
      <c r="FE44" s="102"/>
      <c r="FF44" s="102"/>
      <c r="FG44" s="102"/>
      <c r="FH44" s="102"/>
      <c r="FI44" s="102"/>
      <c r="FJ44" s="102"/>
      <c r="FK44" s="102"/>
      <c r="FL44" s="102"/>
      <c r="FM44" s="102"/>
      <c r="FN44" s="102"/>
      <c r="FO44" s="102"/>
      <c r="FP44" s="102"/>
      <c r="FQ44" s="102"/>
      <c r="FR44" s="102"/>
      <c r="FS44" s="102"/>
      <c r="FT44" s="102"/>
      <c r="FU44" s="102"/>
      <c r="FV44" s="102"/>
      <c r="FW44" s="102"/>
      <c r="FX44" s="102"/>
      <c r="FY44" s="102"/>
      <c r="FZ44" s="102"/>
      <c r="GA44" s="102"/>
      <c r="GB44" s="102"/>
      <c r="GC44" s="102"/>
      <c r="GD44" s="102"/>
      <c r="GE44" s="102"/>
      <c r="GF44" s="102"/>
      <c r="GG44" s="102"/>
      <c r="GH44" s="102"/>
      <c r="GI44" s="102"/>
      <c r="GJ44" s="102"/>
      <c r="GK44" s="102"/>
      <c r="GL44" s="102"/>
      <c r="GM44" s="102"/>
      <c r="GN44" s="102"/>
      <c r="GO44" s="102"/>
      <c r="GP44" s="102"/>
      <c r="GQ44" s="102"/>
      <c r="GR44" s="102"/>
      <c r="GS44" s="102"/>
      <c r="GT44" s="102"/>
      <c r="GU44" s="102"/>
      <c r="GV44" s="102"/>
      <c r="GW44" s="102"/>
      <c r="GX44" s="102"/>
      <c r="GY44" s="102"/>
      <c r="GZ44" s="102"/>
      <c r="HA44" s="102"/>
      <c r="HB44" s="102"/>
      <c r="HC44" s="102"/>
      <c r="HD44" s="102"/>
      <c r="HE44" s="102"/>
      <c r="HF44" s="102"/>
      <c r="HG44" s="102"/>
      <c r="HH44" s="102"/>
      <c r="HI44" s="102"/>
      <c r="HJ44" s="102"/>
      <c r="HK44" s="102"/>
      <c r="HL44" s="102"/>
      <c r="HM44" s="102"/>
      <c r="HN44" s="102"/>
      <c r="HO44" s="102"/>
      <c r="HP44" s="102"/>
      <c r="HQ44" s="102"/>
      <c r="HR44" s="102"/>
      <c r="HS44" s="102"/>
      <c r="HT44" s="102"/>
      <c r="HU44" s="102"/>
      <c r="HV44" s="102"/>
      <c r="HW44" s="102"/>
      <c r="HX44" s="102"/>
      <c r="HY44" s="102"/>
      <c r="HZ44" s="102"/>
      <c r="IA44" s="102"/>
      <c r="IB44" s="102"/>
      <c r="IC44" s="102"/>
      <c r="ID44" s="102"/>
      <c r="IE44" s="102"/>
      <c r="IF44" s="102"/>
      <c r="IG44" s="102"/>
      <c r="IH44" s="102"/>
      <c r="II44" s="102"/>
      <c r="IJ44" s="102"/>
      <c r="IK44" s="102"/>
      <c r="IL44" s="102"/>
      <c r="IM44" s="102"/>
      <c r="IN44" s="102"/>
      <c r="IO44" s="102"/>
      <c r="IP44" s="102"/>
      <c r="IQ44" s="102"/>
      <c r="IR44" s="102"/>
      <c r="IS44" s="102"/>
    </row>
    <row r="45" spans="1:253" s="101" customFormat="1" ht="42" customHeight="1" outlineLevel="1" x14ac:dyDescent="0.2">
      <c r="A45" s="118" t="s">
        <v>76</v>
      </c>
      <c r="B45" s="156" t="s">
        <v>77</v>
      </c>
      <c r="C45" s="161" t="s">
        <v>2</v>
      </c>
      <c r="D45" s="162">
        <v>4</v>
      </c>
      <c r="E45" s="163"/>
      <c r="F45" s="164"/>
      <c r="G45" s="181"/>
      <c r="U45" s="99"/>
      <c r="V45" s="99"/>
      <c r="W45" s="99"/>
      <c r="X45" s="99"/>
      <c r="Y45" s="99"/>
      <c r="Z45" s="99"/>
      <c r="AA45" s="99"/>
      <c r="AB45" s="99"/>
      <c r="AC45" s="99"/>
      <c r="AD45" s="99"/>
      <c r="AE45" s="99"/>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row>
    <row r="46" spans="1:253" s="101" customFormat="1" ht="67.5" customHeight="1" outlineLevel="1" x14ac:dyDescent="0.2">
      <c r="A46" s="118" t="s">
        <v>78</v>
      </c>
      <c r="B46" s="156" t="s">
        <v>79</v>
      </c>
      <c r="C46" s="161" t="s">
        <v>2</v>
      </c>
      <c r="D46" s="162">
        <v>5</v>
      </c>
      <c r="E46" s="163"/>
      <c r="F46" s="164"/>
      <c r="G46" s="181"/>
      <c r="U46" s="99"/>
      <c r="V46" s="99"/>
      <c r="W46" s="99"/>
      <c r="X46" s="99"/>
      <c r="Y46" s="99"/>
      <c r="Z46" s="99"/>
      <c r="AA46" s="99"/>
      <c r="AB46" s="99"/>
      <c r="AC46" s="99"/>
      <c r="AD46" s="99"/>
      <c r="AE46" s="99"/>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row>
    <row r="47" spans="1:253" s="101" customFormat="1" ht="67.5" customHeight="1" outlineLevel="1" x14ac:dyDescent="0.2">
      <c r="A47" s="155" t="s">
        <v>55</v>
      </c>
      <c r="B47" s="165" t="s">
        <v>186</v>
      </c>
      <c r="C47" s="161" t="s">
        <v>44</v>
      </c>
      <c r="D47" s="162">
        <v>13.93</v>
      </c>
      <c r="E47" s="163"/>
      <c r="F47" s="164"/>
      <c r="G47" s="182"/>
      <c r="U47" s="99"/>
      <c r="V47" s="99"/>
      <c r="W47" s="99"/>
      <c r="X47" s="99"/>
      <c r="Y47" s="99"/>
      <c r="Z47" s="99"/>
      <c r="AA47" s="99"/>
      <c r="AB47" s="99"/>
      <c r="AC47" s="99"/>
      <c r="AD47" s="99"/>
      <c r="AE47" s="99"/>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row>
    <row r="48" spans="1:253" ht="18.75" x14ac:dyDescent="0.2">
      <c r="A48" s="112"/>
      <c r="B48" s="113" t="s">
        <v>56</v>
      </c>
      <c r="C48" s="114"/>
      <c r="D48" s="115"/>
      <c r="E48" s="116"/>
      <c r="F48" s="117"/>
    </row>
    <row r="49" spans="1:253" s="101" customFormat="1" ht="77.25" customHeight="1" outlineLevel="1" x14ac:dyDescent="0.2">
      <c r="A49" s="118" t="s">
        <v>80</v>
      </c>
      <c r="B49" s="165" t="s">
        <v>175</v>
      </c>
      <c r="C49" s="157" t="s">
        <v>1</v>
      </c>
      <c r="D49" s="158">
        <v>284.62</v>
      </c>
      <c r="E49" s="159"/>
      <c r="F49" s="166"/>
      <c r="G49" s="181"/>
      <c r="I49" s="99"/>
      <c r="J49" s="99"/>
      <c r="K49" s="99"/>
      <c r="L49" s="99"/>
      <c r="M49" s="99"/>
      <c r="N49" s="99"/>
      <c r="O49" s="99"/>
      <c r="P49" s="99"/>
      <c r="Q49" s="99"/>
      <c r="R49" s="99"/>
      <c r="S49" s="99"/>
      <c r="T49" s="99"/>
      <c r="U49" s="99"/>
      <c r="V49" s="99"/>
      <c r="W49" s="99"/>
      <c r="X49" s="99"/>
      <c r="Y49" s="99"/>
      <c r="Z49" s="99"/>
      <c r="AA49" s="99"/>
      <c r="AB49" s="99"/>
      <c r="AC49" s="99"/>
      <c r="AD49" s="99"/>
      <c r="AE49" s="99"/>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row>
    <row r="50" spans="1:253" s="101" customFormat="1" ht="92.25" customHeight="1" outlineLevel="1" x14ac:dyDescent="0.2">
      <c r="A50" s="118" t="s">
        <v>81</v>
      </c>
      <c r="B50" s="165" t="s">
        <v>192</v>
      </c>
      <c r="C50" s="200" t="s">
        <v>2</v>
      </c>
      <c r="D50" s="158">
        <v>28</v>
      </c>
      <c r="E50" s="159"/>
      <c r="F50" s="166"/>
      <c r="G50" s="181"/>
      <c r="I50" s="99"/>
      <c r="J50" s="99"/>
      <c r="K50" s="99"/>
      <c r="L50" s="99"/>
      <c r="M50" s="99"/>
      <c r="N50" s="99"/>
      <c r="O50" s="99"/>
      <c r="P50" s="99"/>
      <c r="Q50" s="99"/>
      <c r="R50" s="99"/>
      <c r="S50" s="99"/>
      <c r="T50" s="99"/>
      <c r="U50" s="99"/>
      <c r="V50" s="99"/>
      <c r="W50" s="99"/>
      <c r="X50" s="99"/>
      <c r="Y50" s="99"/>
      <c r="Z50" s="99"/>
      <c r="AA50" s="99"/>
      <c r="AB50" s="99"/>
      <c r="AC50" s="99"/>
      <c r="AD50" s="99"/>
      <c r="AE50" s="99"/>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row>
    <row r="51" spans="1:253" ht="18.75" x14ac:dyDescent="0.2">
      <c r="A51" s="112"/>
      <c r="B51" s="113" t="s">
        <v>82</v>
      </c>
      <c r="C51" s="114"/>
      <c r="D51" s="115"/>
      <c r="E51" s="116"/>
      <c r="F51" s="117"/>
    </row>
    <row r="52" spans="1:253" s="101" customFormat="1" ht="174" customHeight="1" outlineLevel="1" x14ac:dyDescent="0.2">
      <c r="A52" s="118" t="s">
        <v>83</v>
      </c>
      <c r="B52" s="156" t="s">
        <v>84</v>
      </c>
      <c r="C52" s="161" t="s">
        <v>2</v>
      </c>
      <c r="D52" s="162">
        <v>28</v>
      </c>
      <c r="E52" s="163"/>
      <c r="F52" s="164"/>
      <c r="G52" s="181"/>
      <c r="I52" s="99"/>
      <c r="J52" s="99"/>
      <c r="K52" s="99"/>
      <c r="L52" s="99"/>
      <c r="M52" s="99"/>
      <c r="N52" s="99"/>
      <c r="O52" s="99"/>
      <c r="P52" s="99"/>
      <c r="Q52" s="99"/>
      <c r="R52" s="99"/>
      <c r="S52" s="99"/>
      <c r="T52" s="99"/>
      <c r="U52" s="99"/>
      <c r="V52" s="99"/>
      <c r="W52" s="99"/>
      <c r="X52" s="99"/>
      <c r="Y52" s="99"/>
      <c r="Z52" s="99"/>
      <c r="AA52" s="99"/>
      <c r="AB52" s="99"/>
      <c r="AC52" s="99"/>
      <c r="AD52" s="99"/>
      <c r="AE52" s="99"/>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c r="IR52" s="102"/>
      <c r="IS52" s="102"/>
    </row>
    <row r="53" spans="1:253" ht="18.75" x14ac:dyDescent="0.2">
      <c r="A53" s="112"/>
      <c r="B53" s="113" t="s">
        <v>85</v>
      </c>
      <c r="C53" s="114"/>
      <c r="D53" s="115"/>
      <c r="E53" s="116"/>
      <c r="F53" s="117"/>
    </row>
    <row r="54" spans="1:253" ht="79.5" customHeight="1" outlineLevel="1" x14ac:dyDescent="0.2">
      <c r="A54" s="118" t="s">
        <v>86</v>
      </c>
      <c r="B54" s="156" t="s">
        <v>182</v>
      </c>
      <c r="C54" s="161" t="s">
        <v>2</v>
      </c>
      <c r="D54" s="162">
        <v>3</v>
      </c>
      <c r="E54" s="163"/>
      <c r="F54" s="164"/>
    </row>
    <row r="55" spans="1:253" ht="76.5" customHeight="1" outlineLevel="1" x14ac:dyDescent="0.2">
      <c r="A55" s="118" t="s">
        <v>172</v>
      </c>
      <c r="B55" s="156" t="s">
        <v>183</v>
      </c>
      <c r="C55" s="161" t="s">
        <v>2</v>
      </c>
      <c r="D55" s="162">
        <v>2</v>
      </c>
      <c r="E55" s="163"/>
      <c r="F55" s="164"/>
    </row>
    <row r="56" spans="1:253" ht="142.5" customHeight="1" outlineLevel="1" x14ac:dyDescent="0.2">
      <c r="A56" s="118" t="s">
        <v>87</v>
      </c>
      <c r="B56" s="156" t="s">
        <v>88</v>
      </c>
      <c r="C56" s="161" t="s">
        <v>2</v>
      </c>
      <c r="D56" s="162">
        <v>5</v>
      </c>
      <c r="E56" s="163"/>
      <c r="F56" s="164"/>
    </row>
    <row r="57" spans="1:253" ht="28.5" customHeight="1" outlineLevel="1" x14ac:dyDescent="0.2">
      <c r="A57" s="118" t="s">
        <v>89</v>
      </c>
      <c r="B57" s="165" t="s">
        <v>193</v>
      </c>
      <c r="C57" s="157" t="s">
        <v>2</v>
      </c>
      <c r="D57" s="158">
        <v>3</v>
      </c>
      <c r="E57" s="159"/>
      <c r="F57" s="160"/>
    </row>
    <row r="58" spans="1:253" s="102" customFormat="1" ht="21" x14ac:dyDescent="0.2">
      <c r="A58" s="128"/>
      <c r="B58" s="129"/>
      <c r="C58" s="129"/>
      <c r="D58" s="129"/>
      <c r="E58" s="130" t="s">
        <v>176</v>
      </c>
      <c r="F58" s="131"/>
      <c r="G58" s="183"/>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row>
    <row r="59" spans="1:253" s="102" customFormat="1" ht="5.0999999999999996" customHeight="1" x14ac:dyDescent="0.2">
      <c r="A59" s="123"/>
      <c r="B59" s="124"/>
      <c r="C59" s="124"/>
      <c r="D59" s="125"/>
      <c r="E59" s="126"/>
      <c r="F59" s="127"/>
      <c r="G59" s="18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row>
    <row r="60" spans="1:253" s="102" customFormat="1" ht="21" x14ac:dyDescent="0.2">
      <c r="A60" s="249" t="s">
        <v>177</v>
      </c>
      <c r="B60" s="250"/>
      <c r="C60" s="250"/>
      <c r="D60" s="250"/>
      <c r="E60" s="250"/>
      <c r="F60" s="251"/>
      <c r="G60" s="179"/>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row>
    <row r="61" spans="1:253" ht="18.75" x14ac:dyDescent="0.2">
      <c r="A61" s="112"/>
      <c r="B61" s="113" t="s">
        <v>41</v>
      </c>
      <c r="C61" s="114"/>
      <c r="D61" s="115"/>
      <c r="E61" s="116"/>
      <c r="F61" s="117"/>
      <c r="G61" s="184"/>
      <c r="H61" s="171"/>
      <c r="I61" s="171"/>
      <c r="J61" s="171"/>
      <c r="K61" s="171"/>
      <c r="L61" s="171"/>
      <c r="M61" s="171"/>
      <c r="N61" s="171"/>
      <c r="O61" s="171"/>
    </row>
    <row r="62" spans="1:253" s="102" customFormat="1" ht="108.75" customHeight="1" outlineLevel="1" x14ac:dyDescent="0.2">
      <c r="A62" s="118" t="s">
        <v>90</v>
      </c>
      <c r="B62" s="156" t="s">
        <v>91</v>
      </c>
      <c r="C62" s="157" t="s">
        <v>92</v>
      </c>
      <c r="D62" s="158">
        <v>3374.34</v>
      </c>
      <c r="E62" s="159"/>
      <c r="F62" s="160"/>
      <c r="G62" s="185"/>
      <c r="H62" s="100"/>
      <c r="I62" s="175"/>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row>
    <row r="63" spans="1:253" s="101" customFormat="1" ht="210" customHeight="1" outlineLevel="1" x14ac:dyDescent="0.2">
      <c r="A63" s="118" t="s">
        <v>93</v>
      </c>
      <c r="B63" s="165" t="s">
        <v>205</v>
      </c>
      <c r="C63" s="161" t="s">
        <v>94</v>
      </c>
      <c r="D63" s="162">
        <v>2081.31</v>
      </c>
      <c r="E63" s="163"/>
      <c r="F63" s="164"/>
      <c r="G63" s="179"/>
      <c r="H63" s="100"/>
      <c r="I63" s="100"/>
      <c r="J63" s="100"/>
      <c r="K63" s="100"/>
      <c r="L63" s="100"/>
      <c r="M63" s="100"/>
      <c r="N63" s="100"/>
      <c r="O63" s="176"/>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row>
    <row r="64" spans="1:253" s="101" customFormat="1" ht="198.75" customHeight="1" outlineLevel="1" x14ac:dyDescent="0.2">
      <c r="A64" s="118" t="s">
        <v>95</v>
      </c>
      <c r="B64" s="165" t="s">
        <v>209</v>
      </c>
      <c r="C64" s="161"/>
      <c r="D64" s="162">
        <v>231.26</v>
      </c>
      <c r="E64" s="163"/>
      <c r="F64" s="164"/>
      <c r="G64" s="179"/>
      <c r="H64" s="100"/>
      <c r="I64" s="100"/>
      <c r="J64" s="100"/>
      <c r="K64" s="100"/>
      <c r="L64" s="100"/>
      <c r="M64" s="100"/>
      <c r="N64" s="100"/>
      <c r="O64" s="176"/>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2"/>
      <c r="FU64" s="102"/>
      <c r="FV64" s="102"/>
      <c r="FW64" s="102"/>
      <c r="FX64" s="102"/>
      <c r="FY64" s="102"/>
      <c r="FZ64" s="102"/>
      <c r="GA64" s="102"/>
      <c r="GB64" s="102"/>
      <c r="GC64" s="102"/>
      <c r="GD64" s="102"/>
      <c r="GE64" s="102"/>
      <c r="GF64" s="102"/>
      <c r="GG64" s="102"/>
      <c r="GH64" s="102"/>
      <c r="GI64" s="102"/>
      <c r="GJ64" s="102"/>
      <c r="GK64" s="102"/>
      <c r="GL64" s="102"/>
      <c r="GM64" s="102"/>
      <c r="GN64" s="102"/>
      <c r="GO64" s="102"/>
      <c r="GP64" s="102"/>
      <c r="GQ64" s="102"/>
      <c r="GR64" s="102"/>
      <c r="GS64" s="102"/>
      <c r="GT64" s="102"/>
      <c r="GU64" s="102"/>
      <c r="GV64" s="102"/>
      <c r="GW64" s="102"/>
      <c r="GX64" s="102"/>
      <c r="GY64" s="102"/>
      <c r="GZ64" s="102"/>
      <c r="HA64" s="102"/>
      <c r="HB64" s="102"/>
      <c r="HC64" s="102"/>
      <c r="HD64" s="102"/>
      <c r="HE64" s="102"/>
      <c r="HF64" s="102"/>
      <c r="HG64" s="102"/>
      <c r="HH64" s="102"/>
      <c r="HI64" s="102"/>
      <c r="HJ64" s="102"/>
      <c r="HK64" s="102"/>
      <c r="HL64" s="102"/>
      <c r="HM64" s="102"/>
      <c r="HN64" s="102"/>
      <c r="HO64" s="102"/>
      <c r="HP64" s="102"/>
      <c r="HQ64" s="102"/>
      <c r="HR64" s="102"/>
      <c r="HS64" s="102"/>
      <c r="HT64" s="102"/>
      <c r="HU64" s="102"/>
      <c r="HV64" s="102"/>
      <c r="HW64" s="102"/>
      <c r="HX64" s="102"/>
      <c r="HY64" s="102"/>
      <c r="HZ64" s="102"/>
      <c r="IA64" s="102"/>
      <c r="IB64" s="102"/>
      <c r="IC64" s="102"/>
      <c r="ID64" s="102"/>
      <c r="IE64" s="102"/>
      <c r="IF64" s="102"/>
      <c r="IG64" s="102"/>
      <c r="IH64" s="102"/>
      <c r="II64" s="102"/>
      <c r="IJ64" s="102"/>
      <c r="IK64" s="102"/>
      <c r="IL64" s="102"/>
      <c r="IM64" s="102"/>
      <c r="IN64" s="102"/>
      <c r="IO64" s="102"/>
      <c r="IP64" s="102"/>
      <c r="IQ64" s="102"/>
      <c r="IR64" s="102"/>
      <c r="IS64" s="102"/>
    </row>
    <row r="65" spans="1:253" s="101" customFormat="1" ht="309.75" customHeight="1" outlineLevel="1" x14ac:dyDescent="0.2">
      <c r="A65" s="118" t="s">
        <v>96</v>
      </c>
      <c r="B65" s="165" t="s">
        <v>224</v>
      </c>
      <c r="C65" s="161" t="s">
        <v>94</v>
      </c>
      <c r="D65" s="162">
        <v>674.72</v>
      </c>
      <c r="E65" s="163"/>
      <c r="F65" s="164"/>
      <c r="G65" s="179"/>
      <c r="H65" s="100"/>
      <c r="I65" s="175"/>
      <c r="J65" s="100"/>
      <c r="K65" s="100"/>
      <c r="L65" s="100"/>
      <c r="M65" s="100"/>
      <c r="N65" s="100"/>
      <c r="O65" s="100"/>
      <c r="DQ65" s="102"/>
      <c r="DR65" s="102"/>
      <c r="DS65" s="102"/>
      <c r="DT65" s="102"/>
      <c r="DU65" s="102"/>
      <c r="DV65" s="102"/>
      <c r="DW65" s="102"/>
      <c r="DX65" s="102"/>
      <c r="DY65" s="102"/>
      <c r="DZ65" s="102"/>
      <c r="EA65" s="102"/>
      <c r="EB65" s="102"/>
      <c r="EC65" s="102"/>
      <c r="ED65" s="102"/>
      <c r="EE65" s="102"/>
      <c r="EF65" s="102"/>
      <c r="EG65" s="102"/>
      <c r="EH65" s="102"/>
      <c r="EI65" s="102"/>
      <c r="EJ65" s="102"/>
      <c r="EK65" s="102"/>
      <c r="EL65" s="102"/>
      <c r="EM65" s="102"/>
      <c r="EN65" s="102"/>
      <c r="EO65" s="102"/>
      <c r="EP65" s="102"/>
      <c r="EQ65" s="102"/>
      <c r="ER65" s="102"/>
      <c r="ES65" s="102"/>
      <c r="ET65" s="102"/>
      <c r="EU65" s="102"/>
      <c r="EV65" s="102"/>
      <c r="EW65" s="102"/>
      <c r="EX65" s="102"/>
      <c r="EY65" s="102"/>
      <c r="EZ65" s="102"/>
      <c r="FA65" s="102"/>
      <c r="FB65" s="102"/>
      <c r="FC65" s="102"/>
      <c r="FD65" s="102"/>
      <c r="FE65" s="102"/>
      <c r="FF65" s="102"/>
      <c r="FG65" s="102"/>
      <c r="FH65" s="102"/>
      <c r="FI65" s="102"/>
      <c r="FJ65" s="102"/>
      <c r="FK65" s="102"/>
      <c r="FL65" s="102"/>
      <c r="FM65" s="102"/>
      <c r="FN65" s="102"/>
      <c r="FO65" s="102"/>
      <c r="FP65" s="102"/>
      <c r="FQ65" s="102"/>
      <c r="FR65" s="102"/>
      <c r="FS65" s="102"/>
      <c r="FT65" s="102"/>
      <c r="FU65" s="102"/>
      <c r="FV65" s="102"/>
      <c r="FW65" s="102"/>
      <c r="FX65" s="102"/>
      <c r="FY65" s="102"/>
      <c r="FZ65" s="102"/>
      <c r="GA65" s="102"/>
      <c r="GB65" s="102"/>
      <c r="GC65" s="102"/>
      <c r="GD65" s="102"/>
      <c r="GE65" s="102"/>
      <c r="GF65" s="102"/>
      <c r="GG65" s="102"/>
      <c r="GH65" s="102"/>
      <c r="GI65" s="102"/>
      <c r="GJ65" s="102"/>
      <c r="GK65" s="102"/>
      <c r="GL65" s="102"/>
      <c r="GM65" s="102"/>
      <c r="GN65" s="102"/>
      <c r="GO65" s="102"/>
      <c r="GP65" s="102"/>
      <c r="GQ65" s="102"/>
      <c r="GR65" s="102"/>
      <c r="GS65" s="102"/>
      <c r="GT65" s="102"/>
      <c r="GU65" s="102"/>
      <c r="GV65" s="102"/>
      <c r="GW65" s="102"/>
      <c r="GX65" s="102"/>
      <c r="GY65" s="102"/>
      <c r="GZ65" s="102"/>
      <c r="HA65" s="102"/>
      <c r="HB65" s="102"/>
      <c r="HC65" s="102"/>
      <c r="HD65" s="102"/>
      <c r="HE65" s="102"/>
      <c r="HF65" s="102"/>
      <c r="HG65" s="102"/>
      <c r="HH65" s="102"/>
      <c r="HI65" s="102"/>
      <c r="HJ65" s="102"/>
      <c r="HK65" s="102"/>
      <c r="HL65" s="102"/>
      <c r="HM65" s="102"/>
      <c r="HN65" s="102"/>
      <c r="HO65" s="102"/>
      <c r="HP65" s="102"/>
      <c r="HQ65" s="102"/>
      <c r="HR65" s="102"/>
      <c r="HS65" s="102"/>
      <c r="HT65" s="102"/>
      <c r="HU65" s="102"/>
      <c r="HV65" s="102"/>
      <c r="HW65" s="102"/>
      <c r="HX65" s="102"/>
      <c r="HY65" s="102"/>
      <c r="HZ65" s="102"/>
      <c r="IA65" s="102"/>
      <c r="IB65" s="102"/>
      <c r="IC65" s="102"/>
      <c r="ID65" s="102"/>
      <c r="IE65" s="102"/>
      <c r="IF65" s="102"/>
      <c r="IG65" s="102"/>
      <c r="IH65" s="102"/>
      <c r="II65" s="102"/>
      <c r="IJ65" s="102"/>
      <c r="IK65" s="102"/>
      <c r="IL65" s="102"/>
      <c r="IM65" s="102"/>
      <c r="IN65" s="102"/>
      <c r="IO65" s="102"/>
      <c r="IP65" s="102"/>
      <c r="IQ65" s="102"/>
      <c r="IR65" s="102"/>
      <c r="IS65" s="102"/>
    </row>
    <row r="66" spans="1:253" s="101" customFormat="1" ht="107.25" customHeight="1" outlineLevel="1" x14ac:dyDescent="0.2">
      <c r="A66" s="118" t="s">
        <v>97</v>
      </c>
      <c r="B66" s="156" t="s">
        <v>98</v>
      </c>
      <c r="C66" s="161" t="s">
        <v>94</v>
      </c>
      <c r="D66" s="162">
        <v>39.64</v>
      </c>
      <c r="E66" s="163"/>
      <c r="F66" s="164"/>
      <c r="G66" s="186"/>
      <c r="H66" s="100"/>
      <c r="I66" s="176"/>
      <c r="J66" s="100"/>
      <c r="K66" s="100"/>
      <c r="L66" s="100"/>
      <c r="M66" s="100"/>
      <c r="N66" s="100"/>
      <c r="O66" s="100"/>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102"/>
      <c r="FG66" s="102"/>
      <c r="FH66" s="102"/>
      <c r="FI66" s="102"/>
      <c r="FJ66" s="102"/>
      <c r="FK66" s="102"/>
      <c r="FL66" s="102"/>
      <c r="FM66" s="102"/>
      <c r="FN66" s="102"/>
      <c r="FO66" s="102"/>
      <c r="FP66" s="102"/>
      <c r="FQ66" s="102"/>
      <c r="FR66" s="102"/>
      <c r="FS66" s="102"/>
      <c r="FT66" s="102"/>
      <c r="FU66" s="102"/>
      <c r="FV66" s="102"/>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c r="IB66" s="102"/>
      <c r="IC66" s="102"/>
      <c r="ID66" s="102"/>
      <c r="IE66" s="102"/>
      <c r="IF66" s="102"/>
      <c r="IG66" s="102"/>
      <c r="IH66" s="102"/>
      <c r="II66" s="102"/>
      <c r="IJ66" s="102"/>
      <c r="IK66" s="102"/>
      <c r="IL66" s="102"/>
      <c r="IM66" s="102"/>
      <c r="IN66" s="102"/>
      <c r="IO66" s="102"/>
      <c r="IP66" s="102"/>
      <c r="IQ66" s="102"/>
      <c r="IR66" s="102"/>
      <c r="IS66" s="102"/>
    </row>
    <row r="67" spans="1:253" s="101" customFormat="1" ht="66.75" customHeight="1" outlineLevel="1" x14ac:dyDescent="0.2">
      <c r="A67" s="118" t="s">
        <v>99</v>
      </c>
      <c r="B67" s="156" t="s">
        <v>100</v>
      </c>
      <c r="C67" s="161" t="s">
        <v>44</v>
      </c>
      <c r="D67" s="162">
        <v>27</v>
      </c>
      <c r="E67" s="163"/>
      <c r="F67" s="164"/>
      <c r="G67" s="179"/>
      <c r="H67" s="100"/>
      <c r="I67" s="100"/>
      <c r="J67" s="100"/>
      <c r="K67" s="100"/>
      <c r="L67" s="100"/>
      <c r="M67" s="100"/>
      <c r="N67" s="100"/>
      <c r="O67" s="100"/>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c r="IR67" s="102"/>
      <c r="IS67" s="102"/>
    </row>
    <row r="68" spans="1:253" s="101" customFormat="1" ht="73.5" customHeight="1" outlineLevel="1" x14ac:dyDescent="0.2">
      <c r="A68" s="118" t="s">
        <v>201</v>
      </c>
      <c r="B68" s="156" t="s">
        <v>102</v>
      </c>
      <c r="C68" s="161" t="s">
        <v>103</v>
      </c>
      <c r="D68" s="162">
        <v>12229.2</v>
      </c>
      <c r="E68" s="163"/>
      <c r="F68" s="164"/>
      <c r="G68" s="179"/>
      <c r="H68" s="100"/>
      <c r="I68" s="175"/>
      <c r="J68" s="100"/>
      <c r="K68" s="100"/>
      <c r="L68" s="100"/>
      <c r="M68" s="100"/>
      <c r="N68" s="100"/>
      <c r="O68" s="100"/>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2"/>
      <c r="FX68" s="102"/>
      <c r="FY68" s="102"/>
      <c r="FZ68" s="102"/>
      <c r="GA68" s="102"/>
      <c r="GB68" s="102"/>
      <c r="GC68" s="102"/>
      <c r="GD68" s="102"/>
      <c r="GE68" s="102"/>
      <c r="GF68" s="102"/>
      <c r="GG68" s="102"/>
      <c r="GH68" s="102"/>
      <c r="GI68" s="102"/>
      <c r="GJ68" s="102"/>
      <c r="GK68" s="102"/>
      <c r="GL68" s="102"/>
      <c r="GM68" s="102"/>
      <c r="GN68" s="102"/>
      <c r="GO68" s="102"/>
      <c r="GP68" s="102"/>
      <c r="GQ68" s="102"/>
      <c r="GR68" s="102"/>
      <c r="GS68" s="102"/>
      <c r="GT68" s="102"/>
      <c r="GU68" s="102"/>
      <c r="GV68" s="102"/>
      <c r="GW68" s="102"/>
      <c r="GX68" s="102"/>
      <c r="GY68" s="102"/>
      <c r="GZ68" s="102"/>
      <c r="HA68" s="102"/>
      <c r="HB68" s="102"/>
      <c r="HC68" s="102"/>
      <c r="HD68" s="102"/>
      <c r="HE68" s="102"/>
      <c r="HF68" s="102"/>
      <c r="HG68" s="102"/>
      <c r="HH68" s="102"/>
      <c r="HI68" s="102"/>
      <c r="HJ68" s="102"/>
      <c r="HK68" s="102"/>
      <c r="HL68" s="102"/>
      <c r="HM68" s="102"/>
      <c r="HN68" s="102"/>
      <c r="HO68" s="102"/>
      <c r="HP68" s="102"/>
      <c r="HQ68" s="102"/>
      <c r="HR68" s="102"/>
      <c r="HS68" s="102"/>
      <c r="HT68" s="102"/>
      <c r="HU68" s="102"/>
      <c r="HV68" s="102"/>
      <c r="HW68" s="102"/>
      <c r="HX68" s="102"/>
      <c r="HY68" s="102"/>
      <c r="HZ68" s="102"/>
      <c r="IA68" s="102"/>
      <c r="IB68" s="102"/>
      <c r="IC68" s="102"/>
      <c r="ID68" s="102"/>
      <c r="IE68" s="102"/>
      <c r="IF68" s="102"/>
      <c r="IG68" s="102"/>
      <c r="IH68" s="102"/>
      <c r="II68" s="102"/>
      <c r="IJ68" s="102"/>
      <c r="IK68" s="102"/>
      <c r="IL68" s="102"/>
      <c r="IM68" s="102"/>
      <c r="IN68" s="102"/>
      <c r="IO68" s="102"/>
      <c r="IP68" s="102"/>
      <c r="IQ68" s="102"/>
      <c r="IR68" s="102"/>
      <c r="IS68" s="102"/>
    </row>
    <row r="69" spans="1:253" s="101" customFormat="1" ht="110.25" customHeight="1" outlineLevel="1" x14ac:dyDescent="0.2">
      <c r="A69" s="118" t="s">
        <v>202</v>
      </c>
      <c r="B69" s="156" t="s">
        <v>212</v>
      </c>
      <c r="C69" s="161" t="s">
        <v>92</v>
      </c>
      <c r="D69" s="162">
        <v>2698.88</v>
      </c>
      <c r="E69" s="163"/>
      <c r="F69" s="164"/>
      <c r="G69" s="179"/>
      <c r="H69" s="100"/>
      <c r="I69" s="100"/>
      <c r="J69" s="100"/>
      <c r="K69" s="100"/>
      <c r="L69" s="100"/>
      <c r="M69" s="100"/>
      <c r="N69" s="100"/>
      <c r="O69" s="100"/>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c r="IO69" s="102"/>
      <c r="IP69" s="102"/>
      <c r="IQ69" s="102"/>
      <c r="IR69" s="102"/>
      <c r="IS69" s="102"/>
    </row>
    <row r="70" spans="1:253" s="101" customFormat="1" ht="134.25" customHeight="1" outlineLevel="1" x14ac:dyDescent="0.2">
      <c r="A70" s="118" t="s">
        <v>101</v>
      </c>
      <c r="B70" s="156" t="s">
        <v>105</v>
      </c>
      <c r="C70" s="161" t="s">
        <v>92</v>
      </c>
      <c r="D70" s="162">
        <v>2698.88</v>
      </c>
      <c r="E70" s="163"/>
      <c r="F70" s="164"/>
      <c r="G70" s="179"/>
      <c r="H70" s="100"/>
      <c r="I70" s="100"/>
      <c r="J70" s="100"/>
      <c r="K70" s="100"/>
      <c r="L70" s="100"/>
      <c r="M70" s="100"/>
      <c r="N70" s="100"/>
      <c r="O70" s="100"/>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row>
    <row r="71" spans="1:253" s="101" customFormat="1" ht="126.75" customHeight="1" outlineLevel="1" x14ac:dyDescent="0.2">
      <c r="A71" s="118" t="s">
        <v>104</v>
      </c>
      <c r="B71" s="156" t="s">
        <v>211</v>
      </c>
      <c r="C71" s="161" t="s">
        <v>106</v>
      </c>
      <c r="D71" s="162">
        <v>809.66</v>
      </c>
      <c r="E71" s="163"/>
      <c r="F71" s="164"/>
      <c r="G71" s="179"/>
      <c r="H71" s="100"/>
      <c r="I71" s="100"/>
      <c r="J71" s="100"/>
      <c r="K71" s="100"/>
      <c r="L71" s="100"/>
      <c r="M71" s="100"/>
      <c r="N71" s="100"/>
      <c r="O71" s="100"/>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row>
    <row r="72" spans="1:253" s="101" customFormat="1" ht="237.75" customHeight="1" outlineLevel="1" x14ac:dyDescent="0.2">
      <c r="A72" s="118" t="s">
        <v>226</v>
      </c>
      <c r="B72" s="156" t="s">
        <v>228</v>
      </c>
      <c r="C72" s="161" t="s">
        <v>225</v>
      </c>
      <c r="D72" s="162">
        <v>38</v>
      </c>
      <c r="E72" s="163"/>
      <c r="F72" s="164"/>
      <c r="G72" s="179"/>
      <c r="H72" s="100"/>
      <c r="I72" s="100"/>
      <c r="J72" s="100"/>
      <c r="K72" s="100"/>
      <c r="L72" s="100"/>
      <c r="M72" s="100"/>
      <c r="N72" s="100"/>
      <c r="O72" s="100"/>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row>
    <row r="73" spans="1:253" s="101" customFormat="1" ht="117" customHeight="1" outlineLevel="1" x14ac:dyDescent="0.2">
      <c r="A73" s="118" t="s">
        <v>227</v>
      </c>
      <c r="B73" s="156" t="s">
        <v>229</v>
      </c>
      <c r="C73" s="161" t="s">
        <v>225</v>
      </c>
      <c r="D73" s="162">
        <v>5.5</v>
      </c>
      <c r="E73" s="163"/>
      <c r="F73" s="164"/>
      <c r="G73" s="179"/>
      <c r="H73" s="100"/>
      <c r="I73" s="100"/>
      <c r="J73" s="100"/>
      <c r="K73" s="100"/>
      <c r="L73" s="100"/>
      <c r="M73" s="100"/>
      <c r="N73" s="100"/>
      <c r="O73" s="100"/>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row>
    <row r="74" spans="1:253" ht="18.75" x14ac:dyDescent="0.2">
      <c r="A74" s="112"/>
      <c r="B74" s="113" t="s">
        <v>107</v>
      </c>
      <c r="C74" s="114"/>
      <c r="D74" s="115"/>
      <c r="E74" s="116"/>
      <c r="F74" s="117"/>
      <c r="G74" s="184"/>
      <c r="H74" s="171"/>
      <c r="I74" s="171"/>
      <c r="J74" s="171"/>
      <c r="K74" s="171"/>
      <c r="L74" s="171"/>
      <c r="M74" s="171"/>
      <c r="N74" s="171"/>
      <c r="O74" s="171"/>
    </row>
    <row r="75" spans="1:253" s="101" customFormat="1" ht="336" customHeight="1" outlineLevel="1" x14ac:dyDescent="0.2">
      <c r="A75" s="252" t="s">
        <v>108</v>
      </c>
      <c r="B75" s="218" t="s">
        <v>170</v>
      </c>
      <c r="C75" s="220" t="s">
        <v>92</v>
      </c>
      <c r="D75" s="222">
        <v>2222.7199999999998</v>
      </c>
      <c r="E75" s="224"/>
      <c r="F75" s="226"/>
      <c r="G75" s="179"/>
      <c r="H75" s="100"/>
      <c r="I75" s="100"/>
      <c r="J75" s="174"/>
      <c r="K75" s="172"/>
      <c r="L75" s="175"/>
      <c r="M75" s="100"/>
      <c r="N75" s="100"/>
      <c r="O75" s="100"/>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row>
    <row r="76" spans="1:253" s="101" customFormat="1" ht="280.5" customHeight="1" outlineLevel="1" x14ac:dyDescent="0.2">
      <c r="A76" s="253"/>
      <c r="B76" s="219"/>
      <c r="C76" s="221"/>
      <c r="D76" s="223"/>
      <c r="E76" s="225"/>
      <c r="F76" s="227"/>
      <c r="G76" s="179"/>
      <c r="H76" s="100"/>
      <c r="I76" s="100"/>
      <c r="J76" s="174"/>
      <c r="K76" s="172"/>
      <c r="L76" s="175"/>
      <c r="M76" s="100"/>
      <c r="N76" s="100"/>
      <c r="O76" s="100"/>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row>
    <row r="77" spans="1:253" s="101" customFormat="1" ht="318.75" customHeight="1" outlineLevel="1" x14ac:dyDescent="0.2">
      <c r="A77" s="252" t="s">
        <v>222</v>
      </c>
      <c r="B77" s="218" t="s">
        <v>223</v>
      </c>
      <c r="C77" s="220" t="s">
        <v>92</v>
      </c>
      <c r="D77" s="222">
        <v>207</v>
      </c>
      <c r="E77" s="224"/>
      <c r="F77" s="226"/>
      <c r="G77" s="179"/>
      <c r="H77" s="100"/>
      <c r="I77" s="100"/>
      <c r="J77" s="174"/>
      <c r="K77" s="172"/>
      <c r="L77" s="175"/>
      <c r="M77" s="100"/>
      <c r="N77" s="100"/>
      <c r="O77" s="100"/>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row>
    <row r="78" spans="1:253" s="101" customFormat="1" ht="298.5" customHeight="1" outlineLevel="1" x14ac:dyDescent="0.2">
      <c r="A78" s="253"/>
      <c r="B78" s="219"/>
      <c r="C78" s="221"/>
      <c r="D78" s="223"/>
      <c r="E78" s="225"/>
      <c r="F78" s="227"/>
      <c r="G78" s="179"/>
      <c r="H78" s="100"/>
      <c r="I78" s="100"/>
      <c r="J78" s="174"/>
      <c r="K78" s="172"/>
      <c r="L78" s="175"/>
      <c r="M78" s="100"/>
      <c r="N78" s="100"/>
      <c r="O78" s="100"/>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row>
    <row r="79" spans="1:253" s="101" customFormat="1" ht="90" customHeight="1" outlineLevel="1" x14ac:dyDescent="0.2">
      <c r="A79" s="118" t="s">
        <v>109</v>
      </c>
      <c r="B79" s="156" t="s">
        <v>110</v>
      </c>
      <c r="C79" s="161" t="s">
        <v>111</v>
      </c>
      <c r="D79" s="162">
        <v>66.33</v>
      </c>
      <c r="E79" s="163"/>
      <c r="F79" s="164"/>
      <c r="G79" s="179"/>
      <c r="H79" s="100"/>
      <c r="I79" s="100"/>
      <c r="J79" s="100"/>
      <c r="K79" s="100"/>
      <c r="L79" s="100"/>
      <c r="M79" s="100"/>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row>
    <row r="80" spans="1:253" s="101" customFormat="1" ht="75.75" customHeight="1" outlineLevel="1" x14ac:dyDescent="0.2">
      <c r="A80" s="118" t="s">
        <v>199</v>
      </c>
      <c r="B80" s="156" t="s">
        <v>114</v>
      </c>
      <c r="C80" s="161" t="s">
        <v>112</v>
      </c>
      <c r="D80" s="162">
        <v>28</v>
      </c>
      <c r="E80" s="163"/>
      <c r="F80" s="164"/>
      <c r="G80" s="179"/>
      <c r="H80" s="100"/>
      <c r="I80" s="100"/>
      <c r="J80" s="100"/>
      <c r="K80" s="100"/>
      <c r="L80" s="100"/>
      <c r="M80" s="100"/>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row>
    <row r="81" spans="1:253" s="101" customFormat="1" ht="92.25" customHeight="1" outlineLevel="1" x14ac:dyDescent="0.2">
      <c r="A81" s="118" t="s">
        <v>200</v>
      </c>
      <c r="B81" s="165" t="s">
        <v>115</v>
      </c>
      <c r="C81" s="157" t="s">
        <v>116</v>
      </c>
      <c r="D81" s="158">
        <v>71.510000000000005</v>
      </c>
      <c r="E81" s="159"/>
      <c r="F81" s="166"/>
      <c r="G81" s="179"/>
      <c r="H81" s="100"/>
      <c r="I81" s="100"/>
      <c r="J81" s="100"/>
      <c r="K81" s="100"/>
      <c r="L81" s="100"/>
      <c r="M81" s="100"/>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c r="HM81" s="102"/>
      <c r="HN81" s="102"/>
      <c r="HO81" s="102"/>
      <c r="HP81" s="102"/>
      <c r="HQ81" s="102"/>
      <c r="HR81" s="102"/>
      <c r="HS81" s="102"/>
      <c r="HT81" s="102"/>
      <c r="HU81" s="102"/>
      <c r="HV81" s="102"/>
      <c r="HW81" s="102"/>
      <c r="HX81" s="102"/>
      <c r="HY81" s="102"/>
      <c r="HZ81" s="102"/>
      <c r="IA81" s="102"/>
      <c r="IB81" s="102"/>
      <c r="IC81" s="102"/>
      <c r="ID81" s="102"/>
      <c r="IE81" s="102"/>
      <c r="IF81" s="102"/>
      <c r="IG81" s="102"/>
      <c r="IH81" s="102"/>
      <c r="II81" s="102"/>
      <c r="IJ81" s="102"/>
      <c r="IK81" s="102"/>
      <c r="IL81" s="102"/>
      <c r="IM81" s="102"/>
      <c r="IN81" s="102"/>
      <c r="IO81" s="102"/>
      <c r="IP81" s="102"/>
      <c r="IQ81" s="102"/>
      <c r="IR81" s="102"/>
      <c r="IS81" s="102"/>
    </row>
    <row r="82" spans="1:253" s="101" customFormat="1" ht="216.75" customHeight="1" outlineLevel="1" x14ac:dyDescent="0.2">
      <c r="A82" s="118" t="s">
        <v>113</v>
      </c>
      <c r="B82" s="199" t="s">
        <v>184</v>
      </c>
      <c r="C82" s="157" t="s">
        <v>92</v>
      </c>
      <c r="D82" s="158">
        <v>63.42</v>
      </c>
      <c r="E82" s="159"/>
      <c r="F82" s="166"/>
      <c r="G82" s="187"/>
      <c r="DQ82" s="102"/>
      <c r="DR82" s="102"/>
      <c r="DS82" s="102"/>
      <c r="DT82" s="102"/>
      <c r="DU82" s="102"/>
      <c r="DV82" s="102"/>
      <c r="DW82" s="102"/>
      <c r="DX82" s="102"/>
      <c r="DY82" s="102"/>
      <c r="DZ82" s="102"/>
      <c r="EA82" s="102"/>
      <c r="EB82" s="102"/>
      <c r="EC82" s="102"/>
      <c r="ED82" s="102"/>
      <c r="EE82" s="102"/>
      <c r="EF82" s="102"/>
      <c r="EG82" s="102"/>
      <c r="EH82" s="102"/>
      <c r="EI82" s="102"/>
      <c r="EJ82" s="102"/>
      <c r="EK82" s="102"/>
      <c r="EL82" s="102"/>
      <c r="EM82" s="102"/>
      <c r="EN82" s="102"/>
      <c r="EO82" s="102"/>
      <c r="EP82" s="102"/>
      <c r="EQ82" s="102"/>
      <c r="ER82" s="102"/>
      <c r="ES82" s="102"/>
      <c r="ET82" s="102"/>
      <c r="EU82" s="102"/>
      <c r="EV82" s="102"/>
      <c r="EW82" s="102"/>
      <c r="EX82" s="102"/>
      <c r="EY82" s="102"/>
      <c r="EZ82" s="102"/>
      <c r="FA82" s="102"/>
      <c r="FB82" s="102"/>
      <c r="FC82" s="102"/>
      <c r="FD82" s="102"/>
      <c r="FE82" s="102"/>
      <c r="FF82" s="102"/>
      <c r="FG82" s="102"/>
      <c r="FH82" s="102"/>
      <c r="FI82" s="102"/>
      <c r="FJ82" s="102"/>
      <c r="FK82" s="102"/>
      <c r="FL82" s="102"/>
      <c r="FM82" s="102"/>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c r="GS82" s="102"/>
      <c r="GT82" s="102"/>
      <c r="GU82" s="102"/>
      <c r="GV82" s="102"/>
      <c r="GW82" s="102"/>
      <c r="GX82" s="102"/>
      <c r="GY82" s="102"/>
      <c r="GZ82" s="102"/>
      <c r="HA82" s="102"/>
      <c r="HB82" s="102"/>
      <c r="HC82" s="102"/>
      <c r="HD82" s="102"/>
      <c r="HE82" s="102"/>
      <c r="HF82" s="102"/>
      <c r="HG82" s="102"/>
      <c r="HH82" s="102"/>
      <c r="HI82" s="102"/>
      <c r="HJ82" s="102"/>
      <c r="HK82" s="102"/>
      <c r="HL82" s="102"/>
      <c r="HM82" s="102"/>
      <c r="HN82" s="102"/>
      <c r="HO82" s="102"/>
      <c r="HP82" s="102"/>
      <c r="HQ82" s="102"/>
      <c r="HR82" s="102"/>
      <c r="HS82" s="102"/>
      <c r="HT82" s="102"/>
      <c r="HU82" s="102"/>
      <c r="HV82" s="102"/>
      <c r="HW82" s="102"/>
      <c r="HX82" s="102"/>
      <c r="HY82" s="102"/>
      <c r="HZ82" s="102"/>
      <c r="IA82" s="102"/>
      <c r="IB82" s="102"/>
      <c r="IC82" s="102"/>
      <c r="ID82" s="102"/>
      <c r="IE82" s="102"/>
      <c r="IF82" s="102"/>
      <c r="IG82" s="102"/>
      <c r="IH82" s="102"/>
      <c r="II82" s="102"/>
      <c r="IJ82" s="102"/>
      <c r="IK82" s="102"/>
      <c r="IL82" s="102"/>
      <c r="IM82" s="102"/>
      <c r="IN82" s="102"/>
      <c r="IO82" s="102"/>
      <c r="IP82" s="102"/>
      <c r="IQ82" s="102"/>
      <c r="IR82" s="102"/>
      <c r="IS82" s="102"/>
    </row>
    <row r="83" spans="1:253" ht="18.75" x14ac:dyDescent="0.2">
      <c r="A83" s="112"/>
      <c r="B83" s="113" t="s">
        <v>117</v>
      </c>
      <c r="C83" s="114"/>
      <c r="D83" s="115"/>
      <c r="E83" s="116"/>
      <c r="F83" s="117"/>
      <c r="G83" s="188"/>
      <c r="H83" s="171"/>
      <c r="I83" s="171"/>
      <c r="J83" s="173"/>
      <c r="K83" s="171"/>
      <c r="L83" s="171"/>
      <c r="M83" s="171"/>
      <c r="N83" s="171"/>
      <c r="O83" s="171"/>
      <c r="P83" s="171"/>
    </row>
    <row r="84" spans="1:253" s="101" customFormat="1" ht="160.5" customHeight="1" outlineLevel="1" x14ac:dyDescent="0.2">
      <c r="A84" s="118" t="s">
        <v>118</v>
      </c>
      <c r="B84" s="156" t="s">
        <v>119</v>
      </c>
      <c r="C84" s="161" t="s">
        <v>116</v>
      </c>
      <c r="D84" s="162">
        <v>597.42999999999995</v>
      </c>
      <c r="E84" s="163"/>
      <c r="F84" s="164"/>
      <c r="G84" s="179"/>
      <c r="H84" s="100"/>
      <c r="I84" s="100"/>
      <c r="J84" s="100"/>
      <c r="K84" s="100"/>
      <c r="L84" s="100"/>
      <c r="M84" s="100"/>
      <c r="N84" s="100"/>
      <c r="O84" s="100"/>
      <c r="P84" s="100"/>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2"/>
      <c r="EV84" s="102"/>
      <c r="EW84" s="102"/>
      <c r="EX84" s="102"/>
      <c r="EY84" s="102"/>
      <c r="EZ84" s="102"/>
      <c r="FA84" s="102"/>
      <c r="FB84" s="102"/>
      <c r="FC84" s="102"/>
      <c r="FD84" s="102"/>
      <c r="FE84" s="102"/>
      <c r="FF84" s="102"/>
      <c r="FG84" s="102"/>
      <c r="FH84" s="102"/>
      <c r="FI84" s="102"/>
      <c r="FJ84" s="102"/>
      <c r="FK84" s="102"/>
      <c r="FL84" s="102"/>
      <c r="FM84" s="102"/>
      <c r="FN84" s="102"/>
      <c r="FO84" s="102"/>
      <c r="FP84" s="102"/>
      <c r="FQ84" s="102"/>
      <c r="FR84" s="102"/>
      <c r="FS84" s="102"/>
      <c r="FT84" s="102"/>
      <c r="FU84" s="102"/>
      <c r="FV84" s="102"/>
      <c r="FW84" s="102"/>
      <c r="FX84" s="102"/>
      <c r="FY84" s="102"/>
      <c r="FZ84" s="102"/>
      <c r="GA84" s="102"/>
      <c r="GB84" s="102"/>
      <c r="GC84" s="102"/>
      <c r="GD84" s="102"/>
      <c r="GE84" s="102"/>
      <c r="GF84" s="102"/>
      <c r="GG84" s="102"/>
      <c r="GH84" s="102"/>
      <c r="GI84" s="102"/>
      <c r="GJ84" s="102"/>
      <c r="GK84" s="102"/>
      <c r="GL84" s="102"/>
      <c r="GM84" s="102"/>
      <c r="GN84" s="102"/>
      <c r="GO84" s="102"/>
      <c r="GP84" s="102"/>
      <c r="GQ84" s="102"/>
      <c r="GR84" s="102"/>
      <c r="GS84" s="102"/>
      <c r="GT84" s="102"/>
      <c r="GU84" s="102"/>
      <c r="GV84" s="102"/>
      <c r="GW84" s="102"/>
      <c r="GX84" s="102"/>
      <c r="GY84" s="102"/>
      <c r="GZ84" s="102"/>
      <c r="HA84" s="102"/>
      <c r="HB84" s="102"/>
      <c r="HC84" s="102"/>
      <c r="HD84" s="102"/>
      <c r="HE84" s="102"/>
      <c r="HF84" s="102"/>
      <c r="HG84" s="102"/>
      <c r="HH84" s="102"/>
      <c r="HI84" s="102"/>
      <c r="HJ84" s="102"/>
      <c r="HK84" s="102"/>
      <c r="HL84" s="102"/>
      <c r="HM84" s="102"/>
      <c r="HN84" s="102"/>
      <c r="HO84" s="102"/>
      <c r="HP84" s="102"/>
      <c r="HQ84" s="102"/>
      <c r="HR84" s="102"/>
      <c r="HS84" s="102"/>
      <c r="HT84" s="102"/>
      <c r="HU84" s="102"/>
      <c r="HV84" s="102"/>
      <c r="HW84" s="102"/>
      <c r="HX84" s="102"/>
      <c r="HY84" s="102"/>
      <c r="HZ84" s="102"/>
      <c r="IA84" s="102"/>
      <c r="IB84" s="102"/>
      <c r="IC84" s="102"/>
      <c r="ID84" s="102"/>
      <c r="IE84" s="102"/>
      <c r="IF84" s="102"/>
      <c r="IG84" s="102"/>
      <c r="IH84" s="102"/>
      <c r="II84" s="102"/>
      <c r="IJ84" s="102"/>
      <c r="IK84" s="102"/>
      <c r="IL84" s="102"/>
      <c r="IM84" s="102"/>
      <c r="IN84" s="102"/>
      <c r="IO84" s="102"/>
      <c r="IP84" s="102"/>
      <c r="IQ84" s="102"/>
      <c r="IR84" s="102"/>
      <c r="IS84" s="102"/>
    </row>
    <row r="85" spans="1:253" ht="18.75" x14ac:dyDescent="0.2">
      <c r="A85" s="112"/>
      <c r="B85" s="113" t="s">
        <v>120</v>
      </c>
      <c r="C85" s="114"/>
      <c r="D85" s="115"/>
      <c r="E85" s="116"/>
      <c r="F85" s="117"/>
      <c r="G85" s="184"/>
      <c r="H85" s="171"/>
      <c r="I85" s="171"/>
      <c r="J85" s="177"/>
      <c r="K85" s="171"/>
      <c r="L85" s="171"/>
      <c r="M85" s="171"/>
      <c r="N85" s="171"/>
      <c r="O85" s="171"/>
      <c r="P85" s="171"/>
    </row>
    <row r="86" spans="1:253" s="101" customFormat="1" ht="147.75" customHeight="1" outlineLevel="1" x14ac:dyDescent="0.2">
      <c r="A86" s="118" t="s">
        <v>121</v>
      </c>
      <c r="B86" s="156" t="s">
        <v>204</v>
      </c>
      <c r="C86" s="161" t="s">
        <v>122</v>
      </c>
      <c r="D86" s="162">
        <v>658.58</v>
      </c>
      <c r="E86" s="163"/>
      <c r="F86" s="164"/>
      <c r="G86" s="179"/>
      <c r="H86" s="100"/>
      <c r="I86" s="175"/>
      <c r="J86" s="100"/>
      <c r="K86" s="100"/>
      <c r="L86" s="100"/>
      <c r="M86" s="100"/>
      <c r="N86" s="100"/>
      <c r="O86" s="100"/>
      <c r="P86" s="100"/>
      <c r="DQ86" s="102"/>
      <c r="DR86" s="102"/>
      <c r="DS86" s="102"/>
      <c r="DT86" s="102"/>
      <c r="DU86" s="102"/>
      <c r="DV86" s="102"/>
      <c r="DW86" s="102"/>
      <c r="DX86" s="102"/>
      <c r="DY86" s="102"/>
      <c r="DZ86" s="102"/>
      <c r="EA86" s="102"/>
      <c r="EB86" s="102"/>
      <c r="EC86" s="102"/>
      <c r="ED86" s="102"/>
      <c r="EE86" s="102"/>
      <c r="EF86" s="102"/>
      <c r="EG86" s="102"/>
      <c r="EH86" s="102"/>
      <c r="EI86" s="102"/>
      <c r="EJ86" s="102"/>
      <c r="EK86" s="102"/>
      <c r="EL86" s="102"/>
      <c r="EM86" s="102"/>
      <c r="EN86" s="102"/>
      <c r="EO86" s="102"/>
      <c r="EP86" s="102"/>
      <c r="EQ86" s="102"/>
      <c r="ER86" s="102"/>
      <c r="ES86" s="102"/>
      <c r="ET86" s="102"/>
      <c r="EU86" s="102"/>
      <c r="EV86" s="102"/>
      <c r="EW86" s="102"/>
      <c r="EX86" s="102"/>
      <c r="EY86" s="102"/>
      <c r="EZ86" s="102"/>
      <c r="FA86" s="102"/>
      <c r="FB86" s="102"/>
      <c r="FC86" s="102"/>
      <c r="FD86" s="102"/>
      <c r="FE86" s="102"/>
      <c r="FF86" s="102"/>
      <c r="FG86" s="102"/>
      <c r="FH86" s="102"/>
      <c r="FI86" s="102"/>
      <c r="FJ86" s="102"/>
      <c r="FK86" s="102"/>
      <c r="FL86" s="102"/>
      <c r="FM86" s="102"/>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c r="GS86" s="102"/>
      <c r="GT86" s="102"/>
      <c r="GU86" s="102"/>
      <c r="GV86" s="102"/>
      <c r="GW86" s="102"/>
      <c r="GX86" s="102"/>
      <c r="GY86" s="102"/>
      <c r="GZ86" s="102"/>
      <c r="HA86" s="102"/>
      <c r="HB86" s="102"/>
      <c r="HC86" s="102"/>
      <c r="HD86" s="102"/>
      <c r="HE86" s="102"/>
      <c r="HF86" s="102"/>
      <c r="HG86" s="102"/>
      <c r="HH86" s="102"/>
      <c r="HI86" s="102"/>
      <c r="HJ86" s="102"/>
      <c r="HK86" s="102"/>
      <c r="HL86" s="102"/>
      <c r="HM86" s="102"/>
      <c r="HN86" s="102"/>
      <c r="HO86" s="102"/>
      <c r="HP86" s="102"/>
      <c r="HQ86" s="102"/>
      <c r="HR86" s="102"/>
      <c r="HS86" s="102"/>
      <c r="HT86" s="102"/>
      <c r="HU86" s="102"/>
      <c r="HV86" s="102"/>
      <c r="HW86" s="102"/>
      <c r="HX86" s="102"/>
      <c r="HY86" s="102"/>
      <c r="HZ86" s="102"/>
      <c r="IA86" s="102"/>
      <c r="IB86" s="102"/>
      <c r="IC86" s="102"/>
      <c r="ID86" s="102"/>
      <c r="IE86" s="102"/>
      <c r="IF86" s="102"/>
      <c r="IG86" s="102"/>
      <c r="IH86" s="102"/>
      <c r="II86" s="102"/>
      <c r="IJ86" s="102"/>
      <c r="IK86" s="102"/>
      <c r="IL86" s="102"/>
      <c r="IM86" s="102"/>
      <c r="IN86" s="102"/>
      <c r="IO86" s="102"/>
      <c r="IP86" s="102"/>
      <c r="IQ86" s="102"/>
      <c r="IR86" s="102"/>
      <c r="IS86" s="102"/>
    </row>
    <row r="87" spans="1:253" s="101" customFormat="1" ht="179.25" customHeight="1" outlineLevel="1" x14ac:dyDescent="0.2">
      <c r="A87" s="118" t="s">
        <v>123</v>
      </c>
      <c r="B87" s="156" t="s">
        <v>203</v>
      </c>
      <c r="C87" s="161" t="s">
        <v>122</v>
      </c>
      <c r="D87" s="162">
        <v>138.58000000000001</v>
      </c>
      <c r="E87" s="163"/>
      <c r="F87" s="164"/>
      <c r="G87" s="179"/>
      <c r="H87" s="100"/>
      <c r="I87" s="100"/>
      <c r="J87" s="100"/>
      <c r="K87" s="175"/>
      <c r="L87" s="100"/>
      <c r="M87" s="100"/>
      <c r="N87" s="100"/>
      <c r="O87" s="100"/>
      <c r="P87" s="100"/>
      <c r="DQ87" s="102"/>
      <c r="DR87" s="102"/>
      <c r="DS87" s="102"/>
      <c r="DT87" s="102"/>
      <c r="DU87" s="102"/>
      <c r="DV87" s="102"/>
      <c r="DW87" s="102"/>
      <c r="DX87" s="102"/>
      <c r="DY87" s="102"/>
      <c r="DZ87" s="102"/>
      <c r="EA87" s="102"/>
      <c r="EB87" s="102"/>
      <c r="EC87" s="102"/>
      <c r="ED87" s="102"/>
      <c r="EE87" s="102"/>
      <c r="EF87" s="102"/>
      <c r="EG87" s="102"/>
      <c r="EH87" s="102"/>
      <c r="EI87" s="102"/>
      <c r="EJ87" s="102"/>
      <c r="EK87" s="102"/>
      <c r="EL87" s="102"/>
      <c r="EM87" s="102"/>
      <c r="EN87" s="102"/>
      <c r="EO87" s="102"/>
      <c r="EP87" s="102"/>
      <c r="EQ87" s="102"/>
      <c r="ER87" s="102"/>
      <c r="ES87" s="102"/>
      <c r="ET87" s="102"/>
      <c r="EU87" s="102"/>
      <c r="EV87" s="102"/>
      <c r="EW87" s="102"/>
      <c r="EX87" s="102"/>
      <c r="EY87" s="102"/>
      <c r="EZ87" s="102"/>
      <c r="FA87" s="102"/>
      <c r="FB87" s="102"/>
      <c r="FC87" s="102"/>
      <c r="FD87" s="102"/>
      <c r="FE87" s="102"/>
      <c r="FF87" s="102"/>
      <c r="FG87" s="102"/>
      <c r="FH87" s="102"/>
      <c r="FI87" s="102"/>
      <c r="FJ87" s="102"/>
      <c r="FK87" s="102"/>
      <c r="FL87" s="102"/>
      <c r="FM87" s="102"/>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c r="GS87" s="102"/>
      <c r="GT87" s="102"/>
      <c r="GU87" s="102"/>
      <c r="GV87" s="102"/>
      <c r="GW87" s="102"/>
      <c r="GX87" s="102"/>
      <c r="GY87" s="102"/>
      <c r="GZ87" s="102"/>
      <c r="HA87" s="102"/>
      <c r="HB87" s="102"/>
      <c r="HC87" s="102"/>
      <c r="HD87" s="102"/>
      <c r="HE87" s="102"/>
      <c r="HF87" s="102"/>
      <c r="HG87" s="102"/>
      <c r="HH87" s="102"/>
      <c r="HI87" s="102"/>
      <c r="HJ87" s="102"/>
      <c r="HK87" s="102"/>
      <c r="HL87" s="102"/>
      <c r="HM87" s="102"/>
      <c r="HN87" s="102"/>
      <c r="HO87" s="102"/>
      <c r="HP87" s="102"/>
      <c r="HQ87" s="102"/>
      <c r="HR87" s="102"/>
      <c r="HS87" s="102"/>
      <c r="HT87" s="102"/>
      <c r="HU87" s="102"/>
      <c r="HV87" s="102"/>
      <c r="HW87" s="102"/>
      <c r="HX87" s="102"/>
      <c r="HY87" s="102"/>
      <c r="HZ87" s="102"/>
      <c r="IA87" s="102"/>
      <c r="IB87" s="102"/>
      <c r="IC87" s="102"/>
      <c r="ID87" s="102"/>
      <c r="IE87" s="102"/>
      <c r="IF87" s="102"/>
      <c r="IG87" s="102"/>
      <c r="IH87" s="102"/>
      <c r="II87" s="102"/>
      <c r="IJ87" s="102"/>
      <c r="IK87" s="102"/>
      <c r="IL87" s="102"/>
      <c r="IM87" s="102"/>
      <c r="IN87" s="102"/>
      <c r="IO87" s="102"/>
      <c r="IP87" s="102"/>
      <c r="IQ87" s="102"/>
      <c r="IR87" s="102"/>
      <c r="IS87" s="102"/>
    </row>
    <row r="88" spans="1:253" ht="18.75" x14ac:dyDescent="0.2">
      <c r="A88" s="112"/>
      <c r="B88" s="113" t="s">
        <v>124</v>
      </c>
      <c r="C88" s="114"/>
      <c r="D88" s="115"/>
      <c r="E88" s="116"/>
      <c r="F88" s="117"/>
      <c r="G88" s="184"/>
      <c r="H88" s="171"/>
      <c r="I88" s="171"/>
      <c r="J88" s="171"/>
      <c r="K88" s="171"/>
      <c r="L88" s="171"/>
      <c r="M88" s="171"/>
      <c r="N88" s="171"/>
      <c r="O88" s="171"/>
      <c r="P88" s="171"/>
    </row>
    <row r="89" spans="1:253" ht="66.75" customHeight="1" outlineLevel="1" x14ac:dyDescent="0.2">
      <c r="A89" s="118" t="s">
        <v>125</v>
      </c>
      <c r="B89" s="156" t="s">
        <v>126</v>
      </c>
      <c r="C89" s="161" t="s">
        <v>116</v>
      </c>
      <c r="D89" s="162">
        <v>597.42999999999995</v>
      </c>
      <c r="E89" s="163"/>
      <c r="F89" s="164"/>
      <c r="G89" s="189"/>
      <c r="H89" s="171"/>
      <c r="I89" s="171"/>
      <c r="J89" s="171"/>
      <c r="K89" s="171"/>
      <c r="L89" s="171"/>
      <c r="M89" s="171"/>
      <c r="N89" s="171"/>
      <c r="O89" s="171"/>
      <c r="P89" s="171"/>
    </row>
    <row r="90" spans="1:253" ht="80.25" customHeight="1" outlineLevel="1" x14ac:dyDescent="0.2">
      <c r="A90" s="118" t="s">
        <v>127</v>
      </c>
      <c r="B90" s="156" t="s">
        <v>128</v>
      </c>
      <c r="C90" s="161" t="s">
        <v>92</v>
      </c>
      <c r="D90" s="162">
        <v>91.7</v>
      </c>
      <c r="E90" s="163"/>
      <c r="F90" s="164"/>
      <c r="G90" s="190"/>
      <c r="H90" s="171"/>
      <c r="I90" s="171"/>
      <c r="J90" s="171"/>
      <c r="K90" s="171"/>
      <c r="L90" s="171"/>
      <c r="M90" s="171"/>
      <c r="N90" s="171"/>
      <c r="O90" s="171"/>
    </row>
    <row r="91" spans="1:253" ht="79.5" customHeight="1" outlineLevel="1" x14ac:dyDescent="0.2">
      <c r="A91" s="118" t="s">
        <v>129</v>
      </c>
      <c r="B91" s="156" t="s">
        <v>130</v>
      </c>
      <c r="C91" s="161" t="s">
        <v>111</v>
      </c>
      <c r="D91" s="162">
        <v>312.88</v>
      </c>
      <c r="E91" s="163"/>
      <c r="F91" s="164"/>
      <c r="G91" s="190"/>
      <c r="H91" s="171"/>
      <c r="I91" s="171"/>
      <c r="J91" s="171"/>
      <c r="K91" s="171"/>
      <c r="L91" s="171"/>
      <c r="M91" s="171"/>
      <c r="N91" s="171"/>
      <c r="O91" s="171"/>
    </row>
    <row r="92" spans="1:253" ht="129" customHeight="1" outlineLevel="1" x14ac:dyDescent="0.2">
      <c r="A92" s="118" t="s">
        <v>131</v>
      </c>
      <c r="B92" s="156" t="s">
        <v>132</v>
      </c>
      <c r="C92" s="161" t="s">
        <v>116</v>
      </c>
      <c r="D92" s="162">
        <v>12.04</v>
      </c>
      <c r="E92" s="163"/>
      <c r="F92" s="164"/>
      <c r="G92" s="190"/>
    </row>
    <row r="93" spans="1:253" ht="93.75" customHeight="1" outlineLevel="1" x14ac:dyDescent="0.2">
      <c r="A93" s="118" t="s">
        <v>133</v>
      </c>
      <c r="B93" s="165" t="s">
        <v>194</v>
      </c>
      <c r="C93" s="161" t="s">
        <v>112</v>
      </c>
      <c r="D93" s="162">
        <v>9</v>
      </c>
      <c r="E93" s="163"/>
      <c r="F93" s="164"/>
      <c r="G93" s="190"/>
    </row>
    <row r="94" spans="1:253" ht="81.75" customHeight="1" outlineLevel="1" x14ac:dyDescent="0.2">
      <c r="A94" s="118" t="s">
        <v>134</v>
      </c>
      <c r="B94" s="165" t="s">
        <v>195</v>
      </c>
      <c r="C94" s="161" t="s">
        <v>92</v>
      </c>
      <c r="D94" s="162">
        <v>90.04</v>
      </c>
      <c r="E94" s="163"/>
      <c r="F94" s="164"/>
      <c r="G94" s="189"/>
    </row>
    <row r="95" spans="1:253" ht="74.25" customHeight="1" outlineLevel="1" x14ac:dyDescent="0.2">
      <c r="A95" s="118" t="s">
        <v>135</v>
      </c>
      <c r="B95" s="156" t="s">
        <v>136</v>
      </c>
      <c r="C95" s="161" t="s">
        <v>112</v>
      </c>
      <c r="D95" s="162">
        <v>4</v>
      </c>
      <c r="E95" s="163"/>
      <c r="F95" s="164"/>
      <c r="G95" s="190"/>
    </row>
    <row r="96" spans="1:253" ht="96" customHeight="1" outlineLevel="1" x14ac:dyDescent="0.2">
      <c r="A96" s="118" t="s">
        <v>137</v>
      </c>
      <c r="B96" s="156" t="s">
        <v>138</v>
      </c>
      <c r="C96" s="157" t="s">
        <v>112</v>
      </c>
      <c r="D96" s="158">
        <v>4</v>
      </c>
      <c r="E96" s="159"/>
      <c r="F96" s="160"/>
      <c r="G96" s="190"/>
    </row>
    <row r="97" spans="1:253" s="102" customFormat="1" ht="21" x14ac:dyDescent="0.2">
      <c r="A97" s="132"/>
      <c r="B97" s="133"/>
      <c r="C97" s="133"/>
      <c r="D97" s="133"/>
      <c r="E97" s="134" t="s">
        <v>178</v>
      </c>
      <c r="F97" s="135"/>
      <c r="G97" s="179"/>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row>
    <row r="98" spans="1:253" s="102" customFormat="1" ht="5.0999999999999996" customHeight="1" x14ac:dyDescent="0.2">
      <c r="A98" s="123"/>
      <c r="B98" s="124"/>
      <c r="C98" s="124"/>
      <c r="D98" s="125"/>
      <c r="E98" s="126"/>
      <c r="F98" s="127"/>
      <c r="G98" s="18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row>
    <row r="99" spans="1:253" s="102" customFormat="1" ht="21" x14ac:dyDescent="0.2">
      <c r="A99" s="228" t="s">
        <v>179</v>
      </c>
      <c r="B99" s="229"/>
      <c r="C99" s="229"/>
      <c r="D99" s="229"/>
      <c r="E99" s="229"/>
      <c r="F99" s="230"/>
      <c r="G99" s="179"/>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row>
    <row r="100" spans="1:253" ht="18.75" x14ac:dyDescent="0.2">
      <c r="A100" s="112"/>
      <c r="B100" s="113" t="s">
        <v>41</v>
      </c>
      <c r="C100" s="114"/>
      <c r="D100" s="115"/>
      <c r="E100" s="116"/>
      <c r="F100" s="117"/>
    </row>
    <row r="101" spans="1:253" s="102" customFormat="1" ht="42" customHeight="1" outlineLevel="1" x14ac:dyDescent="0.2">
      <c r="A101" s="118" t="s">
        <v>139</v>
      </c>
      <c r="B101" s="207" t="s">
        <v>140</v>
      </c>
      <c r="C101" s="208" t="s">
        <v>44</v>
      </c>
      <c r="D101" s="209">
        <v>42.6</v>
      </c>
      <c r="E101" s="210"/>
      <c r="F101" s="211"/>
      <c r="G101" s="179"/>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row>
    <row r="102" spans="1:253" s="102" customFormat="1" ht="42" customHeight="1" outlineLevel="1" x14ac:dyDescent="0.2">
      <c r="A102" s="118" t="s">
        <v>141</v>
      </c>
      <c r="B102" s="207" t="s">
        <v>142</v>
      </c>
      <c r="C102" s="212" t="s">
        <v>44</v>
      </c>
      <c r="D102" s="213">
        <v>38.5</v>
      </c>
      <c r="E102" s="214"/>
      <c r="F102" s="215"/>
      <c r="G102" s="179"/>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row>
    <row r="103" spans="1:253" ht="18.75" x14ac:dyDescent="0.2">
      <c r="A103" s="112"/>
      <c r="B103" s="113" t="s">
        <v>143</v>
      </c>
      <c r="C103" s="114"/>
      <c r="D103" s="115"/>
      <c r="E103" s="116"/>
      <c r="F103" s="117"/>
    </row>
    <row r="104" spans="1:253" s="101" customFormat="1" ht="67.5" customHeight="1" outlineLevel="1" x14ac:dyDescent="0.2">
      <c r="A104" s="118" t="s">
        <v>144</v>
      </c>
      <c r="B104" s="216" t="s">
        <v>213</v>
      </c>
      <c r="C104" s="208" t="s">
        <v>2</v>
      </c>
      <c r="D104" s="217">
        <v>11</v>
      </c>
      <c r="E104" s="210"/>
      <c r="F104" s="166"/>
      <c r="G104" s="181"/>
      <c r="DQ104" s="102"/>
      <c r="DR104" s="102"/>
      <c r="DS104" s="102"/>
      <c r="DT104" s="102"/>
      <c r="DU104" s="102"/>
      <c r="DV104" s="102"/>
      <c r="DW104" s="102"/>
      <c r="DX104" s="102"/>
      <c r="DY104" s="102"/>
      <c r="DZ104" s="102"/>
      <c r="EA104" s="102"/>
      <c r="EB104" s="102"/>
      <c r="EC104" s="102"/>
      <c r="ED104" s="102"/>
      <c r="EE104" s="102"/>
      <c r="EF104" s="102"/>
      <c r="EG104" s="102"/>
      <c r="EH104" s="102"/>
      <c r="EI104" s="102"/>
      <c r="EJ104" s="102"/>
      <c r="EK104" s="102"/>
      <c r="EL104" s="102"/>
      <c r="EM104" s="102"/>
      <c r="EN104" s="102"/>
      <c r="EO104" s="102"/>
      <c r="EP104" s="102"/>
      <c r="EQ104" s="102"/>
      <c r="ER104" s="102"/>
      <c r="ES104" s="102"/>
      <c r="ET104" s="102"/>
      <c r="EU104" s="102"/>
      <c r="EV104" s="102"/>
      <c r="EW104" s="102"/>
      <c r="EX104" s="102"/>
      <c r="EY104" s="102"/>
      <c r="EZ104" s="102"/>
      <c r="FA104" s="102"/>
      <c r="FB104" s="102"/>
      <c r="FC104" s="102"/>
      <c r="FD104" s="102"/>
      <c r="FE104" s="102"/>
      <c r="FF104" s="102"/>
      <c r="FG104" s="102"/>
      <c r="FH104" s="102"/>
      <c r="FI104" s="102"/>
      <c r="FJ104" s="102"/>
      <c r="FK104" s="102"/>
      <c r="FL104" s="102"/>
      <c r="FM104" s="102"/>
      <c r="FN104" s="102"/>
      <c r="FO104" s="102"/>
      <c r="FP104" s="102"/>
      <c r="FQ104" s="102"/>
      <c r="FR104" s="102"/>
      <c r="FS104" s="102"/>
      <c r="FT104" s="102"/>
      <c r="FU104" s="102"/>
      <c r="FV104" s="102"/>
      <c r="FW104" s="102"/>
      <c r="FX104" s="102"/>
      <c r="FY104" s="102"/>
      <c r="FZ104" s="102"/>
      <c r="GA104" s="102"/>
      <c r="GB104" s="102"/>
      <c r="GC104" s="102"/>
      <c r="GD104" s="102"/>
      <c r="GE104" s="102"/>
      <c r="GF104" s="102"/>
      <c r="GG104" s="102"/>
      <c r="GH104" s="102"/>
      <c r="GI104" s="102"/>
      <c r="GJ104" s="102"/>
      <c r="GK104" s="102"/>
      <c r="GL104" s="102"/>
      <c r="GM104" s="102"/>
      <c r="GN104" s="102"/>
      <c r="GO104" s="102"/>
      <c r="GP104" s="102"/>
      <c r="GQ104" s="102"/>
      <c r="GR104" s="102"/>
      <c r="GS104" s="102"/>
      <c r="GT104" s="102"/>
      <c r="GU104" s="102"/>
      <c r="GV104" s="102"/>
      <c r="GW104" s="102"/>
      <c r="GX104" s="102"/>
      <c r="GY104" s="102"/>
      <c r="GZ104" s="102"/>
      <c r="HA104" s="102"/>
      <c r="HB104" s="102"/>
      <c r="HC104" s="102"/>
      <c r="HD104" s="102"/>
      <c r="HE104" s="102"/>
      <c r="HF104" s="102"/>
      <c r="HG104" s="102"/>
      <c r="HH104" s="102"/>
      <c r="HI104" s="102"/>
      <c r="HJ104" s="102"/>
      <c r="HK104" s="102"/>
      <c r="HL104" s="102"/>
      <c r="HM104" s="102"/>
      <c r="HN104" s="102"/>
      <c r="HO104" s="102"/>
      <c r="HP104" s="102"/>
      <c r="HQ104" s="102"/>
      <c r="HR104" s="102"/>
      <c r="HS104" s="102"/>
      <c r="HT104" s="102"/>
      <c r="HU104" s="102"/>
      <c r="HV104" s="102"/>
      <c r="HW104" s="102"/>
      <c r="HX104" s="102"/>
      <c r="HY104" s="102"/>
      <c r="HZ104" s="102"/>
      <c r="IA104" s="102"/>
      <c r="IB104" s="102"/>
      <c r="IC104" s="102"/>
      <c r="ID104" s="102"/>
      <c r="IE104" s="102"/>
      <c r="IF104" s="102"/>
      <c r="IG104" s="102"/>
      <c r="IH104" s="102"/>
      <c r="II104" s="102"/>
      <c r="IJ104" s="102"/>
      <c r="IK104" s="102"/>
      <c r="IL104" s="102"/>
      <c r="IM104" s="102"/>
      <c r="IN104" s="102"/>
      <c r="IO104" s="102"/>
      <c r="IP104" s="102"/>
      <c r="IQ104" s="102"/>
      <c r="IR104" s="102"/>
      <c r="IS104" s="102"/>
    </row>
    <row r="105" spans="1:253" s="101" customFormat="1" ht="57.75" customHeight="1" outlineLevel="1" x14ac:dyDescent="0.2">
      <c r="A105" s="118" t="s">
        <v>145</v>
      </c>
      <c r="B105" s="216" t="s">
        <v>214</v>
      </c>
      <c r="C105" s="212" t="s">
        <v>2</v>
      </c>
      <c r="D105" s="213">
        <v>13</v>
      </c>
      <c r="E105" s="214"/>
      <c r="F105" s="215"/>
      <c r="G105" s="181"/>
      <c r="DQ105" s="102"/>
      <c r="DR105" s="102"/>
      <c r="DS105" s="102"/>
      <c r="DT105" s="102"/>
      <c r="DU105" s="102"/>
      <c r="DV105" s="102"/>
      <c r="DW105" s="102"/>
      <c r="DX105" s="102"/>
      <c r="DY105" s="102"/>
      <c r="DZ105" s="102"/>
      <c r="EA105" s="102"/>
      <c r="EB105" s="102"/>
      <c r="EC105" s="102"/>
      <c r="ED105" s="102"/>
      <c r="EE105" s="102"/>
      <c r="EF105" s="102"/>
      <c r="EG105" s="102"/>
      <c r="EH105" s="102"/>
      <c r="EI105" s="102"/>
      <c r="EJ105" s="102"/>
      <c r="EK105" s="102"/>
      <c r="EL105" s="102"/>
      <c r="EM105" s="102"/>
      <c r="EN105" s="102"/>
      <c r="EO105" s="102"/>
      <c r="EP105" s="102"/>
      <c r="EQ105" s="102"/>
      <c r="ER105" s="102"/>
      <c r="ES105" s="102"/>
      <c r="ET105" s="102"/>
      <c r="EU105" s="102"/>
      <c r="EV105" s="102"/>
      <c r="EW105" s="102"/>
      <c r="EX105" s="102"/>
      <c r="EY105" s="102"/>
      <c r="EZ105" s="102"/>
      <c r="FA105" s="102"/>
      <c r="FB105" s="102"/>
      <c r="FC105" s="102"/>
      <c r="FD105" s="102"/>
      <c r="FE105" s="102"/>
      <c r="FF105" s="102"/>
      <c r="FG105" s="102"/>
      <c r="FH105" s="102"/>
      <c r="FI105" s="102"/>
      <c r="FJ105" s="102"/>
      <c r="FK105" s="102"/>
      <c r="FL105" s="102"/>
      <c r="FM105" s="102"/>
      <c r="FN105" s="102"/>
      <c r="FO105" s="102"/>
      <c r="FP105" s="102"/>
      <c r="FQ105" s="102"/>
      <c r="FR105" s="102"/>
      <c r="FS105" s="102"/>
      <c r="FT105" s="102"/>
      <c r="FU105" s="102"/>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P105" s="102"/>
      <c r="GQ105" s="102"/>
      <c r="GR105" s="102"/>
      <c r="GS105" s="102"/>
      <c r="GT105" s="102"/>
      <c r="GU105" s="102"/>
      <c r="GV105" s="102"/>
      <c r="GW105" s="102"/>
      <c r="GX105" s="102"/>
      <c r="GY105" s="102"/>
      <c r="GZ105" s="102"/>
      <c r="HA105" s="102"/>
      <c r="HB105" s="102"/>
      <c r="HC105" s="102"/>
      <c r="HD105" s="102"/>
      <c r="HE105" s="102"/>
      <c r="HF105" s="102"/>
      <c r="HG105" s="102"/>
      <c r="HH105" s="102"/>
      <c r="HI105" s="102"/>
      <c r="HJ105" s="102"/>
      <c r="HK105" s="102"/>
      <c r="HL105" s="102"/>
      <c r="HM105" s="102"/>
      <c r="HN105" s="102"/>
      <c r="HO105" s="102"/>
      <c r="HP105" s="102"/>
      <c r="HQ105" s="102"/>
      <c r="HR105" s="102"/>
      <c r="HS105" s="102"/>
      <c r="HT105" s="102"/>
      <c r="HU105" s="102"/>
      <c r="HV105" s="102"/>
      <c r="HW105" s="102"/>
      <c r="HX105" s="102"/>
      <c r="HY105" s="102"/>
      <c r="HZ105" s="102"/>
      <c r="IA105" s="102"/>
      <c r="IB105" s="102"/>
      <c r="IC105" s="102"/>
      <c r="ID105" s="102"/>
      <c r="IE105" s="102"/>
      <c r="IF105" s="102"/>
      <c r="IG105" s="102"/>
      <c r="IH105" s="102"/>
      <c r="II105" s="102"/>
      <c r="IJ105" s="102"/>
      <c r="IK105" s="102"/>
      <c r="IL105" s="102"/>
      <c r="IM105" s="102"/>
      <c r="IN105" s="102"/>
      <c r="IO105" s="102"/>
      <c r="IP105" s="102"/>
      <c r="IQ105" s="102"/>
      <c r="IR105" s="102"/>
      <c r="IS105" s="102"/>
    </row>
    <row r="106" spans="1:253" s="101" customFormat="1" ht="80.25" customHeight="1" outlineLevel="1" x14ac:dyDescent="0.2">
      <c r="A106" s="118" t="s">
        <v>146</v>
      </c>
      <c r="B106" s="207" t="s">
        <v>147</v>
      </c>
      <c r="C106" s="208" t="s">
        <v>2</v>
      </c>
      <c r="D106" s="217">
        <v>1</v>
      </c>
      <c r="E106" s="210"/>
      <c r="F106" s="166"/>
      <c r="G106" s="181"/>
      <c r="DQ106" s="102"/>
      <c r="DR106" s="102"/>
      <c r="DS106" s="102"/>
      <c r="DT106" s="102"/>
      <c r="DU106" s="102"/>
      <c r="DV106" s="102"/>
      <c r="DW106" s="102"/>
      <c r="DX106" s="102"/>
      <c r="DY106" s="102"/>
      <c r="DZ106" s="102"/>
      <c r="EA106" s="102"/>
      <c r="EB106" s="102"/>
      <c r="EC106" s="102"/>
      <c r="ED106" s="102"/>
      <c r="EE106" s="102"/>
      <c r="EF106" s="102"/>
      <c r="EG106" s="102"/>
      <c r="EH106" s="102"/>
      <c r="EI106" s="102"/>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c r="FG106" s="102"/>
      <c r="FH106" s="102"/>
      <c r="FI106" s="102"/>
      <c r="FJ106" s="102"/>
      <c r="FK106" s="102"/>
      <c r="FL106" s="102"/>
      <c r="FM106" s="102"/>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c r="GS106" s="102"/>
      <c r="GT106" s="102"/>
      <c r="GU106" s="102"/>
      <c r="GV106" s="102"/>
      <c r="GW106" s="102"/>
      <c r="GX106" s="102"/>
      <c r="GY106" s="102"/>
      <c r="GZ106" s="102"/>
      <c r="HA106" s="102"/>
      <c r="HB106" s="102"/>
      <c r="HC106" s="102"/>
      <c r="HD106" s="102"/>
      <c r="HE106" s="102"/>
      <c r="HF106" s="102"/>
      <c r="HG106" s="102"/>
      <c r="HH106" s="102"/>
      <c r="HI106" s="102"/>
      <c r="HJ106" s="102"/>
      <c r="HK106" s="102"/>
      <c r="HL106" s="102"/>
      <c r="HM106" s="102"/>
      <c r="HN106" s="102"/>
      <c r="HO106" s="102"/>
      <c r="HP106" s="102"/>
      <c r="HQ106" s="102"/>
      <c r="HR106" s="102"/>
      <c r="HS106" s="102"/>
      <c r="HT106" s="102"/>
      <c r="HU106" s="102"/>
      <c r="HV106" s="102"/>
      <c r="HW106" s="102"/>
      <c r="HX106" s="102"/>
      <c r="HY106" s="102"/>
      <c r="HZ106" s="102"/>
      <c r="IA106" s="102"/>
      <c r="IB106" s="102"/>
      <c r="IC106" s="102"/>
      <c r="ID106" s="102"/>
      <c r="IE106" s="102"/>
      <c r="IF106" s="102"/>
      <c r="IG106" s="102"/>
      <c r="IH106" s="102"/>
      <c r="II106" s="102"/>
      <c r="IJ106" s="102"/>
      <c r="IK106" s="102"/>
      <c r="IL106" s="102"/>
      <c r="IM106" s="102"/>
      <c r="IN106" s="102"/>
      <c r="IO106" s="102"/>
      <c r="IP106" s="102"/>
      <c r="IQ106" s="102"/>
      <c r="IR106" s="102"/>
      <c r="IS106" s="102"/>
    </row>
    <row r="107" spans="1:253" ht="18.75" x14ac:dyDescent="0.2">
      <c r="A107" s="112"/>
      <c r="B107" s="113" t="s">
        <v>148</v>
      </c>
      <c r="C107" s="114"/>
      <c r="D107" s="115"/>
      <c r="E107" s="116"/>
      <c r="F107" s="117"/>
    </row>
    <row r="108" spans="1:253" s="101" customFormat="1" ht="63.75" outlineLevel="1" x14ac:dyDescent="0.2">
      <c r="A108" s="118" t="s">
        <v>149</v>
      </c>
      <c r="B108" s="216" t="s">
        <v>215</v>
      </c>
      <c r="C108" s="212" t="s">
        <v>2</v>
      </c>
      <c r="D108" s="213">
        <v>11</v>
      </c>
      <c r="E108" s="214"/>
      <c r="F108" s="215"/>
      <c r="G108" s="181"/>
      <c r="DQ108" s="102"/>
      <c r="DR108" s="102"/>
      <c r="DS108" s="102"/>
      <c r="DT108" s="102"/>
      <c r="DU108" s="102"/>
      <c r="DV108" s="102"/>
      <c r="DW108" s="102"/>
      <c r="DX108" s="102"/>
      <c r="DY108" s="102"/>
      <c r="DZ108" s="102"/>
      <c r="EA108" s="102"/>
      <c r="EB108" s="102"/>
      <c r="EC108" s="102"/>
      <c r="ED108" s="102"/>
      <c r="EE108" s="102"/>
      <c r="EF108" s="102"/>
      <c r="EG108" s="102"/>
      <c r="EH108" s="102"/>
      <c r="EI108" s="102"/>
      <c r="EJ108" s="102"/>
      <c r="EK108" s="102"/>
      <c r="EL108" s="102"/>
      <c r="EM108" s="102"/>
      <c r="EN108" s="102"/>
      <c r="EO108" s="102"/>
      <c r="EP108" s="102"/>
      <c r="EQ108" s="102"/>
      <c r="ER108" s="102"/>
      <c r="ES108" s="102"/>
      <c r="ET108" s="102"/>
      <c r="EU108" s="102"/>
      <c r="EV108" s="102"/>
      <c r="EW108" s="102"/>
      <c r="EX108" s="102"/>
      <c r="EY108" s="102"/>
      <c r="EZ108" s="102"/>
      <c r="FA108" s="102"/>
      <c r="FB108" s="102"/>
      <c r="FC108" s="102"/>
      <c r="FD108" s="102"/>
      <c r="FE108" s="102"/>
      <c r="FF108" s="102"/>
      <c r="FG108" s="102"/>
      <c r="FH108" s="102"/>
      <c r="FI108" s="102"/>
      <c r="FJ108" s="102"/>
      <c r="FK108" s="102"/>
      <c r="FL108" s="102"/>
      <c r="FM108" s="102"/>
      <c r="FN108" s="102"/>
      <c r="FO108" s="102"/>
      <c r="FP108" s="102"/>
      <c r="FQ108" s="102"/>
      <c r="FR108" s="102"/>
      <c r="FS108" s="102"/>
      <c r="FT108" s="102"/>
      <c r="FU108" s="102"/>
      <c r="FV108" s="102"/>
      <c r="FW108" s="102"/>
      <c r="FX108" s="102"/>
      <c r="FY108" s="102"/>
      <c r="FZ108" s="102"/>
      <c r="GA108" s="102"/>
      <c r="GB108" s="102"/>
      <c r="GC108" s="102"/>
      <c r="GD108" s="102"/>
      <c r="GE108" s="102"/>
      <c r="GF108" s="102"/>
      <c r="GG108" s="102"/>
      <c r="GH108" s="102"/>
      <c r="GI108" s="102"/>
      <c r="GJ108" s="102"/>
      <c r="GK108" s="102"/>
      <c r="GL108" s="102"/>
      <c r="GM108" s="102"/>
      <c r="GN108" s="102"/>
      <c r="GO108" s="102"/>
      <c r="GP108" s="102"/>
      <c r="GQ108" s="102"/>
      <c r="GR108" s="102"/>
      <c r="GS108" s="102"/>
      <c r="GT108" s="102"/>
      <c r="GU108" s="102"/>
      <c r="GV108" s="102"/>
      <c r="GW108" s="102"/>
      <c r="GX108" s="102"/>
      <c r="GY108" s="102"/>
      <c r="GZ108" s="102"/>
      <c r="HA108" s="102"/>
      <c r="HB108" s="102"/>
      <c r="HC108" s="102"/>
      <c r="HD108" s="102"/>
      <c r="HE108" s="102"/>
      <c r="HF108" s="102"/>
      <c r="HG108" s="102"/>
      <c r="HH108" s="102"/>
      <c r="HI108" s="102"/>
      <c r="HJ108" s="102"/>
      <c r="HK108" s="102"/>
      <c r="HL108" s="102"/>
      <c r="HM108" s="102"/>
      <c r="HN108" s="102"/>
      <c r="HO108" s="102"/>
      <c r="HP108" s="102"/>
      <c r="HQ108" s="102"/>
      <c r="HR108" s="102"/>
      <c r="HS108" s="102"/>
      <c r="HT108" s="102"/>
      <c r="HU108" s="102"/>
      <c r="HV108" s="102"/>
      <c r="HW108" s="102"/>
      <c r="HX108" s="102"/>
      <c r="HY108" s="102"/>
      <c r="HZ108" s="102"/>
      <c r="IA108" s="102"/>
      <c r="IB108" s="102"/>
      <c r="IC108" s="102"/>
      <c r="ID108" s="102"/>
      <c r="IE108" s="102"/>
      <c r="IF108" s="102"/>
      <c r="IG108" s="102"/>
      <c r="IH108" s="102"/>
      <c r="II108" s="102"/>
      <c r="IJ108" s="102"/>
      <c r="IK108" s="102"/>
      <c r="IL108" s="102"/>
      <c r="IM108" s="102"/>
      <c r="IN108" s="102"/>
      <c r="IO108" s="102"/>
      <c r="IP108" s="102"/>
      <c r="IQ108" s="102"/>
      <c r="IR108" s="102"/>
      <c r="IS108" s="102"/>
    </row>
    <row r="109" spans="1:253" ht="38.25" outlineLevel="1" x14ac:dyDescent="0.2">
      <c r="A109" s="118" t="s">
        <v>150</v>
      </c>
      <c r="B109" s="216" t="s">
        <v>216</v>
      </c>
      <c r="C109" s="212" t="s">
        <v>2</v>
      </c>
      <c r="D109" s="213">
        <v>11</v>
      </c>
      <c r="E109" s="214"/>
      <c r="F109" s="215"/>
    </row>
    <row r="110" spans="1:253" ht="255" outlineLevel="1" x14ac:dyDescent="0.2">
      <c r="A110" s="118" t="s">
        <v>151</v>
      </c>
      <c r="B110" s="216" t="s">
        <v>217</v>
      </c>
      <c r="C110" s="212" t="s">
        <v>2</v>
      </c>
      <c r="D110" s="213">
        <v>11</v>
      </c>
      <c r="E110" s="214"/>
      <c r="F110" s="215"/>
    </row>
    <row r="111" spans="1:253" ht="51" outlineLevel="1" x14ac:dyDescent="0.2">
      <c r="A111" s="118" t="s">
        <v>152</v>
      </c>
      <c r="B111" s="207" t="s">
        <v>153</v>
      </c>
      <c r="C111" s="212" t="s">
        <v>2</v>
      </c>
      <c r="D111" s="213">
        <v>1</v>
      </c>
      <c r="E111" s="214"/>
      <c r="F111" s="215"/>
    </row>
    <row r="112" spans="1:253" ht="38.25" outlineLevel="1" x14ac:dyDescent="0.2">
      <c r="A112" s="118" t="s">
        <v>154</v>
      </c>
      <c r="B112" s="207" t="s">
        <v>155</v>
      </c>
      <c r="C112" s="212" t="s">
        <v>2</v>
      </c>
      <c r="D112" s="213">
        <v>1</v>
      </c>
      <c r="E112" s="214"/>
      <c r="F112" s="215"/>
    </row>
    <row r="113" spans="1:253" s="101" customFormat="1" ht="30" customHeight="1" outlineLevel="1" x14ac:dyDescent="0.2">
      <c r="A113" s="118" t="s">
        <v>156</v>
      </c>
      <c r="B113" s="207" t="s">
        <v>157</v>
      </c>
      <c r="C113" s="212" t="s">
        <v>1</v>
      </c>
      <c r="D113" s="213">
        <v>380</v>
      </c>
      <c r="E113" s="214"/>
      <c r="F113" s="215"/>
      <c r="G113" s="181"/>
      <c r="DQ113" s="102"/>
      <c r="DR113" s="102"/>
      <c r="DS113" s="102"/>
      <c r="DT113" s="102"/>
      <c r="DU113" s="102"/>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02"/>
      <c r="ET113" s="102"/>
      <c r="EU113" s="102"/>
      <c r="EV113" s="102"/>
      <c r="EW113" s="102"/>
      <c r="EX113" s="102"/>
      <c r="EY113" s="102"/>
      <c r="EZ113" s="102"/>
      <c r="FA113" s="102"/>
      <c r="FB113" s="102"/>
      <c r="FC113" s="102"/>
      <c r="FD113" s="102"/>
      <c r="FE113" s="102"/>
      <c r="FF113" s="102"/>
      <c r="FG113" s="102"/>
      <c r="FH113" s="102"/>
      <c r="FI113" s="102"/>
      <c r="FJ113" s="102"/>
      <c r="FK113" s="102"/>
      <c r="FL113" s="102"/>
      <c r="FM113" s="102"/>
      <c r="FN113" s="102"/>
      <c r="FO113" s="102"/>
      <c r="FP113" s="102"/>
      <c r="FQ113" s="102"/>
      <c r="FR113" s="102"/>
      <c r="FS113" s="102"/>
      <c r="FT113" s="102"/>
      <c r="FU113" s="102"/>
      <c r="FV113" s="102"/>
      <c r="FW113" s="102"/>
      <c r="FX113" s="102"/>
      <c r="FY113" s="102"/>
      <c r="FZ113" s="102"/>
      <c r="GA113" s="102"/>
      <c r="GB113" s="102"/>
      <c r="GC113" s="102"/>
      <c r="GD113" s="102"/>
      <c r="GE113" s="102"/>
      <c r="GF113" s="102"/>
      <c r="GG113" s="102"/>
      <c r="GH113" s="102"/>
      <c r="GI113" s="102"/>
      <c r="GJ113" s="102"/>
      <c r="GK113" s="102"/>
      <c r="GL113" s="102"/>
      <c r="GM113" s="102"/>
      <c r="GN113" s="102"/>
      <c r="GO113" s="102"/>
      <c r="GP113" s="102"/>
      <c r="GQ113" s="102"/>
      <c r="GR113" s="102"/>
      <c r="GS113" s="102"/>
      <c r="GT113" s="102"/>
      <c r="GU113" s="102"/>
      <c r="GV113" s="102"/>
      <c r="GW113" s="102"/>
      <c r="GX113" s="102"/>
      <c r="GY113" s="102"/>
      <c r="GZ113" s="102"/>
      <c r="HA113" s="102"/>
      <c r="HB113" s="102"/>
      <c r="HC113" s="102"/>
      <c r="HD113" s="102"/>
      <c r="HE113" s="102"/>
      <c r="HF113" s="102"/>
      <c r="HG113" s="102"/>
      <c r="HH113" s="102"/>
      <c r="HI113" s="102"/>
      <c r="HJ113" s="102"/>
      <c r="HK113" s="102"/>
      <c r="HL113" s="102"/>
      <c r="HM113" s="102"/>
      <c r="HN113" s="102"/>
      <c r="HO113" s="102"/>
      <c r="HP113" s="102"/>
      <c r="HQ113" s="102"/>
      <c r="HR113" s="102"/>
      <c r="HS113" s="102"/>
      <c r="HT113" s="102"/>
      <c r="HU113" s="102"/>
      <c r="HV113" s="102"/>
      <c r="HW113" s="102"/>
      <c r="HX113" s="102"/>
      <c r="HY113" s="102"/>
      <c r="HZ113" s="102"/>
      <c r="IA113" s="102"/>
      <c r="IB113" s="102"/>
      <c r="IC113" s="102"/>
      <c r="ID113" s="102"/>
      <c r="IE113" s="102"/>
      <c r="IF113" s="102"/>
      <c r="IG113" s="102"/>
      <c r="IH113" s="102"/>
      <c r="II113" s="102"/>
      <c r="IJ113" s="102"/>
      <c r="IK113" s="102"/>
      <c r="IL113" s="102"/>
      <c r="IM113" s="102"/>
      <c r="IN113" s="102"/>
      <c r="IO113" s="102"/>
      <c r="IP113" s="102"/>
      <c r="IQ113" s="102"/>
      <c r="IR113" s="102"/>
      <c r="IS113" s="102"/>
    </row>
    <row r="114" spans="1:253" ht="30" customHeight="1" outlineLevel="1" x14ac:dyDescent="0.2">
      <c r="A114" s="118" t="s">
        <v>158</v>
      </c>
      <c r="B114" s="207" t="s">
        <v>159</v>
      </c>
      <c r="C114" s="212" t="s">
        <v>1</v>
      </c>
      <c r="D114" s="213">
        <v>550</v>
      </c>
      <c r="E114" s="214"/>
      <c r="F114" s="215"/>
    </row>
    <row r="115" spans="1:253" ht="30" customHeight="1" outlineLevel="1" x14ac:dyDescent="0.2">
      <c r="A115" s="118" t="s">
        <v>160</v>
      </c>
      <c r="B115" s="207" t="s">
        <v>161</v>
      </c>
      <c r="C115" s="212" t="s">
        <v>1</v>
      </c>
      <c r="D115" s="213">
        <v>380</v>
      </c>
      <c r="E115" s="214"/>
      <c r="F115" s="215"/>
    </row>
    <row r="116" spans="1:253" ht="41.25" customHeight="1" outlineLevel="1" x14ac:dyDescent="0.2">
      <c r="A116" s="118" t="s">
        <v>162</v>
      </c>
      <c r="B116" s="207" t="s">
        <v>163</v>
      </c>
      <c r="C116" s="212" t="s">
        <v>164</v>
      </c>
      <c r="D116" s="213">
        <v>1</v>
      </c>
      <c r="E116" s="214"/>
      <c r="F116" s="215"/>
    </row>
    <row r="117" spans="1:253" ht="40.5" customHeight="1" outlineLevel="1" x14ac:dyDescent="0.2">
      <c r="A117" s="118" t="s">
        <v>165</v>
      </c>
      <c r="B117" s="207" t="s">
        <v>166</v>
      </c>
      <c r="C117" s="212" t="s">
        <v>164</v>
      </c>
      <c r="D117" s="213">
        <v>1</v>
      </c>
      <c r="E117" s="214"/>
      <c r="F117" s="215"/>
    </row>
    <row r="118" spans="1:253" ht="51" customHeight="1" outlineLevel="1" x14ac:dyDescent="0.2">
      <c r="A118" s="118" t="s">
        <v>167</v>
      </c>
      <c r="B118" s="207" t="s">
        <v>168</v>
      </c>
      <c r="C118" s="208" t="s">
        <v>169</v>
      </c>
      <c r="D118" s="217">
        <f>D108*3</f>
        <v>33</v>
      </c>
      <c r="E118" s="210"/>
      <c r="F118" s="211"/>
    </row>
    <row r="119" spans="1:253" ht="51" customHeight="1" outlineLevel="1" x14ac:dyDescent="0.2">
      <c r="A119" s="118" t="s">
        <v>218</v>
      </c>
      <c r="B119" s="207" t="s">
        <v>219</v>
      </c>
      <c r="C119" s="208" t="s">
        <v>169</v>
      </c>
      <c r="D119" s="217">
        <v>12</v>
      </c>
      <c r="E119" s="210"/>
      <c r="F119" s="211"/>
    </row>
    <row r="120" spans="1:253" ht="51" customHeight="1" outlineLevel="1" x14ac:dyDescent="0.2">
      <c r="A120" s="118" t="s">
        <v>220</v>
      </c>
      <c r="B120" s="207" t="s">
        <v>221</v>
      </c>
      <c r="C120" s="208" t="s">
        <v>169</v>
      </c>
      <c r="D120" s="217">
        <v>2</v>
      </c>
      <c r="E120" s="210"/>
      <c r="F120" s="211"/>
    </row>
    <row r="121" spans="1:253" ht="17.25" customHeight="1" outlineLevel="1" x14ac:dyDescent="0.2">
      <c r="A121" s="201"/>
      <c r="B121" s="202"/>
      <c r="C121" s="203"/>
      <c r="D121" s="204"/>
      <c r="E121" s="205"/>
      <c r="F121" s="206"/>
    </row>
    <row r="122" spans="1:253" s="102" customFormat="1" ht="21" x14ac:dyDescent="0.2">
      <c r="A122" s="136"/>
      <c r="B122" s="137"/>
      <c r="C122" s="137"/>
      <c r="D122" s="137"/>
      <c r="E122" s="138" t="s">
        <v>180</v>
      </c>
      <c r="F122" s="139"/>
      <c r="G122" s="191"/>
      <c r="H122" s="99"/>
      <c r="I122" s="99"/>
      <c r="J122" s="99"/>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row>
    <row r="123" spans="1:253" s="102" customFormat="1" ht="5.0999999999999996" customHeight="1" x14ac:dyDescent="0.2">
      <c r="A123" s="107"/>
      <c r="B123" s="108"/>
      <c r="C123" s="108"/>
      <c r="D123" s="109"/>
      <c r="E123" s="110"/>
      <c r="F123" s="111"/>
      <c r="G123" s="179"/>
      <c r="H123" s="100"/>
      <c r="I123" s="100"/>
      <c r="J123" s="100"/>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row>
    <row r="124" spans="1:253" ht="24.75" customHeight="1" x14ac:dyDescent="0.2">
      <c r="A124" s="140"/>
      <c r="B124" s="106"/>
      <c r="C124" s="106"/>
      <c r="D124" s="106"/>
      <c r="E124" s="141" t="s">
        <v>181</v>
      </c>
      <c r="F124" s="142"/>
      <c r="G124" s="192"/>
      <c r="H124" s="149"/>
      <c r="I124" s="149"/>
      <c r="J124" s="150"/>
      <c r="L124" s="154"/>
      <c r="M124" s="152"/>
    </row>
    <row r="125" spans="1:253" ht="25.5" x14ac:dyDescent="0.2">
      <c r="A125" s="240"/>
      <c r="B125" s="241"/>
      <c r="C125" s="241"/>
      <c r="D125" s="244" t="s">
        <v>39</v>
      </c>
      <c r="E125" s="244"/>
      <c r="F125" s="103"/>
      <c r="G125" s="193"/>
      <c r="H125" s="151"/>
      <c r="I125" s="151"/>
      <c r="J125" s="151"/>
      <c r="L125" s="154"/>
      <c r="M125" s="153"/>
    </row>
    <row r="126" spans="1:253" ht="28.5" thickBot="1" x14ac:dyDescent="0.25">
      <c r="A126" s="242"/>
      <c r="B126" s="243"/>
      <c r="C126" s="243"/>
      <c r="D126" s="245" t="s">
        <v>40</v>
      </c>
      <c r="E126" s="245"/>
      <c r="F126" s="143"/>
      <c r="G126" s="192"/>
      <c r="H126" s="149"/>
      <c r="I126" s="149"/>
      <c r="J126" s="150"/>
      <c r="L126" s="154"/>
      <c r="M126" s="152"/>
    </row>
    <row r="127" spans="1:253" x14ac:dyDescent="0.2">
      <c r="G127" s="181"/>
      <c r="H127" s="101"/>
      <c r="I127" s="101"/>
      <c r="J127" s="101"/>
    </row>
    <row r="128" spans="1:253" x14ac:dyDescent="0.2">
      <c r="G128" s="181"/>
      <c r="H128" s="101"/>
      <c r="I128" s="101"/>
      <c r="J128" s="101"/>
    </row>
    <row r="131" spans="5:10" x14ac:dyDescent="0.2">
      <c r="F131" s="168"/>
    </row>
    <row r="132" spans="5:10" ht="18" x14ac:dyDescent="0.2">
      <c r="F132" s="170"/>
    </row>
    <row r="133" spans="5:10" ht="14.25" x14ac:dyDescent="0.2">
      <c r="E133" s="194"/>
      <c r="F133" s="194"/>
      <c r="G133" s="195"/>
      <c r="H133" s="196"/>
      <c r="I133" s="196"/>
      <c r="J133" s="196"/>
    </row>
    <row r="134" spans="5:10" ht="15" x14ac:dyDescent="0.2">
      <c r="E134" s="194"/>
      <c r="F134" s="197"/>
      <c r="G134" s="195"/>
      <c r="H134" s="196"/>
      <c r="I134" s="196"/>
      <c r="J134" s="196"/>
    </row>
    <row r="135" spans="5:10" ht="14.25" x14ac:dyDescent="0.2">
      <c r="E135" s="194"/>
      <c r="F135" s="194"/>
      <c r="G135" s="195"/>
      <c r="H135" s="196"/>
      <c r="I135" s="196"/>
      <c r="J135" s="196"/>
    </row>
    <row r="136" spans="5:10" ht="14.25" x14ac:dyDescent="0.2">
      <c r="E136" s="194"/>
      <c r="F136" s="194"/>
      <c r="G136" s="198"/>
      <c r="H136" s="196"/>
      <c r="I136" s="196"/>
      <c r="J136" s="196"/>
    </row>
    <row r="137" spans="5:10" ht="14.25" x14ac:dyDescent="0.2">
      <c r="E137" s="194"/>
      <c r="F137" s="194"/>
      <c r="G137" s="195"/>
      <c r="H137" s="196"/>
      <c r="I137" s="196"/>
      <c r="J137" s="196"/>
    </row>
    <row r="138" spans="5:10" ht="14.25" x14ac:dyDescent="0.2">
      <c r="E138" s="194"/>
      <c r="F138" s="194"/>
      <c r="G138" s="195"/>
      <c r="H138" s="196"/>
      <c r="I138" s="196"/>
      <c r="J138" s="196"/>
    </row>
    <row r="139" spans="5:10" ht="14.25" x14ac:dyDescent="0.2">
      <c r="E139" s="194"/>
      <c r="F139" s="194"/>
      <c r="G139" s="195"/>
      <c r="H139" s="196"/>
      <c r="I139" s="196"/>
      <c r="J139" s="196"/>
    </row>
    <row r="140" spans="5:10" ht="14.25" x14ac:dyDescent="0.2">
      <c r="E140" s="194"/>
      <c r="F140" s="194"/>
      <c r="G140" s="195"/>
      <c r="H140" s="196"/>
      <c r="I140" s="196"/>
      <c r="J140" s="196"/>
    </row>
    <row r="141" spans="5:10" ht="14.25" x14ac:dyDescent="0.2">
      <c r="E141" s="194"/>
      <c r="F141" s="194"/>
      <c r="G141" s="195"/>
      <c r="H141" s="196"/>
      <c r="I141" s="196"/>
      <c r="J141" s="196"/>
    </row>
    <row r="142" spans="5:10" ht="14.25" x14ac:dyDescent="0.2">
      <c r="E142" s="194"/>
      <c r="F142" s="194"/>
      <c r="G142" s="195"/>
      <c r="H142" s="196"/>
      <c r="I142" s="196"/>
      <c r="J142" s="196"/>
    </row>
    <row r="143" spans="5:10" ht="14.25" x14ac:dyDescent="0.2">
      <c r="E143" s="194"/>
      <c r="F143" s="194"/>
      <c r="G143" s="195"/>
      <c r="H143" s="196"/>
      <c r="I143" s="196"/>
      <c r="J143" s="196"/>
    </row>
    <row r="144" spans="5:10" ht="14.25" x14ac:dyDescent="0.2">
      <c r="E144" s="194"/>
      <c r="F144" s="194"/>
      <c r="G144" s="195"/>
      <c r="H144" s="196"/>
      <c r="I144" s="196"/>
      <c r="J144" s="196"/>
    </row>
    <row r="145" spans="5:10" ht="14.25" x14ac:dyDescent="0.2">
      <c r="E145" s="194"/>
      <c r="F145" s="194"/>
      <c r="G145" s="195"/>
      <c r="H145" s="196"/>
      <c r="I145" s="196"/>
      <c r="J145" s="196"/>
    </row>
    <row r="146" spans="5:10" ht="14.25" x14ac:dyDescent="0.2">
      <c r="E146" s="194"/>
      <c r="F146" s="194"/>
      <c r="G146" s="195"/>
      <c r="H146" s="196"/>
      <c r="I146" s="196"/>
      <c r="J146" s="196"/>
    </row>
    <row r="147" spans="5:10" ht="14.25" x14ac:dyDescent="0.2">
      <c r="E147" s="194"/>
      <c r="F147" s="194"/>
      <c r="G147" s="195"/>
      <c r="H147" s="196"/>
      <c r="I147" s="196"/>
      <c r="J147" s="196"/>
    </row>
    <row r="148" spans="5:10" ht="14.25" x14ac:dyDescent="0.2">
      <c r="E148" s="194"/>
      <c r="F148" s="194"/>
      <c r="G148" s="195"/>
      <c r="H148" s="196"/>
      <c r="I148" s="196"/>
      <c r="J148" s="196"/>
    </row>
  </sheetData>
  <mergeCells count="27">
    <mergeCell ref="A6:F6"/>
    <mergeCell ref="A1:F1"/>
    <mergeCell ref="A2:F2"/>
    <mergeCell ref="A3:F3"/>
    <mergeCell ref="A4:F4"/>
    <mergeCell ref="A5:F5"/>
    <mergeCell ref="A99:F99"/>
    <mergeCell ref="A7:F7"/>
    <mergeCell ref="A8:F8"/>
    <mergeCell ref="A11:F11"/>
    <mergeCell ref="A125:C126"/>
    <mergeCell ref="D125:E125"/>
    <mergeCell ref="D126:E126"/>
    <mergeCell ref="A38:F38"/>
    <mergeCell ref="A60:F60"/>
    <mergeCell ref="A75:A76"/>
    <mergeCell ref="B75:B76"/>
    <mergeCell ref="C75:C76"/>
    <mergeCell ref="D75:D76"/>
    <mergeCell ref="E75:E76"/>
    <mergeCell ref="F75:F76"/>
    <mergeCell ref="A77:A78"/>
    <mergeCell ref="B77:B78"/>
    <mergeCell ref="C77:C78"/>
    <mergeCell ref="D77:D78"/>
    <mergeCell ref="E77:E78"/>
    <mergeCell ref="F77:F78"/>
  </mergeCells>
  <printOptions horizontalCentered="1"/>
  <pageMargins left="0.62992125984251968" right="0.43307086614173229" top="0.74803149606299213" bottom="0.74803149606299213" header="0.31496062992125984" footer="0.31496062992125984"/>
  <pageSetup scale="64" fitToHeight="12" orientation="portrait" r:id="rId1"/>
  <rowBreaks count="8" manualBreakCount="8">
    <brk id="21" max="5" man="1"/>
    <brk id="30" max="5" man="1"/>
    <brk id="37" max="5" man="1"/>
    <brk id="48" max="5" man="1"/>
    <brk id="59" max="5" man="1"/>
    <brk id="66" max="5" man="1"/>
    <brk id="86" max="5" man="1"/>
    <brk id="9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selection activeCell="G26" sqref="G26"/>
    </sheetView>
  </sheetViews>
  <sheetFormatPr baseColWidth="10" defaultRowHeight="12.75" x14ac:dyDescent="0.2"/>
  <cols>
    <col min="1" max="1" width="4.5703125" customWidth="1"/>
    <col min="2" max="2" width="11.5703125" customWidth="1"/>
    <col min="3" max="3" width="12.85546875" customWidth="1"/>
    <col min="4" max="4" width="25.42578125" customWidth="1"/>
    <col min="5" max="5" width="0.85546875" customWidth="1"/>
    <col min="6" max="6" width="12.28515625" customWidth="1"/>
    <col min="7" max="7" width="11.5703125" customWidth="1"/>
    <col min="8" max="9" width="11.7109375" customWidth="1"/>
    <col min="10" max="10" width="12.28515625" customWidth="1"/>
    <col min="11" max="11" width="12.7109375" bestFit="1" customWidth="1"/>
    <col min="12" max="12" width="19.85546875" bestFit="1" customWidth="1"/>
    <col min="13" max="13" width="10.5703125" customWidth="1"/>
    <col min="14" max="14" width="10.7109375" bestFit="1" customWidth="1"/>
    <col min="15" max="15" width="8.28515625" customWidth="1"/>
    <col min="16" max="16" width="9.85546875" customWidth="1"/>
    <col min="17" max="17" width="7.5703125" customWidth="1"/>
    <col min="18" max="18" width="7" customWidth="1"/>
    <col min="19" max="19" width="16.5703125" customWidth="1"/>
    <col min="20" max="20" width="6.42578125" customWidth="1"/>
    <col min="21" max="21" width="3.85546875" customWidth="1"/>
    <col min="22" max="23" width="14.5703125" bestFit="1" customWidth="1"/>
    <col min="24" max="24" width="12.5703125" bestFit="1" customWidth="1"/>
  </cols>
  <sheetData>
    <row r="1" spans="1:22" ht="18.75" x14ac:dyDescent="0.2">
      <c r="B1" s="5"/>
      <c r="C1" s="6"/>
      <c r="D1" s="6"/>
      <c r="E1" s="6"/>
      <c r="F1" s="6"/>
    </row>
    <row r="2" spans="1:22" ht="18.75" x14ac:dyDescent="0.2">
      <c r="B2" s="5"/>
      <c r="C2" s="6"/>
      <c r="D2" s="6"/>
      <c r="E2" s="6"/>
      <c r="F2" s="6"/>
    </row>
    <row r="3" spans="1:22" ht="18.75" x14ac:dyDescent="0.2">
      <c r="A3" s="7"/>
      <c r="B3" s="7"/>
      <c r="C3" s="7"/>
      <c r="D3" s="7"/>
      <c r="E3" s="7"/>
      <c r="F3" s="7"/>
    </row>
    <row r="4" spans="1:22" ht="16.5" x14ac:dyDescent="0.2">
      <c r="C4" s="286" t="s">
        <v>16</v>
      </c>
      <c r="D4" s="286"/>
      <c r="E4" s="286"/>
      <c r="F4" s="286"/>
      <c r="G4" s="286"/>
      <c r="H4" s="286"/>
      <c r="I4" s="286"/>
      <c r="J4" s="286"/>
      <c r="K4" s="286"/>
      <c r="L4" s="286"/>
    </row>
    <row r="5" spans="1:22" x14ac:dyDescent="0.2">
      <c r="A5" s="8"/>
      <c r="C5" s="13"/>
      <c r="E5" s="10"/>
      <c r="F5" s="10"/>
      <c r="K5" s="11" t="s">
        <v>17</v>
      </c>
      <c r="L5" s="14" t="str">
        <f>F12</f>
        <v>SEPTIEMBRE</v>
      </c>
    </row>
    <row r="6" spans="1:22" x14ac:dyDescent="0.2">
      <c r="A6" s="8"/>
      <c r="C6" s="9" t="s">
        <v>5</v>
      </c>
      <c r="D6" s="287" t="e">
        <f>#REF!</f>
        <v>#REF!</v>
      </c>
      <c r="E6" s="287"/>
      <c r="F6" s="287"/>
      <c r="G6" s="287"/>
      <c r="H6" s="287"/>
      <c r="I6" s="287"/>
      <c r="K6" s="11"/>
      <c r="L6" s="14"/>
    </row>
    <row r="7" spans="1:22" x14ac:dyDescent="0.2">
      <c r="A7" s="8"/>
      <c r="C7" s="9"/>
      <c r="D7" s="287"/>
      <c r="E7" s="287"/>
      <c r="F7" s="287"/>
      <c r="G7" s="287"/>
      <c r="H7" s="287"/>
      <c r="I7" s="287"/>
      <c r="K7" s="11"/>
      <c r="L7" s="14"/>
    </row>
    <row r="8" spans="1:22" x14ac:dyDescent="0.2">
      <c r="C8" s="9" t="s">
        <v>6</v>
      </c>
      <c r="D8" s="15" t="e">
        <f>#REF!</f>
        <v>#REF!</v>
      </c>
      <c r="E8" s="10"/>
      <c r="F8" s="10"/>
    </row>
    <row r="9" spans="1:22" x14ac:dyDescent="0.2">
      <c r="C9" s="9" t="s">
        <v>7</v>
      </c>
      <c r="D9" t="e">
        <f>#REF!</f>
        <v>#REF!</v>
      </c>
      <c r="K9" s="11" t="s">
        <v>18</v>
      </c>
      <c r="L9" s="14" t="str">
        <f>J12</f>
        <v>NOVIEMBRE</v>
      </c>
    </row>
    <row r="10" spans="1:22" ht="7.5" customHeight="1" thickBot="1" x14ac:dyDescent="0.25">
      <c r="A10" s="2" t="s">
        <v>4</v>
      </c>
      <c r="V10" s="4"/>
    </row>
    <row r="11" spans="1:22" x14ac:dyDescent="0.2">
      <c r="A11" s="16" t="s">
        <v>19</v>
      </c>
      <c r="B11" s="288" t="s">
        <v>20</v>
      </c>
      <c r="C11" s="288"/>
      <c r="D11" s="288"/>
      <c r="E11" s="289"/>
      <c r="F11" s="290" t="s">
        <v>21</v>
      </c>
      <c r="G11" s="291"/>
      <c r="H11" s="291"/>
      <c r="I11" s="291"/>
      <c r="J11" s="291"/>
      <c r="K11" s="291"/>
      <c r="L11" s="17" t="s">
        <v>0</v>
      </c>
      <c r="M11" s="18"/>
      <c r="N11" s="19"/>
      <c r="O11" s="19"/>
      <c r="P11" s="19"/>
      <c r="Q11" s="19"/>
      <c r="R11" s="19"/>
      <c r="U11" s="2"/>
      <c r="V11" s="2"/>
    </row>
    <row r="12" spans="1:22" x14ac:dyDescent="0.2">
      <c r="A12" s="20"/>
      <c r="B12" s="21"/>
      <c r="C12" s="21"/>
      <c r="D12" s="21"/>
      <c r="E12" s="22"/>
      <c r="F12" s="292" t="s">
        <v>22</v>
      </c>
      <c r="G12" s="293"/>
      <c r="H12" s="292" t="s">
        <v>23</v>
      </c>
      <c r="I12" s="293"/>
      <c r="J12" s="292" t="s">
        <v>24</v>
      </c>
      <c r="K12" s="293"/>
      <c r="L12" s="23"/>
      <c r="M12" s="19"/>
      <c r="N12" s="19"/>
      <c r="O12" s="19"/>
      <c r="P12" s="19"/>
      <c r="Q12" s="19"/>
      <c r="R12" s="19"/>
      <c r="U12" s="2"/>
      <c r="V12" s="2"/>
    </row>
    <row r="13" spans="1:22" x14ac:dyDescent="0.2">
      <c r="A13" s="20"/>
      <c r="B13" s="294"/>
      <c r="C13" s="294"/>
      <c r="D13" s="294"/>
      <c r="E13" s="294"/>
      <c r="F13" s="24"/>
      <c r="G13" s="25"/>
      <c r="H13" s="25"/>
      <c r="I13" s="25"/>
      <c r="J13" s="25"/>
      <c r="K13" s="25"/>
      <c r="L13" s="23" t="s">
        <v>25</v>
      </c>
      <c r="N13" s="2"/>
      <c r="O13" s="2"/>
    </row>
    <row r="14" spans="1:22" ht="26.25" customHeight="1" x14ac:dyDescent="0.2">
      <c r="A14" s="26" t="s">
        <v>8</v>
      </c>
      <c r="B14" s="295" t="e">
        <f>D6</f>
        <v>#REF!</v>
      </c>
      <c r="C14" s="296"/>
      <c r="D14" s="296"/>
      <c r="E14" s="297"/>
      <c r="F14" s="27"/>
      <c r="G14" s="28"/>
      <c r="H14" s="28"/>
      <c r="I14" s="28"/>
      <c r="J14" s="28"/>
      <c r="K14" s="29"/>
      <c r="L14" s="30" t="e">
        <f>L17+L19+L21+L23</f>
        <v>#REF!</v>
      </c>
      <c r="N14" s="31"/>
      <c r="O14" s="32"/>
      <c r="P14" s="33"/>
    </row>
    <row r="15" spans="1:22" x14ac:dyDescent="0.2">
      <c r="A15" s="34" t="s">
        <v>8</v>
      </c>
      <c r="B15" s="298" t="s">
        <v>9</v>
      </c>
      <c r="C15" s="299"/>
      <c r="D15" s="299"/>
      <c r="E15" s="300"/>
      <c r="F15" s="35"/>
      <c r="G15" s="28"/>
      <c r="H15" s="28"/>
      <c r="I15" s="28"/>
      <c r="J15" s="28"/>
      <c r="K15" s="28"/>
      <c r="L15" s="36"/>
      <c r="N15" s="31"/>
      <c r="O15" s="32"/>
      <c r="P15" s="33"/>
    </row>
    <row r="16" spans="1:22" x14ac:dyDescent="0.2">
      <c r="A16" s="37"/>
      <c r="B16" s="301"/>
      <c r="C16" s="302"/>
      <c r="D16" s="302"/>
      <c r="E16" s="303"/>
      <c r="F16" s="27"/>
      <c r="G16" s="28"/>
      <c r="H16" s="28"/>
      <c r="I16" s="28"/>
      <c r="J16" s="28"/>
      <c r="K16" s="29"/>
      <c r="L16" s="36"/>
      <c r="N16" s="31"/>
      <c r="O16" s="32"/>
      <c r="P16" s="33"/>
    </row>
    <row r="17" spans="1:17" ht="15.75" hidden="1" customHeight="1" x14ac:dyDescent="0.2">
      <c r="A17" s="38" t="s">
        <v>14</v>
      </c>
      <c r="B17" s="280" t="s">
        <v>10</v>
      </c>
      <c r="C17" s="281"/>
      <c r="D17" s="281"/>
      <c r="E17" s="282"/>
      <c r="F17" s="91" t="e">
        <f>F18/L14</f>
        <v>#REF!</v>
      </c>
      <c r="G17" s="39" t="e">
        <f>G18/L14</f>
        <v>#REF!</v>
      </c>
      <c r="H17" s="39" t="e">
        <f>H18/L14</f>
        <v>#REF!</v>
      </c>
      <c r="I17" s="39" t="e">
        <f>I18/L14</f>
        <v>#REF!</v>
      </c>
      <c r="J17" s="39" t="e">
        <f>J18/L14</f>
        <v>#REF!</v>
      </c>
      <c r="L17" s="273" t="e">
        <f>#REF!</f>
        <v>#REF!</v>
      </c>
      <c r="N17" s="31"/>
      <c r="O17" s="32"/>
      <c r="P17" s="33"/>
    </row>
    <row r="18" spans="1:17" ht="15.75" hidden="1" customHeight="1" x14ac:dyDescent="0.2">
      <c r="A18" s="40"/>
      <c r="B18" s="283"/>
      <c r="C18" s="284"/>
      <c r="D18" s="284"/>
      <c r="E18" s="285"/>
      <c r="F18" s="28" t="e">
        <f>L17/5</f>
        <v>#REF!</v>
      </c>
      <c r="G18" s="28" t="e">
        <f>L17/5</f>
        <v>#REF!</v>
      </c>
      <c r="H18" s="28" t="e">
        <f>L17/5</f>
        <v>#REF!</v>
      </c>
      <c r="I18" s="28" t="e">
        <f>L17/5</f>
        <v>#REF!</v>
      </c>
      <c r="J18" s="28" t="e">
        <f>L17/5</f>
        <v>#REF!</v>
      </c>
      <c r="K18" s="41"/>
      <c r="L18" s="274"/>
      <c r="N18" s="31"/>
      <c r="O18" s="32"/>
      <c r="P18" s="33"/>
    </row>
    <row r="19" spans="1:17" ht="15.75" hidden="1" customHeight="1" x14ac:dyDescent="0.2">
      <c r="A19" s="38" t="s">
        <v>15</v>
      </c>
      <c r="B19" s="280" t="s">
        <v>11</v>
      </c>
      <c r="C19" s="281"/>
      <c r="D19" s="281"/>
      <c r="E19" s="282"/>
      <c r="F19" s="42"/>
      <c r="G19" s="39" t="e">
        <f>G20/L14</f>
        <v>#REF!</v>
      </c>
      <c r="H19" s="39" t="e">
        <f>H20/L14</f>
        <v>#REF!</v>
      </c>
      <c r="I19" s="39" t="e">
        <f>I20/L14</f>
        <v>#REF!</v>
      </c>
      <c r="J19" s="43"/>
      <c r="K19" s="43"/>
      <c r="L19" s="273" t="e">
        <f>#REF!</f>
        <v>#REF!</v>
      </c>
      <c r="N19" s="31"/>
      <c r="O19" s="32"/>
      <c r="P19" s="33"/>
    </row>
    <row r="20" spans="1:17" ht="15.75" hidden="1" customHeight="1" x14ac:dyDescent="0.2">
      <c r="A20" s="44"/>
      <c r="B20" s="283"/>
      <c r="C20" s="284"/>
      <c r="D20" s="284"/>
      <c r="E20" s="285"/>
      <c r="F20" s="28"/>
      <c r="G20" s="28" t="e">
        <f>L19/3</f>
        <v>#REF!</v>
      </c>
      <c r="H20" s="28" t="e">
        <f>L19/3</f>
        <v>#REF!</v>
      </c>
      <c r="I20" s="28" t="e">
        <f>L19/3</f>
        <v>#REF!</v>
      </c>
      <c r="J20" s="43"/>
      <c r="K20" s="41"/>
      <c r="L20" s="274"/>
      <c r="N20" s="31"/>
      <c r="O20" s="32"/>
      <c r="P20" s="33"/>
    </row>
    <row r="21" spans="1:17" ht="15.75" customHeight="1" x14ac:dyDescent="0.2">
      <c r="A21" s="38" t="s">
        <v>14</v>
      </c>
      <c r="B21" s="272" t="s">
        <v>12</v>
      </c>
      <c r="C21" s="272"/>
      <c r="D21" s="272"/>
      <c r="E21" s="272"/>
      <c r="F21" s="42"/>
      <c r="G21" s="45"/>
      <c r="H21" s="46" t="e">
        <f>H22/L14</f>
        <v>#REF!</v>
      </c>
      <c r="I21" s="46" t="e">
        <f>I22/L14</f>
        <v>#REF!</v>
      </c>
      <c r="J21" s="46" t="e">
        <f>J22/L14</f>
        <v>#REF!</v>
      </c>
      <c r="K21" s="41"/>
      <c r="L21" s="273" t="e">
        <f>#REF!</f>
        <v>#REF!</v>
      </c>
      <c r="N21" s="31"/>
      <c r="O21" s="32"/>
      <c r="P21" s="3"/>
    </row>
    <row r="22" spans="1:17" ht="15.75" customHeight="1" x14ac:dyDescent="0.2">
      <c r="A22" s="47"/>
      <c r="B22" s="272"/>
      <c r="C22" s="272"/>
      <c r="D22" s="272"/>
      <c r="E22" s="272"/>
      <c r="F22" s="48"/>
      <c r="G22" s="49"/>
      <c r="H22" s="28" t="e">
        <f>L21/3</f>
        <v>#REF!</v>
      </c>
      <c r="I22" s="28" t="e">
        <f>L21/3</f>
        <v>#REF!</v>
      </c>
      <c r="J22" s="28" t="e">
        <f>L21/3</f>
        <v>#REF!</v>
      </c>
      <c r="K22" s="41"/>
      <c r="L22" s="274"/>
      <c r="N22" s="31"/>
      <c r="O22" s="32"/>
    </row>
    <row r="23" spans="1:17" ht="15.75" customHeight="1" x14ac:dyDescent="0.2">
      <c r="A23" s="38" t="s">
        <v>15</v>
      </c>
      <c r="B23" s="272" t="s">
        <v>13</v>
      </c>
      <c r="C23" s="272"/>
      <c r="D23" s="272"/>
      <c r="E23" s="272"/>
      <c r="F23" s="42"/>
      <c r="G23" s="50"/>
      <c r="H23" s="51"/>
      <c r="I23" s="46" t="e">
        <f>I24/L14</f>
        <v>#REF!</v>
      </c>
      <c r="J23" s="46" t="e">
        <f>J24/L14</f>
        <v>#REF!</v>
      </c>
      <c r="K23" s="41"/>
      <c r="L23" s="273" t="e">
        <f>#REF!</f>
        <v>#REF!</v>
      </c>
      <c r="N23" s="31"/>
      <c r="O23" s="32"/>
    </row>
    <row r="24" spans="1:17" ht="15.75" customHeight="1" x14ac:dyDescent="0.2">
      <c r="A24" s="47"/>
      <c r="B24" s="272"/>
      <c r="C24" s="272"/>
      <c r="D24" s="272"/>
      <c r="E24" s="272"/>
      <c r="F24" s="48"/>
      <c r="G24" s="28"/>
      <c r="H24" s="28"/>
      <c r="I24" s="29" t="e">
        <f>L23/2</f>
        <v>#REF!</v>
      </c>
      <c r="J24" s="29" t="e">
        <f>L23/2</f>
        <v>#REF!</v>
      </c>
      <c r="K24" s="41"/>
      <c r="L24" s="274"/>
      <c r="N24" s="31"/>
      <c r="O24" s="32"/>
      <c r="P24" s="3"/>
    </row>
    <row r="25" spans="1:17" ht="15.75" customHeight="1" x14ac:dyDescent="0.2">
      <c r="A25" s="38"/>
      <c r="B25" s="272"/>
      <c r="C25" s="272"/>
      <c r="D25" s="272"/>
      <c r="E25" s="272"/>
      <c r="F25" s="42"/>
      <c r="G25" s="50"/>
      <c r="H25" s="50"/>
      <c r="I25" s="50"/>
      <c r="J25" s="50"/>
      <c r="K25" s="50"/>
      <c r="L25" s="273"/>
      <c r="N25" s="31"/>
      <c r="O25" s="32"/>
      <c r="P25" s="3"/>
      <c r="Q25" s="3"/>
    </row>
    <row r="26" spans="1:17" ht="15.75" customHeight="1" x14ac:dyDescent="0.2">
      <c r="A26" s="47"/>
      <c r="B26" s="272"/>
      <c r="C26" s="272"/>
      <c r="D26" s="272"/>
      <c r="E26" s="272"/>
      <c r="F26" s="42"/>
      <c r="G26" s="50"/>
      <c r="H26" s="50"/>
      <c r="I26" s="50"/>
      <c r="J26" s="50"/>
      <c r="K26" s="28"/>
      <c r="L26" s="274"/>
      <c r="N26" s="31"/>
      <c r="O26" s="31"/>
      <c r="P26" s="3"/>
    </row>
    <row r="27" spans="1:17" ht="15.75" customHeight="1" x14ac:dyDescent="0.2">
      <c r="A27" s="38"/>
      <c r="B27" s="272"/>
      <c r="C27" s="272"/>
      <c r="D27" s="272"/>
      <c r="E27" s="272"/>
      <c r="F27" s="42"/>
      <c r="G27" s="50"/>
      <c r="H27" s="50"/>
      <c r="I27" s="50"/>
      <c r="J27" s="50"/>
      <c r="K27" s="45" t="s">
        <v>4</v>
      </c>
      <c r="L27" s="273"/>
      <c r="N27" s="31"/>
      <c r="O27" s="31"/>
      <c r="P27" s="3"/>
    </row>
    <row r="28" spans="1:17" ht="15.75" customHeight="1" x14ac:dyDescent="0.2">
      <c r="A28" s="47"/>
      <c r="B28" s="272"/>
      <c r="C28" s="272"/>
      <c r="D28" s="272"/>
      <c r="E28" s="272"/>
      <c r="F28" s="42"/>
      <c r="G28" s="50"/>
      <c r="H28" s="50"/>
      <c r="I28" s="50"/>
      <c r="J28" s="50"/>
      <c r="K28" s="45"/>
      <c r="L28" s="274"/>
      <c r="N28" s="31"/>
      <c r="O28" s="31"/>
    </row>
    <row r="29" spans="1:17" s="55" customFormat="1" ht="15.75" customHeight="1" x14ac:dyDescent="0.2">
      <c r="A29" s="52"/>
      <c r="B29" s="275"/>
      <c r="C29" s="275"/>
      <c r="D29" s="275"/>
      <c r="E29" s="275"/>
      <c r="F29" s="53"/>
      <c r="G29" s="54"/>
      <c r="H29" s="54"/>
      <c r="I29" s="54"/>
      <c r="J29" s="54"/>
      <c r="K29" s="54"/>
      <c r="L29" s="276"/>
      <c r="N29" s="56"/>
      <c r="O29" s="56"/>
    </row>
    <row r="30" spans="1:17" s="55" customFormat="1" ht="15.75" customHeight="1" x14ac:dyDescent="0.2">
      <c r="A30" s="52"/>
      <c r="B30" s="275"/>
      <c r="C30" s="275"/>
      <c r="D30" s="275"/>
      <c r="E30" s="275"/>
      <c r="F30" s="53"/>
      <c r="G30" s="49"/>
      <c r="H30" s="49"/>
      <c r="I30" s="49"/>
      <c r="J30" s="49"/>
      <c r="K30" s="49"/>
      <c r="L30" s="277"/>
      <c r="N30" s="56"/>
      <c r="O30" s="56"/>
    </row>
    <row r="31" spans="1:17" s="55" customFormat="1" ht="15.75" customHeight="1" x14ac:dyDescent="0.2">
      <c r="A31" s="57"/>
      <c r="B31" s="275"/>
      <c r="C31" s="275"/>
      <c r="D31" s="275"/>
      <c r="E31" s="275"/>
      <c r="F31" s="53"/>
      <c r="G31" s="54"/>
      <c r="H31" s="54"/>
      <c r="I31" s="54"/>
      <c r="J31" s="54"/>
      <c r="K31" s="54"/>
      <c r="L31" s="276"/>
      <c r="N31" s="56"/>
      <c r="O31" s="56"/>
    </row>
    <row r="32" spans="1:17" s="55" customFormat="1" ht="15.75" customHeight="1" thickBot="1" x14ac:dyDescent="0.25">
      <c r="A32" s="58"/>
      <c r="B32" s="278"/>
      <c r="C32" s="278"/>
      <c r="D32" s="278"/>
      <c r="E32" s="278"/>
      <c r="F32" s="59"/>
      <c r="G32" s="60"/>
      <c r="H32" s="60"/>
      <c r="I32" s="60"/>
      <c r="J32" s="60"/>
      <c r="K32" s="60"/>
      <c r="L32" s="279"/>
      <c r="N32" s="56"/>
      <c r="O32" s="56"/>
      <c r="P32" s="56"/>
    </row>
    <row r="33" spans="1:21" ht="6" customHeight="1" thickBot="1" x14ac:dyDescent="0.25">
      <c r="A33" s="61"/>
      <c r="B33" s="62"/>
      <c r="C33" s="62"/>
      <c r="D33" s="62"/>
      <c r="E33" s="63"/>
      <c r="F33" s="63"/>
      <c r="G33" s="64"/>
      <c r="H33" s="64"/>
      <c r="I33" s="64"/>
      <c r="J33" s="64"/>
      <c r="K33" s="65"/>
      <c r="L33" s="64"/>
      <c r="N33" s="31"/>
      <c r="O33" s="2"/>
    </row>
    <row r="34" spans="1:21" ht="15.75" customHeight="1" x14ac:dyDescent="0.2">
      <c r="A34" s="66"/>
      <c r="B34" s="67"/>
      <c r="C34" s="67"/>
      <c r="D34" s="68" t="s">
        <v>26</v>
      </c>
      <c r="E34" s="69"/>
      <c r="F34" s="70" t="e">
        <f>SUM(F20+F22+F18)</f>
        <v>#REF!</v>
      </c>
      <c r="G34" s="70" t="e">
        <f>G20+G22+G24+G26+G18</f>
        <v>#REF!</v>
      </c>
      <c r="H34" s="70" t="e">
        <f>H20+H24+H22+H18</f>
        <v>#REF!</v>
      </c>
      <c r="I34" s="70" t="e">
        <f>I20+I22+I24+I26+I18</f>
        <v>#REF!</v>
      </c>
      <c r="J34" s="70" t="e">
        <f>J20+J22+J24+J26+J18</f>
        <v>#REF!</v>
      </c>
      <c r="K34" s="70"/>
      <c r="L34" s="71" t="e">
        <f>SUM(F34:J34)</f>
        <v>#REF!</v>
      </c>
      <c r="N34" s="2"/>
      <c r="O34" s="2"/>
    </row>
    <row r="35" spans="1:21" ht="15.75" customHeight="1" thickBot="1" x14ac:dyDescent="0.25">
      <c r="A35" s="72"/>
      <c r="B35" s="73"/>
      <c r="C35" s="73"/>
      <c r="D35" s="74" t="s">
        <v>27</v>
      </c>
      <c r="E35" s="63"/>
      <c r="F35" s="75" t="e">
        <f>F34</f>
        <v>#REF!</v>
      </c>
      <c r="G35" s="76" t="e">
        <f>G34+F34</f>
        <v>#REF!</v>
      </c>
      <c r="H35" s="76" t="e">
        <f>G35+H34</f>
        <v>#REF!</v>
      </c>
      <c r="I35" s="76" t="e">
        <f>H35+I34</f>
        <v>#REF!</v>
      </c>
      <c r="J35" s="76" t="e">
        <f>I35+J34</f>
        <v>#REF!</v>
      </c>
      <c r="K35" s="76"/>
      <c r="L35" s="77"/>
      <c r="N35" s="2"/>
      <c r="O35" s="1"/>
      <c r="P35" s="3"/>
    </row>
    <row r="36" spans="1:21" ht="13.5" x14ac:dyDescent="0.25">
      <c r="A36" s="78"/>
      <c r="B36" s="10"/>
      <c r="C36" s="10"/>
      <c r="D36" s="79" t="s">
        <v>28</v>
      </c>
      <c r="E36" s="12"/>
      <c r="F36" s="80" t="e">
        <f>F34/L34</f>
        <v>#REF!</v>
      </c>
      <c r="G36" s="80" t="e">
        <f>G34/L34</f>
        <v>#REF!</v>
      </c>
      <c r="H36" s="80" t="e">
        <f>H34/L34</f>
        <v>#REF!</v>
      </c>
      <c r="I36" s="80" t="e">
        <f>I34/L34</f>
        <v>#REF!</v>
      </c>
      <c r="J36" s="80" t="e">
        <f>J34/L34</f>
        <v>#REF!</v>
      </c>
      <c r="K36" s="80"/>
      <c r="L36" s="71"/>
      <c r="N36" s="2"/>
      <c r="O36" s="2"/>
    </row>
    <row r="37" spans="1:21" ht="13.5" x14ac:dyDescent="0.25">
      <c r="A37" s="78"/>
      <c r="B37" s="10"/>
      <c r="C37" s="10"/>
      <c r="D37" s="81" t="s">
        <v>29</v>
      </c>
      <c r="E37" s="12"/>
      <c r="F37" s="82" t="e">
        <f>F36</f>
        <v>#REF!</v>
      </c>
      <c r="G37" s="82" t="e">
        <f>F37+G36</f>
        <v>#REF!</v>
      </c>
      <c r="H37" s="82" t="e">
        <f>G37+H36</f>
        <v>#REF!</v>
      </c>
      <c r="I37" s="82" t="e">
        <f>H37+I36</f>
        <v>#REF!</v>
      </c>
      <c r="J37" s="82" t="e">
        <f>I37+J36</f>
        <v>#REF!</v>
      </c>
      <c r="K37" s="82"/>
      <c r="L37" s="83"/>
    </row>
    <row r="38" spans="1:21" x14ac:dyDescent="0.2">
      <c r="A38" s="78"/>
      <c r="B38" s="10"/>
      <c r="C38" s="10"/>
      <c r="D38" s="10"/>
      <c r="E38" s="10"/>
      <c r="F38" s="10"/>
      <c r="G38" s="84"/>
      <c r="H38" s="84"/>
      <c r="I38" s="84"/>
      <c r="J38" s="85"/>
      <c r="K38" s="85"/>
      <c r="L38" s="83"/>
    </row>
    <row r="39" spans="1:21" x14ac:dyDescent="0.2">
      <c r="A39" s="78"/>
      <c r="B39" s="10"/>
      <c r="C39" s="10"/>
      <c r="D39" s="10"/>
      <c r="E39" s="10"/>
      <c r="F39" s="10"/>
      <c r="G39" s="84"/>
      <c r="H39" s="84"/>
      <c r="I39" s="84"/>
      <c r="J39" s="85"/>
      <c r="K39" s="85"/>
      <c r="L39" s="83"/>
    </row>
    <row r="40" spans="1:21" x14ac:dyDescent="0.2">
      <c r="A40" s="78"/>
      <c r="B40" s="10"/>
      <c r="C40" s="10"/>
      <c r="D40" s="10"/>
      <c r="E40" s="10"/>
      <c r="F40" s="10"/>
      <c r="G40" s="84"/>
      <c r="H40" s="84"/>
      <c r="I40" s="84"/>
      <c r="J40" s="85"/>
      <c r="K40" s="85"/>
      <c r="L40" s="83"/>
    </row>
    <row r="41" spans="1:21" ht="9.75" customHeight="1" thickBot="1" x14ac:dyDescent="0.25">
      <c r="A41" s="86"/>
      <c r="B41" s="87"/>
      <c r="C41" s="87"/>
      <c r="D41" s="87"/>
      <c r="E41" s="87"/>
      <c r="F41" s="87"/>
      <c r="G41" s="88"/>
      <c r="H41" s="88"/>
      <c r="I41" s="88"/>
      <c r="J41" s="89"/>
      <c r="K41" s="89"/>
      <c r="L41" s="90"/>
    </row>
    <row r="42" spans="1:21" ht="6.75" customHeight="1" x14ac:dyDescent="0.2">
      <c r="U42" s="4"/>
    </row>
    <row r="43" spans="1:21" ht="9.75" customHeight="1" x14ac:dyDescent="0.2">
      <c r="U43" s="4"/>
    </row>
    <row r="44" spans="1:21" ht="9.75" customHeight="1" x14ac:dyDescent="0.2">
      <c r="U44" s="4"/>
    </row>
    <row r="45" spans="1:21" ht="9.75" customHeight="1" x14ac:dyDescent="0.2">
      <c r="U45" s="4"/>
    </row>
    <row r="46" spans="1:21" ht="9.75" customHeight="1" x14ac:dyDescent="0.2">
      <c r="U46" s="4"/>
    </row>
    <row r="47" spans="1:21" ht="9.75" customHeight="1" x14ac:dyDescent="0.2">
      <c r="U47" s="4"/>
    </row>
    <row r="48" spans="1:21" ht="9.75" customHeight="1" x14ac:dyDescent="0.2">
      <c r="U48" s="4"/>
    </row>
    <row r="49" spans="21:21" ht="9.75" customHeight="1" x14ac:dyDescent="0.2">
      <c r="U49" s="4"/>
    </row>
  </sheetData>
  <mergeCells count="26">
    <mergeCell ref="B19:E20"/>
    <mergeCell ref="L19:L20"/>
    <mergeCell ref="C4:L4"/>
    <mergeCell ref="D6:I7"/>
    <mergeCell ref="B11:E11"/>
    <mergeCell ref="F11:K11"/>
    <mergeCell ref="F12:G12"/>
    <mergeCell ref="H12:I12"/>
    <mergeCell ref="J12:K12"/>
    <mergeCell ref="B13:E13"/>
    <mergeCell ref="B14:E14"/>
    <mergeCell ref="B15:E16"/>
    <mergeCell ref="B17:E18"/>
    <mergeCell ref="L17:L18"/>
    <mergeCell ref="B21:E22"/>
    <mergeCell ref="L21:L22"/>
    <mergeCell ref="B23:E24"/>
    <mergeCell ref="L23:L24"/>
    <mergeCell ref="B25:E26"/>
    <mergeCell ref="L25:L26"/>
    <mergeCell ref="B27:E28"/>
    <mergeCell ref="L27:L28"/>
    <mergeCell ref="B29:E30"/>
    <mergeCell ref="L29:L30"/>
    <mergeCell ref="B31:E32"/>
    <mergeCell ref="L31:L32"/>
  </mergeCells>
  <printOptions horizontalCentered="1"/>
  <pageMargins left="0.39370078740157483" right="0.23622047244094491" top="0.78740157480314965" bottom="0.59055118110236227" header="0" footer="0"/>
  <pageSetup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OBRA INTEGRAL</vt:lpstr>
      <vt:lpstr>PROGRAMA DE OBRA EXP AGUA</vt:lpstr>
      <vt:lpstr>'OBRA INTEGRAL'!Área_de_impresión</vt:lpstr>
      <vt:lpstr>'OBRA INTEGRAL'!Títulos_a_imprimir</vt:lpstr>
    </vt:vector>
  </TitlesOfParts>
  <Company>S.A.P.A. Los Cabos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Gcia. Desarrollo Hidraulico</dc:creator>
  <cp:lastModifiedBy>Usuario de Windows</cp:lastModifiedBy>
  <cp:lastPrinted>2021-03-04T19:34:50Z</cp:lastPrinted>
  <dcterms:created xsi:type="dcterms:W3CDTF">2001-02-06T20:08:23Z</dcterms:created>
  <dcterms:modified xsi:type="dcterms:W3CDTF">2021-03-18T17:43:13Z</dcterms:modified>
</cp:coreProperties>
</file>