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1\Documents\ADMON ARMIDA CASTRO GUZMAN\PRESUPUESTOS CALLES LOS CABOS 2021\PRESUPUESTO BASE Y PROYECTO CALLE POZO DE COTA\"/>
    </mc:Choice>
  </mc:AlternateContent>
  <bookViews>
    <workbookView xWindow="0" yWindow="0" windowWidth="20490" windowHeight="7650" tabRatio="916"/>
  </bookViews>
  <sheets>
    <sheet name="OBRA INTEGRAL" sheetId="15" r:id="rId1"/>
    <sheet name="PROGRAMA DE OBRA EXP AGUA" sheetId="14" state="hidden" r:id="rId2"/>
  </sheets>
  <externalReferences>
    <externalReference r:id="rId3"/>
    <externalReference r:id="rId4"/>
    <externalReference r:id="rId5"/>
    <externalReference r:id="rId6"/>
    <externalReference r:id="rId7"/>
    <externalReference r:id="rId8"/>
  </externalReferences>
  <definedNames>
    <definedName name="\c">#REF!</definedName>
    <definedName name="\g">#REF!</definedName>
    <definedName name="\l">#REF!</definedName>
    <definedName name="\p">#REF!</definedName>
    <definedName name="\v">#REF!</definedName>
    <definedName name="_31_May_99">"Fin_de_ periodo"</definedName>
    <definedName name="a">#REF!</definedName>
    <definedName name="A_IMPRESIÓN_IM">#REF!</definedName>
    <definedName name="ABSCASCKA">#REF!</definedName>
    <definedName name="AD">#REF!</definedName>
    <definedName name="ADO">#REF!</definedName>
    <definedName name="ANADAMIAJE">#REF!</definedName>
    <definedName name="ANDA">'[1]ANALISIS DE PRECIOS'!$K$12</definedName>
    <definedName name="ANDAMIAJE">#REF!</definedName>
    <definedName name="APECONOMICA">[2]CCALIF!#REF!</definedName>
    <definedName name="APERTURA">[2]REGP01!#REF!</definedName>
    <definedName name="APTECNICA">[2]CCALIF!#REF!</definedName>
    <definedName name="_xlnm.Print_Area" localSheetId="0">'OBRA INTEGRAL'!$A$1:$F$126</definedName>
    <definedName name="_xlnm.Print_Area">#REF!</definedName>
    <definedName name="Avance">#REF!</definedName>
    <definedName name="Cantidad">#REF!</definedName>
    <definedName name="Cantidad01">#REF!</definedName>
    <definedName name="Cantidad02">#REF!</definedName>
    <definedName name="Cantidad03">#REF!</definedName>
    <definedName name="Cantidad04">#REF!</definedName>
    <definedName name="Cantidad05">#REF!</definedName>
    <definedName name="Cantidad06">#REF!</definedName>
    <definedName name="CANTIDAD07">#REF!</definedName>
    <definedName name="Cantidad11">#REF!</definedName>
    <definedName name="Cantidad12">#REF!</definedName>
    <definedName name="Cantidad31">#REF!</definedName>
    <definedName name="Colchon">#REF!</definedName>
    <definedName name="Colchon2">[3]DrenajeB!$B$14</definedName>
    <definedName name="Con_Sanción">#REF!</definedName>
    <definedName name="Contrato_No">#REF!</definedName>
    <definedName name="Convenio">#REF!</definedName>
    <definedName name="CUADRILLA">#REF!</definedName>
    <definedName name="cuadrilla1">[4]CUADRILLA!$J$22</definedName>
    <definedName name="CULO">#REF!</definedName>
    <definedName name="DF">#REF!</definedName>
    <definedName name="Ebase">'[5]BLVD. PERLA DEL GOLFO'!$C$8</definedName>
    <definedName name="Ecarpeta">'[5]BLVD. PERLA DEL GOLFO'!$C$9</definedName>
    <definedName name="Estimación">#REF!</definedName>
    <definedName name="ESTRUC">'[6]Anexo Descarga San'!$Q$13</definedName>
    <definedName name="estructura">#REF!</definedName>
    <definedName name="FALLO">[2]REGP01!#REF!</definedName>
    <definedName name="Fecha">#REF!</definedName>
    <definedName name="Fin_de_periodo">#REF!</definedName>
    <definedName name="HERRA">'[1]ANALISIS DE PRECIOS'!$J$12</definedName>
    <definedName name="HERRAMIENTA">#REF!</definedName>
    <definedName name="INDIREC">'[1]ANALISIS DE PRECIOS'!$M$12</definedName>
    <definedName name="INDIRECTO">#REF!</definedName>
    <definedName name="Inicio">#REF!</definedName>
    <definedName name="No_Est">#REF!</definedName>
    <definedName name="NUMERO">#REF!</definedName>
    <definedName name="Penalización">#REF!</definedName>
    <definedName name="Periodo">#REF!</definedName>
    <definedName name="plantilla">#REF!</definedName>
    <definedName name="plantilla2">[3]DrenajeB!$B$13</definedName>
    <definedName name="POZARICA">#REF!</definedName>
    <definedName name="relojes04">#REF!</definedName>
    <definedName name="Revalidación">#REF!</definedName>
    <definedName name="SUPER">#REF!</definedName>
    <definedName name="Terminacion">#REF!</definedName>
    <definedName name="_xlnm.Print_Titles" localSheetId="0">'OBRA INTEGRAL'!$1:$10</definedName>
    <definedName name="_xlnm.Print_Titles">#N/A</definedName>
    <definedName name="UTILID">'[1]ANALISIS DE PRECIOS'!$N$12</definedName>
    <definedName name="UTILIDAD">#REF!</definedName>
    <definedName name="VILLAHERMOSA">#REF!</definedName>
    <definedName name="Z">#REF!</definedName>
  </definedNames>
  <calcPr calcId="162913"/>
</workbook>
</file>

<file path=xl/calcChain.xml><?xml version="1.0" encoding="utf-8"?>
<calcChain xmlns="http://schemas.openxmlformats.org/spreadsheetml/2006/main">
  <c r="D118" i="15" l="1"/>
  <c r="L9" i="14" l="1"/>
  <c r="L5" i="14"/>
  <c r="D9" i="14"/>
  <c r="D8" i="14"/>
  <c r="D6" i="14"/>
  <c r="B14" i="14" s="1"/>
  <c r="L19" i="14"/>
  <c r="I20" i="14"/>
  <c r="I19" i="14" s="1"/>
  <c r="H20" i="14"/>
  <c r="H34" i="14" s="1"/>
  <c r="G20" i="14"/>
  <c r="L23" i="14"/>
  <c r="J24" i="14"/>
  <c r="J23" i="14" s="1"/>
  <c r="L21" i="14"/>
  <c r="J22" i="14" s="1"/>
  <c r="L17" i="14"/>
  <c r="G18" i="14"/>
  <c r="G34" i="14" s="1"/>
  <c r="F18" i="14"/>
  <c r="F17" i="14" s="1"/>
  <c r="L14" i="14"/>
  <c r="I24" i="14"/>
  <c r="I23" i="14"/>
  <c r="H19" i="14"/>
  <c r="G19" i="14"/>
  <c r="G17" i="14"/>
  <c r="I22" i="14"/>
  <c r="I21" i="14" s="1"/>
  <c r="J18" i="14"/>
  <c r="J17" i="14"/>
  <c r="H18" i="14"/>
  <c r="H17" i="14" s="1"/>
  <c r="I18" i="14"/>
  <c r="I17" i="14"/>
  <c r="H22" i="14"/>
  <c r="H21" i="14" s="1"/>
  <c r="J21" i="14" l="1"/>
  <c r="J34" i="14"/>
  <c r="I34" i="14"/>
  <c r="F34" i="14"/>
  <c r="F35" i="14" l="1"/>
  <c r="L34" i="14"/>
  <c r="F36" i="14" s="1"/>
  <c r="F37" i="14" s="1"/>
  <c r="G35" i="14"/>
  <c r="H35" i="14" s="1"/>
  <c r="I35" i="14" s="1"/>
  <c r="J35" i="14" s="1"/>
  <c r="I36" i="14" l="1"/>
  <c r="J36" i="14"/>
  <c r="H36" i="14"/>
  <c r="G36" i="14"/>
  <c r="G37" i="14" s="1"/>
  <c r="H37" i="14" s="1"/>
  <c r="I37" i="14" s="1"/>
  <c r="J37" i="14" s="1"/>
</calcChain>
</file>

<file path=xl/sharedStrings.xml><?xml version="1.0" encoding="utf-8"?>
<sst xmlns="http://schemas.openxmlformats.org/spreadsheetml/2006/main" count="317" uniqueCount="232">
  <si>
    <t>IMPORTE</t>
  </si>
  <si>
    <t>ML</t>
  </si>
  <si>
    <t>PZA</t>
  </si>
  <si>
    <t>CLAVE</t>
  </si>
  <si>
    <t xml:space="preserve"> </t>
  </si>
  <si>
    <t xml:space="preserve">OBRA: </t>
  </si>
  <si>
    <t xml:space="preserve"> LOCALIDAD: </t>
  </si>
  <si>
    <t xml:space="preserve">   UBICACIÓN :</t>
  </si>
  <si>
    <t>I</t>
  </si>
  <si>
    <t>RED DE AGUA POTABLE</t>
  </si>
  <si>
    <t>TERRACERÍAS</t>
  </si>
  <si>
    <t>TUBERÍA Y PIEZAS ESPECIALES</t>
  </si>
  <si>
    <t>TOMAS DOMICILIARIAS</t>
  </si>
  <si>
    <t>CAJAS DE OPERACIÓN DE VÀLVULAS</t>
  </si>
  <si>
    <t>I.1.0</t>
  </si>
  <si>
    <t>I.2.0</t>
  </si>
  <si>
    <t>PROGRAMA DE OBRA</t>
  </si>
  <si>
    <t>FECHA DE INICIO:</t>
  </si>
  <si>
    <t xml:space="preserve">FECHA DE TERMINACIÓN: </t>
  </si>
  <si>
    <t>No</t>
  </si>
  <si>
    <t>DESCRIPCIÓN</t>
  </si>
  <si>
    <t>C A L E N D A R I O   F I N A N C I E R O</t>
  </si>
  <si>
    <t>SEPTIEMBRE</t>
  </si>
  <si>
    <t>OCTUBRE</t>
  </si>
  <si>
    <t>NOVIEMBRE</t>
  </si>
  <si>
    <t>($)</t>
  </si>
  <si>
    <t>SUMA PARCIAL:</t>
  </si>
  <si>
    <t>SUMA ACUMULADA :</t>
  </si>
  <si>
    <t>PORCENTAJE PARCIAL MENSUAL</t>
  </si>
  <si>
    <t>PORCENTAJE MENSUAL ACUMULADO</t>
  </si>
  <si>
    <t>H.  XIII AYUNTAMIENTO DE LOS CABOS B.C.S.</t>
  </si>
  <si>
    <t>DIRECCION GENERAL DE OBRAS PÚBLICAS</t>
  </si>
  <si>
    <t>Y ASENTAMIENTOS HUMANOS</t>
  </si>
  <si>
    <t>UBICACIÓN DE LA OBRA</t>
  </si>
  <si>
    <t>DESCRIPCION DE LA OBRA</t>
  </si>
  <si>
    <t>C O N C E P TO</t>
  </si>
  <si>
    <t>UNIDAD</t>
  </si>
  <si>
    <t>CANTIDAD</t>
  </si>
  <si>
    <t>P.U</t>
  </si>
  <si>
    <t>IVA 16%</t>
  </si>
  <si>
    <t>TOTAL C/ IVA</t>
  </si>
  <si>
    <t xml:space="preserve">      TERRACERIAS</t>
  </si>
  <si>
    <t>SAT001</t>
  </si>
  <si>
    <t xml:space="preserve">         EXCAVACIÓN POR MEDIOS MECÁNICOS, EN ZANJAS, EN TERRENO CON CLASIFICACIÓN II Y PROFUNDIDAD EN PRESENCIA DE AGUA O EN SECO, RETIRO DEL MATERIAL HASTA 4 M DE DISTANCIA HORIZONTAL, EL PRECIO UNITARIO INCLUYE: TRAZO Y NIVELACION,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PUOT.</t>
  </si>
  <si>
    <t>M3</t>
  </si>
  <si>
    <t>SAT002</t>
  </si>
  <si>
    <t xml:space="preserve">         EXCAVACIÓN POR MEDIOS MANUALES, EN ZANJAS, EN TERRENO CON CUALQUIER CLASIFICACIÓN Y PROFUNDIDAD EN PRESENCIA DE AGUA O EN SECO, RETIRO DEL MATERIAL HASTA 4 M DE DISTANCIA HORIZONTAL, EL PRECIO UNITARIO INCLUYE: TRAZO Y NIVELACION, EQUIPO DE BOMBEO PARA ACHIQUE, OBRAS DE PROTECCIÓN DE TALUDES DE ZANJA, TRASPALEO, SEÑALAMIENTO PREVENTIVO, AFINE DE TALUDES Y FONDO DE ZANJA, LIMPIEZA, LA MANO DE OBRA, EQUIPO Y HERRAMIENTA NECESARIOS PARA LA CORRECTA EJECUCIÓN DE LOS TRABAJOS. PUOT.</t>
  </si>
  <si>
    <t xml:space="preserve">         EXCAVACIÓN POR MEDIOS MECÁNICOS, EN ZANJAS, EN TERRENO CON CLASIFICACIÓN III Y PROFUNDIDAD EN PRESENCIA DE AGUA O EN SECO, RETIRO DEL MATERIAL HASTA 20 M DE DISTANCIA HORIZONTAL, EL PRECIO UNITARIO INCLUYE: TRAZO Y NIVELACION,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PUOT.</t>
  </si>
  <si>
    <t>SAT004</t>
  </si>
  <si>
    <t xml:space="preserve">         PLANTILLA COMPACTADA CON EQUIPO MECÁNICO DE 10CM DE ESPESOR EN ZANJAS, CON MATERIAL SELECCIONADO PRODUCTO DE BANCO LIBRE DE BOLEO MAYOR DE 3". INCLUYE: CRIBADO DEL MATERIAL, ACARREOS DENTRO DE LA OBRA, INCORPORACIÓN DE HUMEDAD, COMPACTACIÓN DEL 85% PROCTOR, MANO DE OBRA, , HERRAMIENTA Y EQUIPO NECESARIO.</t>
  </si>
  <si>
    <t>SAT006</t>
  </si>
  <si>
    <t>SAT005</t>
  </si>
  <si>
    <t xml:space="preserve">         RELLENO A VOLTEO CON EQUIPO MECÁNICO EN CAPAS, CON MATERIAL SELECCIONADO PRODUCTO DE LA EXCAVACIÓN (CRIBADO POR LA MALLA DE 2 1/2") LIBRE DE BOLEO MAYOR DE 3", INCLUYE: CRIBADO DEL MATERIAL, ACARREOS DENTRO DE LA OBRA, MANO DE OBRA, HERRAMIENTA Y EQUIPO NECESARIO.</t>
  </si>
  <si>
    <t>SAT007</t>
  </si>
  <si>
    <t xml:space="preserve">         CORTE Y DESCABECE DE CAJA DE VÁLVULAS. EL PRECIO INCLUYE: ELABORACIÓN DE TAPA PROVISIONAL DE MADERA RESISTENTE AL PASO DE VEHÍCULOS Y MAQUINARIA, LA MANO DE OBRA Y HERRAMIENTA. SE MEDIRÁ EN PIEZAS COMPLETAS DE ACUERDO A LO INDICADO EN EL PROYECTO.</t>
  </si>
  <si>
    <t>SAT008</t>
  </si>
  <si>
    <t xml:space="preserve">      TUBERIA Y PIEZAS ESPECIALES</t>
  </si>
  <si>
    <t>STA001</t>
  </si>
  <si>
    <t>STA002</t>
  </si>
  <si>
    <t>STA004</t>
  </si>
  <si>
    <t>STA006</t>
  </si>
  <si>
    <t xml:space="preserve">         SUMINISTRO E INSTALACION DE CODO DE Pvc. 45° x 3" DE DIAMETRO. INCLUYE: MANIOBRAS, INSTALACION, LIMPIEZA, PRUEBA HIDRAULICA, MANO DE OBRA Y HERRAMIENTA.</t>
  </si>
  <si>
    <t>STA007</t>
  </si>
  <si>
    <t xml:space="preserve">         SUMINISTRO E INSTALACIÓN DE TAPÓN CAMPANA Pvc. 3" DE DIÁMETRO. INCLUYE: MANIOBRAS, INSTALACIÓN, LIMPIEZA, PRUEBA HIDRÁULICA, MANO DE OBRA Y HERRAMIENTA.</t>
  </si>
  <si>
    <t>STA008</t>
  </si>
  <si>
    <t>STA010</t>
  </si>
  <si>
    <t xml:space="preserve">         SUMINISTRO Y COLOCACION DE MARCO CON TAPA DE Fo.Fo. DE 50x50 CMS. CON PESO DE 75 KG. CON LEYENDA DE AGUA POTABLE. INCLUYE: MANIOBRAS, ACARREOS, MATERIAL, MANO DE OBRA Y HERRAMIENTA.</t>
  </si>
  <si>
    <t xml:space="preserve">         SUMINISTRO Y COLOCACION DE CONTRAMARCO SENCILLO DE 1.80 MTS. CON CANAL DE 4" DE PERALTE. INCLUYE: MANIOBRAS, ACARREOS, MATERIAL, MANO DE OBRA Y HERRAMIENTA.</t>
  </si>
  <si>
    <t xml:space="preserve">         SUMINISTRO E INSTALACION DE COPLE DE REPARACION DE PVC. 3" DE DIAMETRO. INCLUYE: MANIOBRAS, INSTALACION, LIMPIEZA, PRUEBA HIDRAULICA, MANO DE OBRA Y HERRAMIENTA.</t>
  </si>
  <si>
    <t xml:space="preserve">      TOMAS DOMICILIARIAS</t>
  </si>
  <si>
    <t>STM001</t>
  </si>
  <si>
    <t xml:space="preserve">      CAJAS DE OPERACIÓN DE VALVULAS</t>
  </si>
  <si>
    <t>SCJ004</t>
  </si>
  <si>
    <t xml:space="preserve">         INTERCONEXIÓN DE TUBERÍA DE AGUA POTABLE; INCLUYE: MATERIALES, HERRAMIENTA, MANO DE OBRA, EQUIPO Y PRUEBAS.</t>
  </si>
  <si>
    <t>SCJ005</t>
  </si>
  <si>
    <t xml:space="preserve">         CONSTRUCCIÓN DE ATRAQUES DE CONCRETO F´C=200 KG/CM2 T.M.A. 3/4" REV. NORMAL. ELABORADO EN OBRA. INCLUYE: ELABORACION, COLADO Y VIBRADO DE CONCRETO, CIMBRADO Y DESCIMBRADO, MATERIALES, MANO DE OBRA, HERRAMIENTA Y EQUIPO NECESARIO.</t>
  </si>
  <si>
    <t>SAT009</t>
  </si>
  <si>
    <t xml:space="preserve">         ELABORACION DE TAPA PROVISIONAL DE  MADERA PARA POZO DE VISITA PARA PERMITIR EL TRANSITO DEL EQUIPO DE CONSTRUCCION. INCL. COLOCACION, MATERIALES, MANO DE OBRA Y HERRAMIENTA.</t>
  </si>
  <si>
    <t>SAT010</t>
  </si>
  <si>
    <t xml:space="preserve">         CORTE Y DESCABECE DE POZO DE VISITA TIPO COMÚN DE PROFUNDIDAD VARIABLE EN INTERIOR, INCLUYE: CORTE DE CORONA, MURO DE CUÑA JUNTEADO CON MORTERO CEMENTO-ARENA 1:4, APLANADO INTERIOR PULIDO, LIMPIEZA DEL CORTE CON DISCO, MANO DE OBRA Y HERRAMIENTA.</t>
  </si>
  <si>
    <t>STD001</t>
  </si>
  <si>
    <t>STD002</t>
  </si>
  <si>
    <t xml:space="preserve">      REGISTRO SANITARIO</t>
  </si>
  <si>
    <t>SRS001</t>
  </si>
  <si>
    <t xml:space="preserve">         CONSTRUCCION DE REGISTRO SANITARIO DE 40x60 CMS. Y HASTA 1.20 MTS DE PROFUNDIDAD MEDIDA INTERIOR. A BASE DE BLOCK HUECO DE 15x20x40 CMS. JUNTEADO Y APLANADO CON MORTERO DE CEMENTO-ARENA EN PROPORCION 1:3, ACABADO PULIDO INTERIOR. CON MEDIA CAÑA DE CONCRETO, TAPA DE CONCRETO F'c=150 kg/cm2. T.M.A. 19 MM (3/4") REV. NORMAL. ARMADO CON VARILLA CORRUGADA DEL No.3 @ 10 CMS. AMBOS SENTIDOS SOLDADAS,  MARCO A BASE DE ANGULO DE FIERRO DE 2" x 2" x 1/4" Y CONTRAMARCO CON ANGULO DE FIERRO DE 2 1/4" x 2 1/4" x 1/4" DE ESPESOR. INCLUYE: DEMOLICIONES DE REGISTRO EXISTENTE DE SER NECESARIO, CARGA Y RETIRO DE MATERIAL NO UTILIZABLE FUERA DE LA OBRA, HASTA EL LUGAR INDICADO POR SUPERVISION, EXCAVACION Y RELLENO COMPACTADO AL 85%  EN CAPAS DE 20 CMS., MATERIALES, MANO DE OBRA Y HERRAMIENTA.</t>
  </si>
  <si>
    <t xml:space="preserve">      POZOS DE VISITA</t>
  </si>
  <si>
    <t>SPV002</t>
  </si>
  <si>
    <t>SPV004</t>
  </si>
  <si>
    <t xml:space="preserve">         SUMINISTRO Y COLOCACIÓN DE BROCAL DE Fo.Fo. CIEGO TIPO MEDIANO PARA POZO DE VISITA, INCLUYE: LOSA DE 1.20x1.20 MTS. CON CONCRETO F'C= 200 KG/CM2 DE 10 CMS. DE ESPESOR. ACABADO EXTERIOR RAYADO CON BROCHA DE PELO, ARMADA CON VARILLA CORRUGADA DEL No.3 @ 10 CMS.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t>
  </si>
  <si>
    <t>SPV005</t>
  </si>
  <si>
    <t>PAT001</t>
  </si>
  <si>
    <t xml:space="preserve">         TRAZO Y NIVELACIÓN DE TERRACERÍAS EN VIALIDAD PRINCIPAL CALLES SECUNDARIAS Y EN BOCACALLES O MECHAS. Al amparo de este concepto el contratista de acuerdo a los planos de proyecto que le sean suministrados, hará el trazo y nivelación con equipo de topografía de los ejes, limites y detalles constructivos de los trabajos. Deberá colocar referencias fijas, fuera de las áreas de los trabajos para asegurar los alineamientos y niveles. Se medirá en metros cuadrados con aproximación de dos decimales abarcará las superficies de construcción únicamente.</t>
  </si>
  <si>
    <t xml:space="preserve"> M2</t>
  </si>
  <si>
    <t>PAT002</t>
  </si>
  <si>
    <t xml:space="preserve"> M3</t>
  </si>
  <si>
    <t>PAT003</t>
  </si>
  <si>
    <t>PAT004</t>
  </si>
  <si>
    <t>PAT005</t>
  </si>
  <si>
    <t xml:space="preserve">         DEMOLICIÓN DE GUARNICIONES Y BANQUETAS DE CONCRETO EXISTENTES POR ENCONTRARSE EN MALAS CONDICIONES Y/O NO DAR LOS NIVELES DE PROYECTO. INCLUYE: CORTE CON CORTADORA DE DISCO DONDE SE REQUIERA, CARGA Y ACARREO DE ESCOMBRO AL PRIMER KILOMETRO HASTA EL LUGAR INDICADO POR LA SUPERVISION, LA MANO DE OBRA, HERRAMIENTA Y EQUIPO NECESARIO. VOLUMEN MEDIDO COMPACTO. POR LO QUE DEBERA CONSIDERARSE EL ABUNDAMIENTO EN EL ANALISIS DEL PRECIO UNITARIO.</t>
  </si>
  <si>
    <t>PAT006</t>
  </si>
  <si>
    <t xml:space="preserve">         DEMOLICIÓN DE DE CONCRETO HIDRÁULICO EXISTENTE EN VIALIDADES DE HASTA 15CM DE ESPESOR. El concepto incluye el equipo y herramienta, la mano de obra necesaria, así como la carga y acarreo dentro del primer km.Volumen medido compacto por lo que deberá considerar el abundamiento en su análisis de Precio Unitario.</t>
  </si>
  <si>
    <t>PAT009</t>
  </si>
  <si>
    <t xml:space="preserve">         ACARREO DE MATERIAL MIXTO PRODUCTO DE LAS EXCAVACIONES, DEMOLICIONES Y ESCOMBRO KILOMETROS SUBSECUENTES. Se cuantificará y medirá de acuerdo a los volúmenes de proyecto, el contratista deberá incluir en sus análisis de precios unitarios el abundamiento. La unidad de medida es el m3-km.</t>
  </si>
  <si>
    <t xml:space="preserve"> M3-KM</t>
  </si>
  <si>
    <t>PAT010</t>
  </si>
  <si>
    <t xml:space="preserve">         RIEGO DE IMPREGNACIÓN.Después que esté suficientemente seca la capa superficial de subbase compactada de acuerdo a las especificaciones de proyecto deberá estar libre de polvo por lo que se hará un barrido y posteriormente se aplicará en todo el ancho de la corona y taludes del material que forme dicha capa un riego de impregnación con emulsión asfáltica cationica de rompimiento lento o super estable, a razón de 1.5 litros por metro cuadrado, aplicado en caliente con petrolizadora mecánica.El proceso constructivo y el producto asfáltico utilizados deberán cumplir con la norma N·CTR·CAR·1·04·004/00 de S. C. T. Ademas debera considerar poreo con arena limpia de arroyo.</t>
  </si>
  <si>
    <t xml:space="preserve"> M3.</t>
  </si>
  <si>
    <t xml:space="preserve">      PAVIMENTACIÓN</t>
  </si>
  <si>
    <t>PAC001</t>
  </si>
  <si>
    <t>PAC002</t>
  </si>
  <si>
    <t xml:space="preserve">         SUMINISTRO Y COLOCACIÓN DE JUNTA DE DILATACIÓN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</si>
  <si>
    <t xml:space="preserve"> ML.</t>
  </si>
  <si>
    <t xml:space="preserve"> PZA</t>
  </si>
  <si>
    <t>PAC006</t>
  </si>
  <si>
    <t xml:space="preserve">         CORTE Y RENIVELACIÓN DE REGISTROS SANITARIOS.El concepto incluye: Cortar y elevar los muros hasta el nivel adecuado para recibir el marco y tapa, la colocación del marco y tapa, con los niveles y pendiente de la banqueta. La compactación del terreno natural en capas de 20 cm, y la incorporación del agua necesaria, El marco y tapas serán las ya existentes. Se medira en piezas terminadas y aceptadas por el Ingeniero.</t>
  </si>
  <si>
    <t xml:space="preserve">         CONSTRUCCIÓN DE DENTELLONES. Este concepto incluye la excavación a mano en cualquier tipo de material, excepto roca fija, el afine de la excavación para dar los niveles y líneas de proyecto, el vertido y suministro de concreto premezclado MR-42 en la cepa hasta el nivel inferior de la losa de concreto del pavimento y la operación de vibrado del mismo. Solo se pagarán los tramos que cumplan con las medidas de los planos y especificaciones de proyecto.Se medirá en metros con aproximación de dos decimales.</t>
  </si>
  <si>
    <t xml:space="preserve"> ML</t>
  </si>
  <si>
    <t xml:space="preserve">      GUARNICIONES</t>
  </si>
  <si>
    <t>PAG001</t>
  </si>
  <si>
    <t xml:space="preserve">         CONSTRUCCION DE GUARNICIONES. Se construirán guarniciones de concreto simple de sección trapezoidal de 15x20x30 cm, se utilizará concreto premezclado con una resistencia de f´c = 200 kg/cm2 .Incluye: Suministro del concreto, los materiales adicionales, la mano de obra y equipos necesarios son por cuenta del contratista.El concepto incluye: el trazo, la nivelación y el alineamiento de acuerdo a los planos del proyecto y/o las indicaciones del ingeniero, las excavaciones y afine del terreno para poder colocar las cimbras, el cimbrado y descimbrado, el vertido y vibrado del concreto, el acabado final en la corona y cara expuesta, los cortes con disco de diamante a cada 3.60 metros , las juntas de dilatación con cartón asfaltado de 3/8" de espesor a cada 36.0 metros y la limpieza y señalamiento de la obra.</t>
  </si>
  <si>
    <t xml:space="preserve">      BANQUETAS Y RAMPAS</t>
  </si>
  <si>
    <t>PAB001</t>
  </si>
  <si>
    <t xml:space="preserve"> M2.</t>
  </si>
  <si>
    <t>PAB002</t>
  </si>
  <si>
    <t xml:space="preserve">      SEÑALIZACIÓN</t>
  </si>
  <si>
    <t>PAS001</t>
  </si>
  <si>
    <t xml:space="preserve">         SUMINISTRO Y APLICACIÓN DE PINTURA VINILICA MARCA COMEX O SIMILAR EN COLOR BLANCO EN TRAMOS RECTOS Y ROJO EN CURVAS Y ACCESO A COCHERAS, A DOS MANOS EN GUARNICIONES DE CONCRETO. Incluye: Preparación de la superficie, Limpieza, Materiales, Mano de Obra y Herramienta.</t>
  </si>
  <si>
    <t>PAS002</t>
  </si>
  <si>
    <t xml:space="preserve">         SUMINISTRO Y APLICACIÓN DE PINTURA REFLECTIVA Y MICROESFERAS EN RAYA DE 30 CM. DE ANCHO Y SEPARACION POR 200 CM.DE LARGO PARA CRUCE PEATONAL Y EN TOPES EN COLOR BLANCO O AMARILLO PARA PAVIMENTO, A DOS MANOS EN PAVIMENTO DE CONCRETO. Incluye: Preparación de la superficie, Limpieza,trazo,equipo preventivo,equipo pinta rayas, Materiales, Mano de Obra y Herramienta.</t>
  </si>
  <si>
    <t>PAS003</t>
  </si>
  <si>
    <t xml:space="preserve">         SUMINISTRO Y APLICACIÓN DE PINTURA REFLECTIVA PARA TRAFICO CON MICROESFERAS PARA RAYA CENTRAL DE COLOR AMARILLO DE 15 CM. DE ANCHO A LO  LARGO DE LA VIALIDAD; DE ACUERDO A NORMA DE LA SCT(PROY-NOM-086-SCT2-2004) Y NOM-034-SCT2-2010; . Incluye: Preparación de la superficie, Limpieza,trazo,equipo preventivo,equipo pinta rayas, Materiales, Mano de Obra y Herramienta.</t>
  </si>
  <si>
    <t>PAS004</t>
  </si>
  <si>
    <t xml:space="preserve">         SUMINISTRO Y APLICACIÓN DE PINTURA PARA TRAFICO DE COLOR PREVIAMENTE AUTORIZADO, MARCA SEMEX O EQUIVALENTE Y SE LE APLICARA UN REFLEJANTE CON MICROESFERA. EN RAYAS DE PARADA CONSISTENTE EN UNA RAYA DE 40 CM, DE ANCHO PARALELA AL CRUCE PEATONAL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</si>
  <si>
    <t>PAS005</t>
  </si>
  <si>
    <t>PAS006</t>
  </si>
  <si>
    <t>PAS007</t>
  </si>
  <si>
    <t xml:space="preserve">         SUMINISTRO Y COLOCACIÓN DE LETREROS RESTRICTIVOS SR-6 (ALTO)  EN LAMINA DE ALUMINIO DE 30 CM.Y SR-9 (30 KM/HR) DE 61X61 CM POR LADO DE ACUERDO A ESPECIFICACIONES DE LA SCT.; Incluye: Trazo,limpieza,excavacio,colado,suministro y colocacion de poste y todos los materiales para su correcta ejecucion y colocacion, Mano de Obra y Herramienta.</t>
  </si>
  <si>
    <t>PAS008</t>
  </si>
  <si>
    <t xml:space="preserve">         SUMINISTRO Y COLOCACIÓN DE LETREROS PARA NOMENCLATURA DE CALLES EN LAMINA DE ALUMINIO DE 20X90 CM. ACABADO REFLEJANTE GRADO INGENIERIA CON IMPRESION Y FONDO REFLEJANTE COLOR AMARILLO CON LETRAS RECORTADAS EN VINIL EN COLOR NEGRO TIPO A DE ACUERDO A ESPECIFICACIONES DE SEMEX; Incluye: Trazo,limpieza,excavacio,colado,suministro y colocacion de poste y todos los materiales para su correcta ejecucion y colocacion, Mano de Obra y Herramienta.</t>
  </si>
  <si>
    <t>ALT001</t>
  </si>
  <si>
    <t xml:space="preserve">         Excavación a mano de material tipo II, incluye afine de fondo y talud, localización de ducto de pvc existente, corte, retiro del material sobrante  y el señalamiento para protección de obra necesario.</t>
  </si>
  <si>
    <t>ALT002</t>
  </si>
  <si>
    <t xml:space="preserve">         Relleno y compactado con material producto de excavación, incluye incorporación de humedad, tendido y compactado por medios mecánicos y el señalamiento para protección de obra necesario.</t>
  </si>
  <si>
    <t xml:space="preserve">      ALBAÑILERÍA</t>
  </si>
  <si>
    <t>ALA001</t>
  </si>
  <si>
    <t>ALA002</t>
  </si>
  <si>
    <t>ALA003</t>
  </si>
  <si>
    <t xml:space="preserve">         Murete de medición a base de block y concreto armado, de 1x2x.60 mts., acabado aplanado rustico y pintura vinilica color blanco, con puerta metálica con cerrojo, incluye suministro y acarreo de materiales, preparación, relleno y compactado en área de cimentación, fabricación de mortero y concreto, cimbrado, colado y descimbrado, limpieza del área de trabajo y señalamiento para protección de obra necesaria.</t>
  </si>
  <si>
    <t xml:space="preserve">      INSTALACIÓN ELÉCTRICA</t>
  </si>
  <si>
    <t>ALE001</t>
  </si>
  <si>
    <t>ALE002</t>
  </si>
  <si>
    <t>ALE003</t>
  </si>
  <si>
    <t>ALE004</t>
  </si>
  <si>
    <t xml:space="preserve">         Suministro y colocación de sistemas de medición 220V, 100Amps. 2 fases, 3 hilos, incluye cableado,medicion monofasica 110/220v de 100 amperes, tubo de retenida, hub, mufa, sistema de tierras,interruptor termomagnetico de 2x20amp y conexion</t>
  </si>
  <si>
    <t>ALE005</t>
  </si>
  <si>
    <t xml:space="preserve">         Suministro y colocación de sistema de control de alumbrado automático, 2 fases, 40 amp. Operado con fotocelda, protección NR3, incluye instalacion de contactores, interruptores y conexiones.</t>
  </si>
  <si>
    <t>ALE006</t>
  </si>
  <si>
    <t xml:space="preserve">         Suministro y colocación de cable de aluminio TRIPLEX calibre 4, incluye conexión y desperdicio.</t>
  </si>
  <si>
    <t>ALE007</t>
  </si>
  <si>
    <t xml:space="preserve">         Suministro y colocación de cable de cobre marca CONDUMEX o VIAKON calibre 12  incluye conexión y desperdicios.</t>
  </si>
  <si>
    <t>ALE009</t>
  </si>
  <si>
    <t xml:space="preserve">         Suministro e instalación de tubo de pvc de 1 1/2" o tipo pesado, incluye cemento y acoplamiento.</t>
  </si>
  <si>
    <t>ALE010</t>
  </si>
  <si>
    <t xml:space="preserve">         Tramite ante CFE para la conexión del Suministro de energia electrica, incluye visitas a CFE y llenado de solicitudes especiales, pago de deposito en garantia, gestiones y todo lo necesario para la conexión del servicio</t>
  </si>
  <si>
    <t>TRAMITE</t>
  </si>
  <si>
    <t>ALE011</t>
  </si>
  <si>
    <t xml:space="preserve">         Tramite ante unidad de verificacion para la revision del alumbrado, incluye pago de visitas a verificador, tramites, y todo lo necesario para la obtencion de la carta de verificacion de las instalaciones</t>
  </si>
  <si>
    <t>ALE012</t>
  </si>
  <si>
    <t xml:space="preserve">         Suministro y colocacion de contectores bipartidos para las conexiones de cobre-aluminio, que incluye conexión por medio de ponchadora, cierre de conexión encintado vulcanizable, mano de obra y todo lo necesario para su correcta ejecucion.</t>
  </si>
  <si>
    <t>pza</t>
  </si>
  <si>
    <t xml:space="preserve">         SUMINISTRO Y COLOCACIÓN DE CONCRETO HIDRÁULICO PREMEZCLADO MR42 KG/CM2  DE FRAGUADO A 14 DÍAS, AUTOCURABLE HIDRATIUM O SIMILAR, T.M.A. DE 1 1/2"". REV. DE 8 (± 2.0 CM.), MUESTREO EN OBRA, CEMENTO TIPO CPC40. SEGÚN NORMA NMX-C-414, AGREGADO GRUESO TRITURADO Y ARENA DE RIO. ELABORADO Y DOSIFICADO POR PESO EN PLANTA, EXTENDIDO EN LOSAS PARA PAVIMENTACIÓN CON ESPESOR DE 15 CM, TENDIDO Y NIVELADO CON RODILLO VIBRATORIO PARA CONCRETO (QUE EN GENERAL CUMPLA CON LO ESTABLECIDO EN LA CLÁUSULA E EQUIPO, DE LA NORMA N.CTR.CAR.1.04.009/06, LIBRO CTR CONSTRUCCIÓN, TEMA CAR CARRETERAS, PARTE 1 ACTIVIDADES DE OBRA, TITULO 04 PAVIMENTOS, CAPITULO 009 CARPETAS DE CONCRETO HIDRÁULICO, DE LA NORMATIVA PARA LA INFRAESTRUCTURA DEL TRANSPORTE DE LA SECRETARÍA DE COMUNICACIONES Y TRANSPORTES), RODILLOS VIBRATORIOS, SEGÚN SEA EL CASO, Y VIBRADO, AVIONADO CON CHECK ROD Y BULL FLOAT PARA UNA CORRECTA PLANICIDAD ACABADO CON PEINE METÁLICO DE CERDAS METÁLICAS ESPACIADOS @ 3/4"" PARA DAR TEXTURA EN ACABADO RAYADO TRANSVERSAL, Y RAYADO LONGITUDINAL CON TELA DE YUTE; COLADO POR FRANJAS CON UNA RELACIÓN LARGO ANCHO NO MAYOR DE 1.25; PLÁSTICO CAL. 600 MICRAS DESPUÉS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PASA JUNTAS DE VARILLA LISA DE 3/4"" GRADO 60, DE 46 CM DE LARGO @ 30 CM, EN FORMA TRANSVERSAL Y COLOCADAS A CADA 3.50 M, (CON UN  EXTREMO ENGRASADO,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t>
  </si>
  <si>
    <t>SAT002C</t>
  </si>
  <si>
    <t>SPV003</t>
  </si>
  <si>
    <t>TOTAL RED DE AGUA POTABLE</t>
  </si>
  <si>
    <t>RED DE ALCANTARILLADO</t>
  </si>
  <si>
    <t xml:space="preserve">         TUBERIA DE PVC SANITARIO CON COPLE INTEGRAL (RD-35) DE 8" DE DIAMETRO.  INCLUYE: SUMINISTRO DE TUBO, MATERIAL, MANIOBRAS, EQUIPO PARA TAPONAMIENTO, CONEXION DE TUBO A POZOS DE VISITA,  MANO DE OBRA Y HERRAMIENTA, REPARACION PROVISIONAL DE DESCARGAS DOMICILIARIAS, SONDEO PARA LA LOCALIZACION DE TUBERIA, P.U.O.T.</t>
  </si>
  <si>
    <t>TOTAL RED DE ALCANTARILLADO</t>
  </si>
  <si>
    <t>PAVIMENTO CON CONCRETO HIDRÁULICO</t>
  </si>
  <si>
    <t>TOTAL PAVIMENTO CON CONCRETO HIDRÁULICO</t>
  </si>
  <si>
    <t>ALUMBRADO PÚBLICO</t>
  </si>
  <si>
    <t>TOTAL ALUMBRADO PÚBLICO</t>
  </si>
  <si>
    <t>TOTAL DE OBRA DE PAVIMENTACIÓN INTEGRAL</t>
  </si>
  <si>
    <t xml:space="preserve">         CONSTRUCCIÓN DE POZO VISITA TIPO COMÚN DE 1.50 MTS. DE PROFUNDIDAD INTERIOR, INCLUYE: EXCAVACIÓN, RELLENO COMPACTADO AL 85% EN CAPAS DE 20 CMS, PLANTILLA DE CONCRETO F'C=150 KG/CM2 DE 8 CMS. DE ESPESOR, MURO DE CUÑA JUNTEADO CON MORTERO CEMENTO-ARENA 1:3, APLANADO INTERIOR PULIDO, MATERIALES, MANO DE OBRA Y HERRAMIENTA.</t>
  </si>
  <si>
    <t xml:space="preserve">         CONSTRUCCIÓN DE POZO VISITA TIPO COMÚN DE 1.75 MTS. DE PROFUNDIDAD INTERIOR, INCLUYE: EXCAVACIÓN, RELLENO COMPACTADO AL 85% EN CAPAS DE 20 CMS, PLANTILLA DE CONCRETO F'C=150 KG/CM2 DE 8 CMS. DE ESPESOR, MURO DE CUÑA JUNTEADO CON MORTERO CEMENTO-ARENA 1:3, APLANADO INTERIOR PULIDO, MATERIALES, MANO DE OBRA Y HERRAMIENTA. </t>
  </si>
  <si>
    <t>CONSTRUCCIÓN DE REDUCTOR DE VELOCIDAD (TOPE) DE CONCRETO EN ÁREAS DE PAVIMENTO ,INCLUYE: TRAZO Y NIVELACIÓN PARA DAR LOS NIVELES (8CM MÁXIMO DE ALTURA DE TOPE) Y ESPESORES DEL PROYECTO, LA CIMBRA O FORMA LATERAL CON FORMA DE ARCO CIRCULAR CON EL RADIO Y DIMENSIONES ESPECIFICADAS EN LOS PLANOS, COLADO INTEGRAL DE LA LOSA Y EL TOPE CON EL MISMO CONCRETO UTILIZADO PARA LA LOSA DE PAVIMENTACIÓN , RALLADO CON PEINE METÁLICO Y ARMÓNICO AL COLADO DE LA LOSA DE RODAMIENTO , CORTE EN DONDE CORRESPONDA CON LA MODULACIÓN DE LAS LOSAS ADYACENTES Y EL SELLADO DE LAS JUNTAS CON CINTA DE RESPALDO Y SELLADOR AUTONIVELANTE. NO SE ACEPTARAN NI PAGARAN LA CONSTRUCCIÓN DE ARCO CIRCULAR EFECTUADA A MANO SIN LAS FORMAS DE APOYO LATERALES, EL CONCRETO SERÁ SUMINISTRADO POR POR EL CONTRATISTA, SE MEDIRÁ EN METROS CUADRADOS CON APROXIMACIÓN DE DOS DECIMALES; DEBERÁ CONSIDERAR EL ESPESOR DE LA LOSA DE CONCRETO DE 15 CMS; .INCLUYE TODO LO NECESARIO PARA SU CORRECTA EJECUCIÓN.</t>
  </si>
  <si>
    <t xml:space="preserve">         CARGA Y RETIRO DE MATERIAL MIXTO, SOBRANTE NO UTILIZABLE PRODUCTO DE LA EXCAVACIÓN FUERA DE LA OBRA HASTA EL BASURERO MUNICIPAL O  EL LUGAR INDICADO POR SUPERVISION, INCLUYE: ACARREOS DENTRO DE LA OBRA, MANO DE OBRA, HERRAMIENTA Y EQUIPO NECESARIO.</t>
  </si>
  <si>
    <t xml:space="preserve">         CARGA Y RETIRO DE MATERIAL MIXTO, SOBRANTE NO UTILIZABLE PRODUCTO DE LA EXCAVACIÓN FUERA DE LA OBRA, HASTA EL BASURERO MUNICIPAL O  EL LUGAR INDICADO POR SUPERVISION, INCLUYE: ACARREOS DENTRO DE LA OBRA, MANO DE OBRA, HERRAMIENTA Y EQUIPO NECESARIO PARA SU CORRECTA EJECUCIÓN.</t>
  </si>
  <si>
    <t xml:space="preserve">         TUBERÍA DE PVC. HIDRÁULICO ANGER (RD-32.5) DE 3" (76 MM) DE DIÁMETRO. INCLUYE: SUMINISTRO, INSTALACIÓN, JUNTEO, LIMPIEZA, PRUEBA HIDRÁULICA, SONDEO PARA LA LOCALIZACIÓN DE TUBERÍA, MANO DE OBRA Y HERRAMIENTA, P.U.O.T.</t>
  </si>
  <si>
    <t xml:space="preserve">         SUMINISTRO E INSTALACIÓN VALVULA DE Fo.Fo. BRIDADA TIPO COMPUERTA VASTAGO FIJO DE 3"  DE DIAMETRO. INCLUYE: EXTREMIDAD CAMPANA, EXTREMIDAD ESPIGA, COPLE DE REPARACION, EMPAQUES DE NEOPRENO Y TORNILLERIA NECESARIA,MANIOBRAS, INSTALACION, LIMPIEZA, PRUEBA HIDRAULICA, MANO DE OBRA Y  HERRAMIENTA.</t>
  </si>
  <si>
    <t xml:space="preserve">         SUMINISTRO E INSTALACION DE TEE DE PVC DE 3" x 3" DE DIAMETRO. INCLUYE: MANIOBRAS, INSTALACION, LIMPIEZA, PRUEBA HIDRAULICA, MANO DE OBRA Y HERRAMIENTA.</t>
  </si>
  <si>
    <r>
      <t xml:space="preserve">         TOMA DE AGUA POTABLE DE 3"x1/2" CON TUBO KITEC DE 1/2" DE DIAMETRO. INCLUYE: ABRAZADERA DE PVC TIPO-II. C/VALVULA DE INSER.Y SACABOCADO INTEGRADO FLOTAP DE 3"x3/4",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 PVC HIDRAULICO DE 3" ( 76 MM) DE DIAMETRO. SONDEOS PARA LOCALIZACION DE LA TOMA, DEMOLICIONES NECESARIAS PARA SU INSTALACION, REPARACION PROVISIONAL DE TOMA DOMICILIARIA; INTERCONEXIONES EN TUBO DE COBRE, MANGUERA HIDRAULICA Y/O P.V.C. HIDRAULICO CED. 40 SEGUN SEA EL CASO. U.O.T. </t>
    </r>
    <r>
      <rPr>
        <b/>
        <sz val="10"/>
        <rFont val="Arial"/>
        <family val="2"/>
      </rPr>
      <t>(LONGITUD HASTA 12.00 MTS);</t>
    </r>
    <r>
      <rPr>
        <sz val="10"/>
        <rFont val="Arial"/>
        <family val="2"/>
      </rPr>
      <t xml:space="preserve"> INCLUYE EXCAVACION, PLANTILLA, RELLENOS; Y TODO LO NECESARIO PARA SU CORRECTA INSTALACION..</t>
    </r>
  </si>
  <si>
    <t xml:space="preserve">         RELLENO COMPACTADO CON EQUIPO MECÁNICO MANUAL EN CAPAS DE 20CM EN CEPA, CON MATERIAL SELECCIONADO PRODUCTO DE LA EXCAVACIÓN (CRIBADO POR LA MALLA DE 2 1/2") LIBRE DE BOLEO MAYOR DE 3" , COMPACTADO AL 90% PROCTOR. INCLUYE: CRIBADO DEL MATERIAL, ACARREOS DENTRO DE LA OBRA, INCORPORACIÓN DE HUMEDAD, MANO DE OBRA, PRUEBAS DE COMPACTACION, HERRAMIENTA Y EQUIPO NECESARIO.</t>
  </si>
  <si>
    <t>CONSTRUCCION DE DESCARGA SANITARIA DE 6" DE DIAMETRO (RD-35)  A COLECTOR DE 8" DE DIAMETRO EN PVC (RD-35) . INCLUYE: EXCAVACION, PLANTILLA, SUMINISTRO Y COLOCACION DE TUBERIA, CODO DE 45º x 6" , SILLETA DE PVC DE 8"X6", ACOSTILLADOS, RELLENOS, PRUEBAS DE COMPACTACION, Y TODO LO NECESARIO PARA SU CORRECTA EJECUCIÓN.</t>
  </si>
  <si>
    <t xml:space="preserve">         INTERCONEXIÓN DE DRENAJE A RED EXISTENTE. INCLUYE: MATERIAL, MANO DE OBRA Y SUMINISTRO E INSTALACIÓN DE TUBO.</t>
  </si>
  <si>
    <t xml:space="preserve">         PINTADO DE SÍMBOLO INTERNACIONAL PERSONAS CON CAPACIDADES DIFERENTES EN DISEÑO Y DIMENSIONES SEGÚN LA NORMATIVIDAD VIGENTE (N.T.C. DEL REGLAMENTO DE CONSTRUCCIONES PARA EL ESTADO DE B.C. SUR), EN RAMPAS DE ACCESO LA FIGURA Y SU CONTORNO SERA CON PINTURA EN COLOR AZUL TRANSITO. INCLUYE: LIMPIEZA Y PREPARACIÓN DE LA SUPERFICIE, TRAZOS NECESARIOS, MOLDES, MATERIALES, MANO DE OBRA, HERRAMIENTA NECESARIA.</t>
  </si>
  <si>
    <t xml:space="preserve">         SUMINISTRO Y APLICACION DE PINTURA EN COLOR AZUL PANTONE No. 294, SEGUN LA NORMATIVIDAD VIGENTE (N.T.C. DEL REGLAMENTO DE CONSTRUCCIONES PARA EL ESTADO DE B.C. SUR), EN RAMPAS DE ACCESO A PERSONAS CON CAPACIDADES DIFERENTES. INCLUYE: LIMPIEZA Y PREPARACION DE LA SUPERFICIE, TRAZOS NECESARIOS, MATERIALES, MANO DE OBRA, HERRAMIENTA NECESARIA.</t>
  </si>
  <si>
    <t>SCJ006</t>
  </si>
  <si>
    <t>STA005</t>
  </si>
  <si>
    <t xml:space="preserve">         CONSTRUCCION DE CAJA DE OPERACIÓN DE VALVULA TIPO 9 DE ( 1.48 X 1.48 MTS.) INCLUYE FIRME, ARMADO DE CONCRETO DE 10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MARCO Y TAPA DE 50 X 50 CMS DE Fo.Fo. EXCAVACIONES Y RELLENOS. (INTERCONEXIONES A REDES DE DISTRIBUCION).</t>
  </si>
  <si>
    <t>PAC004</t>
  </si>
  <si>
    <t>PAC005</t>
  </si>
  <si>
    <t>PAT007</t>
  </si>
  <si>
    <t>PAT008</t>
  </si>
  <si>
    <t xml:space="preserve">         CONSTRUCCIÓN DE BANQUETAS DE 10 CM DE ESPESOR ARMADA CON MALLA-LACK 6x6-10/10. En zona de rampas de cocheras, acabado pulido y rayado escobillado, en losas de seccion en losas de seccion variable, juntas frias acabado con volteador. El concreto sera de un F´C=150 KG/CM2. T.M.A. 3/4". Rev. de 8 a 10 CM premezclado elaborado en planta, Incluye: Suministro del concreto,colado, extendido, vibrado y acarreos del concreto, suministro y aplicacion de curacreto base agua con equipo de aspersion y en la proporcion y especificacion que indique el fabricante, cimbra en fronteras, cortes, rellenos, nivelacion, afine y compactacio al 95% en un espesor de 15 cm., acarreos de los materiales dentro de la obra, limpieza general antes y despues de concluidos los trabajos,  trazo y nivelacion, materiales,mano de obra,  herramienta y mano de obra necesaria. U.O.T.Debera considerar las pruebas de laboratorio necesarias y presentarlas al realizar los tramites para su pago.</t>
  </si>
  <si>
    <t xml:space="preserve">         CONSTRUCCIÓN DE BANQUETAS DE CONCRETO SIMPLE DE 8 CM. DE ESPESOR ;Incluye:Formacion de rampas para personas con capacidades diferentes en los lugares indicados en proyecto, Cortes y rellenos  compactados al 90 % de la prueba proctor del terreno para dar los espesores y niveles del proyecto,cimbrado y descimbrado,vertido del concreto premezclado,acabado escobillado con doblador en las orillas,El concreto sera de un f'c= 150 kg/cm2, corte con disco de diamante,con separación a cada 3.60 metros, aplicación de membrana de curado.El suministro del concreto y los demás materiales,mano de obra,herramientas y equipo necesarios serán suministrados por el contratista. Deberá considerar las pruebas de laboratorio necesarias y presentarlas al realizar los tramites para su pago.</t>
  </si>
  <si>
    <t xml:space="preserve">         EXCAVACIÓN POR MEDIOS MECÁNICOS EN TERRENO NATURAL PARA ELABORACIÓN DE CAJA, CON ESPESOR VARIABLE. Las excavaciones se realizarán a mano o con máquina en cualquier tipo de material, excepto roca fija, se utilizará equipo y a mano cuando las dimensiones no permitan utilizar el equipo de construcción, en caso de que el laboratorio lo indique el material podrá ser utilizado para formar terraplenes, Para la estabilidad de las paredes de la excavación temporal, se formarán taludes 0.5:1 en caso de que se tengan deslizamientos locales o derrumbes, quedará a juicio del residente de supervisión el cambiar el ángulo de los taludes para asegurar la estabilidad de los mismos. En caso de ser necesario el Ingeniero ordenará cambiar las líneas de corte para poder hacer espacio al equipo que posteriormente se utilizará en el tendido del concreto, o bien para permitir otras operaciones de construcción.Se hace notar que este concepto incluye la carga y acarreo del material dentro del primer kilómetro ademas deberá de considerar en su análisis de precios unitarios el abundamiento. </t>
  </si>
  <si>
    <t xml:space="preserve">         RELLENO A VOLTEO CON EQUIPO MECÁNICO EN CAPAS, CON MATERIAL SELECCIONADO PRODUCTO DE LA EXCAVACIÓN (CRIBADO POR LA MALLA DE 2 1/2") LIBRE DE BOLEO MAYOR DE 3"  , INCLUYE: CRIBADO DEL MATERIAL, ACARREOS DENTRO DE LA OBRA, INCORPORACIÓN DE HUMEDAD, MANO DE OBRA, HERRAMIENTA Y EQUIPO NECESARIO.</t>
  </si>
  <si>
    <t xml:space="preserve">         RELLENO COMPACTADO CON EQUIPO MECÁNICO MANUAL EN CAPAS DE 20CM EN CEPA, CON MATERIAL SELECCIONADO PRODUCTO DE LA EXCAVACION (CRIBADO POR LA MALLA DE 2 1/2") LIBRE DE BOLEO MAYOR DE 3" , COMPACTADO AL 90% PROCTOR. INCLUYE: CRIBADO DEL MATERIAL, ACARREOS DENTRO DE LA OBRA, INCORPORACIÓN DE HUMEDAD, MANO DE OBRA, PRUEBAS DE COMPACTACION,HERRAMIENTA Y EQUIPO NECESARIO.</t>
  </si>
  <si>
    <t>PAVIMENTACIÓN DE CONCRETO HIDRÁULICO, BANQUETAS, GUARNICIONES, CONSTRUCCIÓN DE REDES DE AGUA POTABLE Y DRENAJE, SEÑALIZACIÓN VERTICAL-HORIZONTAL Y ALUMBRADO PÚBLICO EN CALLE  POZO DE COTA.</t>
  </si>
  <si>
    <t xml:space="preserve">         EXCAVACIÓN POR MEDIOS MECÁNICOS EN TERRENO NATURAL PARA ELABORACIÓN DE CAJA, CON ESPESOR VARIABLE. Las excavaciones se realizarán a mano o con máquina en roca fija, se utilizará equipo y a mano cuando las dimensiones no permitan utilizar el equipo de construcción, en caso de que el laboratorio lo indique el material podrá ser utilizado para formar terraplenes, Para la estabilidad de las paredes de la excavación temporal, se formarán taludes 0.5:1 en caso de que se tengan deslizamientos locales o derrumbes, quedará a juicio del residente de supervisión el cambiar el ángulo de los taludes para asegurar la estabilidad de los mismos. En caso de ser necesario el Ingeniero ordenará cambiar las líneas de corte para poder hacer espacio al equipo que posteriormente se utilizará en el tendido del concreto, o bien para permitir otras operaciones de construcción.Se hace notar que este concepto incluye la carga y acarreo del material dentro del primer kilómetro ademas deberá de considerar en su análisis de precios unitarios el abundamiento. </t>
  </si>
  <si>
    <t xml:space="preserve">         PLANTILLA COMPACTADA CON EQUIPO MECÁNICO DE 10CM DE ESPESOR EN ZANJAS, CON MATERIAL SELECCIONADO PRODUCTO DE BANCO DE PRESTAMO LIBRE DE BOLEO MAYOR DE 3". INCLUYE: CRIBADO DEL MATERIAL, ACARREOS DENTRO DE LA OBRA, INCORPORACIÓN DE HUMEDAD, COMPACTACIÓN DEL 85% PROCTOR, MANO DE OBRA, , HERRAMIENTA Y EQUIPO NECESARIO.</t>
  </si>
  <si>
    <t xml:space="preserve">         RELLENO COMPACTADO PARA FORMAR LA CAPA SUB-RASANTE CON MATERIAL DE BANCO DE 30 CM. DE ESPESOR. Este concepto incluye:  el homogeneizado del material, la incorporación del agua necesaria,papeo o retiro de sobre tamaños mayores de 3", el tendido y compactado con equipo hasta los niveles de proyecto. Compactado al 100% de la prueba Próctor modificada (AASHTO), en general deberá cumplir con las normas de la S. C. T.; N-CMT-1-03/02 y N-CMT-4-02-0001/04 para terraplenes. Se medirá en metros cúbicos con aproximación de dos decimales para los tramos que cumplan con estas especificaciones y sean aceptados por el Ingeniero.</t>
  </si>
  <si>
    <t xml:space="preserve">         ESCARIFICACIÓN  Y CONFORMACIÓN DEL TERRENO NATURAL POR MEDIOS MECÁNICOS. El concepto incluye: trazo y nivelación, agua para humedecer el material en las proporciones óptimas, compactación por medios mecánicos al 90 % de su P. V. S. M., de la prueba Proctor modificada (ASSHTO).  Se considerará un espesor de 0.10 metros, para para fines de verificación de compactaciones.Se medirá en metros cuadrados con aproximación de dos decimales, siempre y cuando cumpla con las líneas y niveles de proyecto y/o a las indicaciones del ingeniero.</t>
  </si>
  <si>
    <t xml:space="preserve">        Suministro y colocacion de  Base de concreto de 40 x 40 superior, 70x70 en base y 100 cm de altura , FC-200 Kg/CM2, con ancla armada GALVANIZADA con redondo de 3/4" A36 armado de 4 bastones de 75cm, incluye cimbra, suministro y fabricación de concreto, colado, vibrado y descimbrado, limpieza del área de trabajo y lo necesario.</t>
  </si>
  <si>
    <t xml:space="preserve">        Suministro y colocacion de registro prefabricado  de concreto armado de 33x33x40 cms. Con marco y tapa de ángulo GALVANIDO de 1 1/2"x6mm, incluye acarreo, fabricación, materiales, excavación, colocación, nivelación, limpieza del área de trabajo.</t>
  </si>
  <si>
    <t xml:space="preserve">         Suministro y colocación de poste GALVANIZADO cónico circular de 9m de altura, con una percha, de lamina negra Cal. 12 SAE 1008, placa base de 1/8" de 279mmx 279mm, base de caña de 150mm y punta de caña 73mm, incluye tornillería, maniobra de izado, flete, acabado de pintura esmalte en color que indique la supervisión.</t>
  </si>
  <si>
    <t xml:space="preserve">         Suministro y colocación de brazo Galvanizado de tubo metálico 1.80M de longitud, 2" de diámetro , incluye tornillería, maniobra de izado, flete, primario anticorrosivo, acabado pintura esmalte del color que indique supervisión.</t>
  </si>
  <si>
    <t xml:space="preserve">         Suministro y colocación Luminaria marca Luminario Marca Philips uso intemperie modelo Road Focus RFM, fabricada en fundición de aluminio inyectada a presión pintada con pintura poliéster  aplicada mediante proceso  electroestático color gris, máxima disipación de calor aletas discipadoras para optimizar su vida útil,  equipada con Driver que opera de 120 a 277 volts a 700 mA, con un consumo máximo de 100 watts y 32 leds eficiencia lumínica de 8,170 Lúmenes a 4000 K. dimeable de 0 a 10 V. (preparado para telegestion)  incluye supresor Interno sobre voltajes de 2.5kV., Con sistema óptico compuesto por prismas patentado en conjunto capaz de generar curva II media cutoff. El luminario cumple IK09 contra impactos.
Rango de operación de temperatura de -40°C a  40°C.
Vida Útil de 100,000 horas
Equipada con sistema de protección contra descargas para 10kV / 10kA clase "C" Incluye base para fotocontrol de 5 Pines
( preparada para telegestion) Incluye Tapa cierra circuitos (PH9)
Nivel de protección IP en sistema eléctrico IP64
Nivel de protección IP en sistema óptico IP66
RFM-100W32LED4K-G2-R2M-UNV-DMG-[MX-001]-RCD-GY3, armado y cierre de instalaciones, maniobra de izado, fletes y todo lo necesario para su correcta instalacion.</t>
  </si>
  <si>
    <t>ALE013</t>
  </si>
  <si>
    <t xml:space="preserve">         Suministro y colocacion de zapata ponchable para aterrizar postes metalicos de alumbrado según Norma Oficial Mexicana SEDE 001 que incluye perforacion en poste, zapata de aterrizado, mano de obra y todo lo necesario para su correcta ejecucion.</t>
  </si>
  <si>
    <t>ALE014</t>
  </si>
  <si>
    <t xml:space="preserve">         Suministro y colocacion de sistema de tierra al inicio y al final de cada circuito de alumbrado según Norma Oficial Mexicana SEDE 001 que incluye varilla de tierra de 3mts, soldadura, mano de obra y todo lo necesario para su correcta ejecucion.</t>
  </si>
  <si>
    <t>PAC001-1</t>
  </si>
  <si>
    <t xml:space="preserve">         SUMINISTRO Y COLOCACIÓN DE CONCRETO HIDRÁULICO PREMEZCLADO MR42 KG/CM2  DE FRAGUADO A 14 DÍAS, AUTOCURABLE HIDRATIUM O SIMILAR, T.M.A. DE 1 1/2"". REV. DE 8 (± 2.0 CM.), MUESTREO EN OBRA, CEMENTO TIPO CPC40. SEGÚN NORMA NMX-C-414, AGREGADO GRUESO TRITURADO Y ARENA DE RIO. ELABORADO Y DOSIFICADO POR PESO EN PLANTA, EXTENDIDO EN LOSAS PARA PAVIMENTACIÓN CON ESPESOR DE 10 CM, TENDIDO Y NIVELADO CON RODILLO VIBRATORIO PARA CONCRETO (QUE EN GENERAL CUMPLA CON LO ESTABLECIDO EN LA CLÁUSULA E EQUIPO, DE LA NORMA N.CTR.CAR.1.04.009/06, LIBRO CTR CONSTRUCCIÓN, TEMA CAR CARRETERAS, PARTE 1 ACTIVIDADES DE OBRA, TITULO 04 PAVIMENTOS, CAPITULO 009 CARPETAS DE CONCRETO HIDRÁULICO, DE LA NORMATIVA PARA LA INFRAESTRUCTURA DEL TRANSPORTE DE LA SECRETARÍA DE COMUNICACIONES Y TRANSPORTES), RODILLOS VIBRATORIOS, SEGÚN SEA EL CASO, Y VIBRADO, AVIONADO CON CHECK ROD Y BULL FLOAT PARA UNA CORRECTA PLANICIDAD ACABADO CON PEINE METÁLICO DE CERDAS METÁLICAS ESPACIADOS @ 3/4"" PARA DAR TEXTURA EN ACABADO RAYADO TRANSVERSAL, Y RAYADO LONGITUDINAL CON TELA DE YUTE; COLADO POR FRANJAS CON UNA RELACIÓN LARGO ANCHO NO MAYOR DE 1.25; PLÁSTICO CAL. 600 MICRAS DESPUÉS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PASA JUNTAS DE VARILLA LISA DE 3/4"" GRADO 60, DE 46 CM DE LARGO @ 30 CM, EN FORMA TRANSVERSAL Y COLOCADAS A CADA 3.50 M, (CON UN  EXTREMO ENGRASADO,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t>
  </si>
  <si>
    <t xml:space="preserve">         CONSTRUCCIÓN DE BASE HIDRÁULICA  FORMADA CON MATERIALES PÉTREOS DE BANCO Y GRAVA DE 1 1/2" A MALLA 4.0 ( 4.75 MM.) DE 25 CM. DE ESPESOR.Los materiales pétreos procederán de los bancos indicados en el proyecto o aprobados por la Contratante ( FOIS ). Los materiales que se utilicen para la construcción de bases, cumplirán con lo establecido en las normas  N×CMT×4×03, Materiales para Bases, y  N·CTR·CAR·1·04·002/00 construcción de bases y sub-bases y  N-CMT-4-02-001/11. El material será mezclado en el lugar para lo cual se deberán retirar los tamaños mayores a la norma citada anteriormente. El contratista deberá considerar los costos y rendimientos para efectuar los trabajos de mezclado, cribado en su caso acarreos internos y papeo en el lugar de los trabajos, así como la incorporación del agua necesaria. Se deberá compactar al 100 % de su P. V. S. de la prueba Proctor modificada (AASHTO). Ya que la base será utilizada para recibir el concreto asfaltico,  la tolerancia para líneas y niveles será de un centímetro. La Contratante si así lo considera hará estudios de laboratorio para confirmar si el material cumple con las especificaciones de S. C. T. para bases hidraulicas, pero es responsabilidad del contratista hacer los estudios de laboratorio para determinar las proporciones óptimas de los materiales que integran la base.Se medirá en metros cúbicos con aproximación de dos decimales en estado compacto, de acuerdo a las líneas y niveles de proyecto y/o a las indicaciones del ingeniero.</t>
  </si>
  <si>
    <t>ML.</t>
  </si>
  <si>
    <t>PAM001</t>
  </si>
  <si>
    <t>PAES002</t>
  </si>
  <si>
    <t>CONSTRUCCION DE MURO DE BLOCK DE 20 CM. DE ESPESOR Y ALTURA DE 1.50 M. CON TODAS LAS CELDAS RELLENAS CON CONCRETO F'C= 150 KG/CM2 Y UNA VARILLA VERTICAL AHOGADA DE 3/8" A CADA 60 CM. Y UNA VARILLA HORIZONTAL DE 3/8" A CADA 2 HILADAS, CASTILLOS DE 20X20 CM. A CADA 3.00M CON 4 VARILLAS DE 3/8" Y ESTRIBOS DE 1/4" A CADA 20 CM., CADENA DE CERRAMIENTO DE 20 CM. DE ALTURA Y 20 CM. DE ESPESOR ARMADA CON 4 VAR. DE 3/8" CON ESTRIBOS DE 1/4" A CADA 20 CM., ZAPATA DE 0.80 M. DE ANCHA POR 0.15M. DE ESPESOR, ARMADA CON VAR. DE 3/8" A CADA 20 CM. SENTIDO CORTO Y 4 VAR. LONGITUDINALES DE 3/8" CONTRATRABE DE 20 CM DE PERALTE POR 20 CM. DE ESPESOR ARMADA CON 4 VAR. # 3 Y ESTRIBOS # 2 @ 20 CM., CONCRETO F'C= 200 KG/CM2, A 28 DIAS.; INCLUYE: TODOS LOS MATERIALES, MANO DE OBRA, CIMBRA Y DESCIMBRA ASI COMO EXCAVACIONES Y RELLENOS COMPACTADOS AL 90 % DE SU P.V.S.M., APLANADO CARA EXTERIOR ACABADO A LLANA CON MORTERO CEMENTO ARENA PROP. 1:4 DE 1.5 CM. DE ESPESOR MAXIMO.,APLICACION DE PINTURA VINILICA A DOS MANOS COLOR INDICADO POR LA SUPERVISION ASI COMO TODO LO NECESARIO PARA SU TERMINACION.</t>
  </si>
  <si>
    <t>CONTRUCCION DE ESCALERAS DE ANCHO DE 1.20 Y 1.90 M FORJADAS CON BLOCK DE 20 CM. DE  ESPESOR CELDAS RELLENAS CON CONCRETO F´=150 KG/CM2 CON CASTILLOS EN INICIO Y FINAL CONCRETO F´C= 150 KG/CM2.  Y HUELLAS DE 30 CM. CON PERALTE DE 16 A 17 CM. CON LOSA DE ESPESOR DE 8 CM. ARMADAS CON MALLA ELECTROSOLDADA 6X6-10/10 CONCRETO F´C= 150 KG/CM2 ACABADO ESCOBILLADO; INCLUYE: EXCAVACIONES, RELLENOS, APLANADOS, MANO DE OBRA, CIMBRA Y DESCIMBRA, MATERIALES Y TOD LO NECESARIO PARA SU CORRECTA EJECUCION Y TERMINACION.</t>
  </si>
  <si>
    <r>
      <t xml:space="preserve">CALLE </t>
    </r>
    <r>
      <rPr>
        <b/>
        <sz val="11"/>
        <rFont val="Swis721 Ex BT"/>
        <family val="2"/>
      </rPr>
      <t>POZO DE COTA,</t>
    </r>
    <r>
      <rPr>
        <sz val="11"/>
        <rFont val="Swis721 Ex BT"/>
        <family val="2"/>
      </rPr>
      <t xml:space="preserve"> ENTRE  CALLE MARQUEZ DE LEON Y CALLE SAN CRISTOBAL, COL. LOMAS DEL FARO, EN LA DELEGACIÓN DE  CABO SAN LUCAS, MUNICIPIO DE LOS CABOS, B.C.S.</t>
    </r>
  </si>
  <si>
    <t>CATALOGO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</si>
</sst>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0_);_(* \(#,##0.0\);_(* &quot;-&quot;??_);_(@_)"/>
    <numFmt numFmtId="167" formatCode="[$-80A]dddd\,\ dd&quot; de &quot;mmmm&quot; de &quot;yyyy"/>
    <numFmt numFmtId="168" formatCode="_(* #,##0_);_(* \(#,##0\);_(* &quot;-&quot;??_);_(@_)"/>
    <numFmt numFmtId="169" formatCode="_-* #,##0.00000_-;\-* #,##0.00000_-;_-* &quot;-&quot;??_-;_-@_-"/>
    <numFmt numFmtId="170" formatCode="0.0%"/>
    <numFmt numFmtId="171" formatCode="#,##0.0000"/>
    <numFmt numFmtId="172" formatCode="&quot;%&quot;\ ##0.00"/>
  </numFmts>
  <fonts count="50" x14ac:knownFonts="1">
    <font>
      <sz val="10"/>
      <name val="Arial"/>
    </font>
    <font>
      <sz val="11"/>
      <color theme="1"/>
      <name val="Calibri"/>
      <family val="2"/>
      <scheme val="minor"/>
    </font>
    <font>
      <sz val="10"/>
      <name val="Arial"/>
    </font>
    <font>
      <b/>
      <sz val="10"/>
      <name val="Arial"/>
      <family val="2"/>
    </font>
    <font>
      <sz val="8"/>
      <name val="Arial"/>
      <family val="2"/>
    </font>
    <font>
      <b/>
      <sz val="8"/>
      <name val="Arial"/>
      <family val="2"/>
    </font>
    <font>
      <b/>
      <sz val="9"/>
      <name val="Arial"/>
      <family val="2"/>
    </font>
    <font>
      <sz val="9"/>
      <name val="Arial"/>
      <family val="2"/>
    </font>
    <font>
      <sz val="10"/>
      <name val="Arial"/>
      <family val="2"/>
    </font>
    <font>
      <b/>
      <sz val="14"/>
      <name val="Tahoma"/>
      <family val="2"/>
    </font>
    <font>
      <b/>
      <sz val="15"/>
      <name val="Tahoma"/>
      <family val="2"/>
    </font>
    <font>
      <b/>
      <sz val="13"/>
      <name val="Tahoma"/>
      <family val="2"/>
    </font>
    <font>
      <b/>
      <sz val="11"/>
      <name val="Arial"/>
      <family val="2"/>
    </font>
    <font>
      <sz val="10"/>
      <name val="Arial"/>
      <family val="2"/>
    </font>
    <font>
      <sz val="11"/>
      <name val="Arial"/>
      <family val="2"/>
    </font>
    <font>
      <b/>
      <sz val="7"/>
      <name val="Arial"/>
      <family val="2"/>
    </font>
    <font>
      <b/>
      <sz val="10"/>
      <color indexed="16"/>
      <name val="Arial"/>
      <family val="2"/>
    </font>
    <font>
      <b/>
      <sz val="10"/>
      <color indexed="60"/>
      <name val="Arial"/>
      <family val="2"/>
    </font>
    <font>
      <b/>
      <sz val="10"/>
      <color indexed="8"/>
      <name val="Arial"/>
      <family val="2"/>
    </font>
    <font>
      <sz val="8"/>
      <name val="Courier New"/>
      <family val="3"/>
    </font>
    <font>
      <sz val="7"/>
      <name val="Arial"/>
      <family val="2"/>
    </font>
    <font>
      <b/>
      <sz val="9"/>
      <color indexed="18"/>
      <name val="Arial"/>
      <family val="2"/>
    </font>
    <font>
      <b/>
      <sz val="10"/>
      <color indexed="18"/>
      <name val="Arial"/>
      <family val="2"/>
    </font>
    <font>
      <b/>
      <sz val="8"/>
      <color indexed="62"/>
      <name val="Arial Narrow"/>
      <family val="2"/>
    </font>
    <font>
      <b/>
      <sz val="9"/>
      <color indexed="62"/>
      <name val="Arial"/>
      <family val="2"/>
    </font>
    <font>
      <b/>
      <sz val="8"/>
      <color indexed="62"/>
      <name val="Arial"/>
      <family val="2"/>
    </font>
    <font>
      <b/>
      <sz val="18"/>
      <name val="Swis721 Ex BT"/>
      <family val="2"/>
    </font>
    <font>
      <b/>
      <sz val="14"/>
      <name val="Swis721 Ex BT"/>
      <family val="2"/>
    </font>
    <font>
      <sz val="14"/>
      <name val="Arial"/>
      <family val="2"/>
    </font>
    <font>
      <sz val="14"/>
      <name val="Swis721 Ex BT"/>
      <family val="2"/>
    </font>
    <font>
      <sz val="11"/>
      <name val="Swis721 Ex BT"/>
      <family val="2"/>
    </font>
    <font>
      <sz val="20"/>
      <name val="Arial"/>
      <family val="2"/>
    </font>
    <font>
      <b/>
      <sz val="22"/>
      <name val="Arial"/>
      <family val="2"/>
    </font>
    <font>
      <b/>
      <sz val="20"/>
      <name val="Arial"/>
      <family val="2"/>
    </font>
    <font>
      <b/>
      <sz val="11"/>
      <name val="Swis721 Ex BT"/>
      <family val="2"/>
    </font>
    <font>
      <sz val="18"/>
      <name val="Arial"/>
      <family val="2"/>
    </font>
    <font>
      <b/>
      <sz val="14"/>
      <name val="Arial"/>
      <family val="2"/>
    </font>
    <font>
      <sz val="72"/>
      <name val="Arial"/>
      <family val="2"/>
    </font>
    <font>
      <sz val="10"/>
      <name val="MS Sans Serif"/>
      <family val="2"/>
    </font>
    <font>
      <sz val="11"/>
      <color theme="1"/>
      <name val="Calibri"/>
      <family val="2"/>
      <scheme val="minor"/>
    </font>
    <font>
      <b/>
      <sz val="11"/>
      <color theme="0"/>
      <name val="Calibri"/>
      <family val="2"/>
      <scheme val="minor"/>
    </font>
    <font>
      <b/>
      <sz val="8"/>
      <name val="Calibri"/>
      <family val="2"/>
      <scheme val="minor"/>
    </font>
    <font>
      <b/>
      <sz val="7"/>
      <name val="Calibri"/>
      <family val="2"/>
      <scheme val="minor"/>
    </font>
    <font>
      <b/>
      <sz val="14"/>
      <name val="Calibri"/>
      <family val="2"/>
      <scheme val="minor"/>
    </font>
    <font>
      <b/>
      <sz val="10"/>
      <color theme="0"/>
      <name val="Swis721 Ex BT"/>
      <family val="2"/>
    </font>
    <font>
      <b/>
      <sz val="16"/>
      <name val="Calibri"/>
      <family val="2"/>
      <scheme val="minor"/>
    </font>
    <font>
      <b/>
      <sz val="12"/>
      <color theme="0"/>
      <name val="Swis721 Ex BT"/>
      <family val="2"/>
    </font>
    <font>
      <b/>
      <sz val="17"/>
      <color rgb="FFC00000"/>
      <name val="Calibri"/>
      <family val="2"/>
      <scheme val="minor"/>
    </font>
    <font>
      <sz val="11"/>
      <color theme="1"/>
      <name val="Arial"/>
      <family val="2"/>
    </font>
    <font>
      <b/>
      <sz val="12"/>
      <name val="Calibri"/>
      <family val="2"/>
      <scheme val="minor"/>
    </font>
  </fonts>
  <fills count="13">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theme="0"/>
        <bgColor indexed="64"/>
      </patternFill>
    </fill>
    <fill>
      <patternFill patternType="solid">
        <fgColor theme="2"/>
        <bgColor indexed="64"/>
      </patternFill>
    </fill>
    <fill>
      <patternFill patternType="solid">
        <fgColor rgb="FFA20033"/>
        <bgColor indexed="64"/>
      </patternFill>
    </fill>
    <fill>
      <patternFill patternType="solid">
        <fgColor rgb="FFFBD797"/>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59999389629810485"/>
        <bgColor indexed="64"/>
      </patternFill>
    </fill>
  </fills>
  <borders count="67">
    <border>
      <left/>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s>
  <cellStyleXfs count="16">
    <xf numFmtId="0" fontId="0" fillId="0" borderId="0"/>
    <xf numFmtId="165" fontId="13"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166" fontId="13" fillId="0" borderId="0" applyFont="0" applyFill="0" applyBorder="0" applyAlignment="0" applyProtection="0"/>
    <xf numFmtId="167" fontId="13" fillId="0" borderId="0" applyFont="0" applyFill="0" applyBorder="0" applyAlignment="0" applyProtection="0"/>
    <xf numFmtId="165" fontId="13" fillId="0" borderId="0" applyFont="0" applyFill="0" applyBorder="0" applyAlignment="0" applyProtection="0"/>
    <xf numFmtId="165" fontId="8"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44" fontId="13" fillId="0" borderId="0" applyFont="0" applyFill="0" applyBorder="0" applyAlignment="0" applyProtection="0"/>
    <xf numFmtId="0" fontId="13" fillId="0" borderId="0"/>
    <xf numFmtId="0" fontId="8" fillId="0" borderId="0"/>
    <xf numFmtId="9" fontId="13" fillId="0" borderId="0" applyFont="0" applyFill="0" applyBorder="0" applyAlignment="0" applyProtection="0"/>
    <xf numFmtId="9" fontId="8" fillId="0" borderId="0" applyFont="0" applyFill="0" applyBorder="0" applyAlignment="0" applyProtection="0"/>
    <xf numFmtId="0" fontId="38" fillId="0" borderId="0"/>
  </cellStyleXfs>
  <cellXfs count="304">
    <xf numFmtId="0" fontId="0" fillId="0" borderId="0" xfId="0"/>
    <xf numFmtId="4" fontId="4" fillId="0" borderId="0" xfId="0" applyNumberFormat="1" applyFont="1"/>
    <xf numFmtId="0" fontId="4" fillId="0" borderId="0" xfId="0" applyFont="1"/>
    <xf numFmtId="164" fontId="0" fillId="0" borderId="0" xfId="0" applyNumberFormat="1"/>
    <xf numFmtId="43" fontId="0" fillId="0" borderId="0" xfId="0" applyNumberFormat="1"/>
    <xf numFmtId="0" fontId="9"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6" fillId="0" borderId="0" xfId="0" applyFont="1" applyAlignment="1">
      <alignment vertical="top"/>
    </xf>
    <xf numFmtId="0" fontId="5" fillId="0" borderId="0" xfId="0" applyFont="1" applyAlignment="1">
      <alignment horizontal="right"/>
    </xf>
    <xf numFmtId="0" fontId="0" fillId="0" borderId="0" xfId="0" applyBorder="1"/>
    <xf numFmtId="0" fontId="6" fillId="0" borderId="0" xfId="0" applyFont="1" applyAlignment="1">
      <alignment horizontal="right"/>
    </xf>
    <xf numFmtId="0" fontId="0" fillId="0" borderId="1" xfId="0" applyBorder="1"/>
    <xf numFmtId="0" fontId="6" fillId="0" borderId="0" xfId="0" applyFont="1" applyAlignment="1">
      <alignment horizontal="left"/>
    </xf>
    <xf numFmtId="17" fontId="7" fillId="0" borderId="0" xfId="0" applyNumberFormat="1" applyFont="1"/>
    <xf numFmtId="0" fontId="0" fillId="0" borderId="0" xfId="0" applyAlignment="1"/>
    <xf numFmtId="0" fontId="3" fillId="0" borderId="2" xfId="0" applyFont="1" applyBorder="1" applyAlignment="1">
      <alignment horizontal="centerContinuous" vertical="center" wrapText="1"/>
    </xf>
    <xf numFmtId="0" fontId="5" fillId="0" borderId="3" xfId="0" applyFont="1" applyBorder="1" applyAlignment="1">
      <alignment horizontal="center"/>
    </xf>
    <xf numFmtId="0" fontId="3" fillId="0" borderId="4" xfId="0" applyFont="1" applyFill="1" applyBorder="1" applyAlignment="1"/>
    <xf numFmtId="0" fontId="3" fillId="0" borderId="0" xfId="0" applyFont="1" applyFill="1" applyBorder="1" applyAlignment="1"/>
    <xf numFmtId="0" fontId="3" fillId="0" borderId="5" xfId="0" applyFont="1" applyBorder="1" applyAlignment="1">
      <alignment horizontal="centerContinuous"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5" fillId="0" borderId="7" xfId="0" applyFont="1" applyBorder="1" applyAlignment="1">
      <alignment horizontal="center"/>
    </xf>
    <xf numFmtId="0" fontId="15" fillId="0" borderId="8" xfId="0" applyFont="1" applyFill="1" applyBorder="1" applyAlignment="1">
      <alignment horizontal="center"/>
    </xf>
    <xf numFmtId="0" fontId="15" fillId="0" borderId="9" xfId="0" applyFont="1" applyFill="1" applyBorder="1" applyAlignment="1">
      <alignment horizontal="center"/>
    </xf>
    <xf numFmtId="168" fontId="16" fillId="0" borderId="10" xfId="7" applyNumberFormat="1" applyFont="1" applyBorder="1" applyAlignment="1">
      <alignment horizontal="center" vertical="top"/>
    </xf>
    <xf numFmtId="0" fontId="16" fillId="0" borderId="6" xfId="0" applyFont="1" applyBorder="1" applyAlignment="1">
      <alignment horizontal="center" vertical="top" wrapText="1"/>
    </xf>
    <xf numFmtId="4" fontId="4" fillId="0" borderId="9" xfId="0" applyNumberFormat="1" applyFont="1" applyFill="1" applyBorder="1" applyAlignment="1">
      <alignment horizontal="center"/>
    </xf>
    <xf numFmtId="4" fontId="4" fillId="0" borderId="8" xfId="0" applyNumberFormat="1" applyFont="1" applyFill="1" applyBorder="1" applyAlignment="1">
      <alignment horizontal="center"/>
    </xf>
    <xf numFmtId="164" fontId="17" fillId="0" borderId="11" xfId="9" applyFont="1" applyBorder="1" applyAlignment="1">
      <alignment vertical="center"/>
    </xf>
    <xf numFmtId="164" fontId="4" fillId="0" borderId="0" xfId="9" applyFont="1"/>
    <xf numFmtId="169" fontId="4" fillId="0" borderId="0" xfId="0" applyNumberFormat="1" applyFont="1"/>
    <xf numFmtId="169" fontId="0" fillId="0" borderId="0" xfId="0" applyNumberFormat="1"/>
    <xf numFmtId="168" fontId="18" fillId="0" borderId="5" xfId="7" applyNumberFormat="1" applyFont="1" applyFill="1" applyBorder="1" applyAlignment="1">
      <alignment horizontal="center" vertical="top"/>
    </xf>
    <xf numFmtId="0" fontId="16" fillId="0" borderId="8" xfId="0" applyFont="1" applyBorder="1" applyAlignment="1">
      <alignment horizontal="center" vertical="top" wrapText="1"/>
    </xf>
    <xf numFmtId="164" fontId="17" fillId="0" borderId="7" xfId="9" applyFont="1" applyBorder="1" applyAlignment="1">
      <alignment vertical="center"/>
    </xf>
    <xf numFmtId="168" fontId="16" fillId="0" borderId="5" xfId="7" applyNumberFormat="1" applyFont="1" applyBorder="1" applyAlignment="1">
      <alignment horizontal="center" vertical="top"/>
    </xf>
    <xf numFmtId="168" fontId="7" fillId="0" borderId="12" xfId="7" applyNumberFormat="1" applyFont="1" applyBorder="1" applyAlignment="1">
      <alignment horizontal="center" vertical="top"/>
    </xf>
    <xf numFmtId="170" fontId="4" fillId="2" borderId="9" xfId="14" applyNumberFormat="1" applyFont="1" applyFill="1" applyBorder="1" applyAlignment="1">
      <alignment horizontal="center"/>
    </xf>
    <xf numFmtId="168" fontId="7" fillId="0" borderId="5" xfId="7" applyNumberFormat="1" applyFont="1" applyBorder="1" applyAlignment="1">
      <alignment horizontal="center" vertical="top"/>
    </xf>
    <xf numFmtId="4" fontId="4" fillId="0" borderId="8" xfId="0" applyNumberFormat="1" applyFont="1" applyFill="1" applyBorder="1" applyAlignment="1">
      <alignment horizontal="right"/>
    </xf>
    <xf numFmtId="0" fontId="7" fillId="0" borderId="8" xfId="0" applyFont="1" applyBorder="1" applyAlignment="1">
      <alignment horizontal="justify" vertical="top"/>
    </xf>
    <xf numFmtId="0" fontId="0" fillId="0" borderId="8" xfId="0" applyBorder="1"/>
    <xf numFmtId="165" fontId="7" fillId="0" borderId="10" xfId="7" applyFont="1" applyBorder="1" applyAlignment="1">
      <alignment horizontal="center" vertical="top"/>
    </xf>
    <xf numFmtId="9" fontId="4" fillId="0" borderId="8" xfId="14" applyFont="1" applyFill="1" applyBorder="1" applyAlignment="1">
      <alignment horizontal="center"/>
    </xf>
    <xf numFmtId="170" fontId="4" fillId="2" borderId="8" xfId="14" applyNumberFormat="1" applyFont="1" applyFill="1" applyBorder="1" applyAlignment="1">
      <alignment horizontal="center"/>
    </xf>
    <xf numFmtId="168" fontId="7" fillId="0" borderId="10" xfId="7" applyNumberFormat="1" applyFont="1" applyBorder="1" applyAlignment="1">
      <alignment horizontal="center" vertical="top"/>
    </xf>
    <xf numFmtId="0" fontId="7" fillId="0" borderId="9" xfId="0" applyFont="1" applyBorder="1" applyAlignment="1">
      <alignment horizontal="justify" vertical="top"/>
    </xf>
    <xf numFmtId="4" fontId="4" fillId="0" borderId="9" xfId="0" applyNumberFormat="1" applyFont="1" applyFill="1" applyBorder="1" applyAlignment="1">
      <alignment horizontal="right"/>
    </xf>
    <xf numFmtId="171" fontId="19" fillId="0" borderId="8" xfId="0" applyNumberFormat="1" applyFont="1" applyFill="1" applyBorder="1"/>
    <xf numFmtId="4" fontId="4" fillId="0" borderId="8" xfId="0" applyNumberFormat="1" applyFont="1" applyFill="1" applyBorder="1"/>
    <xf numFmtId="168" fontId="4" fillId="0" borderId="5" xfId="7" applyNumberFormat="1" applyFont="1" applyFill="1" applyBorder="1" applyAlignment="1">
      <alignment horizontal="center" vertical="top"/>
    </xf>
    <xf numFmtId="0" fontId="4" fillId="0" borderId="9" xfId="0" applyFont="1" applyFill="1" applyBorder="1" applyAlignment="1">
      <alignment horizontal="justify" vertical="top"/>
    </xf>
    <xf numFmtId="9" fontId="4" fillId="0" borderId="9" xfId="14" applyFont="1" applyFill="1" applyBorder="1" applyAlignment="1">
      <alignment horizontal="center"/>
    </xf>
    <xf numFmtId="0" fontId="0" fillId="0" borderId="0" xfId="0" applyFill="1"/>
    <xf numFmtId="164" fontId="4" fillId="0" borderId="0" xfId="9" applyFont="1" applyFill="1"/>
    <xf numFmtId="168" fontId="4" fillId="0" borderId="12" xfId="7" applyNumberFormat="1" applyFont="1" applyFill="1" applyBorder="1" applyAlignment="1">
      <alignment horizontal="center" vertical="top"/>
    </xf>
    <xf numFmtId="165" fontId="4" fillId="0" borderId="13" xfId="7" applyFont="1" applyFill="1" applyBorder="1" applyAlignment="1">
      <alignment horizontal="center" vertical="top"/>
    </xf>
    <xf numFmtId="0" fontId="4" fillId="0" borderId="14" xfId="0" applyFont="1" applyFill="1" applyBorder="1" applyAlignment="1">
      <alignment horizontal="justify" vertical="top"/>
    </xf>
    <xf numFmtId="4" fontId="4" fillId="0" borderId="14" xfId="0" applyNumberFormat="1" applyFont="1" applyFill="1" applyBorder="1" applyAlignment="1">
      <alignment horizontal="right"/>
    </xf>
    <xf numFmtId="165" fontId="13" fillId="0" borderId="0" xfId="7" applyFont="1" applyBorder="1" applyAlignment="1">
      <alignment horizontal="center" vertical="top"/>
    </xf>
    <xf numFmtId="0" fontId="13" fillId="0" borderId="0" xfId="0" applyFont="1" applyBorder="1"/>
    <xf numFmtId="0" fontId="6" fillId="0" borderId="0" xfId="0" applyFont="1" applyBorder="1" applyAlignment="1">
      <alignment horizontal="right"/>
    </xf>
    <xf numFmtId="4" fontId="4" fillId="0" borderId="0" xfId="0" applyNumberFormat="1" applyFont="1" applyBorder="1"/>
    <xf numFmtId="4" fontId="20" fillId="0" borderId="0" xfId="0" applyNumberFormat="1" applyFont="1" applyBorder="1"/>
    <xf numFmtId="165" fontId="13" fillId="0" borderId="15" xfId="7" applyFont="1" applyBorder="1" applyAlignment="1">
      <alignment horizontal="center" vertical="top"/>
    </xf>
    <xf numFmtId="0" fontId="13" fillId="0" borderId="16" xfId="0" applyFont="1" applyBorder="1"/>
    <xf numFmtId="0" fontId="5" fillId="0" borderId="16" xfId="0" applyFont="1" applyBorder="1" applyAlignment="1">
      <alignment horizontal="right"/>
    </xf>
    <xf numFmtId="0" fontId="6" fillId="0" borderId="16" xfId="0" applyFont="1" applyBorder="1" applyAlignment="1"/>
    <xf numFmtId="4" fontId="21" fillId="0" borderId="17" xfId="0" applyNumberFormat="1" applyFont="1" applyBorder="1"/>
    <xf numFmtId="164" fontId="22" fillId="0" borderId="18" xfId="9" applyFont="1" applyBorder="1"/>
    <xf numFmtId="165" fontId="13" fillId="0" borderId="19" xfId="7" applyFont="1" applyBorder="1" applyAlignment="1">
      <alignment horizontal="center" vertical="top"/>
    </xf>
    <xf numFmtId="0" fontId="13" fillId="0" borderId="20" xfId="0" applyFont="1" applyBorder="1"/>
    <xf numFmtId="0" fontId="5" fillId="0" borderId="21" xfId="0" applyFont="1" applyBorder="1" applyAlignment="1">
      <alignment horizontal="right"/>
    </xf>
    <xf numFmtId="4" fontId="21" fillId="0" borderId="22" xfId="0" applyNumberFormat="1" applyFont="1" applyBorder="1"/>
    <xf numFmtId="4" fontId="21" fillId="0" borderId="9" xfId="0" applyNumberFormat="1" applyFont="1" applyBorder="1"/>
    <xf numFmtId="4" fontId="4" fillId="0" borderId="23" xfId="0" applyNumberFormat="1" applyFont="1" applyBorder="1"/>
    <xf numFmtId="0" fontId="0" fillId="0" borderId="4" xfId="0" applyBorder="1"/>
    <xf numFmtId="0" fontId="23" fillId="0" borderId="24" xfId="0" applyFont="1" applyBorder="1"/>
    <xf numFmtId="9" fontId="24" fillId="0" borderId="8" xfId="14" applyNumberFormat="1" applyFont="1" applyBorder="1" applyAlignment="1">
      <alignment horizontal="center"/>
    </xf>
    <xf numFmtId="0" fontId="23" fillId="0" borderId="25" xfId="0" applyFont="1" applyBorder="1"/>
    <xf numFmtId="10" fontId="25" fillId="0" borderId="8" xfId="14" applyNumberFormat="1" applyFont="1" applyBorder="1" applyAlignment="1">
      <alignment horizontal="center"/>
    </xf>
    <xf numFmtId="10" fontId="4" fillId="0" borderId="26" xfId="14" applyNumberFormat="1" applyFont="1" applyBorder="1"/>
    <xf numFmtId="10" fontId="4" fillId="0" borderId="0" xfId="14" applyNumberFormat="1" applyFont="1" applyBorder="1"/>
    <xf numFmtId="10" fontId="20" fillId="0" borderId="0" xfId="14" applyNumberFormat="1" applyFont="1" applyBorder="1"/>
    <xf numFmtId="0" fontId="0" fillId="0" borderId="27" xfId="0" applyBorder="1"/>
    <xf numFmtId="0" fontId="0" fillId="0" borderId="28" xfId="0" applyBorder="1"/>
    <xf numFmtId="10" fontId="4" fillId="0" borderId="28" xfId="14" applyNumberFormat="1" applyFont="1" applyBorder="1"/>
    <xf numFmtId="10" fontId="20" fillId="0" borderId="28" xfId="14" applyNumberFormat="1" applyFont="1" applyBorder="1"/>
    <xf numFmtId="10" fontId="4" fillId="0" borderId="29" xfId="14" applyNumberFormat="1" applyFont="1" applyBorder="1"/>
    <xf numFmtId="0" fontId="4" fillId="2" borderId="9" xfId="14" applyNumberFormat="1" applyFont="1" applyFill="1" applyBorder="1" applyAlignment="1">
      <alignment horizontal="center"/>
    </xf>
    <xf numFmtId="0" fontId="41" fillId="5" borderId="30" xfId="0" applyNumberFormat="1" applyFont="1" applyFill="1" applyBorder="1" applyAlignment="1" applyProtection="1">
      <alignment horizontal="center" vertical="center"/>
    </xf>
    <xf numFmtId="0" fontId="41" fillId="5" borderId="31" xfId="0" applyNumberFormat="1" applyFont="1" applyFill="1" applyBorder="1" applyAlignment="1" applyProtection="1">
      <alignment horizontal="center" vertical="center"/>
    </xf>
    <xf numFmtId="0" fontId="42" fillId="5" borderId="31" xfId="0" applyNumberFormat="1" applyFont="1" applyFill="1" applyBorder="1" applyAlignment="1" applyProtection="1">
      <alignment horizontal="center" vertical="center"/>
    </xf>
    <xf numFmtId="44" fontId="41" fillId="5" borderId="32" xfId="0" applyNumberFormat="1" applyFont="1" applyFill="1" applyBorder="1" applyAlignment="1" applyProtection="1">
      <alignment horizontal="center" vertical="center"/>
    </xf>
    <xf numFmtId="4" fontId="42" fillId="5" borderId="31" xfId="0" applyNumberFormat="1" applyFont="1" applyFill="1" applyBorder="1" applyAlignment="1" applyProtection="1">
      <alignment horizontal="center" vertical="center"/>
    </xf>
    <xf numFmtId="44" fontId="41" fillId="5" borderId="31" xfId="0" applyNumberFormat="1" applyFont="1" applyFill="1" applyBorder="1" applyAlignment="1" applyProtection="1">
      <alignment horizontal="center" vertical="center"/>
    </xf>
    <xf numFmtId="0" fontId="28" fillId="0" borderId="0" xfId="0" applyFont="1" applyAlignment="1">
      <alignment vertical="center"/>
    </xf>
    <xf numFmtId="0" fontId="0" fillId="0" borderId="0" xfId="0" applyAlignment="1">
      <alignment vertical="center"/>
    </xf>
    <xf numFmtId="0" fontId="0" fillId="0" borderId="0" xfId="0" applyFill="1" applyBorder="1" applyAlignment="1">
      <alignment vertical="center"/>
    </xf>
    <xf numFmtId="0" fontId="0" fillId="5" borderId="0" xfId="0" applyFill="1" applyBorder="1" applyAlignment="1">
      <alignment vertical="center"/>
    </xf>
    <xf numFmtId="0" fontId="0" fillId="5" borderId="0" xfId="0" applyFill="1" applyAlignment="1">
      <alignment vertical="center"/>
    </xf>
    <xf numFmtId="44" fontId="43" fillId="6" borderId="33" xfId="0" applyNumberFormat="1" applyFont="1" applyFill="1" applyBorder="1" applyAlignment="1">
      <alignment vertical="center"/>
    </xf>
    <xf numFmtId="4" fontId="0" fillId="0" borderId="0" xfId="0" applyNumberFormat="1" applyAlignment="1">
      <alignment vertical="center"/>
    </xf>
    <xf numFmtId="44" fontId="0" fillId="0" borderId="0" xfId="0" applyNumberFormat="1" applyAlignment="1">
      <alignment vertical="center"/>
    </xf>
    <xf numFmtId="0" fontId="44" fillId="7" borderId="21" xfId="0" applyFont="1" applyFill="1" applyBorder="1" applyAlignment="1">
      <alignment vertical="center" wrapText="1"/>
    </xf>
    <xf numFmtId="172" fontId="43" fillId="5" borderId="34" xfId="0" applyNumberFormat="1" applyFont="1" applyFill="1" applyBorder="1" applyAlignment="1" applyProtection="1">
      <alignment horizontal="center" vertical="center"/>
    </xf>
    <xf numFmtId="172" fontId="43" fillId="5" borderId="35" xfId="0" applyNumberFormat="1" applyFont="1" applyFill="1" applyBorder="1" applyAlignment="1" applyProtection="1">
      <alignment horizontal="center" vertical="center"/>
    </xf>
    <xf numFmtId="4" fontId="43" fillId="5" borderId="35" xfId="0" applyNumberFormat="1" applyFont="1" applyFill="1" applyBorder="1" applyAlignment="1" applyProtection="1">
      <alignment horizontal="center" vertical="center"/>
    </xf>
    <xf numFmtId="44" fontId="43" fillId="5" borderId="35" xfId="0" applyNumberFormat="1" applyFont="1" applyFill="1" applyBorder="1" applyAlignment="1" applyProtection="1">
      <alignment horizontal="center" vertical="center"/>
    </xf>
    <xf numFmtId="44" fontId="43" fillId="5" borderId="36" xfId="0" applyNumberFormat="1" applyFont="1" applyFill="1" applyBorder="1" applyAlignment="1" applyProtection="1">
      <alignment horizontal="center" vertical="center"/>
    </xf>
    <xf numFmtId="0" fontId="40" fillId="8" borderId="37" xfId="0" applyFont="1" applyFill="1" applyBorder="1" applyAlignment="1">
      <alignment horizontal="center" vertical="center" wrapText="1"/>
    </xf>
    <xf numFmtId="0" fontId="43" fillId="8" borderId="38" xfId="0" applyFont="1" applyFill="1" applyBorder="1" applyAlignment="1">
      <alignment horizontal="justify" vertical="center" wrapText="1"/>
    </xf>
    <xf numFmtId="0" fontId="40" fillId="8" borderId="38" xfId="0" applyFont="1" applyFill="1" applyBorder="1" applyAlignment="1">
      <alignment horizontal="justify" vertical="center" wrapText="1"/>
    </xf>
    <xf numFmtId="4" fontId="40" fillId="8" borderId="38" xfId="0" applyNumberFormat="1" applyFont="1" applyFill="1" applyBorder="1" applyAlignment="1">
      <alignment horizontal="justify" vertical="center" wrapText="1"/>
    </xf>
    <xf numFmtId="44" fontId="40" fillId="8" borderId="38" xfId="0" applyNumberFormat="1" applyFont="1" applyFill="1" applyBorder="1" applyAlignment="1">
      <alignment horizontal="justify" vertical="center" wrapText="1"/>
    </xf>
    <xf numFmtId="44" fontId="43" fillId="8" borderId="39" xfId="0" applyNumberFormat="1" applyFont="1" applyFill="1" applyBorder="1" applyAlignment="1">
      <alignment horizontal="justify" vertical="center" wrapText="1"/>
    </xf>
    <xf numFmtId="0" fontId="0" fillId="0" borderId="37" xfId="0" applyBorder="1" applyAlignment="1">
      <alignment horizontal="center" vertical="center"/>
    </xf>
    <xf numFmtId="172" fontId="45" fillId="9" borderId="37" xfId="0" applyNumberFormat="1" applyFont="1" applyFill="1" applyBorder="1" applyAlignment="1" applyProtection="1">
      <alignment vertical="center"/>
    </xf>
    <xf numFmtId="172" fontId="45" fillId="9" borderId="38" xfId="0" applyNumberFormat="1" applyFont="1" applyFill="1" applyBorder="1" applyAlignment="1" applyProtection="1">
      <alignment vertical="center"/>
    </xf>
    <xf numFmtId="172" fontId="45" fillId="9" borderId="38" xfId="0" applyNumberFormat="1" applyFont="1" applyFill="1" applyBorder="1" applyAlignment="1" applyProtection="1">
      <alignment horizontal="right" vertical="center"/>
    </xf>
    <xf numFmtId="44" fontId="45" fillId="9" borderId="39" xfId="0" applyNumberFormat="1" applyFont="1" applyFill="1" applyBorder="1" applyAlignment="1" applyProtection="1">
      <alignment vertical="center"/>
    </xf>
    <xf numFmtId="172" fontId="43" fillId="5" borderId="37" xfId="0" applyNumberFormat="1" applyFont="1" applyFill="1" applyBorder="1" applyAlignment="1" applyProtection="1">
      <alignment horizontal="center" vertical="center"/>
    </xf>
    <xf numFmtId="172" fontId="43" fillId="5" borderId="38" xfId="0" applyNumberFormat="1" applyFont="1" applyFill="1" applyBorder="1" applyAlignment="1" applyProtection="1">
      <alignment horizontal="center" vertical="center"/>
    </xf>
    <xf numFmtId="4" fontId="43" fillId="5" borderId="38" xfId="0" applyNumberFormat="1" applyFont="1" applyFill="1" applyBorder="1" applyAlignment="1" applyProtection="1">
      <alignment horizontal="center" vertical="center"/>
    </xf>
    <xf numFmtId="44" fontId="43" fillId="5" borderId="38" xfId="0" applyNumberFormat="1" applyFont="1" applyFill="1" applyBorder="1" applyAlignment="1" applyProtection="1">
      <alignment horizontal="center" vertical="center"/>
    </xf>
    <xf numFmtId="44" fontId="43" fillId="5" borderId="39" xfId="0" applyNumberFormat="1" applyFont="1" applyFill="1" applyBorder="1" applyAlignment="1" applyProtection="1">
      <alignment horizontal="center" vertical="center"/>
    </xf>
    <xf numFmtId="172" fontId="45" fillId="10" borderId="37" xfId="0" applyNumberFormat="1" applyFont="1" applyFill="1" applyBorder="1" applyAlignment="1" applyProtection="1">
      <alignment vertical="center"/>
    </xf>
    <xf numFmtId="172" fontId="45" fillId="10" borderId="38" xfId="0" applyNumberFormat="1" applyFont="1" applyFill="1" applyBorder="1" applyAlignment="1" applyProtection="1">
      <alignment vertical="center"/>
    </xf>
    <xf numFmtId="172" fontId="45" fillId="10" borderId="38" xfId="0" applyNumberFormat="1" applyFont="1" applyFill="1" applyBorder="1" applyAlignment="1" applyProtection="1">
      <alignment horizontal="right" vertical="center"/>
    </xf>
    <xf numFmtId="44" fontId="45" fillId="10" borderId="39" xfId="0" applyNumberFormat="1" applyFont="1" applyFill="1" applyBorder="1" applyAlignment="1" applyProtection="1">
      <alignment vertical="center"/>
    </xf>
    <xf numFmtId="172" fontId="45" fillId="11" borderId="37" xfId="0" applyNumberFormat="1" applyFont="1" applyFill="1" applyBorder="1" applyAlignment="1" applyProtection="1">
      <alignment vertical="center"/>
    </xf>
    <xf numFmtId="172" fontId="45" fillId="11" borderId="38" xfId="0" applyNumberFormat="1" applyFont="1" applyFill="1" applyBorder="1" applyAlignment="1" applyProtection="1">
      <alignment vertical="center"/>
    </xf>
    <xf numFmtId="172" fontId="45" fillId="11" borderId="38" xfId="0" applyNumberFormat="1" applyFont="1" applyFill="1" applyBorder="1" applyAlignment="1" applyProtection="1">
      <alignment horizontal="right" vertical="center"/>
    </xf>
    <xf numFmtId="44" fontId="45" fillId="11" borderId="39" xfId="0" applyNumberFormat="1" applyFont="1" applyFill="1" applyBorder="1" applyAlignment="1" applyProtection="1">
      <alignment vertical="center"/>
    </xf>
    <xf numFmtId="172" fontId="45" fillId="12" borderId="40" xfId="0" applyNumberFormat="1" applyFont="1" applyFill="1" applyBorder="1" applyAlignment="1" applyProtection="1">
      <alignment vertical="center"/>
    </xf>
    <xf numFmtId="172" fontId="45" fillId="12" borderId="41" xfId="0" applyNumberFormat="1" applyFont="1" applyFill="1" applyBorder="1" applyAlignment="1" applyProtection="1">
      <alignment vertical="center"/>
    </xf>
    <xf numFmtId="172" fontId="45" fillId="12" borderId="41" xfId="0" applyNumberFormat="1" applyFont="1" applyFill="1" applyBorder="1" applyAlignment="1" applyProtection="1">
      <alignment horizontal="right" vertical="center"/>
    </xf>
    <xf numFmtId="44" fontId="45" fillId="12" borderId="42" xfId="0" applyNumberFormat="1" applyFont="1" applyFill="1" applyBorder="1" applyAlignment="1" applyProtection="1">
      <alignment vertical="center"/>
    </xf>
    <xf numFmtId="0" fontId="44" fillId="7" borderId="25" xfId="0" applyFont="1" applyFill="1" applyBorder="1" applyAlignment="1">
      <alignment vertical="center" wrapText="1"/>
    </xf>
    <xf numFmtId="0" fontId="46" fillId="7" borderId="21" xfId="0" applyFont="1" applyFill="1" applyBorder="1" applyAlignment="1">
      <alignment horizontal="right" vertical="center"/>
    </xf>
    <xf numFmtId="44" fontId="46" fillId="7" borderId="1" xfId="0" applyNumberFormat="1" applyFont="1" applyFill="1" applyBorder="1" applyAlignment="1">
      <alignment vertical="center" wrapText="1"/>
    </xf>
    <xf numFmtId="44" fontId="47" fillId="5" borderId="43" xfId="8" applyNumberFormat="1" applyFont="1" applyFill="1" applyBorder="1" applyAlignment="1">
      <alignment horizontal="right" vertical="center" wrapText="1"/>
    </xf>
    <xf numFmtId="172" fontId="43" fillId="5" borderId="44" xfId="0" applyNumberFormat="1" applyFont="1" applyFill="1" applyBorder="1" applyAlignment="1" applyProtection="1">
      <alignment horizontal="center" vertical="center"/>
    </xf>
    <xf numFmtId="172" fontId="43" fillId="5" borderId="45" xfId="0" applyNumberFormat="1" applyFont="1" applyFill="1" applyBorder="1" applyAlignment="1" applyProtection="1">
      <alignment horizontal="center" vertical="center"/>
    </xf>
    <xf numFmtId="4" fontId="43" fillId="5" borderId="45" xfId="0" applyNumberFormat="1" applyFont="1" applyFill="1" applyBorder="1" applyAlignment="1" applyProtection="1">
      <alignment horizontal="center" vertical="center"/>
    </xf>
    <xf numFmtId="44" fontId="43" fillId="5" borderId="45" xfId="0" applyNumberFormat="1" applyFont="1" applyFill="1" applyBorder="1" applyAlignment="1" applyProtection="1">
      <alignment horizontal="center" vertical="center"/>
    </xf>
    <xf numFmtId="44" fontId="43" fillId="5" borderId="46" xfId="0" applyNumberFormat="1" applyFont="1" applyFill="1" applyBorder="1" applyAlignment="1" applyProtection="1">
      <alignment horizontal="center" vertical="center"/>
    </xf>
    <xf numFmtId="0" fontId="3" fillId="5" borderId="0" xfId="0" applyFont="1" applyFill="1" applyBorder="1" applyAlignment="1">
      <alignment vertical="center"/>
    </xf>
    <xf numFmtId="44" fontId="33" fillId="5" borderId="0" xfId="0" applyNumberFormat="1" applyFont="1" applyFill="1" applyBorder="1" applyAlignment="1">
      <alignment vertical="center"/>
    </xf>
    <xf numFmtId="0" fontId="3" fillId="0" borderId="0" xfId="0" applyFont="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31" fillId="0" borderId="0" xfId="0" applyFont="1" applyAlignment="1">
      <alignment vertical="center"/>
    </xf>
    <xf numFmtId="0" fontId="0" fillId="0" borderId="37" xfId="0" applyFill="1" applyBorder="1" applyAlignment="1">
      <alignment horizontal="center" vertical="center"/>
    </xf>
    <xf numFmtId="0" fontId="0" fillId="0" borderId="38" xfId="0" applyFill="1" applyBorder="1" applyAlignment="1">
      <alignment horizontal="justify" vertical="top"/>
    </xf>
    <xf numFmtId="0" fontId="0" fillId="0" borderId="38" xfId="0" applyFill="1" applyBorder="1" applyAlignment="1">
      <alignment horizontal="center" vertical="center" wrapText="1"/>
    </xf>
    <xf numFmtId="4" fontId="0" fillId="0" borderId="38" xfId="0" applyNumberFormat="1" applyFill="1" applyBorder="1" applyAlignment="1">
      <alignment horizontal="center" vertical="center" wrapText="1"/>
    </xf>
    <xf numFmtId="44" fontId="0" fillId="0" borderId="38" xfId="0" applyNumberFormat="1" applyFill="1" applyBorder="1" applyAlignment="1">
      <alignment horizontal="center" vertical="center"/>
    </xf>
    <xf numFmtId="44" fontId="39" fillId="0" borderId="39" xfId="8" applyNumberFormat="1" applyFont="1" applyFill="1" applyBorder="1" applyAlignment="1">
      <alignment horizontal="center" vertical="center"/>
    </xf>
    <xf numFmtId="0" fontId="0" fillId="0" borderId="38" xfId="0" applyFill="1" applyBorder="1" applyAlignment="1">
      <alignment horizontal="center" vertical="center"/>
    </xf>
    <xf numFmtId="4" fontId="0" fillId="0" borderId="38" xfId="0" applyNumberFormat="1" applyFill="1" applyBorder="1" applyAlignment="1">
      <alignment horizontal="center" vertical="center"/>
    </xf>
    <xf numFmtId="44" fontId="48" fillId="0" borderId="38" xfId="9" applyNumberFormat="1" applyFont="1" applyFill="1" applyBorder="1" applyAlignment="1">
      <alignment horizontal="center" vertical="center"/>
    </xf>
    <xf numFmtId="44" fontId="48" fillId="0" borderId="39" xfId="9" applyNumberFormat="1" applyFont="1" applyFill="1" applyBorder="1" applyAlignment="1">
      <alignment horizontal="center" vertical="center"/>
    </xf>
    <xf numFmtId="0" fontId="8" fillId="0" borderId="38" xfId="0" applyFont="1" applyFill="1" applyBorder="1" applyAlignment="1">
      <alignment horizontal="justify" vertical="top"/>
    </xf>
    <xf numFmtId="44" fontId="14" fillId="0" borderId="39" xfId="0" applyNumberFormat="1" applyFont="1" applyFill="1" applyBorder="1" applyAlignment="1" applyProtection="1">
      <alignment horizontal="center" vertical="center"/>
    </xf>
    <xf numFmtId="0" fontId="8" fillId="0" borderId="0" xfId="0" applyFont="1" applyAlignment="1">
      <alignment vertical="center"/>
    </xf>
    <xf numFmtId="44" fontId="8" fillId="0" borderId="0" xfId="0" applyNumberFormat="1" applyFont="1" applyAlignment="1">
      <alignment vertical="center"/>
    </xf>
    <xf numFmtId="0" fontId="35" fillId="0" borderId="0" xfId="0" applyFont="1" applyAlignment="1">
      <alignment vertical="center"/>
    </xf>
    <xf numFmtId="44" fontId="36" fillId="0" borderId="0" xfId="0" applyNumberFormat="1" applyFont="1" applyAlignment="1">
      <alignment vertical="center"/>
    </xf>
    <xf numFmtId="0" fontId="0" fillId="0" borderId="0" xfId="0" applyFill="1" applyAlignment="1">
      <alignment vertical="center"/>
    </xf>
    <xf numFmtId="44" fontId="0" fillId="0" borderId="0" xfId="0" applyNumberFormat="1" applyFill="1" applyBorder="1" applyAlignment="1">
      <alignment vertical="center"/>
    </xf>
    <xf numFmtId="44" fontId="0" fillId="0" borderId="0" xfId="0" applyNumberFormat="1" applyFill="1" applyAlignment="1">
      <alignment vertical="center"/>
    </xf>
    <xf numFmtId="15" fontId="0" fillId="0" borderId="0" xfId="0" applyNumberFormat="1" applyFill="1" applyBorder="1" applyAlignment="1">
      <alignment vertical="center"/>
    </xf>
    <xf numFmtId="4" fontId="0" fillId="0" borderId="0" xfId="0" applyNumberFormat="1" applyFill="1" applyBorder="1" applyAlignment="1">
      <alignment vertical="center"/>
    </xf>
    <xf numFmtId="0" fontId="8" fillId="0" borderId="0" xfId="0" applyFont="1" applyFill="1" applyBorder="1" applyAlignment="1">
      <alignment vertical="center"/>
    </xf>
    <xf numFmtId="0" fontId="8" fillId="0" borderId="0" xfId="0" applyFont="1" applyFill="1" applyAlignment="1">
      <alignment vertical="center"/>
    </xf>
    <xf numFmtId="0" fontId="28" fillId="0" borderId="0" xfId="0" applyFont="1" applyAlignment="1">
      <alignment horizontal="center" vertical="center"/>
    </xf>
    <xf numFmtId="0" fontId="0" fillId="0" borderId="0" xfId="0" applyFill="1" applyBorder="1" applyAlignment="1">
      <alignment horizontal="center" vertical="center"/>
    </xf>
    <xf numFmtId="0" fontId="0" fillId="5" borderId="0" xfId="0" applyFill="1" applyAlignment="1">
      <alignment horizontal="center" vertical="center"/>
    </xf>
    <xf numFmtId="0" fontId="0" fillId="5" borderId="0" xfId="0" applyFill="1" applyBorder="1" applyAlignment="1">
      <alignment horizontal="center" vertical="center"/>
    </xf>
    <xf numFmtId="4" fontId="0" fillId="5" borderId="0" xfId="0" applyNumberFormat="1" applyFill="1" applyBorder="1" applyAlignment="1">
      <alignment horizontal="center" vertical="center"/>
    </xf>
    <xf numFmtId="44" fontId="0" fillId="0" borderId="0" xfId="0" applyNumberFormat="1" applyFill="1" applyBorder="1" applyAlignment="1">
      <alignment horizontal="center" vertical="center"/>
    </xf>
    <xf numFmtId="44" fontId="0" fillId="0" borderId="0" xfId="0" applyNumberFormat="1" applyFill="1" applyAlignment="1">
      <alignment horizontal="center" vertical="center"/>
    </xf>
    <xf numFmtId="4" fontId="0" fillId="0" borderId="0" xfId="0" applyNumberFormat="1" applyFill="1" applyBorder="1" applyAlignment="1">
      <alignment horizontal="center" vertical="center"/>
    </xf>
    <xf numFmtId="2" fontId="0" fillId="0" borderId="0" xfId="0" applyNumberFormat="1" applyFill="1" applyBorder="1" applyAlignment="1">
      <alignment horizontal="center" vertical="center"/>
    </xf>
    <xf numFmtId="0" fontId="37" fillId="5" borderId="0" xfId="0" applyFont="1" applyFill="1" applyBorder="1" applyAlignment="1">
      <alignment horizontal="center" vertical="center"/>
    </xf>
    <xf numFmtId="0" fontId="8" fillId="0" borderId="0" xfId="0" applyFont="1" applyFill="1" applyAlignment="1">
      <alignment horizontal="center" vertical="center"/>
    </xf>
    <xf numFmtId="4" fontId="0" fillId="0" borderId="0" xfId="0" applyNumberFormat="1" applyFill="1" applyAlignment="1">
      <alignment horizontal="center" vertical="center"/>
    </xf>
    <xf numFmtId="0" fontId="0" fillId="0" borderId="0" xfId="0" applyFill="1" applyAlignment="1">
      <alignment horizontal="center" vertical="center"/>
    </xf>
    <xf numFmtId="44" fontId="0" fillId="0" borderId="0" xfId="0" applyNumberFormat="1" applyAlignment="1">
      <alignment horizontal="center" vertical="center"/>
    </xf>
    <xf numFmtId="44" fontId="32" fillId="5" borderId="0" xfId="0" applyNumberFormat="1" applyFont="1" applyFill="1" applyBorder="1" applyAlignment="1">
      <alignment horizontal="center" vertical="center"/>
    </xf>
    <xf numFmtId="0" fontId="3" fillId="0" borderId="0" xfId="0" applyFont="1" applyAlignment="1">
      <alignment horizontal="center" vertical="center"/>
    </xf>
    <xf numFmtId="44" fontId="14" fillId="0" borderId="0" xfId="0" applyNumberFormat="1" applyFont="1" applyAlignment="1">
      <alignment vertical="center"/>
    </xf>
    <xf numFmtId="0" fontId="14" fillId="0" borderId="0" xfId="0" applyFont="1" applyAlignment="1">
      <alignment horizontal="center" vertical="center"/>
    </xf>
    <xf numFmtId="0" fontId="14" fillId="0" borderId="0" xfId="0" applyFont="1" applyAlignment="1">
      <alignment vertical="center"/>
    </xf>
    <xf numFmtId="44" fontId="12" fillId="0" borderId="0" xfId="0" applyNumberFormat="1" applyFont="1" applyAlignment="1">
      <alignment vertical="center"/>
    </xf>
    <xf numFmtId="15" fontId="14" fillId="0" borderId="0" xfId="0" applyNumberFormat="1" applyFont="1" applyAlignment="1">
      <alignment horizontal="center" vertical="center"/>
    </xf>
    <xf numFmtId="0" fontId="0" fillId="0" borderId="38" xfId="0" applyFill="1" applyBorder="1" applyAlignment="1">
      <alignment horizontal="justify" vertical="top" wrapText="1"/>
    </xf>
    <xf numFmtId="0" fontId="8" fillId="0" borderId="38" xfId="0" applyFont="1" applyFill="1" applyBorder="1" applyAlignment="1">
      <alignment horizontal="center" vertical="center" wrapText="1"/>
    </xf>
    <xf numFmtId="0" fontId="0" fillId="0" borderId="65" xfId="0" applyFill="1" applyBorder="1" applyAlignment="1">
      <alignment horizontal="center" vertical="center"/>
    </xf>
    <xf numFmtId="0" fontId="0" fillId="0" borderId="66" xfId="0" applyFill="1" applyBorder="1" applyAlignment="1">
      <alignment horizontal="justify" vertical="top"/>
    </xf>
    <xf numFmtId="0" fontId="0" fillId="0" borderId="66" xfId="0" applyFill="1" applyBorder="1" applyAlignment="1">
      <alignment horizontal="center" vertical="center" wrapText="1"/>
    </xf>
    <xf numFmtId="4" fontId="0" fillId="0" borderId="66" xfId="0" applyNumberFormat="1" applyFill="1" applyBorder="1" applyAlignment="1">
      <alignment horizontal="center" vertical="center" wrapText="1"/>
    </xf>
    <xf numFmtId="44" fontId="0" fillId="0" borderId="66" xfId="0" applyNumberFormat="1" applyFill="1" applyBorder="1" applyAlignment="1">
      <alignment horizontal="center" vertical="center"/>
    </xf>
    <xf numFmtId="44" fontId="39" fillId="0" borderId="49" xfId="8" applyNumberFormat="1" applyFont="1" applyFill="1" applyBorder="1" applyAlignment="1">
      <alignment horizontal="center" vertical="center"/>
    </xf>
    <xf numFmtId="0" fontId="0" fillId="0" borderId="38" xfId="0" applyBorder="1" applyAlignment="1">
      <alignment horizontal="justify" vertical="top"/>
    </xf>
    <xf numFmtId="0" fontId="0" fillId="0" borderId="38" xfId="0" applyBorder="1" applyAlignment="1">
      <alignment horizontal="center" vertical="center" wrapText="1"/>
    </xf>
    <xf numFmtId="4" fontId="0" fillId="5" borderId="38" xfId="0" applyNumberFormat="1" applyFill="1" applyBorder="1" applyAlignment="1">
      <alignment horizontal="center" vertical="center" wrapText="1"/>
    </xf>
    <xf numFmtId="44" fontId="0" fillId="0" borderId="38" xfId="0" applyNumberFormat="1" applyBorder="1" applyAlignment="1">
      <alignment horizontal="center" vertical="center"/>
    </xf>
    <xf numFmtId="44" fontId="1" fillId="0" borderId="39" xfId="8" applyNumberFormat="1" applyFont="1" applyBorder="1" applyAlignment="1">
      <alignment horizontal="center" vertical="center"/>
    </xf>
    <xf numFmtId="0" fontId="0" fillId="0" borderId="38" xfId="0" applyBorder="1" applyAlignment="1">
      <alignment horizontal="center" vertical="center"/>
    </xf>
    <xf numFmtId="4" fontId="0" fillId="0" borderId="38" xfId="0" applyNumberFormat="1" applyBorder="1" applyAlignment="1">
      <alignment horizontal="center" vertical="center"/>
    </xf>
    <xf numFmtId="44" fontId="48" fillId="0" borderId="38" xfId="9" applyNumberFormat="1" applyFont="1" applyBorder="1" applyAlignment="1">
      <alignment horizontal="center" vertical="center"/>
    </xf>
    <xf numFmtId="44" fontId="48" fillId="0" borderId="39" xfId="9" applyNumberFormat="1" applyFont="1" applyBorder="1" applyAlignment="1">
      <alignment horizontal="center" vertical="center"/>
    </xf>
    <xf numFmtId="0" fontId="8" fillId="0" borderId="38" xfId="15" applyFont="1" applyFill="1" applyBorder="1" applyAlignment="1">
      <alignment horizontal="left" vertical="justify" wrapText="1"/>
    </xf>
    <xf numFmtId="4" fontId="0" fillId="0" borderId="38" xfId="0" applyNumberFormat="1" applyBorder="1" applyAlignment="1">
      <alignment horizontal="center" vertical="center" wrapText="1"/>
    </xf>
    <xf numFmtId="0" fontId="8" fillId="0" borderId="66" xfId="0" applyFont="1" applyFill="1" applyBorder="1" applyAlignment="1">
      <alignment horizontal="left" vertical="top" wrapText="1"/>
    </xf>
    <xf numFmtId="0" fontId="8" fillId="0" borderId="31" xfId="0" applyFont="1" applyFill="1" applyBorder="1" applyAlignment="1">
      <alignment horizontal="left" vertical="top" wrapText="1"/>
    </xf>
    <xf numFmtId="0" fontId="0" fillId="0" borderId="66" xfId="0" applyFill="1" applyBorder="1" applyAlignment="1">
      <alignment horizontal="center" vertical="center" wrapText="1"/>
    </xf>
    <xf numFmtId="0" fontId="0" fillId="0" borderId="31" xfId="0" applyFill="1" applyBorder="1" applyAlignment="1">
      <alignment horizontal="center" vertical="center" wrapText="1"/>
    </xf>
    <xf numFmtId="4" fontId="0" fillId="0" borderId="66" xfId="0" applyNumberFormat="1" applyFill="1" applyBorder="1" applyAlignment="1">
      <alignment horizontal="center" vertical="center" wrapText="1"/>
    </xf>
    <xf numFmtId="4" fontId="0" fillId="0" borderId="31" xfId="0" applyNumberFormat="1" applyFill="1" applyBorder="1" applyAlignment="1">
      <alignment horizontal="center" vertical="center" wrapText="1"/>
    </xf>
    <xf numFmtId="44" fontId="0" fillId="0" borderId="66" xfId="0" applyNumberFormat="1" applyFill="1" applyBorder="1" applyAlignment="1">
      <alignment horizontal="center" vertical="center"/>
    </xf>
    <xf numFmtId="44" fontId="0" fillId="0" borderId="31" xfId="0" applyNumberFormat="1" applyFill="1" applyBorder="1" applyAlignment="1">
      <alignment horizontal="center" vertical="center"/>
    </xf>
    <xf numFmtId="44" fontId="14" fillId="0" borderId="49" xfId="0" applyNumberFormat="1" applyFont="1" applyFill="1" applyBorder="1" applyAlignment="1" applyProtection="1">
      <alignment horizontal="center" vertical="center"/>
    </xf>
    <xf numFmtId="44" fontId="14" fillId="0" borderId="48" xfId="0" applyNumberFormat="1" applyFont="1" applyFill="1" applyBorder="1" applyAlignment="1" applyProtection="1">
      <alignment horizontal="center" vertical="center"/>
    </xf>
    <xf numFmtId="172" fontId="45" fillId="12" borderId="37" xfId="0" applyNumberFormat="1" applyFont="1" applyFill="1" applyBorder="1" applyAlignment="1" applyProtection="1">
      <alignment horizontal="center" vertical="center"/>
    </xf>
    <xf numFmtId="172" fontId="45" fillId="12" borderId="38" xfId="0" applyNumberFormat="1" applyFont="1" applyFill="1" applyBorder="1" applyAlignment="1" applyProtection="1">
      <alignment horizontal="center" vertical="center"/>
    </xf>
    <xf numFmtId="172" fontId="45" fillId="12" borderId="39" xfId="0" applyNumberFormat="1" applyFont="1" applyFill="1" applyBorder="1" applyAlignment="1" applyProtection="1">
      <alignment horizontal="center" vertical="center"/>
    </xf>
    <xf numFmtId="0" fontId="44" fillId="7" borderId="52" xfId="0" applyFont="1" applyFill="1" applyBorder="1" applyAlignment="1">
      <alignment horizontal="center" vertical="center" wrapText="1"/>
    </xf>
    <xf numFmtId="0" fontId="44" fillId="7" borderId="8" xfId="0" applyFont="1" applyFill="1" applyBorder="1" applyAlignment="1">
      <alignment horizontal="center" vertical="center" wrapText="1"/>
    </xf>
    <xf numFmtId="0" fontId="44" fillId="7" borderId="53" xfId="0" applyFont="1" applyFill="1" applyBorder="1" applyAlignment="1">
      <alignment horizontal="center" vertical="center" wrapText="1"/>
    </xf>
    <xf numFmtId="0" fontId="30" fillId="0" borderId="52"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53" xfId="0" applyFont="1" applyBorder="1" applyAlignment="1">
      <alignment horizontal="center" vertical="center" wrapText="1"/>
    </xf>
    <xf numFmtId="172" fontId="45" fillId="9" borderId="54" xfId="0" applyNumberFormat="1" applyFont="1" applyFill="1" applyBorder="1" applyAlignment="1" applyProtection="1">
      <alignment horizontal="center" vertical="center"/>
    </xf>
    <xf numFmtId="172" fontId="45" fillId="9" borderId="31" xfId="0" applyNumberFormat="1" applyFont="1" applyFill="1" applyBorder="1" applyAlignment="1" applyProtection="1">
      <alignment horizontal="center" vertical="center"/>
    </xf>
    <xf numFmtId="172" fontId="45" fillId="9" borderId="48" xfId="0" applyNumberFormat="1" applyFont="1" applyFill="1" applyBorder="1" applyAlignment="1" applyProtection="1">
      <alignment horizontal="center" vertical="center"/>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49" fillId="5" borderId="38" xfId="0" applyFont="1" applyFill="1" applyBorder="1" applyAlignment="1">
      <alignment horizontal="center" vertical="center" wrapText="1"/>
    </xf>
    <xf numFmtId="164" fontId="49" fillId="5" borderId="55" xfId="8" applyFont="1" applyFill="1" applyBorder="1" applyAlignment="1">
      <alignment horizontal="center" vertical="center" wrapText="1"/>
    </xf>
    <xf numFmtId="172" fontId="45" fillId="10" borderId="37" xfId="0" applyNumberFormat="1" applyFont="1" applyFill="1" applyBorder="1" applyAlignment="1" applyProtection="1">
      <alignment horizontal="center" vertical="center"/>
    </xf>
    <xf numFmtId="172" fontId="45" fillId="10" borderId="38" xfId="0" applyNumberFormat="1" applyFont="1" applyFill="1" applyBorder="1" applyAlignment="1" applyProtection="1">
      <alignment horizontal="center" vertical="center"/>
    </xf>
    <xf numFmtId="172" fontId="45" fillId="10" borderId="39" xfId="0" applyNumberFormat="1" applyFont="1" applyFill="1" applyBorder="1" applyAlignment="1" applyProtection="1">
      <alignment horizontal="center" vertical="center"/>
    </xf>
    <xf numFmtId="172" fontId="45" fillId="11" borderId="37" xfId="0" applyNumberFormat="1" applyFont="1" applyFill="1" applyBorder="1" applyAlignment="1" applyProtection="1">
      <alignment horizontal="center" vertical="center"/>
    </xf>
    <xf numFmtId="172" fontId="45" fillId="11" borderId="38" xfId="0" applyNumberFormat="1" applyFont="1" applyFill="1" applyBorder="1" applyAlignment="1" applyProtection="1">
      <alignment horizontal="center" vertical="center"/>
    </xf>
    <xf numFmtId="172" fontId="45" fillId="11" borderId="39" xfId="0" applyNumberFormat="1" applyFont="1" applyFill="1" applyBorder="1" applyAlignment="1" applyProtection="1">
      <alignment horizontal="center" vertical="center"/>
    </xf>
    <xf numFmtId="0" fontId="0" fillId="0" borderId="65" xfId="0" applyBorder="1" applyAlignment="1">
      <alignment horizontal="center" vertical="center"/>
    </xf>
    <xf numFmtId="0" fontId="0" fillId="0" borderId="54" xfId="0" applyBorder="1" applyAlignment="1">
      <alignment horizontal="center" vertical="center"/>
    </xf>
    <xf numFmtId="0" fontId="30" fillId="0" borderId="52"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53" xfId="0" applyFont="1" applyFill="1" applyBorder="1" applyAlignment="1">
      <alignment horizontal="center" vertical="center" wrapText="1"/>
    </xf>
    <xf numFmtId="0" fontId="27" fillId="0" borderId="56" xfId="0" applyNumberFormat="1" applyFont="1" applyBorder="1" applyAlignment="1">
      <alignment horizontal="center" vertical="center" wrapText="1"/>
    </xf>
    <xf numFmtId="0" fontId="27" fillId="0" borderId="57" xfId="0" applyNumberFormat="1" applyFont="1" applyBorder="1" applyAlignment="1">
      <alignment horizontal="center" vertical="center" wrapText="1"/>
    </xf>
    <xf numFmtId="0" fontId="27" fillId="0" borderId="58" xfId="0" applyNumberFormat="1" applyFont="1" applyBorder="1" applyAlignment="1">
      <alignment horizontal="center" vertical="center" wrapText="1"/>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26" xfId="0" applyFont="1" applyBorder="1" applyAlignment="1">
      <alignment horizontal="center" vertical="center"/>
    </xf>
    <xf numFmtId="0" fontId="29" fillId="0" borderId="4"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26" xfId="0" applyFont="1" applyFill="1" applyBorder="1" applyAlignment="1">
      <alignment horizontal="center" vertical="center"/>
    </xf>
    <xf numFmtId="0" fontId="26" fillId="0" borderId="27"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44" fillId="7" borderId="59" xfId="0" applyFont="1" applyFill="1" applyBorder="1" applyAlignment="1">
      <alignment horizontal="center" vertical="center" wrapText="1"/>
    </xf>
    <xf numFmtId="0" fontId="44" fillId="7" borderId="17" xfId="0" applyFont="1" applyFill="1" applyBorder="1" applyAlignment="1">
      <alignment horizontal="center" vertical="center" wrapText="1"/>
    </xf>
    <xf numFmtId="0" fontId="44" fillId="7" borderId="18" xfId="0" applyFont="1" applyFill="1" applyBorder="1" applyAlignment="1">
      <alignment horizontal="center" vertical="center" wrapText="1"/>
    </xf>
    <xf numFmtId="0" fontId="7" fillId="0" borderId="8" xfId="0" applyFont="1" applyBorder="1" applyAlignment="1">
      <alignment horizontal="justify" vertical="top"/>
    </xf>
    <xf numFmtId="164" fontId="4" fillId="0" borderId="61" xfId="9" applyFont="1" applyBorder="1" applyAlignment="1">
      <alignment vertical="center"/>
    </xf>
    <xf numFmtId="164" fontId="4" fillId="0" borderId="11" xfId="9" applyFont="1" applyBorder="1" applyAlignment="1">
      <alignment vertical="center"/>
    </xf>
    <xf numFmtId="0" fontId="4" fillId="0" borderId="8" xfId="0" applyFont="1" applyFill="1" applyBorder="1" applyAlignment="1">
      <alignment horizontal="justify" vertical="top"/>
    </xf>
    <xf numFmtId="164" fontId="4" fillId="0" borderId="61" xfId="9" applyFont="1" applyFill="1" applyBorder="1" applyAlignment="1">
      <alignment vertical="center"/>
    </xf>
    <xf numFmtId="164" fontId="4" fillId="0" borderId="11" xfId="9" applyFont="1" applyFill="1" applyBorder="1" applyAlignment="1">
      <alignment vertical="center"/>
    </xf>
    <xf numFmtId="0" fontId="4" fillId="0" borderId="14" xfId="0" applyFont="1" applyFill="1" applyBorder="1" applyAlignment="1">
      <alignment horizontal="justify" vertical="top"/>
    </xf>
    <xf numFmtId="164" fontId="4" fillId="0" borderId="62" xfId="9" applyFont="1" applyFill="1" applyBorder="1" applyAlignment="1">
      <alignment vertical="center"/>
    </xf>
    <xf numFmtId="0" fontId="7" fillId="0" borderId="60" xfId="0" applyFont="1" applyBorder="1" applyAlignment="1">
      <alignment horizontal="left" vertical="top" wrapText="1"/>
    </xf>
    <xf numFmtId="0" fontId="7" fillId="0" borderId="50" xfId="0" applyFont="1" applyBorder="1" applyAlignment="1">
      <alignment horizontal="left" vertical="top" wrapText="1"/>
    </xf>
    <xf numFmtId="0" fontId="7" fillId="0" borderId="51" xfId="0" applyFont="1" applyBorder="1" applyAlignment="1">
      <alignment horizontal="left" vertical="top" wrapText="1"/>
    </xf>
    <xf numFmtId="0" fontId="7" fillId="0" borderId="24" xfId="0" applyFont="1" applyBorder="1" applyAlignment="1">
      <alignment horizontal="left" vertical="top" wrapText="1"/>
    </xf>
    <xf numFmtId="0" fontId="7" fillId="0" borderId="20" xfId="0" applyFont="1" applyBorder="1" applyAlignment="1">
      <alignment horizontal="left" vertical="top" wrapText="1"/>
    </xf>
    <xf numFmtId="0" fontId="7" fillId="0" borderId="47" xfId="0" applyFont="1" applyBorder="1" applyAlignment="1">
      <alignment horizontal="left" vertical="top" wrapText="1"/>
    </xf>
    <xf numFmtId="0" fontId="11" fillId="0" borderId="0" xfId="0" applyFont="1" applyAlignment="1">
      <alignment horizontal="center" vertical="center"/>
    </xf>
    <xf numFmtId="0" fontId="0" fillId="0" borderId="0" xfId="0" applyAlignment="1">
      <alignment horizontal="center" wrapText="1"/>
    </xf>
    <xf numFmtId="0" fontId="3" fillId="0" borderId="57" xfId="0" applyFont="1" applyBorder="1" applyAlignment="1">
      <alignment horizontal="center" vertical="center" wrapText="1"/>
    </xf>
    <xf numFmtId="0" fontId="3" fillId="0" borderId="63" xfId="0" applyFont="1" applyBorder="1" applyAlignment="1">
      <alignment horizontal="center" vertical="center" wrapText="1"/>
    </xf>
    <xf numFmtId="0" fontId="3" fillId="3" borderId="64" xfId="0" applyFont="1" applyFill="1" applyBorder="1" applyAlignment="1">
      <alignment horizontal="center"/>
    </xf>
    <xf numFmtId="0" fontId="3" fillId="3" borderId="57" xfId="0" applyFont="1" applyFill="1" applyBorder="1" applyAlignment="1">
      <alignment horizontal="center"/>
    </xf>
    <xf numFmtId="0" fontId="15" fillId="4" borderId="25" xfId="0" applyFont="1" applyFill="1" applyBorder="1" applyAlignment="1">
      <alignment horizontal="center"/>
    </xf>
    <xf numFmtId="0" fontId="15" fillId="4" borderId="1" xfId="0" applyFont="1" applyFill="1" applyBorder="1" applyAlignment="1">
      <alignment horizontal="center"/>
    </xf>
    <xf numFmtId="0" fontId="0" fillId="0" borderId="8" xfId="0" applyBorder="1" applyAlignment="1">
      <alignment horizontal="center" vertical="center" wrapText="1"/>
    </xf>
    <xf numFmtId="0" fontId="16" fillId="0" borderId="24" xfId="0" applyFont="1" applyBorder="1" applyAlignment="1">
      <alignment horizontal="center" vertical="top" wrapText="1"/>
    </xf>
    <xf numFmtId="0" fontId="16" fillId="0" borderId="20" xfId="0" applyFont="1" applyBorder="1" applyAlignment="1">
      <alignment horizontal="center" vertical="top" wrapText="1"/>
    </xf>
    <xf numFmtId="0" fontId="16" fillId="0" borderId="47" xfId="0" applyFont="1" applyBorder="1" applyAlignment="1">
      <alignment horizontal="center" vertical="top" wrapText="1"/>
    </xf>
    <xf numFmtId="0" fontId="6" fillId="0" borderId="60" xfId="0" applyFont="1" applyBorder="1" applyAlignment="1">
      <alignment horizontal="left" vertical="top" wrapText="1"/>
    </xf>
    <xf numFmtId="0" fontId="6" fillId="0" borderId="50" xfId="0" applyFont="1" applyBorder="1" applyAlignment="1">
      <alignment horizontal="left" vertical="top" wrapText="1"/>
    </xf>
    <xf numFmtId="0" fontId="6" fillId="0" borderId="51" xfId="0" applyFont="1" applyBorder="1" applyAlignment="1">
      <alignment horizontal="left" vertical="top" wrapText="1"/>
    </xf>
    <xf numFmtId="0" fontId="6" fillId="0" borderId="24" xfId="0" applyFont="1" applyBorder="1" applyAlignment="1">
      <alignment horizontal="left" vertical="top" wrapText="1"/>
    </xf>
    <xf numFmtId="0" fontId="6" fillId="0" borderId="20" xfId="0" applyFont="1" applyBorder="1" applyAlignment="1">
      <alignment horizontal="left" vertical="top" wrapText="1"/>
    </xf>
    <xf numFmtId="0" fontId="6" fillId="0" borderId="47" xfId="0" applyFont="1" applyBorder="1" applyAlignment="1">
      <alignment horizontal="left" vertical="top" wrapText="1"/>
    </xf>
  </cellXfs>
  <cellStyles count="16">
    <cellStyle name="Millares 2" xfId="1"/>
    <cellStyle name="Millares 3" xfId="2"/>
    <cellStyle name="Millares 3 2" xfId="3"/>
    <cellStyle name="Millares 4" xfId="4"/>
    <cellStyle name="Millares 5" xfId="5"/>
    <cellStyle name="Millares 6" xfId="6"/>
    <cellStyle name="Millares 7" xfId="7"/>
    <cellStyle name="Moneda" xfId="8" builtinId="4"/>
    <cellStyle name="Moneda 2" xfId="9"/>
    <cellStyle name="Moneda 3" xfId="10"/>
    <cellStyle name="Normal" xfId="0" builtinId="0"/>
    <cellStyle name="Normal 2" xfId="11"/>
    <cellStyle name="Normal 3" xfId="12"/>
    <cellStyle name="Normal_Edocta02" xfId="15"/>
    <cellStyle name="Porcentual 2" xfId="13"/>
    <cellStyle name="Porcentual 3"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47625</xdr:rowOff>
    </xdr:from>
    <xdr:to>
      <xdr:col>1</xdr:col>
      <xdr:colOff>140494</xdr:colOff>
      <xdr:row>3</xdr:row>
      <xdr:rowOff>180975</xdr:rowOff>
    </xdr:to>
    <xdr:pic>
      <xdr:nvPicPr>
        <xdr:cNvPr id="14910" name="Imagen 10"/>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15952" r="16695"/>
        <a:stretch>
          <a:fillRect/>
        </a:stretch>
      </xdr:blipFill>
      <xdr:spPr bwMode="auto">
        <a:xfrm>
          <a:off x="66675" y="47625"/>
          <a:ext cx="70485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876300</xdr:colOff>
      <xdr:row>0</xdr:row>
      <xdr:rowOff>66674</xdr:rowOff>
    </xdr:from>
    <xdr:to>
      <xdr:col>5</xdr:col>
      <xdr:colOff>1228725</xdr:colOff>
      <xdr:row>3</xdr:row>
      <xdr:rowOff>172935</xdr:rowOff>
    </xdr:to>
    <xdr:pic>
      <xdr:nvPicPr>
        <xdr:cNvPr id="4" name="Imagen 5" descr="LOGO%20SOLO%20FINAL-01.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00" y="66674"/>
          <a:ext cx="1390650" cy="10206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37</xdr:row>
      <xdr:rowOff>85724</xdr:rowOff>
    </xdr:from>
    <xdr:to>
      <xdr:col>7</xdr:col>
      <xdr:colOff>371475</xdr:colOff>
      <xdr:row>39</xdr:row>
      <xdr:rowOff>161924</xdr:rowOff>
    </xdr:to>
    <xdr:sp macro="" textlink="">
      <xdr:nvSpPr>
        <xdr:cNvPr id="2" name="Text Box 13"/>
        <xdr:cNvSpPr txBox="1">
          <a:spLocks noChangeArrowheads="1"/>
        </xdr:cNvSpPr>
      </xdr:nvSpPr>
      <xdr:spPr bwMode="auto">
        <a:xfrm>
          <a:off x="104775" y="7238999"/>
          <a:ext cx="5543550" cy="400050"/>
        </a:xfrm>
        <a:prstGeom prst="rect">
          <a:avLst/>
        </a:prstGeom>
        <a:noFill/>
        <a:ln w="9525">
          <a:noFill/>
          <a:miter lim="800000"/>
          <a:headEnd/>
          <a:tailEnd/>
        </a:ln>
      </xdr:spPr>
      <xdr:txBody>
        <a:bodyPr vertOverflow="clip" wrap="square" lIns="27432" tIns="22860" rIns="0" bIns="0" anchor="t" upright="1"/>
        <a:lstStyle/>
        <a:p>
          <a:pPr algn="l" rtl="0">
            <a:defRPr sz="1000"/>
          </a:pPr>
          <a:r>
            <a:rPr lang="es-MX" sz="1000" b="0" i="0" strike="noStrike">
              <a:solidFill>
                <a:srgbClr val="000000"/>
              </a:solidFill>
              <a:latin typeface="Arial"/>
              <a:cs typeface="Arial"/>
            </a:rPr>
            <a:t>OBSERVACIONES: LOS MONTOS ESTÁN CON I.V.A.</a:t>
          </a:r>
        </a:p>
        <a:p>
          <a:pPr algn="l" rtl="0">
            <a:defRPr sz="1000"/>
          </a:pPr>
          <a:endParaRPr lang="es-MX" sz="1000" b="0" i="0" strike="noStrike">
            <a:solidFill>
              <a:srgbClr val="000000"/>
            </a:solidFill>
            <a:latin typeface="Arial"/>
            <a:cs typeface="Arial"/>
          </a:endParaRPr>
        </a:p>
      </xdr:txBody>
    </xdr:sp>
    <xdr:clientData/>
  </xdr:twoCellAnchor>
  <xdr:twoCellAnchor>
    <xdr:from>
      <xdr:col>2</xdr:col>
      <xdr:colOff>561975</xdr:colOff>
      <xdr:row>0</xdr:row>
      <xdr:rowOff>104775</xdr:rowOff>
    </xdr:from>
    <xdr:to>
      <xdr:col>10</xdr:col>
      <xdr:colOff>809625</xdr:colOff>
      <xdr:row>2</xdr:row>
      <xdr:rowOff>209550</xdr:rowOff>
    </xdr:to>
    <xdr:sp macro="" textlink="">
      <xdr:nvSpPr>
        <xdr:cNvPr id="4" name="Text Box 5"/>
        <xdr:cNvSpPr txBox="1">
          <a:spLocks noChangeArrowheads="1"/>
        </xdr:cNvSpPr>
      </xdr:nvSpPr>
      <xdr:spPr bwMode="auto">
        <a:xfrm>
          <a:off x="1638300" y="104775"/>
          <a:ext cx="6829425" cy="581025"/>
        </a:xfrm>
        <a:prstGeom prst="rect">
          <a:avLst/>
        </a:prstGeom>
        <a:noFill/>
        <a:ln w="19050">
          <a:noFill/>
          <a:miter lim="800000"/>
          <a:headEnd/>
          <a:tailEnd/>
        </a:ln>
      </xdr:spPr>
      <xdr:txBody>
        <a:bodyPr vertOverflow="clip" wrap="square" lIns="36576" tIns="27432" rIns="36576" bIns="0" anchor="t" upright="1"/>
        <a:lstStyle/>
        <a:p>
          <a:pPr algn="ctr" rtl="0">
            <a:defRPr sz="1000"/>
          </a:pPr>
          <a:r>
            <a:rPr lang="es-MX" sz="1400" b="1" i="0" u="none" strike="noStrike" baseline="0">
              <a:solidFill>
                <a:srgbClr val="000000"/>
              </a:solidFill>
              <a:latin typeface="Tahoma"/>
              <a:ea typeface="Tahoma"/>
              <a:cs typeface="Tahoma"/>
            </a:rPr>
            <a:t>ORGANISMO OPERADOR MUNICIPAL DEL SISTEMA DE AGUA POTABLE, ALCANTARILLADO Y SANEAMIENTO  DE LOS CABOS</a:t>
          </a:r>
        </a:p>
      </xdr:txBody>
    </xdr:sp>
    <xdr:clientData/>
  </xdr:twoCellAnchor>
  <xdr:twoCellAnchor editAs="oneCell">
    <xdr:from>
      <xdr:col>0</xdr:col>
      <xdr:colOff>228600</xdr:colOff>
      <xdr:row>0</xdr:row>
      <xdr:rowOff>142875</xdr:rowOff>
    </xdr:from>
    <xdr:to>
      <xdr:col>2</xdr:col>
      <xdr:colOff>438150</xdr:colOff>
      <xdr:row>4</xdr:row>
      <xdr:rowOff>76200</xdr:rowOff>
    </xdr:to>
    <xdr:pic>
      <xdr:nvPicPr>
        <xdr:cNvPr id="25626" name="Picture 37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217" t="12097" r="26328" b="15323"/>
        <a:stretch>
          <a:fillRect/>
        </a:stretch>
      </xdr:blipFill>
      <xdr:spPr bwMode="auto">
        <a:xfrm>
          <a:off x="228600" y="142875"/>
          <a:ext cx="12858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RRACERIAS%20CYO\O%20B%20R%20A%20S%20%20%20E%20N%20%20%20P%20R%20O%20C%20E%20S%20O\VIALIDADES%20LOS%20CABOS%202016\Nueva%20carpeta\OBRAS\best%20buy\PRESUPUESTO_BEST_BUY_MUNDO_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ase\concurso%20publico%202001%20recursos%20propios\LIC%2006%20Guadalupe%20victoria%20fco%20i%20madero%20a%20ignacio%20ramirez\RV%20OBRAS%20LIC%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Jose%20Abel%20Moreno\Generador%20Villas%20Ellite%20IV_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ERRACERIAS%20CYO\O%20B%20R%20A%20S%20%20%20E%20N%20%20%20P%20R%20O%20C%20E%20S%20O\VIALIDADES%20LOS%20CABOS%202016\Users\Consisa7\Desktop\O%20B%20R%20A%20S%20%20%20%20E%20N%20%20%20%20P%20R%20O%20C%20E%20S%20O\MISIONES\Users\GUSTAVO\Desktop\PRESUPUESTO%20TEPIC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ERRACERIAS%20CYO\O%20B%20R%20A%20S%20%20%20E%20N%20%20%20P%20R%20O%20C%20E%20S%20O\VIALIDADES%20LOS%20CABOS%202016\Users\fausto\Documents\O%20B%20R%20A%20S_%20I%20B%20S\MISION%20SAPI%20SA%20DE%20CV\U%20R%20B%20-%201%20R%20A%20-%20E%20T%20A%20P%20A\REPORTE%20DE%20VOLUMENES\Semana%2021\URB-1ERA%20ETAPA-ESTIMACION%202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ERRACERIAS%20CYO\O%20B%20R%20A%20S%20%20%20E%20N%20%20%20P%20R%20O%20C%20E%20S%20O\VIALIDADES%20LOS%20CABOS%202016\1.-PSUR%20RIO%202011%20Gen%20Autorizado%20Alcantarillado%20y%20Descargas%20Etapa%20I%20Parte%20II%20(17Oct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ESUPUESTO"/>
      <sheetName val="ANALISIS DE PRECIOS"/>
      <sheetName val="CUADRILLA"/>
    </sheetNames>
    <sheetDataSet>
      <sheetData sheetId="0"/>
      <sheetData sheetId="1"/>
      <sheetData sheetId="2">
        <row r="12">
          <cell r="J12">
            <v>0.05</v>
          </cell>
          <cell r="K12">
            <v>0.05</v>
          </cell>
          <cell r="M12">
            <v>0.05</v>
          </cell>
          <cell r="N12">
            <v>0.05</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es"/>
      <sheetName val="Plataformas"/>
      <sheetName val="Vialidades"/>
      <sheetName val="Guarniciones y Banquetas"/>
      <sheetName val="DrenajeA"/>
      <sheetName val="DrenajeB"/>
      <sheetName val="DescargaA"/>
      <sheetName val="DescargaB"/>
    </sheetNames>
    <sheetDataSet>
      <sheetData sheetId="0" refreshError="1"/>
      <sheetData sheetId="1" refreshError="1"/>
      <sheetData sheetId="2" refreshError="1"/>
      <sheetData sheetId="3" refreshError="1"/>
      <sheetData sheetId="4" refreshError="1"/>
      <sheetData sheetId="5" refreshError="1">
        <row r="13">
          <cell r="B13">
            <v>0.1</v>
          </cell>
        </row>
        <row r="14">
          <cell r="B14">
            <v>0.3</v>
          </cell>
        </row>
      </sheetData>
      <sheetData sheetId="6" refreshError="1"/>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ESUPUESTO "/>
      <sheetName val="ANALISIS DE PRECIOS"/>
      <sheetName val="CUADRILLA"/>
    </sheetNames>
    <sheetDataSet>
      <sheetData sheetId="0" refreshError="1"/>
      <sheetData sheetId="1" refreshError="1"/>
      <sheetData sheetId="2" refreshError="1"/>
      <sheetData sheetId="3">
        <row r="22">
          <cell r="J22">
            <v>2164.6856522857142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1"/>
      <sheetName val="V-01 "/>
      <sheetName val="V-02"/>
      <sheetName val="V-03"/>
      <sheetName val="REPORTE AJUSTE"/>
      <sheetName val="BLVD. PERLA DEL GOLFO"/>
      <sheetName val="BAHIA SANTA MARIA"/>
    </sheetNames>
    <sheetDataSet>
      <sheetData sheetId="0" refreshError="1"/>
      <sheetData sheetId="1" refreshError="1"/>
      <sheetData sheetId="2" refreshError="1"/>
      <sheetData sheetId="3" refreshError="1"/>
      <sheetData sheetId="4" refreshError="1"/>
      <sheetData sheetId="5" refreshError="1">
        <row r="8">
          <cell r="C8">
            <v>0.2</v>
          </cell>
        </row>
        <row r="9">
          <cell r="C9">
            <v>0.05</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cantarillado"/>
      <sheetName val="Anexo Alcantarillado"/>
      <sheetName val="Pozos de Visita"/>
      <sheetName val="Descargas Sanitarias"/>
      <sheetName val="Anexo Descarga San"/>
    </sheetNames>
    <sheetDataSet>
      <sheetData sheetId="0"/>
      <sheetData sheetId="1"/>
      <sheetData sheetId="2" refreshError="1"/>
      <sheetData sheetId="3" refreshError="1"/>
      <sheetData sheetId="4">
        <row r="13">
          <cell r="Q13">
            <v>0.37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148"/>
  <sheetViews>
    <sheetView tabSelected="1" zoomScaleNormal="100" zoomScaleSheetLayoutView="90" workbookViewId="0">
      <selection sqref="A1:F1"/>
    </sheetView>
  </sheetViews>
  <sheetFormatPr baseColWidth="10" defaultRowHeight="12.75" outlineLevelRow="2" x14ac:dyDescent="0.2"/>
  <cols>
    <col min="1" max="1" width="9.42578125" style="99" customWidth="1"/>
    <col min="2" max="2" width="71.42578125" style="99" customWidth="1"/>
    <col min="3" max="3" width="10.28515625" style="99" customWidth="1"/>
    <col min="4" max="4" width="10" style="104" bestFit="1" customWidth="1"/>
    <col min="5" max="5" width="15.5703125" style="105" customWidth="1"/>
    <col min="6" max="6" width="23.42578125" style="105" customWidth="1"/>
    <col min="7" max="7" width="15.140625" style="153" customWidth="1"/>
    <col min="8" max="8" width="0" style="99" hidden="1" customWidth="1"/>
    <col min="9" max="9" width="11.42578125" style="99"/>
    <col min="10" max="10" width="22.140625" style="99" bestFit="1" customWidth="1"/>
    <col min="11" max="11" width="16.28515625" style="99" bestFit="1" customWidth="1"/>
    <col min="12" max="12" width="20.85546875" style="99" customWidth="1"/>
    <col min="13" max="13" width="18.5703125" style="99" customWidth="1"/>
    <col min="14" max="16384" width="11.42578125" style="99"/>
  </cols>
  <sheetData>
    <row r="1" spans="1:253" s="98" customFormat="1" ht="24" customHeight="1" x14ac:dyDescent="0.2">
      <c r="A1" s="257" t="s">
        <v>30</v>
      </c>
      <c r="B1" s="258"/>
      <c r="C1" s="258"/>
      <c r="D1" s="258"/>
      <c r="E1" s="258"/>
      <c r="F1" s="259"/>
      <c r="G1" s="178"/>
    </row>
    <row r="2" spans="1:253" s="98" customFormat="1" ht="24" customHeight="1" x14ac:dyDescent="0.2">
      <c r="A2" s="260" t="s">
        <v>31</v>
      </c>
      <c r="B2" s="261"/>
      <c r="C2" s="261"/>
      <c r="D2" s="261"/>
      <c r="E2" s="261"/>
      <c r="F2" s="262"/>
      <c r="G2" s="178"/>
    </row>
    <row r="3" spans="1:253" s="98" customFormat="1" ht="24" customHeight="1" x14ac:dyDescent="0.2">
      <c r="A3" s="263" t="s">
        <v>32</v>
      </c>
      <c r="B3" s="264"/>
      <c r="C3" s="264"/>
      <c r="D3" s="264"/>
      <c r="E3" s="264"/>
      <c r="F3" s="265"/>
      <c r="G3" s="178"/>
    </row>
    <row r="4" spans="1:253" ht="23.25" customHeight="1" thickBot="1" x14ac:dyDescent="0.25">
      <c r="A4" s="266" t="s">
        <v>231</v>
      </c>
      <c r="B4" s="267"/>
      <c r="C4" s="267"/>
      <c r="D4" s="267"/>
      <c r="E4" s="267"/>
      <c r="F4" s="268"/>
    </row>
    <row r="5" spans="1:253" s="102" customFormat="1" ht="16.5" customHeight="1" x14ac:dyDescent="0.2">
      <c r="A5" s="269" t="s">
        <v>33</v>
      </c>
      <c r="B5" s="270"/>
      <c r="C5" s="270"/>
      <c r="D5" s="270"/>
      <c r="E5" s="270"/>
      <c r="F5" s="271"/>
      <c r="G5" s="179"/>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row>
    <row r="6" spans="1:253" s="102" customFormat="1" ht="33" customHeight="1" collapsed="1" x14ac:dyDescent="0.2">
      <c r="A6" s="254" t="s">
        <v>230</v>
      </c>
      <c r="B6" s="255"/>
      <c r="C6" s="255"/>
      <c r="D6" s="255"/>
      <c r="E6" s="255"/>
      <c r="F6" s="256"/>
      <c r="G6" s="180"/>
    </row>
    <row r="7" spans="1:253" s="102" customFormat="1" ht="15.75" customHeight="1" x14ac:dyDescent="0.2">
      <c r="A7" s="231" t="s">
        <v>34</v>
      </c>
      <c r="B7" s="232"/>
      <c r="C7" s="232"/>
      <c r="D7" s="232"/>
      <c r="E7" s="232"/>
      <c r="F7" s="233"/>
      <c r="G7" s="180"/>
    </row>
    <row r="8" spans="1:253" s="102" customFormat="1" ht="38.25" customHeight="1" x14ac:dyDescent="0.2">
      <c r="A8" s="234" t="s">
        <v>208</v>
      </c>
      <c r="B8" s="235"/>
      <c r="C8" s="235"/>
      <c r="D8" s="235"/>
      <c r="E8" s="235"/>
      <c r="F8" s="236"/>
      <c r="G8" s="180"/>
    </row>
    <row r="9" spans="1:253" s="102" customFormat="1" ht="14.25" customHeight="1" x14ac:dyDescent="0.2">
      <c r="A9" s="92" t="s">
        <v>3</v>
      </c>
      <c r="B9" s="93" t="s">
        <v>35</v>
      </c>
      <c r="C9" s="94" t="s">
        <v>36</v>
      </c>
      <c r="D9" s="96" t="s">
        <v>37</v>
      </c>
      <c r="E9" s="97" t="s">
        <v>38</v>
      </c>
      <c r="F9" s="95" t="s">
        <v>0</v>
      </c>
      <c r="G9" s="180"/>
    </row>
    <row r="10" spans="1:253" s="102" customFormat="1" ht="5.0999999999999996" customHeight="1" thickBot="1" x14ac:dyDescent="0.25">
      <c r="A10" s="144"/>
      <c r="B10" s="145"/>
      <c r="C10" s="145"/>
      <c r="D10" s="146"/>
      <c r="E10" s="147"/>
      <c r="F10" s="148"/>
      <c r="G10" s="18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row>
    <row r="11" spans="1:253" s="102" customFormat="1" ht="21" x14ac:dyDescent="0.2">
      <c r="A11" s="237" t="s">
        <v>9</v>
      </c>
      <c r="B11" s="238"/>
      <c r="C11" s="238"/>
      <c r="D11" s="238"/>
      <c r="E11" s="238"/>
      <c r="F11" s="239"/>
      <c r="G11" s="179"/>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c r="DL11" s="101"/>
      <c r="DM11" s="101"/>
    </row>
    <row r="12" spans="1:253" ht="18.75" x14ac:dyDescent="0.2">
      <c r="A12" s="112"/>
      <c r="B12" s="113" t="s">
        <v>41</v>
      </c>
      <c r="C12" s="114"/>
      <c r="D12" s="115"/>
      <c r="E12" s="116"/>
      <c r="F12" s="117"/>
    </row>
    <row r="13" spans="1:253" s="102" customFormat="1" ht="116.25" customHeight="1" outlineLevel="1" x14ac:dyDescent="0.2">
      <c r="A13" s="118" t="s">
        <v>42</v>
      </c>
      <c r="B13" s="156" t="s">
        <v>43</v>
      </c>
      <c r="C13" s="157" t="s">
        <v>44</v>
      </c>
      <c r="D13" s="158">
        <v>208.67</v>
      </c>
      <c r="E13" s="159"/>
      <c r="F13" s="160"/>
      <c r="G13" s="179"/>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row>
    <row r="14" spans="1:253" s="101" customFormat="1" ht="109.5" customHeight="1" outlineLevel="1" x14ac:dyDescent="0.2">
      <c r="A14" s="118" t="s">
        <v>45</v>
      </c>
      <c r="B14" s="156" t="s">
        <v>46</v>
      </c>
      <c r="C14" s="161" t="s">
        <v>44</v>
      </c>
      <c r="D14" s="162">
        <v>83.47</v>
      </c>
      <c r="E14" s="163"/>
      <c r="F14" s="164"/>
      <c r="G14" s="186"/>
      <c r="I14" s="169"/>
      <c r="DQ14" s="102"/>
      <c r="DR14" s="102"/>
      <c r="DS14" s="102"/>
      <c r="DT14" s="102"/>
      <c r="DU14" s="102"/>
      <c r="DV14" s="102"/>
      <c r="DW14" s="102"/>
      <c r="DX14" s="102"/>
      <c r="DY14" s="102"/>
      <c r="DZ14" s="102"/>
      <c r="EA14" s="102"/>
      <c r="EB14" s="102"/>
      <c r="EC14" s="102"/>
      <c r="ED14" s="102"/>
      <c r="EE14" s="102"/>
      <c r="EF14" s="102"/>
      <c r="EG14" s="102"/>
      <c r="EH14" s="102"/>
      <c r="EI14" s="102"/>
      <c r="EJ14" s="102"/>
      <c r="EK14" s="102"/>
      <c r="EL14" s="102"/>
      <c r="EM14" s="102"/>
      <c r="EN14" s="102"/>
      <c r="EO14" s="102"/>
      <c r="EP14" s="102"/>
      <c r="EQ14" s="102"/>
      <c r="ER14" s="102"/>
      <c r="ES14" s="102"/>
      <c r="ET14" s="102"/>
      <c r="EU14" s="102"/>
      <c r="EV14" s="102"/>
      <c r="EW14" s="102"/>
      <c r="EX14" s="102"/>
      <c r="EY14" s="102"/>
      <c r="EZ14" s="102"/>
      <c r="FA14" s="102"/>
      <c r="FB14" s="102"/>
      <c r="FC14" s="102"/>
      <c r="FD14" s="102"/>
      <c r="FE14" s="102"/>
      <c r="FF14" s="102"/>
      <c r="FG14" s="102"/>
      <c r="FH14" s="102"/>
      <c r="FI14" s="102"/>
      <c r="FJ14" s="102"/>
      <c r="FK14" s="102"/>
      <c r="FL14" s="102"/>
      <c r="FM14" s="102"/>
      <c r="FN14" s="102"/>
      <c r="FO14" s="102"/>
      <c r="FP14" s="102"/>
      <c r="FQ14" s="102"/>
      <c r="FR14" s="102"/>
      <c r="FS14" s="102"/>
      <c r="FT14" s="102"/>
      <c r="FU14" s="102"/>
      <c r="FV14" s="102"/>
      <c r="FW14" s="102"/>
      <c r="FX14" s="102"/>
      <c r="FY14" s="102"/>
      <c r="FZ14" s="102"/>
      <c r="GA14" s="102"/>
      <c r="GB14" s="102"/>
      <c r="GC14" s="102"/>
      <c r="GD14" s="102"/>
      <c r="GE14" s="102"/>
      <c r="GF14" s="102"/>
      <c r="GG14" s="102"/>
      <c r="GH14" s="102"/>
      <c r="GI14" s="102"/>
      <c r="GJ14" s="102"/>
      <c r="GK14" s="102"/>
      <c r="GL14" s="102"/>
      <c r="GM14" s="102"/>
      <c r="GN14" s="102"/>
      <c r="GO14" s="102"/>
      <c r="GP14" s="102"/>
      <c r="GQ14" s="102"/>
      <c r="GR14" s="102"/>
      <c r="GS14" s="102"/>
      <c r="GT14" s="102"/>
      <c r="GU14" s="102"/>
      <c r="GV14" s="102"/>
      <c r="GW14" s="102"/>
      <c r="GX14" s="102"/>
      <c r="GY14" s="102"/>
      <c r="GZ14" s="102"/>
      <c r="HA14" s="102"/>
      <c r="HB14" s="102"/>
      <c r="HC14" s="102"/>
      <c r="HD14" s="102"/>
      <c r="HE14" s="102"/>
      <c r="HF14" s="102"/>
      <c r="HG14" s="102"/>
      <c r="HH14" s="102"/>
      <c r="HI14" s="102"/>
      <c r="HJ14" s="102"/>
      <c r="HK14" s="102"/>
      <c r="HL14" s="102"/>
      <c r="HM14" s="102"/>
      <c r="HN14" s="102"/>
      <c r="HO14" s="102"/>
      <c r="HP14" s="102"/>
      <c r="HQ14" s="102"/>
      <c r="HR14" s="102"/>
      <c r="HS14" s="102"/>
      <c r="HT14" s="102"/>
      <c r="HU14" s="102"/>
      <c r="HV14" s="102"/>
      <c r="HW14" s="102"/>
      <c r="HX14" s="102"/>
      <c r="HY14" s="102"/>
      <c r="HZ14" s="102"/>
      <c r="IA14" s="102"/>
      <c r="IB14" s="102"/>
      <c r="IC14" s="102"/>
      <c r="ID14" s="102"/>
      <c r="IE14" s="102"/>
      <c r="IF14" s="102"/>
      <c r="IG14" s="102"/>
      <c r="IH14" s="102"/>
      <c r="II14" s="102"/>
      <c r="IJ14" s="102"/>
      <c r="IK14" s="102"/>
      <c r="IL14" s="102"/>
      <c r="IM14" s="102"/>
      <c r="IN14" s="102"/>
      <c r="IO14" s="102"/>
      <c r="IP14" s="102"/>
      <c r="IQ14" s="102"/>
      <c r="IR14" s="102"/>
      <c r="IS14" s="102"/>
    </row>
    <row r="15" spans="1:253" s="101" customFormat="1" ht="115.5" customHeight="1" outlineLevel="1" x14ac:dyDescent="0.2">
      <c r="A15" s="118" t="s">
        <v>171</v>
      </c>
      <c r="B15" s="156" t="s">
        <v>47</v>
      </c>
      <c r="C15" s="161" t="s">
        <v>44</v>
      </c>
      <c r="D15" s="162">
        <v>125.2</v>
      </c>
      <c r="E15" s="163"/>
      <c r="F15" s="164"/>
      <c r="G15" s="181"/>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row>
    <row r="16" spans="1:253" s="101" customFormat="1" ht="76.5" customHeight="1" outlineLevel="1" x14ac:dyDescent="0.2">
      <c r="A16" s="118" t="s">
        <v>48</v>
      </c>
      <c r="B16" s="165" t="s">
        <v>210</v>
      </c>
      <c r="C16" s="161" t="s">
        <v>44</v>
      </c>
      <c r="D16" s="162">
        <v>26.08</v>
      </c>
      <c r="E16" s="163"/>
      <c r="F16" s="164"/>
      <c r="G16" s="181"/>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row>
    <row r="17" spans="1:253" s="101" customFormat="1" ht="81.75" customHeight="1" outlineLevel="1" x14ac:dyDescent="0.2">
      <c r="A17" s="118" t="s">
        <v>51</v>
      </c>
      <c r="B17" s="156" t="s">
        <v>206</v>
      </c>
      <c r="C17" s="161" t="s">
        <v>44</v>
      </c>
      <c r="D17" s="162">
        <v>168.05</v>
      </c>
      <c r="E17" s="163"/>
      <c r="F17" s="164"/>
      <c r="G17" s="181"/>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c r="IR17" s="102"/>
      <c r="IS17" s="102"/>
    </row>
    <row r="18" spans="1:253" s="101" customFormat="1" ht="82.5" customHeight="1" outlineLevel="1" x14ac:dyDescent="0.2">
      <c r="A18" s="118" t="s">
        <v>50</v>
      </c>
      <c r="B18" s="165" t="s">
        <v>191</v>
      </c>
      <c r="C18" s="161" t="s">
        <v>44</v>
      </c>
      <c r="D18" s="162">
        <v>260.83</v>
      </c>
      <c r="E18" s="163"/>
      <c r="F18" s="164"/>
      <c r="G18" s="181"/>
      <c r="DQ18" s="102"/>
      <c r="DR18" s="102"/>
      <c r="DS18" s="102"/>
      <c r="DT18" s="102"/>
      <c r="DU18" s="102"/>
      <c r="DV18" s="102"/>
      <c r="DW18" s="102"/>
      <c r="DX18" s="102"/>
      <c r="DY18" s="102"/>
      <c r="DZ18" s="102"/>
      <c r="EA18" s="102"/>
      <c r="EB18" s="102"/>
      <c r="EC18" s="102"/>
      <c r="ED18" s="102"/>
      <c r="EE18" s="102"/>
      <c r="EF18" s="102"/>
      <c r="EG18" s="102"/>
      <c r="EH18" s="102"/>
      <c r="EI18" s="102"/>
      <c r="EJ18" s="102"/>
      <c r="EK18" s="102"/>
      <c r="EL18" s="102"/>
      <c r="EM18" s="102"/>
      <c r="EN18" s="102"/>
      <c r="EO18" s="102"/>
      <c r="EP18" s="102"/>
      <c r="EQ18" s="102"/>
      <c r="ER18" s="102"/>
      <c r="ES18" s="102"/>
      <c r="ET18" s="102"/>
      <c r="EU18" s="102"/>
      <c r="EV18" s="102"/>
      <c r="EW18" s="102"/>
      <c r="EX18" s="102"/>
      <c r="EY18" s="102"/>
      <c r="EZ18" s="102"/>
      <c r="FA18" s="102"/>
      <c r="FB18" s="102"/>
      <c r="FC18" s="102"/>
      <c r="FD18" s="102"/>
      <c r="FE18" s="102"/>
      <c r="FF18" s="102"/>
      <c r="FG18" s="102"/>
      <c r="FH18" s="102"/>
      <c r="FI18" s="102"/>
      <c r="FJ18" s="102"/>
      <c r="FK18" s="102"/>
      <c r="FL18" s="102"/>
      <c r="FM18" s="102"/>
      <c r="FN18" s="102"/>
      <c r="FO18" s="102"/>
      <c r="FP18" s="102"/>
      <c r="FQ18" s="102"/>
      <c r="FR18" s="102"/>
      <c r="FS18" s="102"/>
      <c r="FT18" s="102"/>
      <c r="FU18" s="102"/>
      <c r="FV18" s="102"/>
      <c r="FW18" s="102"/>
      <c r="FX18" s="102"/>
      <c r="FY18" s="102"/>
      <c r="FZ18" s="102"/>
      <c r="GA18" s="102"/>
      <c r="GB18" s="102"/>
      <c r="GC18" s="102"/>
      <c r="GD18" s="102"/>
      <c r="GE18" s="102"/>
      <c r="GF18" s="102"/>
      <c r="GG18" s="102"/>
      <c r="GH18" s="102"/>
      <c r="GI18" s="102"/>
      <c r="GJ18" s="102"/>
      <c r="GK18" s="102"/>
      <c r="GL18" s="102"/>
      <c r="GM18" s="102"/>
      <c r="GN18" s="102"/>
      <c r="GO18" s="102"/>
      <c r="GP18" s="102"/>
      <c r="GQ18" s="102"/>
      <c r="GR18" s="102"/>
      <c r="GS18" s="102"/>
      <c r="GT18" s="102"/>
      <c r="GU18" s="102"/>
      <c r="GV18" s="102"/>
      <c r="GW18" s="102"/>
      <c r="GX18" s="102"/>
      <c r="GY18" s="102"/>
      <c r="GZ18" s="102"/>
      <c r="HA18" s="102"/>
      <c r="HB18" s="102"/>
      <c r="HC18" s="102"/>
      <c r="HD18" s="102"/>
      <c r="HE18" s="102"/>
      <c r="HF18" s="102"/>
      <c r="HG18" s="102"/>
      <c r="HH18" s="102"/>
      <c r="HI18" s="102"/>
      <c r="HJ18" s="102"/>
      <c r="HK18" s="102"/>
      <c r="HL18" s="102"/>
      <c r="HM18" s="102"/>
      <c r="HN18" s="102"/>
      <c r="HO18" s="102"/>
      <c r="HP18" s="102"/>
      <c r="HQ18" s="102"/>
      <c r="HR18" s="102"/>
      <c r="HS18" s="102"/>
      <c r="HT18" s="102"/>
      <c r="HU18" s="102"/>
      <c r="HV18" s="102"/>
      <c r="HW18" s="102"/>
      <c r="HX18" s="102"/>
      <c r="HY18" s="102"/>
      <c r="HZ18" s="102"/>
      <c r="IA18" s="102"/>
      <c r="IB18" s="102"/>
      <c r="IC18" s="102"/>
      <c r="ID18" s="102"/>
      <c r="IE18" s="102"/>
      <c r="IF18" s="102"/>
      <c r="IG18" s="102"/>
      <c r="IH18" s="102"/>
      <c r="II18" s="102"/>
      <c r="IJ18" s="102"/>
      <c r="IK18" s="102"/>
      <c r="IL18" s="102"/>
      <c r="IM18" s="102"/>
      <c r="IN18" s="102"/>
      <c r="IO18" s="102"/>
      <c r="IP18" s="102"/>
      <c r="IQ18" s="102"/>
      <c r="IR18" s="102"/>
      <c r="IS18" s="102"/>
    </row>
    <row r="19" spans="1:253" s="101" customFormat="1" ht="52.5" customHeight="1" outlineLevel="1" x14ac:dyDescent="0.2">
      <c r="A19" s="118" t="s">
        <v>53</v>
      </c>
      <c r="B19" s="156" t="s">
        <v>54</v>
      </c>
      <c r="C19" s="161" t="s">
        <v>2</v>
      </c>
      <c r="D19" s="162">
        <v>2</v>
      </c>
      <c r="E19" s="163"/>
      <c r="F19" s="164"/>
      <c r="G19" s="181"/>
      <c r="DQ19" s="102"/>
      <c r="DR19" s="102"/>
      <c r="DS19" s="102"/>
      <c r="DT19" s="102"/>
      <c r="DU19" s="102"/>
      <c r="DV19" s="102"/>
      <c r="DW19" s="102"/>
      <c r="DX19" s="102"/>
      <c r="DY19" s="102"/>
      <c r="DZ19" s="102"/>
      <c r="EA19" s="102"/>
      <c r="EB19" s="102"/>
      <c r="EC19" s="102"/>
      <c r="ED19" s="102"/>
      <c r="EE19" s="102"/>
      <c r="EF19" s="102"/>
      <c r="EG19" s="102"/>
      <c r="EH19" s="102"/>
      <c r="EI19" s="102"/>
      <c r="EJ19" s="102"/>
      <c r="EK19" s="102"/>
      <c r="EL19" s="102"/>
      <c r="EM19" s="102"/>
      <c r="EN19" s="102"/>
      <c r="EO19" s="102"/>
      <c r="EP19" s="102"/>
      <c r="EQ19" s="102"/>
      <c r="ER19" s="102"/>
      <c r="ES19" s="102"/>
      <c r="ET19" s="102"/>
      <c r="EU19" s="102"/>
      <c r="EV19" s="102"/>
      <c r="EW19" s="102"/>
      <c r="EX19" s="102"/>
      <c r="EY19" s="102"/>
      <c r="EZ19" s="102"/>
      <c r="FA19" s="102"/>
      <c r="FB19" s="102"/>
      <c r="FC19" s="102"/>
      <c r="FD19" s="102"/>
      <c r="FE19" s="102"/>
      <c r="FF19" s="102"/>
      <c r="FG19" s="102"/>
      <c r="FH19" s="102"/>
      <c r="FI19" s="102"/>
      <c r="FJ19" s="102"/>
      <c r="FK19" s="102"/>
      <c r="FL19" s="102"/>
      <c r="FM19" s="102"/>
      <c r="FN19" s="102"/>
      <c r="FO19" s="102"/>
      <c r="FP19" s="102"/>
      <c r="FQ19" s="102"/>
      <c r="FR19" s="102"/>
      <c r="FS19" s="102"/>
      <c r="FT19" s="102"/>
      <c r="FU19" s="102"/>
      <c r="FV19" s="102"/>
      <c r="FW19" s="102"/>
      <c r="FX19" s="102"/>
      <c r="FY19" s="102"/>
      <c r="FZ19" s="102"/>
      <c r="GA19" s="102"/>
      <c r="GB19" s="102"/>
      <c r="GC19" s="102"/>
      <c r="GD19" s="102"/>
      <c r="GE19" s="102"/>
      <c r="GF19" s="102"/>
      <c r="GG19" s="102"/>
      <c r="GH19" s="102"/>
      <c r="GI19" s="102"/>
      <c r="GJ19" s="102"/>
      <c r="GK19" s="102"/>
      <c r="GL19" s="102"/>
      <c r="GM19" s="102"/>
      <c r="GN19" s="102"/>
      <c r="GO19" s="102"/>
      <c r="GP19" s="102"/>
      <c r="GQ19" s="102"/>
      <c r="GR19" s="102"/>
      <c r="GS19" s="102"/>
      <c r="GT19" s="102"/>
      <c r="GU19" s="102"/>
      <c r="GV19" s="102"/>
      <c r="GW19" s="102"/>
      <c r="GX19" s="102"/>
      <c r="GY19" s="102"/>
      <c r="GZ19" s="102"/>
      <c r="HA19" s="102"/>
      <c r="HB19" s="102"/>
      <c r="HC19" s="102"/>
      <c r="HD19" s="102"/>
      <c r="HE19" s="102"/>
      <c r="HF19" s="102"/>
      <c r="HG19" s="102"/>
      <c r="HH19" s="102"/>
      <c r="HI19" s="102"/>
      <c r="HJ19" s="102"/>
      <c r="HK19" s="102"/>
      <c r="HL19" s="102"/>
      <c r="HM19" s="102"/>
      <c r="HN19" s="102"/>
      <c r="HO19" s="102"/>
      <c r="HP19" s="102"/>
      <c r="HQ19" s="102"/>
      <c r="HR19" s="102"/>
      <c r="HS19" s="102"/>
      <c r="HT19" s="102"/>
      <c r="HU19" s="102"/>
      <c r="HV19" s="102"/>
      <c r="HW19" s="102"/>
      <c r="HX19" s="102"/>
      <c r="HY19" s="102"/>
      <c r="HZ19" s="102"/>
      <c r="IA19" s="102"/>
      <c r="IB19" s="102"/>
      <c r="IC19" s="102"/>
      <c r="ID19" s="102"/>
      <c r="IE19" s="102"/>
      <c r="IF19" s="102"/>
      <c r="IG19" s="102"/>
      <c r="IH19" s="102"/>
      <c r="II19" s="102"/>
      <c r="IJ19" s="102"/>
      <c r="IK19" s="102"/>
      <c r="IL19" s="102"/>
      <c r="IM19" s="102"/>
      <c r="IN19" s="102"/>
      <c r="IO19" s="102"/>
      <c r="IP19" s="102"/>
      <c r="IQ19" s="102"/>
      <c r="IR19" s="102"/>
      <c r="IS19" s="102"/>
    </row>
    <row r="20" spans="1:253" s="101" customFormat="1" ht="66" customHeight="1" outlineLevel="1" x14ac:dyDescent="0.2">
      <c r="A20" s="155" t="s">
        <v>55</v>
      </c>
      <c r="B20" s="156" t="s">
        <v>185</v>
      </c>
      <c r="C20" s="161" t="s">
        <v>44</v>
      </c>
      <c r="D20" s="162">
        <v>0.52</v>
      </c>
      <c r="E20" s="163"/>
      <c r="F20" s="164"/>
      <c r="G20" s="182"/>
      <c r="DQ20" s="102"/>
      <c r="DR20" s="102"/>
      <c r="DS20" s="102"/>
      <c r="DT20" s="102"/>
      <c r="DU20" s="102"/>
      <c r="DV20" s="102"/>
      <c r="DW20" s="102"/>
      <c r="DX20" s="102"/>
      <c r="DY20" s="102"/>
      <c r="DZ20" s="102"/>
      <c r="EA20" s="102"/>
      <c r="EB20" s="102"/>
      <c r="EC20" s="102"/>
      <c r="ED20" s="102"/>
      <c r="EE20" s="102"/>
      <c r="EF20" s="102"/>
      <c r="EG20" s="102"/>
      <c r="EH20" s="102"/>
      <c r="EI20" s="102"/>
      <c r="EJ20" s="102"/>
      <c r="EK20" s="102"/>
      <c r="EL20" s="102"/>
      <c r="EM20" s="102"/>
      <c r="EN20" s="102"/>
      <c r="EO20" s="102"/>
      <c r="EP20" s="102"/>
      <c r="EQ20" s="102"/>
      <c r="ER20" s="102"/>
      <c r="ES20" s="102"/>
      <c r="ET20" s="102"/>
      <c r="EU20" s="102"/>
      <c r="EV20" s="102"/>
      <c r="EW20" s="102"/>
      <c r="EX20" s="102"/>
      <c r="EY20" s="102"/>
      <c r="EZ20" s="102"/>
      <c r="FA20" s="102"/>
      <c r="FB20" s="102"/>
      <c r="FC20" s="102"/>
      <c r="FD20" s="102"/>
      <c r="FE20" s="102"/>
      <c r="FF20" s="102"/>
      <c r="FG20" s="102"/>
      <c r="FH20" s="102"/>
      <c r="FI20" s="102"/>
      <c r="FJ20" s="102"/>
      <c r="FK20" s="102"/>
      <c r="FL20" s="102"/>
      <c r="FM20" s="102"/>
      <c r="FN20" s="102"/>
      <c r="FO20" s="102"/>
      <c r="FP20" s="102"/>
      <c r="FQ20" s="102"/>
      <c r="FR20" s="102"/>
      <c r="FS20" s="102"/>
      <c r="FT20" s="102"/>
      <c r="FU20" s="102"/>
      <c r="FV20" s="102"/>
      <c r="FW20" s="102"/>
      <c r="FX20" s="102"/>
      <c r="FY20" s="102"/>
      <c r="FZ20" s="102"/>
      <c r="GA20" s="102"/>
      <c r="GB20" s="102"/>
      <c r="GC20" s="102"/>
      <c r="GD20" s="102"/>
      <c r="GE20" s="102"/>
      <c r="GF20" s="102"/>
      <c r="GG20" s="102"/>
      <c r="GH20" s="102"/>
      <c r="GI20" s="102"/>
      <c r="GJ20" s="102"/>
      <c r="GK20" s="102"/>
      <c r="GL20" s="102"/>
      <c r="GM20" s="102"/>
      <c r="GN20" s="102"/>
      <c r="GO20" s="102"/>
      <c r="GP20" s="102"/>
      <c r="GQ20" s="102"/>
      <c r="GR20" s="102"/>
      <c r="GS20" s="102"/>
      <c r="GT20" s="102"/>
      <c r="GU20" s="102"/>
      <c r="GV20" s="102"/>
      <c r="GW20" s="102"/>
      <c r="GX20" s="102"/>
      <c r="GY20" s="102"/>
      <c r="GZ20" s="102"/>
      <c r="HA20" s="102"/>
      <c r="HB20" s="102"/>
      <c r="HC20" s="102"/>
      <c r="HD20" s="102"/>
      <c r="HE20" s="102"/>
      <c r="HF20" s="102"/>
      <c r="HG20" s="102"/>
      <c r="HH20" s="102"/>
      <c r="HI20" s="102"/>
      <c r="HJ20" s="102"/>
      <c r="HK20" s="102"/>
      <c r="HL20" s="102"/>
      <c r="HM20" s="102"/>
      <c r="HN20" s="102"/>
      <c r="HO20" s="102"/>
      <c r="HP20" s="102"/>
      <c r="HQ20" s="102"/>
      <c r="HR20" s="102"/>
      <c r="HS20" s="102"/>
      <c r="HT20" s="102"/>
      <c r="HU20" s="102"/>
      <c r="HV20" s="102"/>
      <c r="HW20" s="102"/>
      <c r="HX20" s="102"/>
      <c r="HY20" s="102"/>
      <c r="HZ20" s="102"/>
      <c r="IA20" s="102"/>
      <c r="IB20" s="102"/>
      <c r="IC20" s="102"/>
      <c r="ID20" s="102"/>
      <c r="IE20" s="102"/>
      <c r="IF20" s="102"/>
      <c r="IG20" s="102"/>
      <c r="IH20" s="102"/>
      <c r="II20" s="102"/>
      <c r="IJ20" s="102"/>
      <c r="IK20" s="102"/>
      <c r="IL20" s="102"/>
      <c r="IM20" s="102"/>
      <c r="IN20" s="102"/>
      <c r="IO20" s="102"/>
      <c r="IP20" s="102"/>
      <c r="IQ20" s="102"/>
      <c r="IR20" s="102"/>
      <c r="IS20" s="102"/>
    </row>
    <row r="21" spans="1:253" ht="18.75" x14ac:dyDescent="0.2">
      <c r="A21" s="112"/>
      <c r="B21" s="113" t="s">
        <v>56</v>
      </c>
      <c r="C21" s="114"/>
      <c r="D21" s="115"/>
      <c r="E21" s="116"/>
      <c r="F21" s="117"/>
    </row>
    <row r="22" spans="1:253" s="101" customFormat="1" ht="54" customHeight="1" outlineLevel="2" x14ac:dyDescent="0.2">
      <c r="A22" s="118" t="s">
        <v>57</v>
      </c>
      <c r="B22" s="156" t="s">
        <v>187</v>
      </c>
      <c r="C22" s="157" t="s">
        <v>1</v>
      </c>
      <c r="D22" s="158">
        <v>326.04000000000002</v>
      </c>
      <c r="E22" s="159"/>
      <c r="F22" s="166"/>
      <c r="G22" s="181"/>
      <c r="DQ22" s="102"/>
      <c r="DR22" s="102"/>
      <c r="DS22" s="102"/>
      <c r="DT22" s="102"/>
      <c r="DU22" s="102"/>
      <c r="DV22" s="102"/>
      <c r="DW22" s="102"/>
      <c r="DX22" s="102"/>
      <c r="DY22" s="102"/>
      <c r="DZ22" s="102"/>
      <c r="EA22" s="102"/>
      <c r="EB22" s="102"/>
      <c r="EC22" s="102"/>
      <c r="ED22" s="102"/>
      <c r="EE22" s="102"/>
      <c r="EF22" s="102"/>
      <c r="EG22" s="102"/>
      <c r="EH22" s="102"/>
      <c r="EI22" s="102"/>
      <c r="EJ22" s="102"/>
      <c r="EK22" s="102"/>
      <c r="EL22" s="102"/>
      <c r="EM22" s="102"/>
      <c r="EN22" s="102"/>
      <c r="EO22" s="102"/>
      <c r="EP22" s="102"/>
      <c r="EQ22" s="102"/>
      <c r="ER22" s="102"/>
      <c r="ES22" s="102"/>
      <c r="ET22" s="102"/>
      <c r="EU22" s="102"/>
      <c r="EV22" s="102"/>
      <c r="EW22" s="102"/>
      <c r="EX22" s="102"/>
      <c r="EY22" s="102"/>
      <c r="EZ22" s="102"/>
      <c r="FA22" s="102"/>
      <c r="FB22" s="102"/>
      <c r="FC22" s="102"/>
      <c r="FD22" s="102"/>
      <c r="FE22" s="102"/>
      <c r="FF22" s="102"/>
      <c r="FG22" s="102"/>
      <c r="FH22" s="102"/>
      <c r="FI22" s="102"/>
      <c r="FJ22" s="102"/>
      <c r="FK22" s="102"/>
      <c r="FL22" s="102"/>
      <c r="FM22" s="102"/>
      <c r="FN22" s="102"/>
      <c r="FO22" s="102"/>
      <c r="FP22" s="102"/>
      <c r="FQ22" s="102"/>
      <c r="FR22" s="102"/>
      <c r="FS22" s="102"/>
      <c r="FT22" s="102"/>
      <c r="FU22" s="102"/>
      <c r="FV22" s="102"/>
      <c r="FW22" s="102"/>
      <c r="FX22" s="102"/>
      <c r="FY22" s="102"/>
      <c r="FZ22" s="102"/>
      <c r="GA22" s="102"/>
      <c r="GB22" s="102"/>
      <c r="GC22" s="102"/>
      <c r="GD22" s="102"/>
      <c r="GE22" s="102"/>
      <c r="GF22" s="102"/>
      <c r="GG22" s="102"/>
      <c r="GH22" s="102"/>
      <c r="GI22" s="102"/>
      <c r="GJ22" s="102"/>
      <c r="GK22" s="102"/>
      <c r="GL22" s="102"/>
      <c r="GM22" s="102"/>
      <c r="GN22" s="102"/>
      <c r="GO22" s="102"/>
      <c r="GP22" s="102"/>
      <c r="GQ22" s="102"/>
      <c r="GR22" s="102"/>
      <c r="GS22" s="102"/>
      <c r="GT22" s="102"/>
      <c r="GU22" s="102"/>
      <c r="GV22" s="102"/>
      <c r="GW22" s="102"/>
      <c r="GX22" s="102"/>
      <c r="GY22" s="102"/>
      <c r="GZ22" s="102"/>
      <c r="HA22" s="102"/>
      <c r="HB22" s="102"/>
      <c r="HC22" s="102"/>
      <c r="HD22" s="102"/>
      <c r="HE22" s="102"/>
      <c r="HF22" s="102"/>
      <c r="HG22" s="102"/>
      <c r="HH22" s="102"/>
      <c r="HI22" s="102"/>
      <c r="HJ22" s="102"/>
      <c r="HK22" s="102"/>
      <c r="HL22" s="102"/>
      <c r="HM22" s="102"/>
      <c r="HN22" s="102"/>
      <c r="HO22" s="102"/>
      <c r="HP22" s="102"/>
      <c r="HQ22" s="102"/>
      <c r="HR22" s="102"/>
      <c r="HS22" s="102"/>
      <c r="HT22" s="102"/>
      <c r="HU22" s="102"/>
      <c r="HV22" s="102"/>
      <c r="HW22" s="102"/>
      <c r="HX22" s="102"/>
      <c r="HY22" s="102"/>
      <c r="HZ22" s="102"/>
      <c r="IA22" s="102"/>
      <c r="IB22" s="102"/>
      <c r="IC22" s="102"/>
      <c r="ID22" s="102"/>
      <c r="IE22" s="102"/>
      <c r="IF22" s="102"/>
      <c r="IG22" s="102"/>
      <c r="IH22" s="102"/>
      <c r="II22" s="102"/>
      <c r="IJ22" s="102"/>
      <c r="IK22" s="102"/>
      <c r="IL22" s="102"/>
      <c r="IM22" s="102"/>
      <c r="IN22" s="102"/>
      <c r="IO22" s="102"/>
      <c r="IP22" s="102"/>
      <c r="IQ22" s="102"/>
      <c r="IR22" s="102"/>
      <c r="IS22" s="102"/>
    </row>
    <row r="23" spans="1:253" s="101" customFormat="1" ht="66.75" customHeight="1" outlineLevel="2" x14ac:dyDescent="0.2">
      <c r="A23" s="155" t="s">
        <v>58</v>
      </c>
      <c r="B23" s="199" t="s">
        <v>188</v>
      </c>
      <c r="C23" s="161" t="s">
        <v>2</v>
      </c>
      <c r="D23" s="162">
        <v>4</v>
      </c>
      <c r="E23" s="163"/>
      <c r="F23" s="164"/>
      <c r="G23" s="181"/>
      <c r="DQ23" s="102"/>
      <c r="DR23" s="102"/>
      <c r="DS23" s="102"/>
      <c r="DT23" s="102"/>
      <c r="DU23" s="102"/>
      <c r="DV23" s="102"/>
      <c r="DW23" s="102"/>
      <c r="DX23" s="102"/>
      <c r="DY23" s="102"/>
      <c r="DZ23" s="102"/>
      <c r="EA23" s="102"/>
      <c r="EB23" s="102"/>
      <c r="EC23" s="102"/>
      <c r="ED23" s="102"/>
      <c r="EE23" s="102"/>
      <c r="EF23" s="102"/>
      <c r="EG23" s="102"/>
      <c r="EH23" s="102"/>
      <c r="EI23" s="102"/>
      <c r="EJ23" s="102"/>
      <c r="EK23" s="102"/>
      <c r="EL23" s="102"/>
      <c r="EM23" s="102"/>
      <c r="EN23" s="102"/>
      <c r="EO23" s="102"/>
      <c r="EP23" s="102"/>
      <c r="EQ23" s="102"/>
      <c r="ER23" s="102"/>
      <c r="ES23" s="102"/>
      <c r="ET23" s="102"/>
      <c r="EU23" s="102"/>
      <c r="EV23" s="102"/>
      <c r="EW23" s="102"/>
      <c r="EX23" s="102"/>
      <c r="EY23" s="102"/>
      <c r="EZ23" s="102"/>
      <c r="FA23" s="102"/>
      <c r="FB23" s="102"/>
      <c r="FC23" s="102"/>
      <c r="FD23" s="102"/>
      <c r="FE23" s="102"/>
      <c r="FF23" s="102"/>
      <c r="FG23" s="102"/>
      <c r="FH23" s="102"/>
      <c r="FI23" s="102"/>
      <c r="FJ23" s="102"/>
      <c r="FK23" s="102"/>
      <c r="FL23" s="102"/>
      <c r="FM23" s="102"/>
      <c r="FN23" s="102"/>
      <c r="FO23" s="102"/>
      <c r="FP23" s="102"/>
      <c r="FQ23" s="102"/>
      <c r="FR23" s="102"/>
      <c r="FS23" s="102"/>
      <c r="FT23" s="102"/>
      <c r="FU23" s="102"/>
      <c r="FV23" s="102"/>
      <c r="FW23" s="102"/>
      <c r="FX23" s="102"/>
      <c r="FY23" s="102"/>
      <c r="FZ23" s="102"/>
      <c r="GA23" s="102"/>
      <c r="GB23" s="102"/>
      <c r="GC23" s="102"/>
      <c r="GD23" s="102"/>
      <c r="GE23" s="102"/>
      <c r="GF23" s="102"/>
      <c r="GG23" s="102"/>
      <c r="GH23" s="102"/>
      <c r="GI23" s="102"/>
      <c r="GJ23" s="102"/>
      <c r="GK23" s="102"/>
      <c r="GL23" s="102"/>
      <c r="GM23" s="102"/>
      <c r="GN23" s="102"/>
      <c r="GO23" s="102"/>
      <c r="GP23" s="102"/>
      <c r="GQ23" s="102"/>
      <c r="GR23" s="102"/>
      <c r="GS23" s="102"/>
      <c r="GT23" s="102"/>
      <c r="GU23" s="102"/>
      <c r="GV23" s="102"/>
      <c r="GW23" s="102"/>
      <c r="GX23" s="102"/>
      <c r="GY23" s="102"/>
      <c r="GZ23" s="102"/>
      <c r="HA23" s="102"/>
      <c r="HB23" s="102"/>
      <c r="HC23" s="102"/>
      <c r="HD23" s="102"/>
      <c r="HE23" s="102"/>
      <c r="HF23" s="102"/>
      <c r="HG23" s="102"/>
      <c r="HH23" s="102"/>
      <c r="HI23" s="102"/>
      <c r="HJ23" s="102"/>
      <c r="HK23" s="102"/>
      <c r="HL23" s="102"/>
      <c r="HM23" s="102"/>
      <c r="HN23" s="102"/>
      <c r="HO23" s="102"/>
      <c r="HP23" s="102"/>
      <c r="HQ23" s="102"/>
      <c r="HR23" s="102"/>
      <c r="HS23" s="102"/>
      <c r="HT23" s="102"/>
      <c r="HU23" s="102"/>
      <c r="HV23" s="102"/>
      <c r="HW23" s="102"/>
      <c r="HX23" s="102"/>
      <c r="HY23" s="102"/>
      <c r="HZ23" s="102"/>
      <c r="IA23" s="102"/>
      <c r="IB23" s="102"/>
      <c r="IC23" s="102"/>
      <c r="ID23" s="102"/>
      <c r="IE23" s="102"/>
      <c r="IF23" s="102"/>
      <c r="IG23" s="102"/>
      <c r="IH23" s="102"/>
      <c r="II23" s="102"/>
      <c r="IJ23" s="102"/>
      <c r="IK23" s="102"/>
      <c r="IL23" s="102"/>
      <c r="IM23" s="102"/>
      <c r="IN23" s="102"/>
      <c r="IO23" s="102"/>
      <c r="IP23" s="102"/>
      <c r="IQ23" s="102"/>
      <c r="IR23" s="102"/>
      <c r="IS23" s="102"/>
    </row>
    <row r="24" spans="1:253" s="101" customFormat="1" ht="41.25" customHeight="1" outlineLevel="2" x14ac:dyDescent="0.2">
      <c r="A24" s="155" t="s">
        <v>59</v>
      </c>
      <c r="B24" s="156" t="s">
        <v>189</v>
      </c>
      <c r="C24" s="157" t="s">
        <v>2</v>
      </c>
      <c r="D24" s="158">
        <v>2</v>
      </c>
      <c r="E24" s="159"/>
      <c r="F24" s="166"/>
      <c r="G24" s="181"/>
      <c r="DQ24" s="102"/>
      <c r="DR24" s="102"/>
      <c r="DS24" s="102"/>
      <c r="DT24" s="102"/>
      <c r="DU24" s="102"/>
      <c r="DV24" s="102"/>
      <c r="DW24" s="102"/>
      <c r="DX24" s="102"/>
      <c r="DY24" s="102"/>
      <c r="DZ24" s="102"/>
      <c r="EA24" s="102"/>
      <c r="EB24" s="102"/>
      <c r="EC24" s="102"/>
      <c r="ED24" s="102"/>
      <c r="EE24" s="102"/>
      <c r="EF24" s="102"/>
      <c r="EG24" s="102"/>
      <c r="EH24" s="102"/>
      <c r="EI24" s="102"/>
      <c r="EJ24" s="102"/>
      <c r="EK24" s="102"/>
      <c r="EL24" s="102"/>
      <c r="EM24" s="102"/>
      <c r="EN24" s="102"/>
      <c r="EO24" s="102"/>
      <c r="EP24" s="102"/>
      <c r="EQ24" s="102"/>
      <c r="ER24" s="102"/>
      <c r="ES24" s="102"/>
      <c r="ET24" s="102"/>
      <c r="EU24" s="102"/>
      <c r="EV24" s="102"/>
      <c r="EW24" s="102"/>
      <c r="EX24" s="102"/>
      <c r="EY24" s="102"/>
      <c r="EZ24" s="102"/>
      <c r="FA24" s="102"/>
      <c r="FB24" s="102"/>
      <c r="FC24" s="102"/>
      <c r="FD24" s="102"/>
      <c r="FE24" s="102"/>
      <c r="FF24" s="102"/>
      <c r="FG24" s="102"/>
      <c r="FH24" s="102"/>
      <c r="FI24" s="102"/>
      <c r="FJ24" s="102"/>
      <c r="FK24" s="102"/>
      <c r="FL24" s="102"/>
      <c r="FM24" s="102"/>
      <c r="FN24" s="102"/>
      <c r="FO24" s="102"/>
      <c r="FP24" s="102"/>
      <c r="FQ24" s="102"/>
      <c r="FR24" s="102"/>
      <c r="FS24" s="102"/>
      <c r="FT24" s="102"/>
      <c r="FU24" s="102"/>
      <c r="FV24" s="102"/>
      <c r="FW24" s="102"/>
      <c r="FX24" s="102"/>
      <c r="FY24" s="102"/>
      <c r="FZ24" s="102"/>
      <c r="GA24" s="102"/>
      <c r="GB24" s="102"/>
      <c r="GC24" s="102"/>
      <c r="GD24" s="102"/>
      <c r="GE24" s="102"/>
      <c r="GF24" s="102"/>
      <c r="GG24" s="102"/>
      <c r="GH24" s="102"/>
      <c r="GI24" s="102"/>
      <c r="GJ24" s="102"/>
      <c r="GK24" s="102"/>
      <c r="GL24" s="102"/>
      <c r="GM24" s="102"/>
      <c r="GN24" s="102"/>
      <c r="GO24" s="102"/>
      <c r="GP24" s="102"/>
      <c r="GQ24" s="102"/>
      <c r="GR24" s="102"/>
      <c r="GS24" s="102"/>
      <c r="GT24" s="102"/>
      <c r="GU24" s="102"/>
      <c r="GV24" s="102"/>
      <c r="GW24" s="102"/>
      <c r="GX24" s="102"/>
      <c r="GY24" s="102"/>
      <c r="GZ24" s="102"/>
      <c r="HA24" s="102"/>
      <c r="HB24" s="102"/>
      <c r="HC24" s="102"/>
      <c r="HD24" s="102"/>
      <c r="HE24" s="102"/>
      <c r="HF24" s="102"/>
      <c r="HG24" s="102"/>
      <c r="HH24" s="102"/>
      <c r="HI24" s="102"/>
      <c r="HJ24" s="102"/>
      <c r="HK24" s="102"/>
      <c r="HL24" s="102"/>
      <c r="HM24" s="102"/>
      <c r="HN24" s="102"/>
      <c r="HO24" s="102"/>
      <c r="HP24" s="102"/>
      <c r="HQ24" s="102"/>
      <c r="HR24" s="102"/>
      <c r="HS24" s="102"/>
      <c r="HT24" s="102"/>
      <c r="HU24" s="102"/>
      <c r="HV24" s="102"/>
      <c r="HW24" s="102"/>
      <c r="HX24" s="102"/>
      <c r="HY24" s="102"/>
      <c r="HZ24" s="102"/>
      <c r="IA24" s="102"/>
      <c r="IB24" s="102"/>
      <c r="IC24" s="102"/>
      <c r="ID24" s="102"/>
      <c r="IE24" s="102"/>
      <c r="IF24" s="102"/>
      <c r="IG24" s="102"/>
      <c r="IH24" s="102"/>
      <c r="II24" s="102"/>
      <c r="IJ24" s="102"/>
      <c r="IK24" s="102"/>
      <c r="IL24" s="102"/>
      <c r="IM24" s="102"/>
      <c r="IN24" s="102"/>
      <c r="IO24" s="102"/>
      <c r="IP24" s="102"/>
      <c r="IQ24" s="102"/>
      <c r="IR24" s="102"/>
      <c r="IS24" s="102"/>
    </row>
    <row r="25" spans="1:253" s="101" customFormat="1" ht="42.75" customHeight="1" outlineLevel="2" x14ac:dyDescent="0.2">
      <c r="A25" s="155" t="s">
        <v>197</v>
      </c>
      <c r="B25" s="156" t="s">
        <v>61</v>
      </c>
      <c r="C25" s="157" t="s">
        <v>2</v>
      </c>
      <c r="D25" s="158">
        <v>2</v>
      </c>
      <c r="E25" s="159"/>
      <c r="F25" s="166"/>
      <c r="G25" s="181"/>
      <c r="DQ25" s="102"/>
      <c r="DR25" s="102"/>
      <c r="DS25" s="102"/>
      <c r="DT25" s="102"/>
      <c r="DU25" s="102"/>
      <c r="DV25" s="102"/>
      <c r="DW25" s="102"/>
      <c r="DX25" s="102"/>
      <c r="DY25" s="102"/>
      <c r="DZ25" s="102"/>
      <c r="EA25" s="102"/>
      <c r="EB25" s="102"/>
      <c r="EC25" s="102"/>
      <c r="ED25" s="102"/>
      <c r="EE25" s="102"/>
      <c r="EF25" s="102"/>
      <c r="EG25" s="102"/>
      <c r="EH25" s="102"/>
      <c r="EI25" s="102"/>
      <c r="EJ25" s="102"/>
      <c r="EK25" s="102"/>
      <c r="EL25" s="102"/>
      <c r="EM25" s="102"/>
      <c r="EN25" s="102"/>
      <c r="EO25" s="102"/>
      <c r="EP25" s="102"/>
      <c r="EQ25" s="102"/>
      <c r="ER25" s="102"/>
      <c r="ES25" s="102"/>
      <c r="ET25" s="102"/>
      <c r="EU25" s="102"/>
      <c r="EV25" s="102"/>
      <c r="EW25" s="102"/>
      <c r="EX25" s="102"/>
      <c r="EY25" s="102"/>
      <c r="EZ25" s="102"/>
      <c r="FA25" s="102"/>
      <c r="FB25" s="102"/>
      <c r="FC25" s="102"/>
      <c r="FD25" s="102"/>
      <c r="FE25" s="102"/>
      <c r="FF25" s="102"/>
      <c r="FG25" s="102"/>
      <c r="FH25" s="102"/>
      <c r="FI25" s="102"/>
      <c r="FJ25" s="102"/>
      <c r="FK25" s="102"/>
      <c r="FL25" s="102"/>
      <c r="FM25" s="102"/>
      <c r="FN25" s="102"/>
      <c r="FO25" s="102"/>
      <c r="FP25" s="102"/>
      <c r="FQ25" s="102"/>
      <c r="FR25" s="102"/>
      <c r="FS25" s="102"/>
      <c r="FT25" s="102"/>
      <c r="FU25" s="102"/>
      <c r="FV25" s="102"/>
      <c r="FW25" s="102"/>
      <c r="FX25" s="102"/>
      <c r="FY25" s="102"/>
      <c r="FZ25" s="102"/>
      <c r="GA25" s="102"/>
      <c r="GB25" s="102"/>
      <c r="GC25" s="102"/>
      <c r="GD25" s="102"/>
      <c r="GE25" s="102"/>
      <c r="GF25" s="102"/>
      <c r="GG25" s="102"/>
      <c r="GH25" s="102"/>
      <c r="GI25" s="102"/>
      <c r="GJ25" s="102"/>
      <c r="GK25" s="102"/>
      <c r="GL25" s="102"/>
      <c r="GM25" s="102"/>
      <c r="GN25" s="102"/>
      <c r="GO25" s="102"/>
      <c r="GP25" s="102"/>
      <c r="GQ25" s="102"/>
      <c r="GR25" s="102"/>
      <c r="GS25" s="102"/>
      <c r="GT25" s="102"/>
      <c r="GU25" s="102"/>
      <c r="GV25" s="102"/>
      <c r="GW25" s="102"/>
      <c r="GX25" s="102"/>
      <c r="GY25" s="102"/>
      <c r="GZ25" s="102"/>
      <c r="HA25" s="102"/>
      <c r="HB25" s="102"/>
      <c r="HC25" s="102"/>
      <c r="HD25" s="102"/>
      <c r="HE25" s="102"/>
      <c r="HF25" s="102"/>
      <c r="HG25" s="102"/>
      <c r="HH25" s="102"/>
      <c r="HI25" s="102"/>
      <c r="HJ25" s="102"/>
      <c r="HK25" s="102"/>
      <c r="HL25" s="102"/>
      <c r="HM25" s="102"/>
      <c r="HN25" s="102"/>
      <c r="HO25" s="102"/>
      <c r="HP25" s="102"/>
      <c r="HQ25" s="102"/>
      <c r="HR25" s="102"/>
      <c r="HS25" s="102"/>
      <c r="HT25" s="102"/>
      <c r="HU25" s="102"/>
      <c r="HV25" s="102"/>
      <c r="HW25" s="102"/>
      <c r="HX25" s="102"/>
      <c r="HY25" s="102"/>
      <c r="HZ25" s="102"/>
      <c r="IA25" s="102"/>
      <c r="IB25" s="102"/>
      <c r="IC25" s="102"/>
      <c r="ID25" s="102"/>
      <c r="IE25" s="102"/>
      <c r="IF25" s="102"/>
      <c r="IG25" s="102"/>
      <c r="IH25" s="102"/>
      <c r="II25" s="102"/>
      <c r="IJ25" s="102"/>
      <c r="IK25" s="102"/>
      <c r="IL25" s="102"/>
      <c r="IM25" s="102"/>
      <c r="IN25" s="102"/>
      <c r="IO25" s="102"/>
      <c r="IP25" s="102"/>
      <c r="IQ25" s="102"/>
      <c r="IR25" s="102"/>
      <c r="IS25" s="102"/>
    </row>
    <row r="26" spans="1:253" s="101" customFormat="1" ht="42" customHeight="1" outlineLevel="2" x14ac:dyDescent="0.2">
      <c r="A26" s="155" t="s">
        <v>60</v>
      </c>
      <c r="B26" s="156" t="s">
        <v>63</v>
      </c>
      <c r="C26" s="157" t="s">
        <v>2</v>
      </c>
      <c r="D26" s="158">
        <v>1</v>
      </c>
      <c r="E26" s="159"/>
      <c r="F26" s="166"/>
      <c r="G26" s="181"/>
      <c r="DQ26" s="102"/>
      <c r="DR26" s="102"/>
      <c r="DS26" s="102"/>
      <c r="DT26" s="102"/>
      <c r="DU26" s="102"/>
      <c r="DV26" s="102"/>
      <c r="DW26" s="102"/>
      <c r="DX26" s="102"/>
      <c r="DY26" s="102"/>
      <c r="DZ26" s="102"/>
      <c r="EA26" s="102"/>
      <c r="EB26" s="102"/>
      <c r="EC26" s="102"/>
      <c r="ED26" s="102"/>
      <c r="EE26" s="102"/>
      <c r="EF26" s="102"/>
      <c r="EG26" s="102"/>
      <c r="EH26" s="102"/>
      <c r="EI26" s="102"/>
      <c r="EJ26" s="102"/>
      <c r="EK26" s="102"/>
      <c r="EL26" s="102"/>
      <c r="EM26" s="102"/>
      <c r="EN26" s="102"/>
      <c r="EO26" s="102"/>
      <c r="EP26" s="102"/>
      <c r="EQ26" s="102"/>
      <c r="ER26" s="102"/>
      <c r="ES26" s="102"/>
      <c r="ET26" s="102"/>
      <c r="EU26" s="102"/>
      <c r="EV26" s="102"/>
      <c r="EW26" s="102"/>
      <c r="EX26" s="102"/>
      <c r="EY26" s="102"/>
      <c r="EZ26" s="102"/>
      <c r="FA26" s="102"/>
      <c r="FB26" s="102"/>
      <c r="FC26" s="102"/>
      <c r="FD26" s="102"/>
      <c r="FE26" s="102"/>
      <c r="FF26" s="102"/>
      <c r="FG26" s="102"/>
      <c r="FH26" s="102"/>
      <c r="FI26" s="102"/>
      <c r="FJ26" s="102"/>
      <c r="FK26" s="102"/>
      <c r="FL26" s="102"/>
      <c r="FM26" s="102"/>
      <c r="FN26" s="102"/>
      <c r="FO26" s="102"/>
      <c r="FP26" s="102"/>
      <c r="FQ26" s="102"/>
      <c r="FR26" s="102"/>
      <c r="FS26" s="102"/>
      <c r="FT26" s="102"/>
      <c r="FU26" s="102"/>
      <c r="FV26" s="102"/>
      <c r="FW26" s="102"/>
      <c r="FX26" s="102"/>
      <c r="FY26" s="102"/>
      <c r="FZ26" s="102"/>
      <c r="GA26" s="102"/>
      <c r="GB26" s="102"/>
      <c r="GC26" s="102"/>
      <c r="GD26" s="102"/>
      <c r="GE26" s="102"/>
      <c r="GF26" s="102"/>
      <c r="GG26" s="102"/>
      <c r="GH26" s="102"/>
      <c r="GI26" s="102"/>
      <c r="GJ26" s="102"/>
      <c r="GK26" s="102"/>
      <c r="GL26" s="102"/>
      <c r="GM26" s="102"/>
      <c r="GN26" s="102"/>
      <c r="GO26" s="102"/>
      <c r="GP26" s="102"/>
      <c r="GQ26" s="102"/>
      <c r="GR26" s="102"/>
      <c r="GS26" s="102"/>
      <c r="GT26" s="102"/>
      <c r="GU26" s="102"/>
      <c r="GV26" s="102"/>
      <c r="GW26" s="102"/>
      <c r="GX26" s="102"/>
      <c r="GY26" s="102"/>
      <c r="GZ26" s="102"/>
      <c r="HA26" s="102"/>
      <c r="HB26" s="102"/>
      <c r="HC26" s="102"/>
      <c r="HD26" s="102"/>
      <c r="HE26" s="102"/>
      <c r="HF26" s="102"/>
      <c r="HG26" s="102"/>
      <c r="HH26" s="102"/>
      <c r="HI26" s="102"/>
      <c r="HJ26" s="102"/>
      <c r="HK26" s="102"/>
      <c r="HL26" s="102"/>
      <c r="HM26" s="102"/>
      <c r="HN26" s="102"/>
      <c r="HO26" s="102"/>
      <c r="HP26" s="102"/>
      <c r="HQ26" s="102"/>
      <c r="HR26" s="102"/>
      <c r="HS26" s="102"/>
      <c r="HT26" s="102"/>
      <c r="HU26" s="102"/>
      <c r="HV26" s="102"/>
      <c r="HW26" s="102"/>
      <c r="HX26" s="102"/>
      <c r="HY26" s="102"/>
      <c r="HZ26" s="102"/>
      <c r="IA26" s="102"/>
      <c r="IB26" s="102"/>
      <c r="IC26" s="102"/>
      <c r="ID26" s="102"/>
      <c r="IE26" s="102"/>
      <c r="IF26" s="102"/>
      <c r="IG26" s="102"/>
      <c r="IH26" s="102"/>
      <c r="II26" s="102"/>
      <c r="IJ26" s="102"/>
      <c r="IK26" s="102"/>
      <c r="IL26" s="102"/>
      <c r="IM26" s="102"/>
      <c r="IN26" s="102"/>
      <c r="IO26" s="102"/>
      <c r="IP26" s="102"/>
      <c r="IQ26" s="102"/>
      <c r="IR26" s="102"/>
      <c r="IS26" s="102"/>
    </row>
    <row r="27" spans="1:253" s="101" customFormat="1" ht="44.25" customHeight="1" outlineLevel="2" x14ac:dyDescent="0.2">
      <c r="A27" s="155" t="s">
        <v>62</v>
      </c>
      <c r="B27" s="156" t="s">
        <v>66</v>
      </c>
      <c r="C27" s="157" t="s">
        <v>2</v>
      </c>
      <c r="D27" s="158">
        <v>2</v>
      </c>
      <c r="E27" s="159"/>
      <c r="F27" s="166"/>
      <c r="G27" s="181"/>
      <c r="DQ27" s="102"/>
      <c r="DR27" s="102"/>
      <c r="DS27" s="102"/>
      <c r="DT27" s="102"/>
      <c r="DU27" s="102"/>
      <c r="DV27" s="102"/>
      <c r="DW27" s="102"/>
      <c r="DX27" s="102"/>
      <c r="DY27" s="102"/>
      <c r="DZ27" s="102"/>
      <c r="EA27" s="102"/>
      <c r="EB27" s="102"/>
      <c r="EC27" s="102"/>
      <c r="ED27" s="102"/>
      <c r="EE27" s="102"/>
      <c r="EF27" s="102"/>
      <c r="EG27" s="102"/>
      <c r="EH27" s="102"/>
      <c r="EI27" s="102"/>
      <c r="EJ27" s="102"/>
      <c r="EK27" s="102"/>
      <c r="EL27" s="102"/>
      <c r="EM27" s="102"/>
      <c r="EN27" s="102"/>
      <c r="EO27" s="102"/>
      <c r="EP27" s="102"/>
      <c r="EQ27" s="102"/>
      <c r="ER27" s="102"/>
      <c r="ES27" s="102"/>
      <c r="ET27" s="102"/>
      <c r="EU27" s="102"/>
      <c r="EV27" s="102"/>
      <c r="EW27" s="102"/>
      <c r="EX27" s="102"/>
      <c r="EY27" s="102"/>
      <c r="EZ27" s="102"/>
      <c r="FA27" s="102"/>
      <c r="FB27" s="102"/>
      <c r="FC27" s="102"/>
      <c r="FD27" s="102"/>
      <c r="FE27" s="102"/>
      <c r="FF27" s="102"/>
      <c r="FG27" s="102"/>
      <c r="FH27" s="102"/>
      <c r="FI27" s="102"/>
      <c r="FJ27" s="102"/>
      <c r="FK27" s="102"/>
      <c r="FL27" s="102"/>
      <c r="FM27" s="102"/>
      <c r="FN27" s="102"/>
      <c r="FO27" s="102"/>
      <c r="FP27" s="102"/>
      <c r="FQ27" s="102"/>
      <c r="FR27" s="102"/>
      <c r="FS27" s="102"/>
      <c r="FT27" s="102"/>
      <c r="FU27" s="102"/>
      <c r="FV27" s="102"/>
      <c r="FW27" s="102"/>
      <c r="FX27" s="102"/>
      <c r="FY27" s="102"/>
      <c r="FZ27" s="102"/>
      <c r="GA27" s="102"/>
      <c r="GB27" s="102"/>
      <c r="GC27" s="102"/>
      <c r="GD27" s="102"/>
      <c r="GE27" s="102"/>
      <c r="GF27" s="102"/>
      <c r="GG27" s="102"/>
      <c r="GH27" s="102"/>
      <c r="GI27" s="102"/>
      <c r="GJ27" s="102"/>
      <c r="GK27" s="102"/>
      <c r="GL27" s="102"/>
      <c r="GM27" s="102"/>
      <c r="GN27" s="102"/>
      <c r="GO27" s="102"/>
      <c r="GP27" s="102"/>
      <c r="GQ27" s="102"/>
      <c r="GR27" s="102"/>
      <c r="GS27" s="102"/>
      <c r="GT27" s="102"/>
      <c r="GU27" s="102"/>
      <c r="GV27" s="102"/>
      <c r="GW27" s="102"/>
      <c r="GX27" s="102"/>
      <c r="GY27" s="102"/>
      <c r="GZ27" s="102"/>
      <c r="HA27" s="102"/>
      <c r="HB27" s="102"/>
      <c r="HC27" s="102"/>
      <c r="HD27" s="102"/>
      <c r="HE27" s="102"/>
      <c r="HF27" s="102"/>
      <c r="HG27" s="102"/>
      <c r="HH27" s="102"/>
      <c r="HI27" s="102"/>
      <c r="HJ27" s="102"/>
      <c r="HK27" s="102"/>
      <c r="HL27" s="102"/>
      <c r="HM27" s="102"/>
      <c r="HN27" s="102"/>
      <c r="HO27" s="102"/>
      <c r="HP27" s="102"/>
      <c r="HQ27" s="102"/>
      <c r="HR27" s="102"/>
      <c r="HS27" s="102"/>
      <c r="HT27" s="102"/>
      <c r="HU27" s="102"/>
      <c r="HV27" s="102"/>
      <c r="HW27" s="102"/>
      <c r="HX27" s="102"/>
      <c r="HY27" s="102"/>
      <c r="HZ27" s="102"/>
      <c r="IA27" s="102"/>
      <c r="IB27" s="102"/>
      <c r="IC27" s="102"/>
      <c r="ID27" s="102"/>
      <c r="IE27" s="102"/>
      <c r="IF27" s="102"/>
      <c r="IG27" s="102"/>
      <c r="IH27" s="102"/>
      <c r="II27" s="102"/>
      <c r="IJ27" s="102"/>
      <c r="IK27" s="102"/>
      <c r="IL27" s="102"/>
      <c r="IM27" s="102"/>
      <c r="IN27" s="102"/>
      <c r="IO27" s="102"/>
      <c r="IP27" s="102"/>
      <c r="IQ27" s="102"/>
      <c r="IR27" s="102"/>
      <c r="IS27" s="102"/>
    </row>
    <row r="28" spans="1:253" s="101" customFormat="1" ht="40.5" customHeight="1" outlineLevel="2" x14ac:dyDescent="0.2">
      <c r="A28" s="155" t="s">
        <v>64</v>
      </c>
      <c r="B28" s="156" t="s">
        <v>67</v>
      </c>
      <c r="C28" s="161" t="s">
        <v>2</v>
      </c>
      <c r="D28" s="162">
        <v>2</v>
      </c>
      <c r="E28" s="163"/>
      <c r="F28" s="164"/>
      <c r="G28" s="181"/>
      <c r="DQ28" s="102"/>
      <c r="DR28" s="102"/>
      <c r="DS28" s="102"/>
      <c r="DT28" s="102"/>
      <c r="DU28" s="102"/>
      <c r="DV28" s="102"/>
      <c r="DW28" s="102"/>
      <c r="DX28" s="102"/>
      <c r="DY28" s="102"/>
      <c r="DZ28" s="102"/>
      <c r="EA28" s="102"/>
      <c r="EB28" s="102"/>
      <c r="EC28" s="102"/>
      <c r="ED28" s="102"/>
      <c r="EE28" s="102"/>
      <c r="EF28" s="102"/>
      <c r="EG28" s="102"/>
      <c r="EH28" s="102"/>
      <c r="EI28" s="102"/>
      <c r="EJ28" s="102"/>
      <c r="EK28" s="102"/>
      <c r="EL28" s="102"/>
      <c r="EM28" s="102"/>
      <c r="EN28" s="102"/>
      <c r="EO28" s="102"/>
      <c r="EP28" s="102"/>
      <c r="EQ28" s="102"/>
      <c r="ER28" s="102"/>
      <c r="ES28" s="102"/>
      <c r="ET28" s="102"/>
      <c r="EU28" s="102"/>
      <c r="EV28" s="102"/>
      <c r="EW28" s="102"/>
      <c r="EX28" s="102"/>
      <c r="EY28" s="102"/>
      <c r="EZ28" s="102"/>
      <c r="FA28" s="102"/>
      <c r="FB28" s="102"/>
      <c r="FC28" s="102"/>
      <c r="FD28" s="102"/>
      <c r="FE28" s="102"/>
      <c r="FF28" s="102"/>
      <c r="FG28" s="102"/>
      <c r="FH28" s="102"/>
      <c r="FI28" s="102"/>
      <c r="FJ28" s="102"/>
      <c r="FK28" s="102"/>
      <c r="FL28" s="102"/>
      <c r="FM28" s="102"/>
      <c r="FN28" s="102"/>
      <c r="FO28" s="102"/>
      <c r="FP28" s="102"/>
      <c r="FQ28" s="102"/>
      <c r="FR28" s="102"/>
      <c r="FS28" s="102"/>
      <c r="FT28" s="102"/>
      <c r="FU28" s="102"/>
      <c r="FV28" s="102"/>
      <c r="FW28" s="102"/>
      <c r="FX28" s="102"/>
      <c r="FY28" s="102"/>
      <c r="FZ28" s="102"/>
      <c r="GA28" s="102"/>
      <c r="GB28" s="102"/>
      <c r="GC28" s="102"/>
      <c r="GD28" s="102"/>
      <c r="GE28" s="102"/>
      <c r="GF28" s="102"/>
      <c r="GG28" s="102"/>
      <c r="GH28" s="102"/>
      <c r="GI28" s="102"/>
      <c r="GJ28" s="102"/>
      <c r="GK28" s="102"/>
      <c r="GL28" s="102"/>
      <c r="GM28" s="102"/>
      <c r="GN28" s="102"/>
      <c r="GO28" s="102"/>
      <c r="GP28" s="102"/>
      <c r="GQ28" s="102"/>
      <c r="GR28" s="102"/>
      <c r="GS28" s="102"/>
      <c r="GT28" s="102"/>
      <c r="GU28" s="102"/>
      <c r="GV28" s="102"/>
      <c r="GW28" s="102"/>
      <c r="GX28" s="102"/>
      <c r="GY28" s="102"/>
      <c r="GZ28" s="102"/>
      <c r="HA28" s="102"/>
      <c r="HB28" s="102"/>
      <c r="HC28" s="102"/>
      <c r="HD28" s="102"/>
      <c r="HE28" s="102"/>
      <c r="HF28" s="102"/>
      <c r="HG28" s="102"/>
      <c r="HH28" s="102"/>
      <c r="HI28" s="102"/>
      <c r="HJ28" s="102"/>
      <c r="HK28" s="102"/>
      <c r="HL28" s="102"/>
      <c r="HM28" s="102"/>
      <c r="HN28" s="102"/>
      <c r="HO28" s="102"/>
      <c r="HP28" s="102"/>
      <c r="HQ28" s="102"/>
      <c r="HR28" s="102"/>
      <c r="HS28" s="102"/>
      <c r="HT28" s="102"/>
      <c r="HU28" s="102"/>
      <c r="HV28" s="102"/>
      <c r="HW28" s="102"/>
      <c r="HX28" s="102"/>
      <c r="HY28" s="102"/>
      <c r="HZ28" s="102"/>
      <c r="IA28" s="102"/>
      <c r="IB28" s="102"/>
      <c r="IC28" s="102"/>
      <c r="ID28" s="102"/>
      <c r="IE28" s="102"/>
      <c r="IF28" s="102"/>
      <c r="IG28" s="102"/>
      <c r="IH28" s="102"/>
      <c r="II28" s="102"/>
      <c r="IJ28" s="102"/>
      <c r="IK28" s="102"/>
      <c r="IL28" s="102"/>
      <c r="IM28" s="102"/>
      <c r="IN28" s="102"/>
      <c r="IO28" s="102"/>
      <c r="IP28" s="102"/>
      <c r="IQ28" s="102"/>
      <c r="IR28" s="102"/>
      <c r="IS28" s="102"/>
    </row>
    <row r="29" spans="1:253" s="101" customFormat="1" ht="38.25" outlineLevel="2" x14ac:dyDescent="0.2">
      <c r="A29" s="118" t="s">
        <v>65</v>
      </c>
      <c r="B29" s="156" t="s">
        <v>68</v>
      </c>
      <c r="C29" s="161" t="s">
        <v>2</v>
      </c>
      <c r="D29" s="162">
        <v>11</v>
      </c>
      <c r="E29" s="163"/>
      <c r="F29" s="164"/>
      <c r="G29" s="181"/>
      <c r="DQ29" s="102"/>
      <c r="DR29" s="102"/>
      <c r="DS29" s="102"/>
      <c r="DT29" s="102"/>
      <c r="DU29" s="102"/>
      <c r="DV29" s="102"/>
      <c r="DW29" s="102"/>
      <c r="DX29" s="102"/>
      <c r="DY29" s="102"/>
      <c r="DZ29" s="102"/>
      <c r="EA29" s="102"/>
      <c r="EB29" s="102"/>
      <c r="EC29" s="102"/>
      <c r="ED29" s="102"/>
      <c r="EE29" s="102"/>
      <c r="EF29" s="102"/>
      <c r="EG29" s="102"/>
      <c r="EH29" s="102"/>
      <c r="EI29" s="102"/>
      <c r="EJ29" s="102"/>
      <c r="EK29" s="102"/>
      <c r="EL29" s="102"/>
      <c r="EM29" s="102"/>
      <c r="EN29" s="102"/>
      <c r="EO29" s="102"/>
      <c r="EP29" s="102"/>
      <c r="EQ29" s="102"/>
      <c r="ER29" s="102"/>
      <c r="ES29" s="102"/>
      <c r="ET29" s="102"/>
      <c r="EU29" s="102"/>
      <c r="EV29" s="102"/>
      <c r="EW29" s="102"/>
      <c r="EX29" s="102"/>
      <c r="EY29" s="102"/>
      <c r="EZ29" s="102"/>
      <c r="FA29" s="102"/>
      <c r="FB29" s="102"/>
      <c r="FC29" s="102"/>
      <c r="FD29" s="102"/>
      <c r="FE29" s="102"/>
      <c r="FF29" s="102"/>
      <c r="FG29" s="102"/>
      <c r="FH29" s="102"/>
      <c r="FI29" s="102"/>
      <c r="FJ29" s="102"/>
      <c r="FK29" s="102"/>
      <c r="FL29" s="102"/>
      <c r="FM29" s="102"/>
      <c r="FN29" s="102"/>
      <c r="FO29" s="102"/>
      <c r="FP29" s="102"/>
      <c r="FQ29" s="102"/>
      <c r="FR29" s="102"/>
      <c r="FS29" s="102"/>
      <c r="FT29" s="102"/>
      <c r="FU29" s="102"/>
      <c r="FV29" s="102"/>
      <c r="FW29" s="102"/>
      <c r="FX29" s="102"/>
      <c r="FY29" s="102"/>
      <c r="FZ29" s="102"/>
      <c r="GA29" s="102"/>
      <c r="GB29" s="102"/>
      <c r="GC29" s="102"/>
      <c r="GD29" s="102"/>
      <c r="GE29" s="102"/>
      <c r="GF29" s="102"/>
      <c r="GG29" s="102"/>
      <c r="GH29" s="102"/>
      <c r="GI29" s="102"/>
      <c r="GJ29" s="102"/>
      <c r="GK29" s="102"/>
      <c r="GL29" s="102"/>
      <c r="GM29" s="102"/>
      <c r="GN29" s="102"/>
      <c r="GO29" s="102"/>
      <c r="GP29" s="102"/>
      <c r="GQ29" s="102"/>
      <c r="GR29" s="102"/>
      <c r="GS29" s="102"/>
      <c r="GT29" s="102"/>
      <c r="GU29" s="102"/>
      <c r="GV29" s="102"/>
      <c r="GW29" s="102"/>
      <c r="GX29" s="102"/>
      <c r="GY29" s="102"/>
      <c r="GZ29" s="102"/>
      <c r="HA29" s="102"/>
      <c r="HB29" s="102"/>
      <c r="HC29" s="102"/>
      <c r="HD29" s="102"/>
      <c r="HE29" s="102"/>
      <c r="HF29" s="102"/>
      <c r="HG29" s="102"/>
      <c r="HH29" s="102"/>
      <c r="HI29" s="102"/>
      <c r="HJ29" s="102"/>
      <c r="HK29" s="102"/>
      <c r="HL29" s="102"/>
      <c r="HM29" s="102"/>
      <c r="HN29" s="102"/>
      <c r="HO29" s="102"/>
      <c r="HP29" s="102"/>
      <c r="HQ29" s="102"/>
      <c r="HR29" s="102"/>
      <c r="HS29" s="102"/>
      <c r="HT29" s="102"/>
      <c r="HU29" s="102"/>
      <c r="HV29" s="102"/>
      <c r="HW29" s="102"/>
      <c r="HX29" s="102"/>
      <c r="HY29" s="102"/>
      <c r="HZ29" s="102"/>
      <c r="IA29" s="102"/>
      <c r="IB29" s="102"/>
      <c r="IC29" s="102"/>
      <c r="ID29" s="102"/>
      <c r="IE29" s="102"/>
      <c r="IF29" s="102"/>
      <c r="IG29" s="102"/>
      <c r="IH29" s="102"/>
      <c r="II29" s="102"/>
      <c r="IJ29" s="102"/>
      <c r="IK29" s="102"/>
      <c r="IL29" s="102"/>
      <c r="IM29" s="102"/>
      <c r="IN29" s="102"/>
      <c r="IO29" s="102"/>
      <c r="IP29" s="102"/>
      <c r="IQ29" s="102"/>
      <c r="IR29" s="102"/>
      <c r="IS29" s="102"/>
    </row>
    <row r="30" spans="1:253" ht="18.75" x14ac:dyDescent="0.2">
      <c r="A30" s="112"/>
      <c r="B30" s="113" t="s">
        <v>69</v>
      </c>
      <c r="C30" s="114"/>
      <c r="D30" s="115"/>
      <c r="E30" s="116"/>
      <c r="F30" s="117"/>
    </row>
    <row r="31" spans="1:253" s="101" customFormat="1" ht="230.25" customHeight="1" outlineLevel="1" x14ac:dyDescent="0.2">
      <c r="A31" s="155" t="s">
        <v>70</v>
      </c>
      <c r="B31" s="165" t="s">
        <v>190</v>
      </c>
      <c r="C31" s="161" t="s">
        <v>2</v>
      </c>
      <c r="D31" s="162">
        <v>28</v>
      </c>
      <c r="E31" s="163"/>
      <c r="F31" s="164"/>
      <c r="G31" s="181"/>
      <c r="DQ31" s="102"/>
      <c r="DR31" s="102"/>
      <c r="DS31" s="102"/>
      <c r="DT31" s="102"/>
      <c r="DU31" s="102"/>
      <c r="DV31" s="102"/>
      <c r="DW31" s="102"/>
      <c r="DX31" s="102"/>
      <c r="DY31" s="102"/>
      <c r="DZ31" s="102"/>
      <c r="EA31" s="102"/>
      <c r="EB31" s="102"/>
      <c r="EC31" s="102"/>
      <c r="ED31" s="102"/>
      <c r="EE31" s="102"/>
      <c r="EF31" s="102"/>
      <c r="EG31" s="102"/>
      <c r="EH31" s="102"/>
      <c r="EI31" s="102"/>
      <c r="EJ31" s="102"/>
      <c r="EK31" s="102"/>
      <c r="EL31" s="102"/>
      <c r="EM31" s="102"/>
      <c r="EN31" s="102"/>
      <c r="EO31" s="102"/>
      <c r="EP31" s="102"/>
      <c r="EQ31" s="102"/>
      <c r="ER31" s="102"/>
      <c r="ES31" s="102"/>
      <c r="ET31" s="102"/>
      <c r="EU31" s="102"/>
      <c r="EV31" s="102"/>
      <c r="EW31" s="102"/>
      <c r="EX31" s="102"/>
      <c r="EY31" s="102"/>
      <c r="EZ31" s="102"/>
      <c r="FA31" s="102"/>
      <c r="FB31" s="102"/>
      <c r="FC31" s="102"/>
      <c r="FD31" s="102"/>
      <c r="FE31" s="102"/>
      <c r="FF31" s="102"/>
      <c r="FG31" s="102"/>
      <c r="FH31" s="102"/>
      <c r="FI31" s="102"/>
      <c r="FJ31" s="102"/>
      <c r="FK31" s="102"/>
      <c r="FL31" s="102"/>
      <c r="FM31" s="102"/>
      <c r="FN31" s="102"/>
      <c r="FO31" s="102"/>
      <c r="FP31" s="102"/>
      <c r="FQ31" s="102"/>
      <c r="FR31" s="102"/>
      <c r="FS31" s="102"/>
      <c r="FT31" s="102"/>
      <c r="FU31" s="102"/>
      <c r="FV31" s="102"/>
      <c r="FW31" s="102"/>
      <c r="FX31" s="102"/>
      <c r="FY31" s="102"/>
      <c r="FZ31" s="102"/>
      <c r="GA31" s="102"/>
      <c r="GB31" s="102"/>
      <c r="GC31" s="102"/>
      <c r="GD31" s="102"/>
      <c r="GE31" s="102"/>
      <c r="GF31" s="102"/>
      <c r="GG31" s="102"/>
      <c r="GH31" s="102"/>
      <c r="GI31" s="102"/>
      <c r="GJ31" s="102"/>
      <c r="GK31" s="102"/>
      <c r="GL31" s="102"/>
      <c r="GM31" s="102"/>
      <c r="GN31" s="102"/>
      <c r="GO31" s="102"/>
      <c r="GP31" s="102"/>
      <c r="GQ31" s="102"/>
      <c r="GR31" s="102"/>
      <c r="GS31" s="102"/>
      <c r="GT31" s="102"/>
      <c r="GU31" s="102"/>
      <c r="GV31" s="102"/>
      <c r="GW31" s="102"/>
      <c r="GX31" s="102"/>
      <c r="GY31" s="102"/>
      <c r="GZ31" s="102"/>
      <c r="HA31" s="102"/>
      <c r="HB31" s="102"/>
      <c r="HC31" s="102"/>
      <c r="HD31" s="102"/>
      <c r="HE31" s="102"/>
      <c r="HF31" s="102"/>
      <c r="HG31" s="102"/>
      <c r="HH31" s="102"/>
      <c r="HI31" s="102"/>
      <c r="HJ31" s="102"/>
      <c r="HK31" s="102"/>
      <c r="HL31" s="102"/>
      <c r="HM31" s="102"/>
      <c r="HN31" s="102"/>
      <c r="HO31" s="102"/>
      <c r="HP31" s="102"/>
      <c r="HQ31" s="102"/>
      <c r="HR31" s="102"/>
      <c r="HS31" s="102"/>
      <c r="HT31" s="102"/>
      <c r="HU31" s="102"/>
      <c r="HV31" s="102"/>
      <c r="HW31" s="102"/>
      <c r="HX31" s="102"/>
      <c r="HY31" s="102"/>
      <c r="HZ31" s="102"/>
      <c r="IA31" s="102"/>
      <c r="IB31" s="102"/>
      <c r="IC31" s="102"/>
      <c r="ID31" s="102"/>
      <c r="IE31" s="102"/>
      <c r="IF31" s="102"/>
      <c r="IG31" s="102"/>
      <c r="IH31" s="102"/>
      <c r="II31" s="102"/>
      <c r="IJ31" s="102"/>
      <c r="IK31" s="102"/>
      <c r="IL31" s="102"/>
      <c r="IM31" s="102"/>
      <c r="IN31" s="102"/>
      <c r="IO31" s="102"/>
      <c r="IP31" s="102"/>
      <c r="IQ31" s="102"/>
      <c r="IR31" s="102"/>
      <c r="IS31" s="102"/>
    </row>
    <row r="32" spans="1:253" ht="18.75" x14ac:dyDescent="0.2">
      <c r="A32" s="112"/>
      <c r="B32" s="113" t="s">
        <v>71</v>
      </c>
      <c r="C32" s="114"/>
      <c r="D32" s="115"/>
      <c r="E32" s="116"/>
      <c r="F32" s="117"/>
    </row>
    <row r="33" spans="1:253" ht="165" customHeight="1" outlineLevel="1" x14ac:dyDescent="0.2">
      <c r="A33" s="118" t="s">
        <v>72</v>
      </c>
      <c r="B33" s="165" t="s">
        <v>198</v>
      </c>
      <c r="C33" s="161" t="s">
        <v>2</v>
      </c>
      <c r="D33" s="162">
        <v>2</v>
      </c>
      <c r="E33" s="163"/>
      <c r="F33" s="164"/>
      <c r="J33" s="167"/>
    </row>
    <row r="34" spans="1:253" ht="39.75" customHeight="1" outlineLevel="1" x14ac:dyDescent="0.2">
      <c r="A34" s="118" t="s">
        <v>74</v>
      </c>
      <c r="B34" s="156" t="s">
        <v>73</v>
      </c>
      <c r="C34" s="161" t="s">
        <v>2</v>
      </c>
      <c r="D34" s="162">
        <v>3</v>
      </c>
      <c r="E34" s="163"/>
      <c r="F34" s="164"/>
    </row>
    <row r="35" spans="1:253" ht="68.25" customHeight="1" outlineLevel="1" x14ac:dyDescent="0.2">
      <c r="A35" s="118" t="s">
        <v>196</v>
      </c>
      <c r="B35" s="156" t="s">
        <v>75</v>
      </c>
      <c r="C35" s="157" t="s">
        <v>44</v>
      </c>
      <c r="D35" s="158">
        <v>0.1</v>
      </c>
      <c r="E35" s="159"/>
      <c r="F35" s="160"/>
    </row>
    <row r="36" spans="1:253" s="102" customFormat="1" ht="21" x14ac:dyDescent="0.2">
      <c r="A36" s="119"/>
      <c r="B36" s="120"/>
      <c r="C36" s="120"/>
      <c r="D36" s="120"/>
      <c r="E36" s="121" t="s">
        <v>173</v>
      </c>
      <c r="F36" s="122"/>
      <c r="G36" s="183"/>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c r="CB36" s="101"/>
      <c r="CC36" s="101"/>
      <c r="CD36" s="101"/>
      <c r="CE36" s="101"/>
      <c r="CF36" s="101"/>
      <c r="CG36" s="101"/>
      <c r="CH36" s="101"/>
      <c r="CI36" s="101"/>
      <c r="CJ36" s="101"/>
      <c r="CK36" s="101"/>
      <c r="CL36" s="101"/>
      <c r="CM36" s="101"/>
      <c r="CN36" s="101"/>
      <c r="CO36" s="101"/>
      <c r="CP36" s="101"/>
      <c r="CQ36" s="101"/>
      <c r="CR36" s="101"/>
      <c r="CS36" s="101"/>
      <c r="CT36" s="101"/>
      <c r="CU36" s="101"/>
      <c r="CV36" s="101"/>
      <c r="CW36" s="101"/>
      <c r="CX36" s="101"/>
      <c r="CY36" s="101"/>
      <c r="CZ36" s="101"/>
      <c r="DA36" s="101"/>
      <c r="DB36" s="101"/>
      <c r="DC36" s="101"/>
      <c r="DD36" s="101"/>
      <c r="DE36" s="101"/>
      <c r="DF36" s="101"/>
      <c r="DG36" s="101"/>
      <c r="DH36" s="101"/>
      <c r="DI36" s="101"/>
      <c r="DJ36" s="101"/>
      <c r="DK36" s="101"/>
      <c r="DL36" s="101"/>
      <c r="DM36" s="101"/>
    </row>
    <row r="37" spans="1:253" s="102" customFormat="1" ht="5.0999999999999996" customHeight="1" x14ac:dyDescent="0.2">
      <c r="A37" s="123"/>
      <c r="B37" s="124"/>
      <c r="C37" s="124"/>
      <c r="D37" s="125"/>
      <c r="E37" s="126"/>
      <c r="F37" s="127"/>
      <c r="G37" s="18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1"/>
      <c r="CT37" s="101"/>
      <c r="CU37" s="101"/>
      <c r="CV37" s="101"/>
      <c r="CW37" s="101"/>
      <c r="CX37" s="101"/>
      <c r="CY37" s="101"/>
      <c r="CZ37" s="101"/>
      <c r="DA37" s="101"/>
      <c r="DB37" s="101"/>
      <c r="DC37" s="101"/>
      <c r="DD37" s="101"/>
      <c r="DE37" s="101"/>
      <c r="DF37" s="101"/>
      <c r="DG37" s="101"/>
      <c r="DH37" s="101"/>
      <c r="DI37" s="101"/>
      <c r="DJ37" s="101"/>
      <c r="DK37" s="101"/>
      <c r="DL37" s="101"/>
      <c r="DM37" s="101"/>
    </row>
    <row r="38" spans="1:253" s="102" customFormat="1" ht="21" x14ac:dyDescent="0.2">
      <c r="A38" s="246" t="s">
        <v>174</v>
      </c>
      <c r="B38" s="247"/>
      <c r="C38" s="247"/>
      <c r="D38" s="247"/>
      <c r="E38" s="247"/>
      <c r="F38" s="248"/>
      <c r="G38" s="179"/>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1"/>
      <c r="BR38" s="101"/>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1"/>
      <c r="CT38" s="101"/>
      <c r="CU38" s="101"/>
      <c r="CV38" s="101"/>
      <c r="CW38" s="101"/>
      <c r="CX38" s="101"/>
      <c r="CY38" s="101"/>
      <c r="CZ38" s="101"/>
      <c r="DA38" s="101"/>
      <c r="DB38" s="101"/>
      <c r="DC38" s="101"/>
      <c r="DD38" s="101"/>
      <c r="DE38" s="101"/>
      <c r="DF38" s="101"/>
      <c r="DG38" s="101"/>
      <c r="DH38" s="101"/>
      <c r="DI38" s="101"/>
      <c r="DJ38" s="101"/>
      <c r="DK38" s="101"/>
      <c r="DL38" s="101"/>
      <c r="DM38" s="101"/>
    </row>
    <row r="39" spans="1:253" ht="18.75" x14ac:dyDescent="0.2">
      <c r="A39" s="112"/>
      <c r="B39" s="113" t="s">
        <v>41</v>
      </c>
      <c r="C39" s="114"/>
      <c r="D39" s="115"/>
      <c r="E39" s="116"/>
      <c r="F39" s="117"/>
    </row>
    <row r="40" spans="1:253" s="102" customFormat="1" ht="116.25" customHeight="1" outlineLevel="1" x14ac:dyDescent="0.2">
      <c r="A40" s="118" t="s">
        <v>42</v>
      </c>
      <c r="B40" s="165" t="s">
        <v>43</v>
      </c>
      <c r="C40" s="157" t="s">
        <v>44</v>
      </c>
      <c r="D40" s="158">
        <v>340.7</v>
      </c>
      <c r="E40" s="159"/>
      <c r="F40" s="160"/>
      <c r="G40" s="179"/>
      <c r="H40" s="100"/>
      <c r="I40" s="100"/>
      <c r="J40" s="100"/>
      <c r="K40" s="100"/>
      <c r="L40" s="100"/>
      <c r="M40" s="100"/>
      <c r="N40" s="100"/>
      <c r="O40" s="100"/>
      <c r="P40" s="100"/>
      <c r="Q40" s="100"/>
      <c r="R40" s="100"/>
      <c r="S40" s="100"/>
      <c r="T40" s="100"/>
      <c r="U40" s="99"/>
      <c r="V40" s="99"/>
      <c r="W40" s="99"/>
      <c r="X40" s="99"/>
      <c r="Y40" s="99"/>
      <c r="Z40" s="99"/>
      <c r="AA40" s="99"/>
      <c r="AB40" s="99"/>
      <c r="AC40" s="99"/>
      <c r="AD40" s="99"/>
      <c r="AE40" s="99"/>
      <c r="AF40" s="100"/>
      <c r="AG40" s="100"/>
      <c r="AH40" s="100"/>
      <c r="AI40" s="100"/>
      <c r="AJ40" s="100"/>
      <c r="AK40" s="100"/>
      <c r="AL40" s="100"/>
      <c r="AM40" s="100"/>
      <c r="AN40" s="100"/>
      <c r="AO40" s="100"/>
      <c r="AP40" s="100"/>
      <c r="AQ40" s="100"/>
      <c r="AR40" s="100"/>
      <c r="AS40" s="100"/>
      <c r="AT40" s="100"/>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row>
    <row r="41" spans="1:253" s="101" customFormat="1" ht="119.25" customHeight="1" outlineLevel="1" x14ac:dyDescent="0.2">
      <c r="A41" s="118" t="s">
        <v>171</v>
      </c>
      <c r="B41" s="156" t="s">
        <v>47</v>
      </c>
      <c r="C41" s="161" t="s">
        <v>44</v>
      </c>
      <c r="D41" s="162">
        <v>146</v>
      </c>
      <c r="E41" s="163"/>
      <c r="F41" s="164"/>
      <c r="G41" s="181"/>
      <c r="I41" s="100"/>
      <c r="U41" s="99"/>
      <c r="V41" s="99"/>
      <c r="W41" s="99"/>
      <c r="X41" s="99"/>
      <c r="Y41" s="99"/>
      <c r="Z41" s="99"/>
      <c r="AA41" s="99"/>
      <c r="AB41" s="99"/>
      <c r="AC41" s="99"/>
      <c r="AD41" s="99"/>
      <c r="AE41" s="99"/>
      <c r="DQ41" s="102"/>
      <c r="DR41" s="102"/>
      <c r="DS41" s="102"/>
      <c r="DT41" s="102"/>
      <c r="DU41" s="102"/>
      <c r="DV41" s="102"/>
      <c r="DW41" s="102"/>
      <c r="DX41" s="102"/>
      <c r="DY41" s="102"/>
      <c r="DZ41" s="102"/>
      <c r="EA41" s="102"/>
      <c r="EB41" s="102"/>
      <c r="EC41" s="102"/>
      <c r="ED41" s="102"/>
      <c r="EE41" s="102"/>
      <c r="EF41" s="102"/>
      <c r="EG41" s="102"/>
      <c r="EH41" s="102"/>
      <c r="EI41" s="102"/>
      <c r="EJ41" s="102"/>
      <c r="EK41" s="102"/>
      <c r="EL41" s="102"/>
      <c r="EM41" s="102"/>
      <c r="EN41" s="102"/>
      <c r="EO41" s="102"/>
      <c r="EP41" s="102"/>
      <c r="EQ41" s="102"/>
      <c r="ER41" s="102"/>
      <c r="ES41" s="102"/>
      <c r="ET41" s="102"/>
      <c r="EU41" s="102"/>
      <c r="EV41" s="102"/>
      <c r="EW41" s="102"/>
      <c r="EX41" s="102"/>
      <c r="EY41" s="102"/>
      <c r="EZ41" s="102"/>
      <c r="FA41" s="102"/>
      <c r="FB41" s="102"/>
      <c r="FC41" s="102"/>
      <c r="FD41" s="102"/>
      <c r="FE41" s="102"/>
      <c r="FF41" s="102"/>
      <c r="FG41" s="102"/>
      <c r="FH41" s="102"/>
      <c r="FI41" s="102"/>
      <c r="FJ41" s="102"/>
      <c r="FK41" s="102"/>
      <c r="FL41" s="102"/>
      <c r="FM41" s="102"/>
      <c r="FN41" s="102"/>
      <c r="FO41" s="102"/>
      <c r="FP41" s="102"/>
      <c r="FQ41" s="102"/>
      <c r="FR41" s="102"/>
      <c r="FS41" s="102"/>
      <c r="FT41" s="102"/>
      <c r="FU41" s="102"/>
      <c r="FV41" s="102"/>
      <c r="FW41" s="102"/>
      <c r="FX41" s="102"/>
      <c r="FY41" s="102"/>
      <c r="FZ41" s="102"/>
      <c r="GA41" s="102"/>
      <c r="GB41" s="102"/>
      <c r="GC41" s="102"/>
      <c r="GD41" s="102"/>
      <c r="GE41" s="102"/>
      <c r="GF41" s="102"/>
      <c r="GG41" s="102"/>
      <c r="GH41" s="102"/>
      <c r="GI41" s="102"/>
      <c r="GJ41" s="102"/>
      <c r="GK41" s="102"/>
      <c r="GL41" s="102"/>
      <c r="GM41" s="102"/>
      <c r="GN41" s="102"/>
      <c r="GO41" s="102"/>
      <c r="GP41" s="102"/>
      <c r="GQ41" s="102"/>
      <c r="GR41" s="102"/>
      <c r="GS41" s="102"/>
      <c r="GT41" s="102"/>
      <c r="GU41" s="102"/>
      <c r="GV41" s="102"/>
      <c r="GW41" s="102"/>
      <c r="GX41" s="102"/>
      <c r="GY41" s="102"/>
      <c r="GZ41" s="102"/>
      <c r="HA41" s="102"/>
      <c r="HB41" s="102"/>
      <c r="HC41" s="102"/>
      <c r="HD41" s="102"/>
      <c r="HE41" s="102"/>
      <c r="HF41" s="102"/>
      <c r="HG41" s="102"/>
      <c r="HH41" s="102"/>
      <c r="HI41" s="102"/>
      <c r="HJ41" s="102"/>
      <c r="HK41" s="102"/>
      <c r="HL41" s="102"/>
      <c r="HM41" s="102"/>
      <c r="HN41" s="102"/>
      <c r="HO41" s="102"/>
      <c r="HP41" s="102"/>
      <c r="HQ41" s="102"/>
      <c r="HR41" s="102"/>
      <c r="HS41" s="102"/>
      <c r="HT41" s="102"/>
      <c r="HU41" s="102"/>
      <c r="HV41" s="102"/>
      <c r="HW41" s="102"/>
      <c r="HX41" s="102"/>
      <c r="HY41" s="102"/>
      <c r="HZ41" s="102"/>
      <c r="IA41" s="102"/>
      <c r="IB41" s="102"/>
      <c r="IC41" s="102"/>
      <c r="ID41" s="102"/>
      <c r="IE41" s="102"/>
      <c r="IF41" s="102"/>
      <c r="IG41" s="102"/>
      <c r="IH41" s="102"/>
      <c r="II41" s="102"/>
      <c r="IJ41" s="102"/>
      <c r="IK41" s="102"/>
      <c r="IL41" s="102"/>
      <c r="IM41" s="102"/>
      <c r="IN41" s="102"/>
      <c r="IO41" s="102"/>
      <c r="IP41" s="102"/>
      <c r="IQ41" s="102"/>
      <c r="IR41" s="102"/>
      <c r="IS41" s="102"/>
    </row>
    <row r="42" spans="1:253" s="101" customFormat="1" ht="79.5" customHeight="1" outlineLevel="1" x14ac:dyDescent="0.2">
      <c r="A42" s="118" t="s">
        <v>48</v>
      </c>
      <c r="B42" s="165" t="s">
        <v>49</v>
      </c>
      <c r="C42" s="161" t="s">
        <v>44</v>
      </c>
      <c r="D42" s="162">
        <v>25.62</v>
      </c>
      <c r="E42" s="163"/>
      <c r="F42" s="164"/>
      <c r="G42" s="181"/>
      <c r="U42" s="99"/>
      <c r="V42" s="99"/>
      <c r="W42" s="99"/>
      <c r="X42" s="99"/>
      <c r="Y42" s="99"/>
      <c r="Z42" s="99"/>
      <c r="AA42" s="99"/>
      <c r="AB42" s="99"/>
      <c r="AC42" s="99"/>
      <c r="AD42" s="99"/>
      <c r="AE42" s="99"/>
      <c r="DQ42" s="102"/>
      <c r="DR42" s="102"/>
      <c r="DS42" s="102"/>
      <c r="DT42" s="102"/>
      <c r="DU42" s="102"/>
      <c r="DV42" s="102"/>
      <c r="DW42" s="102"/>
      <c r="DX42" s="102"/>
      <c r="DY42" s="102"/>
      <c r="DZ42" s="102"/>
      <c r="EA42" s="102"/>
      <c r="EB42" s="102"/>
      <c r="EC42" s="102"/>
      <c r="ED42" s="102"/>
      <c r="EE42" s="102"/>
      <c r="EF42" s="102"/>
      <c r="EG42" s="102"/>
      <c r="EH42" s="102"/>
      <c r="EI42" s="102"/>
      <c r="EJ42" s="102"/>
      <c r="EK42" s="102"/>
      <c r="EL42" s="102"/>
      <c r="EM42" s="102"/>
      <c r="EN42" s="102"/>
      <c r="EO42" s="102"/>
      <c r="EP42" s="102"/>
      <c r="EQ42" s="102"/>
      <c r="ER42" s="102"/>
      <c r="ES42" s="102"/>
      <c r="ET42" s="102"/>
      <c r="EU42" s="102"/>
      <c r="EV42" s="102"/>
      <c r="EW42" s="102"/>
      <c r="EX42" s="102"/>
      <c r="EY42" s="102"/>
      <c r="EZ42" s="102"/>
      <c r="FA42" s="102"/>
      <c r="FB42" s="102"/>
      <c r="FC42" s="102"/>
      <c r="FD42" s="102"/>
      <c r="FE42" s="102"/>
      <c r="FF42" s="102"/>
      <c r="FG42" s="102"/>
      <c r="FH42" s="102"/>
      <c r="FI42" s="102"/>
      <c r="FJ42" s="102"/>
      <c r="FK42" s="102"/>
      <c r="FL42" s="102"/>
      <c r="FM42" s="102"/>
      <c r="FN42" s="102"/>
      <c r="FO42" s="102"/>
      <c r="FP42" s="102"/>
      <c r="FQ42" s="102"/>
      <c r="FR42" s="102"/>
      <c r="FS42" s="102"/>
      <c r="FT42" s="102"/>
      <c r="FU42" s="102"/>
      <c r="FV42" s="102"/>
      <c r="FW42" s="102"/>
      <c r="FX42" s="102"/>
      <c r="FY42" s="102"/>
      <c r="FZ42" s="102"/>
      <c r="GA42" s="102"/>
      <c r="GB42" s="102"/>
      <c r="GC42" s="102"/>
      <c r="GD42" s="102"/>
      <c r="GE42" s="102"/>
      <c r="GF42" s="102"/>
      <c r="GG42" s="102"/>
      <c r="GH42" s="102"/>
      <c r="GI42" s="102"/>
      <c r="GJ42" s="102"/>
      <c r="GK42" s="102"/>
      <c r="GL42" s="102"/>
      <c r="GM42" s="102"/>
      <c r="GN42" s="102"/>
      <c r="GO42" s="102"/>
      <c r="GP42" s="102"/>
      <c r="GQ42" s="102"/>
      <c r="GR42" s="102"/>
      <c r="GS42" s="102"/>
      <c r="GT42" s="102"/>
      <c r="GU42" s="102"/>
      <c r="GV42" s="102"/>
      <c r="GW42" s="102"/>
      <c r="GX42" s="102"/>
      <c r="GY42" s="102"/>
      <c r="GZ42" s="102"/>
      <c r="HA42" s="102"/>
      <c r="HB42" s="102"/>
      <c r="HC42" s="102"/>
      <c r="HD42" s="102"/>
      <c r="HE42" s="102"/>
      <c r="HF42" s="102"/>
      <c r="HG42" s="102"/>
      <c r="HH42" s="102"/>
      <c r="HI42" s="102"/>
      <c r="HJ42" s="102"/>
      <c r="HK42" s="102"/>
      <c r="HL42" s="102"/>
      <c r="HM42" s="102"/>
      <c r="HN42" s="102"/>
      <c r="HO42" s="102"/>
      <c r="HP42" s="102"/>
      <c r="HQ42" s="102"/>
      <c r="HR42" s="102"/>
      <c r="HS42" s="102"/>
      <c r="HT42" s="102"/>
      <c r="HU42" s="102"/>
      <c r="HV42" s="102"/>
      <c r="HW42" s="102"/>
      <c r="HX42" s="102"/>
      <c r="HY42" s="102"/>
      <c r="HZ42" s="102"/>
      <c r="IA42" s="102"/>
      <c r="IB42" s="102"/>
      <c r="IC42" s="102"/>
      <c r="ID42" s="102"/>
      <c r="IE42" s="102"/>
      <c r="IF42" s="102"/>
      <c r="IG42" s="102"/>
      <c r="IH42" s="102"/>
      <c r="II42" s="102"/>
      <c r="IJ42" s="102"/>
      <c r="IK42" s="102"/>
      <c r="IL42" s="102"/>
      <c r="IM42" s="102"/>
      <c r="IN42" s="102"/>
      <c r="IO42" s="102"/>
      <c r="IP42" s="102"/>
      <c r="IQ42" s="102"/>
      <c r="IR42" s="102"/>
      <c r="IS42" s="102"/>
    </row>
    <row r="43" spans="1:253" s="101" customFormat="1" ht="68.25" customHeight="1" outlineLevel="1" x14ac:dyDescent="0.2">
      <c r="A43" s="118" t="s">
        <v>51</v>
      </c>
      <c r="B43" s="156" t="s">
        <v>52</v>
      </c>
      <c r="C43" s="161" t="s">
        <v>44</v>
      </c>
      <c r="D43" s="162">
        <v>179</v>
      </c>
      <c r="E43" s="163"/>
      <c r="F43" s="164"/>
      <c r="G43" s="181"/>
      <c r="U43" s="99"/>
      <c r="V43" s="99"/>
      <c r="W43" s="99"/>
      <c r="X43" s="99"/>
      <c r="Y43" s="99"/>
      <c r="Z43" s="99"/>
      <c r="AA43" s="99"/>
      <c r="AB43" s="99"/>
      <c r="AC43" s="99"/>
      <c r="AD43" s="99"/>
      <c r="AE43" s="99"/>
      <c r="DQ43" s="102"/>
      <c r="DR43" s="102"/>
      <c r="DS43" s="102"/>
      <c r="DT43" s="102"/>
      <c r="DU43" s="102"/>
      <c r="DV43" s="102"/>
      <c r="DW43" s="102"/>
      <c r="DX43" s="102"/>
      <c r="DY43" s="102"/>
      <c r="DZ43" s="102"/>
      <c r="EA43" s="102"/>
      <c r="EB43" s="102"/>
      <c r="EC43" s="102"/>
      <c r="ED43" s="102"/>
      <c r="EE43" s="102"/>
      <c r="EF43" s="102"/>
      <c r="EG43" s="102"/>
      <c r="EH43" s="102"/>
      <c r="EI43" s="102"/>
      <c r="EJ43" s="102"/>
      <c r="EK43" s="102"/>
      <c r="EL43" s="102"/>
      <c r="EM43" s="102"/>
      <c r="EN43" s="102"/>
      <c r="EO43" s="102"/>
      <c r="EP43" s="102"/>
      <c r="EQ43" s="102"/>
      <c r="ER43" s="102"/>
      <c r="ES43" s="102"/>
      <c r="ET43" s="102"/>
      <c r="EU43" s="102"/>
      <c r="EV43" s="102"/>
      <c r="EW43" s="102"/>
      <c r="EX43" s="102"/>
      <c r="EY43" s="102"/>
      <c r="EZ43" s="102"/>
      <c r="FA43" s="102"/>
      <c r="FB43" s="102"/>
      <c r="FC43" s="102"/>
      <c r="FD43" s="102"/>
      <c r="FE43" s="102"/>
      <c r="FF43" s="102"/>
      <c r="FG43" s="102"/>
      <c r="FH43" s="102"/>
      <c r="FI43" s="102"/>
      <c r="FJ43" s="102"/>
      <c r="FK43" s="102"/>
      <c r="FL43" s="102"/>
      <c r="FM43" s="102"/>
      <c r="FN43" s="102"/>
      <c r="FO43" s="102"/>
      <c r="FP43" s="102"/>
      <c r="FQ43" s="102"/>
      <c r="FR43" s="102"/>
      <c r="FS43" s="102"/>
      <c r="FT43" s="102"/>
      <c r="FU43" s="102"/>
      <c r="FV43" s="102"/>
      <c r="FW43" s="102"/>
      <c r="FX43" s="102"/>
      <c r="FY43" s="102"/>
      <c r="FZ43" s="102"/>
      <c r="GA43" s="102"/>
      <c r="GB43" s="102"/>
      <c r="GC43" s="102"/>
      <c r="GD43" s="102"/>
      <c r="GE43" s="102"/>
      <c r="GF43" s="102"/>
      <c r="GG43" s="102"/>
      <c r="GH43" s="102"/>
      <c r="GI43" s="102"/>
      <c r="GJ43" s="102"/>
      <c r="GK43" s="102"/>
      <c r="GL43" s="102"/>
      <c r="GM43" s="102"/>
      <c r="GN43" s="102"/>
      <c r="GO43" s="102"/>
      <c r="GP43" s="102"/>
      <c r="GQ43" s="102"/>
      <c r="GR43" s="102"/>
      <c r="GS43" s="102"/>
      <c r="GT43" s="102"/>
      <c r="GU43" s="102"/>
      <c r="GV43" s="102"/>
      <c r="GW43" s="102"/>
      <c r="GX43" s="102"/>
      <c r="GY43" s="102"/>
      <c r="GZ43" s="102"/>
      <c r="HA43" s="102"/>
      <c r="HB43" s="102"/>
      <c r="HC43" s="102"/>
      <c r="HD43" s="102"/>
      <c r="HE43" s="102"/>
      <c r="HF43" s="102"/>
      <c r="HG43" s="102"/>
      <c r="HH43" s="102"/>
      <c r="HI43" s="102"/>
      <c r="HJ43" s="102"/>
      <c r="HK43" s="102"/>
      <c r="HL43" s="102"/>
      <c r="HM43" s="102"/>
      <c r="HN43" s="102"/>
      <c r="HO43" s="102"/>
      <c r="HP43" s="102"/>
      <c r="HQ43" s="102"/>
      <c r="HR43" s="102"/>
      <c r="HS43" s="102"/>
      <c r="HT43" s="102"/>
      <c r="HU43" s="102"/>
      <c r="HV43" s="102"/>
      <c r="HW43" s="102"/>
      <c r="HX43" s="102"/>
      <c r="HY43" s="102"/>
      <c r="HZ43" s="102"/>
      <c r="IA43" s="102"/>
      <c r="IB43" s="102"/>
      <c r="IC43" s="102"/>
      <c r="ID43" s="102"/>
      <c r="IE43" s="102"/>
      <c r="IF43" s="102"/>
      <c r="IG43" s="102"/>
      <c r="IH43" s="102"/>
      <c r="II43" s="102"/>
      <c r="IJ43" s="102"/>
      <c r="IK43" s="102"/>
      <c r="IL43" s="102"/>
      <c r="IM43" s="102"/>
      <c r="IN43" s="102"/>
      <c r="IO43" s="102"/>
      <c r="IP43" s="102"/>
      <c r="IQ43" s="102"/>
      <c r="IR43" s="102"/>
      <c r="IS43" s="102"/>
    </row>
    <row r="44" spans="1:253" s="101" customFormat="1" ht="83.25" customHeight="1" outlineLevel="1" x14ac:dyDescent="0.2">
      <c r="A44" s="118" t="s">
        <v>50</v>
      </c>
      <c r="B44" s="165" t="s">
        <v>207</v>
      </c>
      <c r="C44" s="161" t="s">
        <v>44</v>
      </c>
      <c r="D44" s="162">
        <v>268.5</v>
      </c>
      <c r="E44" s="163"/>
      <c r="F44" s="164"/>
      <c r="G44" s="181"/>
      <c r="U44" s="99"/>
      <c r="V44" s="99"/>
      <c r="W44" s="99"/>
      <c r="X44" s="99"/>
      <c r="Y44" s="99"/>
      <c r="Z44" s="99"/>
      <c r="AA44" s="99"/>
      <c r="AB44" s="99"/>
      <c r="AC44" s="99"/>
      <c r="AD44" s="99"/>
      <c r="AE44" s="99"/>
      <c r="DQ44" s="102"/>
      <c r="DR44" s="102"/>
      <c r="DS44" s="102"/>
      <c r="DT44" s="102"/>
      <c r="DU44" s="102"/>
      <c r="DV44" s="102"/>
      <c r="DW44" s="102"/>
      <c r="DX44" s="102"/>
      <c r="DY44" s="102"/>
      <c r="DZ44" s="102"/>
      <c r="EA44" s="102"/>
      <c r="EB44" s="102"/>
      <c r="EC44" s="102"/>
      <c r="ED44" s="102"/>
      <c r="EE44" s="102"/>
      <c r="EF44" s="102"/>
      <c r="EG44" s="102"/>
      <c r="EH44" s="102"/>
      <c r="EI44" s="102"/>
      <c r="EJ44" s="102"/>
      <c r="EK44" s="102"/>
      <c r="EL44" s="102"/>
      <c r="EM44" s="102"/>
      <c r="EN44" s="102"/>
      <c r="EO44" s="102"/>
      <c r="EP44" s="102"/>
      <c r="EQ44" s="102"/>
      <c r="ER44" s="102"/>
      <c r="ES44" s="102"/>
      <c r="ET44" s="102"/>
      <c r="EU44" s="102"/>
      <c r="EV44" s="102"/>
      <c r="EW44" s="102"/>
      <c r="EX44" s="102"/>
      <c r="EY44" s="102"/>
      <c r="EZ44" s="102"/>
      <c r="FA44" s="102"/>
      <c r="FB44" s="102"/>
      <c r="FC44" s="102"/>
      <c r="FD44" s="102"/>
      <c r="FE44" s="102"/>
      <c r="FF44" s="102"/>
      <c r="FG44" s="102"/>
      <c r="FH44" s="102"/>
      <c r="FI44" s="102"/>
      <c r="FJ44" s="102"/>
      <c r="FK44" s="102"/>
      <c r="FL44" s="102"/>
      <c r="FM44" s="102"/>
      <c r="FN44" s="102"/>
      <c r="FO44" s="102"/>
      <c r="FP44" s="102"/>
      <c r="FQ44" s="102"/>
      <c r="FR44" s="102"/>
      <c r="FS44" s="102"/>
      <c r="FT44" s="102"/>
      <c r="FU44" s="102"/>
      <c r="FV44" s="102"/>
      <c r="FW44" s="102"/>
      <c r="FX44" s="102"/>
      <c r="FY44" s="102"/>
      <c r="FZ44" s="102"/>
      <c r="GA44" s="102"/>
      <c r="GB44" s="102"/>
      <c r="GC44" s="102"/>
      <c r="GD44" s="102"/>
      <c r="GE44" s="102"/>
      <c r="GF44" s="102"/>
      <c r="GG44" s="102"/>
      <c r="GH44" s="102"/>
      <c r="GI44" s="102"/>
      <c r="GJ44" s="102"/>
      <c r="GK44" s="102"/>
      <c r="GL44" s="102"/>
      <c r="GM44" s="102"/>
      <c r="GN44" s="102"/>
      <c r="GO44" s="102"/>
      <c r="GP44" s="102"/>
      <c r="GQ44" s="102"/>
      <c r="GR44" s="102"/>
      <c r="GS44" s="102"/>
      <c r="GT44" s="102"/>
      <c r="GU44" s="102"/>
      <c r="GV44" s="102"/>
      <c r="GW44" s="102"/>
      <c r="GX44" s="102"/>
      <c r="GY44" s="102"/>
      <c r="GZ44" s="102"/>
      <c r="HA44" s="102"/>
      <c r="HB44" s="102"/>
      <c r="HC44" s="102"/>
      <c r="HD44" s="102"/>
      <c r="HE44" s="102"/>
      <c r="HF44" s="102"/>
      <c r="HG44" s="102"/>
      <c r="HH44" s="102"/>
      <c r="HI44" s="102"/>
      <c r="HJ44" s="102"/>
      <c r="HK44" s="102"/>
      <c r="HL44" s="102"/>
      <c r="HM44" s="102"/>
      <c r="HN44" s="102"/>
      <c r="HO44" s="102"/>
      <c r="HP44" s="102"/>
      <c r="HQ44" s="102"/>
      <c r="HR44" s="102"/>
      <c r="HS44" s="102"/>
      <c r="HT44" s="102"/>
      <c r="HU44" s="102"/>
      <c r="HV44" s="102"/>
      <c r="HW44" s="102"/>
      <c r="HX44" s="102"/>
      <c r="HY44" s="102"/>
      <c r="HZ44" s="102"/>
      <c r="IA44" s="102"/>
      <c r="IB44" s="102"/>
      <c r="IC44" s="102"/>
      <c r="ID44" s="102"/>
      <c r="IE44" s="102"/>
      <c r="IF44" s="102"/>
      <c r="IG44" s="102"/>
      <c r="IH44" s="102"/>
      <c r="II44" s="102"/>
      <c r="IJ44" s="102"/>
      <c r="IK44" s="102"/>
      <c r="IL44" s="102"/>
      <c r="IM44" s="102"/>
      <c r="IN44" s="102"/>
      <c r="IO44" s="102"/>
      <c r="IP44" s="102"/>
      <c r="IQ44" s="102"/>
      <c r="IR44" s="102"/>
      <c r="IS44" s="102"/>
    </row>
    <row r="45" spans="1:253" s="101" customFormat="1" ht="42" customHeight="1" outlineLevel="1" x14ac:dyDescent="0.2">
      <c r="A45" s="118" t="s">
        <v>76</v>
      </c>
      <c r="B45" s="156" t="s">
        <v>77</v>
      </c>
      <c r="C45" s="161" t="s">
        <v>2</v>
      </c>
      <c r="D45" s="162">
        <v>4</v>
      </c>
      <c r="E45" s="163"/>
      <c r="F45" s="164"/>
      <c r="G45" s="181"/>
      <c r="U45" s="99"/>
      <c r="V45" s="99"/>
      <c r="W45" s="99"/>
      <c r="X45" s="99"/>
      <c r="Y45" s="99"/>
      <c r="Z45" s="99"/>
      <c r="AA45" s="99"/>
      <c r="AB45" s="99"/>
      <c r="AC45" s="99"/>
      <c r="AD45" s="99"/>
      <c r="AE45" s="99"/>
      <c r="DQ45" s="102"/>
      <c r="DR45" s="102"/>
      <c r="DS45" s="102"/>
      <c r="DT45" s="102"/>
      <c r="DU45" s="102"/>
      <c r="DV45" s="102"/>
      <c r="DW45" s="102"/>
      <c r="DX45" s="102"/>
      <c r="DY45" s="102"/>
      <c r="DZ45" s="102"/>
      <c r="EA45" s="102"/>
      <c r="EB45" s="102"/>
      <c r="EC45" s="102"/>
      <c r="ED45" s="102"/>
      <c r="EE45" s="102"/>
      <c r="EF45" s="102"/>
      <c r="EG45" s="102"/>
      <c r="EH45" s="102"/>
      <c r="EI45" s="102"/>
      <c r="EJ45" s="102"/>
      <c r="EK45" s="102"/>
      <c r="EL45" s="102"/>
      <c r="EM45" s="102"/>
      <c r="EN45" s="102"/>
      <c r="EO45" s="102"/>
      <c r="EP45" s="102"/>
      <c r="EQ45" s="102"/>
      <c r="ER45" s="102"/>
      <c r="ES45" s="102"/>
      <c r="ET45" s="102"/>
      <c r="EU45" s="102"/>
      <c r="EV45" s="102"/>
      <c r="EW45" s="102"/>
      <c r="EX45" s="102"/>
      <c r="EY45" s="102"/>
      <c r="EZ45" s="102"/>
      <c r="FA45" s="102"/>
      <c r="FB45" s="102"/>
      <c r="FC45" s="102"/>
      <c r="FD45" s="102"/>
      <c r="FE45" s="102"/>
      <c r="FF45" s="102"/>
      <c r="FG45" s="102"/>
      <c r="FH45" s="102"/>
      <c r="FI45" s="102"/>
      <c r="FJ45" s="102"/>
      <c r="FK45" s="102"/>
      <c r="FL45" s="102"/>
      <c r="FM45" s="102"/>
      <c r="FN45" s="102"/>
      <c r="FO45" s="102"/>
      <c r="FP45" s="102"/>
      <c r="FQ45" s="102"/>
      <c r="FR45" s="102"/>
      <c r="FS45" s="102"/>
      <c r="FT45" s="102"/>
      <c r="FU45" s="102"/>
      <c r="FV45" s="102"/>
      <c r="FW45" s="102"/>
      <c r="FX45" s="102"/>
      <c r="FY45" s="102"/>
      <c r="FZ45" s="102"/>
      <c r="GA45" s="102"/>
      <c r="GB45" s="102"/>
      <c r="GC45" s="102"/>
      <c r="GD45" s="102"/>
      <c r="GE45" s="102"/>
      <c r="GF45" s="102"/>
      <c r="GG45" s="102"/>
      <c r="GH45" s="102"/>
      <c r="GI45" s="102"/>
      <c r="GJ45" s="102"/>
      <c r="GK45" s="102"/>
      <c r="GL45" s="102"/>
      <c r="GM45" s="102"/>
      <c r="GN45" s="102"/>
      <c r="GO45" s="102"/>
      <c r="GP45" s="102"/>
      <c r="GQ45" s="102"/>
      <c r="GR45" s="102"/>
      <c r="GS45" s="102"/>
      <c r="GT45" s="102"/>
      <c r="GU45" s="102"/>
      <c r="GV45" s="102"/>
      <c r="GW45" s="102"/>
      <c r="GX45" s="102"/>
      <c r="GY45" s="102"/>
      <c r="GZ45" s="102"/>
      <c r="HA45" s="102"/>
      <c r="HB45" s="102"/>
      <c r="HC45" s="102"/>
      <c r="HD45" s="102"/>
      <c r="HE45" s="102"/>
      <c r="HF45" s="102"/>
      <c r="HG45" s="102"/>
      <c r="HH45" s="102"/>
      <c r="HI45" s="102"/>
      <c r="HJ45" s="102"/>
      <c r="HK45" s="102"/>
      <c r="HL45" s="102"/>
      <c r="HM45" s="102"/>
      <c r="HN45" s="102"/>
      <c r="HO45" s="102"/>
      <c r="HP45" s="102"/>
      <c r="HQ45" s="102"/>
      <c r="HR45" s="102"/>
      <c r="HS45" s="102"/>
      <c r="HT45" s="102"/>
      <c r="HU45" s="102"/>
      <c r="HV45" s="102"/>
      <c r="HW45" s="102"/>
      <c r="HX45" s="102"/>
      <c r="HY45" s="102"/>
      <c r="HZ45" s="102"/>
      <c r="IA45" s="102"/>
      <c r="IB45" s="102"/>
      <c r="IC45" s="102"/>
      <c r="ID45" s="102"/>
      <c r="IE45" s="102"/>
      <c r="IF45" s="102"/>
      <c r="IG45" s="102"/>
      <c r="IH45" s="102"/>
      <c r="II45" s="102"/>
      <c r="IJ45" s="102"/>
      <c r="IK45" s="102"/>
      <c r="IL45" s="102"/>
      <c r="IM45" s="102"/>
      <c r="IN45" s="102"/>
      <c r="IO45" s="102"/>
      <c r="IP45" s="102"/>
      <c r="IQ45" s="102"/>
      <c r="IR45" s="102"/>
      <c r="IS45" s="102"/>
    </row>
    <row r="46" spans="1:253" s="101" customFormat="1" ht="67.5" customHeight="1" outlineLevel="1" x14ac:dyDescent="0.2">
      <c r="A46" s="118" t="s">
        <v>78</v>
      </c>
      <c r="B46" s="156" t="s">
        <v>79</v>
      </c>
      <c r="C46" s="161" t="s">
        <v>2</v>
      </c>
      <c r="D46" s="162">
        <v>5</v>
      </c>
      <c r="E46" s="163"/>
      <c r="F46" s="164"/>
      <c r="G46" s="181"/>
      <c r="U46" s="99"/>
      <c r="V46" s="99"/>
      <c r="W46" s="99"/>
      <c r="X46" s="99"/>
      <c r="Y46" s="99"/>
      <c r="Z46" s="99"/>
      <c r="AA46" s="99"/>
      <c r="AB46" s="99"/>
      <c r="AC46" s="99"/>
      <c r="AD46" s="99"/>
      <c r="AE46" s="99"/>
      <c r="DQ46" s="102"/>
      <c r="DR46" s="102"/>
      <c r="DS46" s="102"/>
      <c r="DT46" s="102"/>
      <c r="DU46" s="102"/>
      <c r="DV46" s="102"/>
      <c r="DW46" s="102"/>
      <c r="DX46" s="102"/>
      <c r="DY46" s="102"/>
      <c r="DZ46" s="102"/>
      <c r="EA46" s="102"/>
      <c r="EB46" s="102"/>
      <c r="EC46" s="102"/>
      <c r="ED46" s="102"/>
      <c r="EE46" s="102"/>
      <c r="EF46" s="102"/>
      <c r="EG46" s="102"/>
      <c r="EH46" s="102"/>
      <c r="EI46" s="102"/>
      <c r="EJ46" s="102"/>
      <c r="EK46" s="102"/>
      <c r="EL46" s="102"/>
      <c r="EM46" s="102"/>
      <c r="EN46" s="102"/>
      <c r="EO46" s="102"/>
      <c r="EP46" s="102"/>
      <c r="EQ46" s="102"/>
      <c r="ER46" s="102"/>
      <c r="ES46" s="102"/>
      <c r="ET46" s="102"/>
      <c r="EU46" s="102"/>
      <c r="EV46" s="102"/>
      <c r="EW46" s="102"/>
      <c r="EX46" s="102"/>
      <c r="EY46" s="102"/>
      <c r="EZ46" s="102"/>
      <c r="FA46" s="102"/>
      <c r="FB46" s="102"/>
      <c r="FC46" s="102"/>
      <c r="FD46" s="102"/>
      <c r="FE46" s="102"/>
      <c r="FF46" s="102"/>
      <c r="FG46" s="102"/>
      <c r="FH46" s="102"/>
      <c r="FI46" s="102"/>
      <c r="FJ46" s="102"/>
      <c r="FK46" s="102"/>
      <c r="FL46" s="102"/>
      <c r="FM46" s="102"/>
      <c r="FN46" s="102"/>
      <c r="FO46" s="102"/>
      <c r="FP46" s="102"/>
      <c r="FQ46" s="102"/>
      <c r="FR46" s="102"/>
      <c r="FS46" s="102"/>
      <c r="FT46" s="102"/>
      <c r="FU46" s="102"/>
      <c r="FV46" s="102"/>
      <c r="FW46" s="102"/>
      <c r="FX46" s="102"/>
      <c r="FY46" s="102"/>
      <c r="FZ46" s="102"/>
      <c r="GA46" s="102"/>
      <c r="GB46" s="102"/>
      <c r="GC46" s="102"/>
      <c r="GD46" s="102"/>
      <c r="GE46" s="102"/>
      <c r="GF46" s="102"/>
      <c r="GG46" s="102"/>
      <c r="GH46" s="102"/>
      <c r="GI46" s="102"/>
      <c r="GJ46" s="102"/>
      <c r="GK46" s="102"/>
      <c r="GL46" s="102"/>
      <c r="GM46" s="102"/>
      <c r="GN46" s="102"/>
      <c r="GO46" s="102"/>
      <c r="GP46" s="102"/>
      <c r="GQ46" s="102"/>
      <c r="GR46" s="102"/>
      <c r="GS46" s="102"/>
      <c r="GT46" s="102"/>
      <c r="GU46" s="102"/>
      <c r="GV46" s="102"/>
      <c r="GW46" s="102"/>
      <c r="GX46" s="102"/>
      <c r="GY46" s="102"/>
      <c r="GZ46" s="102"/>
      <c r="HA46" s="102"/>
      <c r="HB46" s="102"/>
      <c r="HC46" s="102"/>
      <c r="HD46" s="102"/>
      <c r="HE46" s="102"/>
      <c r="HF46" s="102"/>
      <c r="HG46" s="102"/>
      <c r="HH46" s="102"/>
      <c r="HI46" s="102"/>
      <c r="HJ46" s="102"/>
      <c r="HK46" s="102"/>
      <c r="HL46" s="102"/>
      <c r="HM46" s="102"/>
      <c r="HN46" s="102"/>
      <c r="HO46" s="102"/>
      <c r="HP46" s="102"/>
      <c r="HQ46" s="102"/>
      <c r="HR46" s="102"/>
      <c r="HS46" s="102"/>
      <c r="HT46" s="102"/>
      <c r="HU46" s="102"/>
      <c r="HV46" s="102"/>
      <c r="HW46" s="102"/>
      <c r="HX46" s="102"/>
      <c r="HY46" s="102"/>
      <c r="HZ46" s="102"/>
      <c r="IA46" s="102"/>
      <c r="IB46" s="102"/>
      <c r="IC46" s="102"/>
      <c r="ID46" s="102"/>
      <c r="IE46" s="102"/>
      <c r="IF46" s="102"/>
      <c r="IG46" s="102"/>
      <c r="IH46" s="102"/>
      <c r="II46" s="102"/>
      <c r="IJ46" s="102"/>
      <c r="IK46" s="102"/>
      <c r="IL46" s="102"/>
      <c r="IM46" s="102"/>
      <c r="IN46" s="102"/>
      <c r="IO46" s="102"/>
      <c r="IP46" s="102"/>
      <c r="IQ46" s="102"/>
      <c r="IR46" s="102"/>
      <c r="IS46" s="102"/>
    </row>
    <row r="47" spans="1:253" s="101" customFormat="1" ht="67.5" customHeight="1" outlineLevel="1" x14ac:dyDescent="0.2">
      <c r="A47" s="155" t="s">
        <v>55</v>
      </c>
      <c r="B47" s="165" t="s">
        <v>186</v>
      </c>
      <c r="C47" s="161" t="s">
        <v>44</v>
      </c>
      <c r="D47" s="162">
        <v>13.93</v>
      </c>
      <c r="E47" s="163"/>
      <c r="F47" s="164"/>
      <c r="G47" s="182"/>
      <c r="U47" s="99"/>
      <c r="V47" s="99"/>
      <c r="W47" s="99"/>
      <c r="X47" s="99"/>
      <c r="Y47" s="99"/>
      <c r="Z47" s="99"/>
      <c r="AA47" s="99"/>
      <c r="AB47" s="99"/>
      <c r="AC47" s="99"/>
      <c r="AD47" s="99"/>
      <c r="AE47" s="99"/>
      <c r="DQ47" s="102"/>
      <c r="DR47" s="102"/>
      <c r="DS47" s="102"/>
      <c r="DT47" s="102"/>
      <c r="DU47" s="102"/>
      <c r="DV47" s="102"/>
      <c r="DW47" s="102"/>
      <c r="DX47" s="102"/>
      <c r="DY47" s="102"/>
      <c r="DZ47" s="102"/>
      <c r="EA47" s="102"/>
      <c r="EB47" s="102"/>
      <c r="EC47" s="102"/>
      <c r="ED47" s="102"/>
      <c r="EE47" s="102"/>
      <c r="EF47" s="102"/>
      <c r="EG47" s="102"/>
      <c r="EH47" s="102"/>
      <c r="EI47" s="102"/>
      <c r="EJ47" s="102"/>
      <c r="EK47" s="102"/>
      <c r="EL47" s="102"/>
      <c r="EM47" s="102"/>
      <c r="EN47" s="102"/>
      <c r="EO47" s="102"/>
      <c r="EP47" s="102"/>
      <c r="EQ47" s="102"/>
      <c r="ER47" s="102"/>
      <c r="ES47" s="102"/>
      <c r="ET47" s="102"/>
      <c r="EU47" s="102"/>
      <c r="EV47" s="102"/>
      <c r="EW47" s="102"/>
      <c r="EX47" s="102"/>
      <c r="EY47" s="102"/>
      <c r="EZ47" s="102"/>
      <c r="FA47" s="102"/>
      <c r="FB47" s="102"/>
      <c r="FC47" s="102"/>
      <c r="FD47" s="102"/>
      <c r="FE47" s="102"/>
      <c r="FF47" s="102"/>
      <c r="FG47" s="102"/>
      <c r="FH47" s="102"/>
      <c r="FI47" s="102"/>
      <c r="FJ47" s="102"/>
      <c r="FK47" s="102"/>
      <c r="FL47" s="102"/>
      <c r="FM47" s="102"/>
      <c r="FN47" s="102"/>
      <c r="FO47" s="102"/>
      <c r="FP47" s="102"/>
      <c r="FQ47" s="102"/>
      <c r="FR47" s="102"/>
      <c r="FS47" s="102"/>
      <c r="FT47" s="102"/>
      <c r="FU47" s="102"/>
      <c r="FV47" s="102"/>
      <c r="FW47" s="102"/>
      <c r="FX47" s="102"/>
      <c r="FY47" s="102"/>
      <c r="FZ47" s="102"/>
      <c r="GA47" s="102"/>
      <c r="GB47" s="102"/>
      <c r="GC47" s="102"/>
      <c r="GD47" s="102"/>
      <c r="GE47" s="102"/>
      <c r="GF47" s="102"/>
      <c r="GG47" s="102"/>
      <c r="GH47" s="102"/>
      <c r="GI47" s="102"/>
      <c r="GJ47" s="102"/>
      <c r="GK47" s="102"/>
      <c r="GL47" s="102"/>
      <c r="GM47" s="102"/>
      <c r="GN47" s="102"/>
      <c r="GO47" s="102"/>
      <c r="GP47" s="102"/>
      <c r="GQ47" s="102"/>
      <c r="GR47" s="102"/>
      <c r="GS47" s="102"/>
      <c r="GT47" s="102"/>
      <c r="GU47" s="102"/>
      <c r="GV47" s="102"/>
      <c r="GW47" s="102"/>
      <c r="GX47" s="102"/>
      <c r="GY47" s="102"/>
      <c r="GZ47" s="102"/>
      <c r="HA47" s="102"/>
      <c r="HB47" s="102"/>
      <c r="HC47" s="102"/>
      <c r="HD47" s="102"/>
      <c r="HE47" s="102"/>
      <c r="HF47" s="102"/>
      <c r="HG47" s="102"/>
      <c r="HH47" s="102"/>
      <c r="HI47" s="102"/>
      <c r="HJ47" s="102"/>
      <c r="HK47" s="102"/>
      <c r="HL47" s="102"/>
      <c r="HM47" s="102"/>
      <c r="HN47" s="102"/>
      <c r="HO47" s="102"/>
      <c r="HP47" s="102"/>
      <c r="HQ47" s="102"/>
      <c r="HR47" s="102"/>
      <c r="HS47" s="102"/>
      <c r="HT47" s="102"/>
      <c r="HU47" s="102"/>
      <c r="HV47" s="102"/>
      <c r="HW47" s="102"/>
      <c r="HX47" s="102"/>
      <c r="HY47" s="102"/>
      <c r="HZ47" s="102"/>
      <c r="IA47" s="102"/>
      <c r="IB47" s="102"/>
      <c r="IC47" s="102"/>
      <c r="ID47" s="102"/>
      <c r="IE47" s="102"/>
      <c r="IF47" s="102"/>
      <c r="IG47" s="102"/>
      <c r="IH47" s="102"/>
      <c r="II47" s="102"/>
      <c r="IJ47" s="102"/>
      <c r="IK47" s="102"/>
      <c r="IL47" s="102"/>
      <c r="IM47" s="102"/>
      <c r="IN47" s="102"/>
      <c r="IO47" s="102"/>
      <c r="IP47" s="102"/>
      <c r="IQ47" s="102"/>
      <c r="IR47" s="102"/>
      <c r="IS47" s="102"/>
    </row>
    <row r="48" spans="1:253" ht="18.75" x14ac:dyDescent="0.2">
      <c r="A48" s="112"/>
      <c r="B48" s="113" t="s">
        <v>56</v>
      </c>
      <c r="C48" s="114"/>
      <c r="D48" s="115"/>
      <c r="E48" s="116"/>
      <c r="F48" s="117"/>
    </row>
    <row r="49" spans="1:253" s="101" customFormat="1" ht="77.25" customHeight="1" outlineLevel="1" x14ac:dyDescent="0.2">
      <c r="A49" s="118" t="s">
        <v>80</v>
      </c>
      <c r="B49" s="165" t="s">
        <v>175</v>
      </c>
      <c r="C49" s="157" t="s">
        <v>1</v>
      </c>
      <c r="D49" s="158">
        <v>284.62</v>
      </c>
      <c r="E49" s="159"/>
      <c r="F49" s="166"/>
      <c r="G49" s="181"/>
      <c r="I49" s="99"/>
      <c r="J49" s="99"/>
      <c r="K49" s="99"/>
      <c r="L49" s="99"/>
      <c r="M49" s="99"/>
      <c r="N49" s="99"/>
      <c r="O49" s="99"/>
      <c r="P49" s="99"/>
      <c r="Q49" s="99"/>
      <c r="R49" s="99"/>
      <c r="S49" s="99"/>
      <c r="T49" s="99"/>
      <c r="U49" s="99"/>
      <c r="V49" s="99"/>
      <c r="W49" s="99"/>
      <c r="X49" s="99"/>
      <c r="Y49" s="99"/>
      <c r="Z49" s="99"/>
      <c r="AA49" s="99"/>
      <c r="AB49" s="99"/>
      <c r="AC49" s="99"/>
      <c r="AD49" s="99"/>
      <c r="AE49" s="99"/>
      <c r="DQ49" s="102"/>
      <c r="DR49" s="102"/>
      <c r="DS49" s="102"/>
      <c r="DT49" s="102"/>
      <c r="DU49" s="102"/>
      <c r="DV49" s="102"/>
      <c r="DW49" s="102"/>
      <c r="DX49" s="102"/>
      <c r="DY49" s="102"/>
      <c r="DZ49" s="102"/>
      <c r="EA49" s="102"/>
      <c r="EB49" s="102"/>
      <c r="EC49" s="102"/>
      <c r="ED49" s="102"/>
      <c r="EE49" s="102"/>
      <c r="EF49" s="102"/>
      <c r="EG49" s="102"/>
      <c r="EH49" s="102"/>
      <c r="EI49" s="102"/>
      <c r="EJ49" s="102"/>
      <c r="EK49" s="102"/>
      <c r="EL49" s="102"/>
      <c r="EM49" s="102"/>
      <c r="EN49" s="102"/>
      <c r="EO49" s="102"/>
      <c r="EP49" s="102"/>
      <c r="EQ49" s="102"/>
      <c r="ER49" s="102"/>
      <c r="ES49" s="102"/>
      <c r="ET49" s="102"/>
      <c r="EU49" s="102"/>
      <c r="EV49" s="102"/>
      <c r="EW49" s="102"/>
      <c r="EX49" s="102"/>
      <c r="EY49" s="102"/>
      <c r="EZ49" s="102"/>
      <c r="FA49" s="102"/>
      <c r="FB49" s="102"/>
      <c r="FC49" s="102"/>
      <c r="FD49" s="102"/>
      <c r="FE49" s="102"/>
      <c r="FF49" s="102"/>
      <c r="FG49" s="102"/>
      <c r="FH49" s="102"/>
      <c r="FI49" s="102"/>
      <c r="FJ49" s="102"/>
      <c r="FK49" s="102"/>
      <c r="FL49" s="102"/>
      <c r="FM49" s="102"/>
      <c r="FN49" s="102"/>
      <c r="FO49" s="102"/>
      <c r="FP49" s="102"/>
      <c r="FQ49" s="102"/>
      <c r="FR49" s="102"/>
      <c r="FS49" s="102"/>
      <c r="FT49" s="102"/>
      <c r="FU49" s="102"/>
      <c r="FV49" s="102"/>
      <c r="FW49" s="102"/>
      <c r="FX49" s="102"/>
      <c r="FY49" s="102"/>
      <c r="FZ49" s="102"/>
      <c r="GA49" s="102"/>
      <c r="GB49" s="102"/>
      <c r="GC49" s="102"/>
      <c r="GD49" s="102"/>
      <c r="GE49" s="102"/>
      <c r="GF49" s="102"/>
      <c r="GG49" s="102"/>
      <c r="GH49" s="102"/>
      <c r="GI49" s="102"/>
      <c r="GJ49" s="102"/>
      <c r="GK49" s="102"/>
      <c r="GL49" s="102"/>
      <c r="GM49" s="102"/>
      <c r="GN49" s="102"/>
      <c r="GO49" s="102"/>
      <c r="GP49" s="102"/>
      <c r="GQ49" s="102"/>
      <c r="GR49" s="102"/>
      <c r="GS49" s="102"/>
      <c r="GT49" s="102"/>
      <c r="GU49" s="102"/>
      <c r="GV49" s="102"/>
      <c r="GW49" s="102"/>
      <c r="GX49" s="102"/>
      <c r="GY49" s="102"/>
      <c r="GZ49" s="102"/>
      <c r="HA49" s="102"/>
      <c r="HB49" s="102"/>
      <c r="HC49" s="102"/>
      <c r="HD49" s="102"/>
      <c r="HE49" s="102"/>
      <c r="HF49" s="102"/>
      <c r="HG49" s="102"/>
      <c r="HH49" s="102"/>
      <c r="HI49" s="102"/>
      <c r="HJ49" s="102"/>
      <c r="HK49" s="102"/>
      <c r="HL49" s="102"/>
      <c r="HM49" s="102"/>
      <c r="HN49" s="102"/>
      <c r="HO49" s="102"/>
      <c r="HP49" s="102"/>
      <c r="HQ49" s="102"/>
      <c r="HR49" s="102"/>
      <c r="HS49" s="102"/>
      <c r="HT49" s="102"/>
      <c r="HU49" s="102"/>
      <c r="HV49" s="102"/>
      <c r="HW49" s="102"/>
      <c r="HX49" s="102"/>
      <c r="HY49" s="102"/>
      <c r="HZ49" s="102"/>
      <c r="IA49" s="102"/>
      <c r="IB49" s="102"/>
      <c r="IC49" s="102"/>
      <c r="ID49" s="102"/>
      <c r="IE49" s="102"/>
      <c r="IF49" s="102"/>
      <c r="IG49" s="102"/>
      <c r="IH49" s="102"/>
      <c r="II49" s="102"/>
      <c r="IJ49" s="102"/>
      <c r="IK49" s="102"/>
      <c r="IL49" s="102"/>
      <c r="IM49" s="102"/>
      <c r="IN49" s="102"/>
      <c r="IO49" s="102"/>
      <c r="IP49" s="102"/>
      <c r="IQ49" s="102"/>
      <c r="IR49" s="102"/>
      <c r="IS49" s="102"/>
    </row>
    <row r="50" spans="1:253" s="101" customFormat="1" ht="92.25" customHeight="1" outlineLevel="1" x14ac:dyDescent="0.2">
      <c r="A50" s="118" t="s">
        <v>81</v>
      </c>
      <c r="B50" s="165" t="s">
        <v>192</v>
      </c>
      <c r="C50" s="200" t="s">
        <v>2</v>
      </c>
      <c r="D50" s="158">
        <v>28</v>
      </c>
      <c r="E50" s="159"/>
      <c r="F50" s="166"/>
      <c r="G50" s="181"/>
      <c r="I50" s="99"/>
      <c r="J50" s="99"/>
      <c r="K50" s="99"/>
      <c r="L50" s="99"/>
      <c r="M50" s="99"/>
      <c r="N50" s="99"/>
      <c r="O50" s="99"/>
      <c r="P50" s="99"/>
      <c r="Q50" s="99"/>
      <c r="R50" s="99"/>
      <c r="S50" s="99"/>
      <c r="T50" s="99"/>
      <c r="U50" s="99"/>
      <c r="V50" s="99"/>
      <c r="W50" s="99"/>
      <c r="X50" s="99"/>
      <c r="Y50" s="99"/>
      <c r="Z50" s="99"/>
      <c r="AA50" s="99"/>
      <c r="AB50" s="99"/>
      <c r="AC50" s="99"/>
      <c r="AD50" s="99"/>
      <c r="AE50" s="99"/>
      <c r="DQ50" s="102"/>
      <c r="DR50" s="102"/>
      <c r="DS50" s="102"/>
      <c r="DT50" s="102"/>
      <c r="DU50" s="102"/>
      <c r="DV50" s="102"/>
      <c r="DW50" s="102"/>
      <c r="DX50" s="102"/>
      <c r="DY50" s="102"/>
      <c r="DZ50" s="102"/>
      <c r="EA50" s="102"/>
      <c r="EB50" s="102"/>
      <c r="EC50" s="102"/>
      <c r="ED50" s="102"/>
      <c r="EE50" s="102"/>
      <c r="EF50" s="102"/>
      <c r="EG50" s="102"/>
      <c r="EH50" s="102"/>
      <c r="EI50" s="102"/>
      <c r="EJ50" s="102"/>
      <c r="EK50" s="102"/>
      <c r="EL50" s="102"/>
      <c r="EM50" s="102"/>
      <c r="EN50" s="102"/>
      <c r="EO50" s="102"/>
      <c r="EP50" s="102"/>
      <c r="EQ50" s="102"/>
      <c r="ER50" s="102"/>
      <c r="ES50" s="102"/>
      <c r="ET50" s="102"/>
      <c r="EU50" s="102"/>
      <c r="EV50" s="102"/>
      <c r="EW50" s="102"/>
      <c r="EX50" s="102"/>
      <c r="EY50" s="102"/>
      <c r="EZ50" s="102"/>
      <c r="FA50" s="102"/>
      <c r="FB50" s="102"/>
      <c r="FC50" s="102"/>
      <c r="FD50" s="102"/>
      <c r="FE50" s="102"/>
      <c r="FF50" s="102"/>
      <c r="FG50" s="102"/>
      <c r="FH50" s="102"/>
      <c r="FI50" s="102"/>
      <c r="FJ50" s="102"/>
      <c r="FK50" s="102"/>
      <c r="FL50" s="102"/>
      <c r="FM50" s="102"/>
      <c r="FN50" s="102"/>
      <c r="FO50" s="102"/>
      <c r="FP50" s="102"/>
      <c r="FQ50" s="102"/>
      <c r="FR50" s="102"/>
      <c r="FS50" s="102"/>
      <c r="FT50" s="102"/>
      <c r="FU50" s="102"/>
      <c r="FV50" s="102"/>
      <c r="FW50" s="102"/>
      <c r="FX50" s="102"/>
      <c r="FY50" s="102"/>
      <c r="FZ50" s="102"/>
      <c r="GA50" s="102"/>
      <c r="GB50" s="102"/>
      <c r="GC50" s="102"/>
      <c r="GD50" s="102"/>
      <c r="GE50" s="102"/>
      <c r="GF50" s="102"/>
      <c r="GG50" s="102"/>
      <c r="GH50" s="102"/>
      <c r="GI50" s="102"/>
      <c r="GJ50" s="102"/>
      <c r="GK50" s="102"/>
      <c r="GL50" s="102"/>
      <c r="GM50" s="102"/>
      <c r="GN50" s="102"/>
      <c r="GO50" s="102"/>
      <c r="GP50" s="102"/>
      <c r="GQ50" s="102"/>
      <c r="GR50" s="102"/>
      <c r="GS50" s="102"/>
      <c r="GT50" s="102"/>
      <c r="GU50" s="102"/>
      <c r="GV50" s="102"/>
      <c r="GW50" s="102"/>
      <c r="GX50" s="102"/>
      <c r="GY50" s="102"/>
      <c r="GZ50" s="102"/>
      <c r="HA50" s="102"/>
      <c r="HB50" s="102"/>
      <c r="HC50" s="102"/>
      <c r="HD50" s="102"/>
      <c r="HE50" s="102"/>
      <c r="HF50" s="102"/>
      <c r="HG50" s="102"/>
      <c r="HH50" s="102"/>
      <c r="HI50" s="102"/>
      <c r="HJ50" s="102"/>
      <c r="HK50" s="102"/>
      <c r="HL50" s="102"/>
      <c r="HM50" s="102"/>
      <c r="HN50" s="102"/>
      <c r="HO50" s="102"/>
      <c r="HP50" s="102"/>
      <c r="HQ50" s="102"/>
      <c r="HR50" s="102"/>
      <c r="HS50" s="102"/>
      <c r="HT50" s="102"/>
      <c r="HU50" s="102"/>
      <c r="HV50" s="102"/>
      <c r="HW50" s="102"/>
      <c r="HX50" s="102"/>
      <c r="HY50" s="102"/>
      <c r="HZ50" s="102"/>
      <c r="IA50" s="102"/>
      <c r="IB50" s="102"/>
      <c r="IC50" s="102"/>
      <c r="ID50" s="102"/>
      <c r="IE50" s="102"/>
      <c r="IF50" s="102"/>
      <c r="IG50" s="102"/>
      <c r="IH50" s="102"/>
      <c r="II50" s="102"/>
      <c r="IJ50" s="102"/>
      <c r="IK50" s="102"/>
      <c r="IL50" s="102"/>
      <c r="IM50" s="102"/>
      <c r="IN50" s="102"/>
      <c r="IO50" s="102"/>
      <c r="IP50" s="102"/>
      <c r="IQ50" s="102"/>
      <c r="IR50" s="102"/>
      <c r="IS50" s="102"/>
    </row>
    <row r="51" spans="1:253" ht="18.75" x14ac:dyDescent="0.2">
      <c r="A51" s="112"/>
      <c r="B51" s="113" t="s">
        <v>82</v>
      </c>
      <c r="C51" s="114"/>
      <c r="D51" s="115"/>
      <c r="E51" s="116"/>
      <c r="F51" s="117"/>
    </row>
    <row r="52" spans="1:253" s="101" customFormat="1" ht="174" customHeight="1" outlineLevel="1" x14ac:dyDescent="0.2">
      <c r="A52" s="118" t="s">
        <v>83</v>
      </c>
      <c r="B52" s="156" t="s">
        <v>84</v>
      </c>
      <c r="C52" s="161" t="s">
        <v>2</v>
      </c>
      <c r="D52" s="162">
        <v>28</v>
      </c>
      <c r="E52" s="163"/>
      <c r="F52" s="164"/>
      <c r="G52" s="181"/>
      <c r="I52" s="99"/>
      <c r="J52" s="99"/>
      <c r="K52" s="99"/>
      <c r="L52" s="99"/>
      <c r="M52" s="99"/>
      <c r="N52" s="99"/>
      <c r="O52" s="99"/>
      <c r="P52" s="99"/>
      <c r="Q52" s="99"/>
      <c r="R52" s="99"/>
      <c r="S52" s="99"/>
      <c r="T52" s="99"/>
      <c r="U52" s="99"/>
      <c r="V52" s="99"/>
      <c r="W52" s="99"/>
      <c r="X52" s="99"/>
      <c r="Y52" s="99"/>
      <c r="Z52" s="99"/>
      <c r="AA52" s="99"/>
      <c r="AB52" s="99"/>
      <c r="AC52" s="99"/>
      <c r="AD52" s="99"/>
      <c r="AE52" s="99"/>
      <c r="DQ52" s="102"/>
      <c r="DR52" s="102"/>
      <c r="DS52" s="102"/>
      <c r="DT52" s="102"/>
      <c r="DU52" s="102"/>
      <c r="DV52" s="102"/>
      <c r="DW52" s="102"/>
      <c r="DX52" s="102"/>
      <c r="DY52" s="102"/>
      <c r="DZ52" s="102"/>
      <c r="EA52" s="102"/>
      <c r="EB52" s="102"/>
      <c r="EC52" s="102"/>
      <c r="ED52" s="102"/>
      <c r="EE52" s="102"/>
      <c r="EF52" s="102"/>
      <c r="EG52" s="102"/>
      <c r="EH52" s="102"/>
      <c r="EI52" s="102"/>
      <c r="EJ52" s="102"/>
      <c r="EK52" s="102"/>
      <c r="EL52" s="102"/>
      <c r="EM52" s="102"/>
      <c r="EN52" s="102"/>
      <c r="EO52" s="102"/>
      <c r="EP52" s="102"/>
      <c r="EQ52" s="102"/>
      <c r="ER52" s="102"/>
      <c r="ES52" s="102"/>
      <c r="ET52" s="102"/>
      <c r="EU52" s="102"/>
      <c r="EV52" s="102"/>
      <c r="EW52" s="102"/>
      <c r="EX52" s="102"/>
      <c r="EY52" s="102"/>
      <c r="EZ52" s="102"/>
      <c r="FA52" s="102"/>
      <c r="FB52" s="102"/>
      <c r="FC52" s="102"/>
      <c r="FD52" s="102"/>
      <c r="FE52" s="102"/>
      <c r="FF52" s="102"/>
      <c r="FG52" s="102"/>
      <c r="FH52" s="102"/>
      <c r="FI52" s="102"/>
      <c r="FJ52" s="102"/>
      <c r="FK52" s="102"/>
      <c r="FL52" s="102"/>
      <c r="FM52" s="102"/>
      <c r="FN52" s="102"/>
      <c r="FO52" s="102"/>
      <c r="FP52" s="102"/>
      <c r="FQ52" s="102"/>
      <c r="FR52" s="102"/>
      <c r="FS52" s="102"/>
      <c r="FT52" s="102"/>
      <c r="FU52" s="102"/>
      <c r="FV52" s="102"/>
      <c r="FW52" s="102"/>
      <c r="FX52" s="102"/>
      <c r="FY52" s="102"/>
      <c r="FZ52" s="102"/>
      <c r="GA52" s="102"/>
      <c r="GB52" s="102"/>
      <c r="GC52" s="102"/>
      <c r="GD52" s="102"/>
      <c r="GE52" s="102"/>
      <c r="GF52" s="102"/>
      <c r="GG52" s="102"/>
      <c r="GH52" s="102"/>
      <c r="GI52" s="102"/>
      <c r="GJ52" s="102"/>
      <c r="GK52" s="102"/>
      <c r="GL52" s="102"/>
      <c r="GM52" s="102"/>
      <c r="GN52" s="102"/>
      <c r="GO52" s="102"/>
      <c r="GP52" s="102"/>
      <c r="GQ52" s="102"/>
      <c r="GR52" s="102"/>
      <c r="GS52" s="102"/>
      <c r="GT52" s="102"/>
      <c r="GU52" s="102"/>
      <c r="GV52" s="102"/>
      <c r="GW52" s="102"/>
      <c r="GX52" s="102"/>
      <c r="GY52" s="102"/>
      <c r="GZ52" s="102"/>
      <c r="HA52" s="102"/>
      <c r="HB52" s="102"/>
      <c r="HC52" s="102"/>
      <c r="HD52" s="102"/>
      <c r="HE52" s="102"/>
      <c r="HF52" s="102"/>
      <c r="HG52" s="102"/>
      <c r="HH52" s="102"/>
      <c r="HI52" s="102"/>
      <c r="HJ52" s="102"/>
      <c r="HK52" s="102"/>
      <c r="HL52" s="102"/>
      <c r="HM52" s="102"/>
      <c r="HN52" s="102"/>
      <c r="HO52" s="102"/>
      <c r="HP52" s="102"/>
      <c r="HQ52" s="102"/>
      <c r="HR52" s="102"/>
      <c r="HS52" s="102"/>
      <c r="HT52" s="102"/>
      <c r="HU52" s="102"/>
      <c r="HV52" s="102"/>
      <c r="HW52" s="102"/>
      <c r="HX52" s="102"/>
      <c r="HY52" s="102"/>
      <c r="HZ52" s="102"/>
      <c r="IA52" s="102"/>
      <c r="IB52" s="102"/>
      <c r="IC52" s="102"/>
      <c r="ID52" s="102"/>
      <c r="IE52" s="102"/>
      <c r="IF52" s="102"/>
      <c r="IG52" s="102"/>
      <c r="IH52" s="102"/>
      <c r="II52" s="102"/>
      <c r="IJ52" s="102"/>
      <c r="IK52" s="102"/>
      <c r="IL52" s="102"/>
      <c r="IM52" s="102"/>
      <c r="IN52" s="102"/>
      <c r="IO52" s="102"/>
      <c r="IP52" s="102"/>
      <c r="IQ52" s="102"/>
      <c r="IR52" s="102"/>
      <c r="IS52" s="102"/>
    </row>
    <row r="53" spans="1:253" ht="18.75" x14ac:dyDescent="0.2">
      <c r="A53" s="112"/>
      <c r="B53" s="113" t="s">
        <v>85</v>
      </c>
      <c r="C53" s="114"/>
      <c r="D53" s="115"/>
      <c r="E53" s="116"/>
      <c r="F53" s="117"/>
    </row>
    <row r="54" spans="1:253" ht="79.5" customHeight="1" outlineLevel="1" x14ac:dyDescent="0.2">
      <c r="A54" s="118" t="s">
        <v>86</v>
      </c>
      <c r="B54" s="156" t="s">
        <v>182</v>
      </c>
      <c r="C54" s="161" t="s">
        <v>2</v>
      </c>
      <c r="D54" s="162">
        <v>3</v>
      </c>
      <c r="E54" s="163"/>
      <c r="F54" s="164"/>
    </row>
    <row r="55" spans="1:253" ht="76.5" customHeight="1" outlineLevel="1" x14ac:dyDescent="0.2">
      <c r="A55" s="118" t="s">
        <v>172</v>
      </c>
      <c r="B55" s="156" t="s">
        <v>183</v>
      </c>
      <c r="C55" s="161" t="s">
        <v>2</v>
      </c>
      <c r="D55" s="162">
        <v>2</v>
      </c>
      <c r="E55" s="163"/>
      <c r="F55" s="164"/>
    </row>
    <row r="56" spans="1:253" ht="142.5" customHeight="1" outlineLevel="1" x14ac:dyDescent="0.2">
      <c r="A56" s="118" t="s">
        <v>87</v>
      </c>
      <c r="B56" s="156" t="s">
        <v>88</v>
      </c>
      <c r="C56" s="161" t="s">
        <v>2</v>
      </c>
      <c r="D56" s="162">
        <v>5</v>
      </c>
      <c r="E56" s="163"/>
      <c r="F56" s="164"/>
    </row>
    <row r="57" spans="1:253" ht="28.5" customHeight="1" outlineLevel="1" x14ac:dyDescent="0.2">
      <c r="A57" s="118" t="s">
        <v>89</v>
      </c>
      <c r="B57" s="165" t="s">
        <v>193</v>
      </c>
      <c r="C57" s="157" t="s">
        <v>2</v>
      </c>
      <c r="D57" s="158">
        <v>3</v>
      </c>
      <c r="E57" s="159"/>
      <c r="F57" s="160"/>
    </row>
    <row r="58" spans="1:253" s="102" customFormat="1" ht="21" x14ac:dyDescent="0.2">
      <c r="A58" s="128"/>
      <c r="B58" s="129"/>
      <c r="C58" s="129"/>
      <c r="D58" s="129"/>
      <c r="E58" s="130" t="s">
        <v>176</v>
      </c>
      <c r="F58" s="131"/>
      <c r="G58" s="183"/>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1"/>
      <c r="BR58" s="101"/>
      <c r="BS58" s="101"/>
      <c r="BT58" s="101"/>
      <c r="BU58" s="101"/>
      <c r="BV58" s="101"/>
      <c r="BW58" s="101"/>
      <c r="BX58" s="101"/>
      <c r="BY58" s="101"/>
      <c r="BZ58" s="101"/>
      <c r="CA58" s="101"/>
      <c r="CB58" s="101"/>
      <c r="CC58" s="101"/>
      <c r="CD58" s="101"/>
      <c r="CE58" s="101"/>
      <c r="CF58" s="101"/>
      <c r="CG58" s="101"/>
      <c r="CH58" s="101"/>
      <c r="CI58" s="101"/>
      <c r="CJ58" s="101"/>
      <c r="CK58" s="101"/>
      <c r="CL58" s="101"/>
      <c r="CM58" s="101"/>
      <c r="CN58" s="101"/>
      <c r="CO58" s="101"/>
      <c r="CP58" s="101"/>
      <c r="CQ58" s="101"/>
      <c r="CR58" s="101"/>
      <c r="CS58" s="101"/>
      <c r="CT58" s="101"/>
      <c r="CU58" s="101"/>
      <c r="CV58" s="101"/>
      <c r="CW58" s="101"/>
      <c r="CX58" s="101"/>
      <c r="CY58" s="101"/>
      <c r="CZ58" s="101"/>
      <c r="DA58" s="101"/>
      <c r="DB58" s="101"/>
      <c r="DC58" s="101"/>
      <c r="DD58" s="101"/>
      <c r="DE58" s="101"/>
      <c r="DF58" s="101"/>
      <c r="DG58" s="101"/>
      <c r="DH58" s="101"/>
      <c r="DI58" s="101"/>
      <c r="DJ58" s="101"/>
      <c r="DK58" s="101"/>
      <c r="DL58" s="101"/>
      <c r="DM58" s="101"/>
    </row>
    <row r="59" spans="1:253" s="102" customFormat="1" ht="5.0999999999999996" customHeight="1" x14ac:dyDescent="0.2">
      <c r="A59" s="123"/>
      <c r="B59" s="124"/>
      <c r="C59" s="124"/>
      <c r="D59" s="125"/>
      <c r="E59" s="126"/>
      <c r="F59" s="127"/>
      <c r="G59" s="18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1"/>
      <c r="BR59" s="101"/>
      <c r="BS59" s="101"/>
      <c r="BT59" s="101"/>
      <c r="BU59" s="101"/>
      <c r="BV59" s="101"/>
      <c r="BW59" s="101"/>
      <c r="BX59" s="101"/>
      <c r="BY59" s="101"/>
      <c r="BZ59" s="101"/>
      <c r="CA59" s="101"/>
      <c r="CB59" s="101"/>
      <c r="CC59" s="101"/>
      <c r="CD59" s="101"/>
      <c r="CE59" s="101"/>
      <c r="CF59" s="101"/>
      <c r="CG59" s="101"/>
      <c r="CH59" s="101"/>
      <c r="CI59" s="101"/>
      <c r="CJ59" s="101"/>
      <c r="CK59" s="101"/>
      <c r="CL59" s="101"/>
      <c r="CM59" s="101"/>
      <c r="CN59" s="101"/>
      <c r="CO59" s="101"/>
      <c r="CP59" s="101"/>
      <c r="CQ59" s="101"/>
      <c r="CR59" s="101"/>
      <c r="CS59" s="101"/>
      <c r="CT59" s="101"/>
      <c r="CU59" s="101"/>
      <c r="CV59" s="101"/>
      <c r="CW59" s="101"/>
      <c r="CX59" s="101"/>
      <c r="CY59" s="101"/>
      <c r="CZ59" s="101"/>
      <c r="DA59" s="101"/>
      <c r="DB59" s="101"/>
      <c r="DC59" s="101"/>
      <c r="DD59" s="101"/>
      <c r="DE59" s="101"/>
      <c r="DF59" s="101"/>
      <c r="DG59" s="101"/>
      <c r="DH59" s="101"/>
      <c r="DI59" s="101"/>
      <c r="DJ59" s="101"/>
      <c r="DK59" s="101"/>
      <c r="DL59" s="101"/>
      <c r="DM59" s="101"/>
    </row>
    <row r="60" spans="1:253" s="102" customFormat="1" ht="21" x14ac:dyDescent="0.2">
      <c r="A60" s="249" t="s">
        <v>177</v>
      </c>
      <c r="B60" s="250"/>
      <c r="C60" s="250"/>
      <c r="D60" s="250"/>
      <c r="E60" s="250"/>
      <c r="F60" s="251"/>
      <c r="G60" s="179"/>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row>
    <row r="61" spans="1:253" ht="18.75" x14ac:dyDescent="0.2">
      <c r="A61" s="112"/>
      <c r="B61" s="113" t="s">
        <v>41</v>
      </c>
      <c r="C61" s="114"/>
      <c r="D61" s="115"/>
      <c r="E61" s="116"/>
      <c r="F61" s="117"/>
      <c r="G61" s="184"/>
      <c r="H61" s="171"/>
      <c r="I61" s="171"/>
      <c r="J61" s="171"/>
      <c r="K61" s="171"/>
      <c r="L61" s="171"/>
      <c r="M61" s="171"/>
      <c r="N61" s="171"/>
      <c r="O61" s="171"/>
    </row>
    <row r="62" spans="1:253" s="102" customFormat="1" ht="108.75" customHeight="1" outlineLevel="1" x14ac:dyDescent="0.2">
      <c r="A62" s="118" t="s">
        <v>90</v>
      </c>
      <c r="B62" s="156" t="s">
        <v>91</v>
      </c>
      <c r="C62" s="157" t="s">
        <v>92</v>
      </c>
      <c r="D62" s="158">
        <v>3374.34</v>
      </c>
      <c r="E62" s="159"/>
      <c r="F62" s="160"/>
      <c r="G62" s="185"/>
      <c r="H62" s="100"/>
      <c r="I62" s="175"/>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1"/>
      <c r="BR62" s="101"/>
      <c r="BS62" s="101"/>
      <c r="BT62" s="101"/>
      <c r="BU62" s="101"/>
      <c r="BV62" s="101"/>
      <c r="BW62" s="101"/>
      <c r="BX62" s="101"/>
      <c r="BY62" s="101"/>
      <c r="BZ62" s="101"/>
      <c r="CA62" s="101"/>
      <c r="CB62" s="101"/>
      <c r="CC62" s="101"/>
      <c r="CD62" s="101"/>
      <c r="CE62" s="101"/>
      <c r="CF62" s="101"/>
      <c r="CG62" s="101"/>
      <c r="CH62" s="101"/>
      <c r="CI62" s="101"/>
      <c r="CJ62" s="101"/>
      <c r="CK62" s="101"/>
      <c r="CL62" s="101"/>
      <c r="CM62" s="101"/>
      <c r="CN62" s="101"/>
      <c r="CO62" s="101"/>
      <c r="CP62" s="101"/>
      <c r="CQ62" s="101"/>
      <c r="CR62" s="101"/>
      <c r="CS62" s="101"/>
      <c r="CT62" s="101"/>
      <c r="CU62" s="101"/>
      <c r="CV62" s="101"/>
      <c r="CW62" s="101"/>
      <c r="CX62" s="101"/>
      <c r="CY62" s="101"/>
      <c r="CZ62" s="101"/>
      <c r="DA62" s="101"/>
      <c r="DB62" s="101"/>
      <c r="DC62" s="101"/>
      <c r="DD62" s="101"/>
      <c r="DE62" s="101"/>
      <c r="DF62" s="101"/>
      <c r="DG62" s="101"/>
      <c r="DH62" s="101"/>
      <c r="DI62" s="101"/>
      <c r="DJ62" s="101"/>
      <c r="DK62" s="101"/>
      <c r="DL62" s="101"/>
      <c r="DM62" s="101"/>
    </row>
    <row r="63" spans="1:253" s="101" customFormat="1" ht="210" customHeight="1" outlineLevel="1" x14ac:dyDescent="0.2">
      <c r="A63" s="118" t="s">
        <v>93</v>
      </c>
      <c r="B63" s="165" t="s">
        <v>205</v>
      </c>
      <c r="C63" s="161" t="s">
        <v>94</v>
      </c>
      <c r="D63" s="162">
        <v>2081.31</v>
      </c>
      <c r="E63" s="163"/>
      <c r="F63" s="164"/>
      <c r="G63" s="179"/>
      <c r="H63" s="100"/>
      <c r="I63" s="100"/>
      <c r="J63" s="100"/>
      <c r="K63" s="100"/>
      <c r="L63" s="100"/>
      <c r="M63" s="100"/>
      <c r="N63" s="100"/>
      <c r="O63" s="176"/>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row>
    <row r="64" spans="1:253" s="101" customFormat="1" ht="198.75" customHeight="1" outlineLevel="1" x14ac:dyDescent="0.2">
      <c r="A64" s="118" t="s">
        <v>95</v>
      </c>
      <c r="B64" s="165" t="s">
        <v>209</v>
      </c>
      <c r="C64" s="161"/>
      <c r="D64" s="162">
        <v>231.26</v>
      </c>
      <c r="E64" s="163"/>
      <c r="F64" s="164"/>
      <c r="G64" s="179"/>
      <c r="H64" s="100"/>
      <c r="I64" s="100"/>
      <c r="J64" s="100"/>
      <c r="K64" s="100"/>
      <c r="L64" s="100"/>
      <c r="M64" s="100"/>
      <c r="N64" s="100"/>
      <c r="O64" s="176"/>
      <c r="DQ64" s="102"/>
      <c r="DR64" s="102"/>
      <c r="DS64" s="102"/>
      <c r="DT64" s="102"/>
      <c r="DU64" s="102"/>
      <c r="DV64" s="102"/>
      <c r="DW64" s="102"/>
      <c r="DX64" s="102"/>
      <c r="DY64" s="102"/>
      <c r="DZ64" s="102"/>
      <c r="EA64" s="102"/>
      <c r="EB64" s="102"/>
      <c r="EC64" s="102"/>
      <c r="ED64" s="102"/>
      <c r="EE64" s="102"/>
      <c r="EF64" s="102"/>
      <c r="EG64" s="102"/>
      <c r="EH64" s="102"/>
      <c r="EI64" s="102"/>
      <c r="EJ64" s="102"/>
      <c r="EK64" s="102"/>
      <c r="EL64" s="102"/>
      <c r="EM64" s="102"/>
      <c r="EN64" s="102"/>
      <c r="EO64" s="102"/>
      <c r="EP64" s="102"/>
      <c r="EQ64" s="102"/>
      <c r="ER64" s="102"/>
      <c r="ES64" s="102"/>
      <c r="ET64" s="102"/>
      <c r="EU64" s="102"/>
      <c r="EV64" s="102"/>
      <c r="EW64" s="102"/>
      <c r="EX64" s="102"/>
      <c r="EY64" s="102"/>
      <c r="EZ64" s="102"/>
      <c r="FA64" s="102"/>
      <c r="FB64" s="102"/>
      <c r="FC64" s="102"/>
      <c r="FD64" s="102"/>
      <c r="FE64" s="102"/>
      <c r="FF64" s="102"/>
      <c r="FG64" s="102"/>
      <c r="FH64" s="102"/>
      <c r="FI64" s="102"/>
      <c r="FJ64" s="102"/>
      <c r="FK64" s="102"/>
      <c r="FL64" s="102"/>
      <c r="FM64" s="102"/>
      <c r="FN64" s="102"/>
      <c r="FO64" s="102"/>
      <c r="FP64" s="102"/>
      <c r="FQ64" s="102"/>
      <c r="FR64" s="102"/>
      <c r="FS64" s="102"/>
      <c r="FT64" s="102"/>
      <c r="FU64" s="102"/>
      <c r="FV64" s="102"/>
      <c r="FW64" s="102"/>
      <c r="FX64" s="102"/>
      <c r="FY64" s="102"/>
      <c r="FZ64" s="102"/>
      <c r="GA64" s="102"/>
      <c r="GB64" s="102"/>
      <c r="GC64" s="102"/>
      <c r="GD64" s="102"/>
      <c r="GE64" s="102"/>
      <c r="GF64" s="102"/>
      <c r="GG64" s="102"/>
      <c r="GH64" s="102"/>
      <c r="GI64" s="102"/>
      <c r="GJ64" s="102"/>
      <c r="GK64" s="102"/>
      <c r="GL64" s="102"/>
      <c r="GM64" s="102"/>
      <c r="GN64" s="102"/>
      <c r="GO64" s="102"/>
      <c r="GP64" s="102"/>
      <c r="GQ64" s="102"/>
      <c r="GR64" s="102"/>
      <c r="GS64" s="102"/>
      <c r="GT64" s="102"/>
      <c r="GU64" s="102"/>
      <c r="GV64" s="102"/>
      <c r="GW64" s="102"/>
      <c r="GX64" s="102"/>
      <c r="GY64" s="102"/>
      <c r="GZ64" s="102"/>
      <c r="HA64" s="102"/>
      <c r="HB64" s="102"/>
      <c r="HC64" s="102"/>
      <c r="HD64" s="102"/>
      <c r="HE64" s="102"/>
      <c r="HF64" s="102"/>
      <c r="HG64" s="102"/>
      <c r="HH64" s="102"/>
      <c r="HI64" s="102"/>
      <c r="HJ64" s="102"/>
      <c r="HK64" s="102"/>
      <c r="HL64" s="102"/>
      <c r="HM64" s="102"/>
      <c r="HN64" s="102"/>
      <c r="HO64" s="102"/>
      <c r="HP64" s="102"/>
      <c r="HQ64" s="102"/>
      <c r="HR64" s="102"/>
      <c r="HS64" s="102"/>
      <c r="HT64" s="102"/>
      <c r="HU64" s="102"/>
      <c r="HV64" s="102"/>
      <c r="HW64" s="102"/>
      <c r="HX64" s="102"/>
      <c r="HY64" s="102"/>
      <c r="HZ64" s="102"/>
      <c r="IA64" s="102"/>
      <c r="IB64" s="102"/>
      <c r="IC64" s="102"/>
      <c r="ID64" s="102"/>
      <c r="IE64" s="102"/>
      <c r="IF64" s="102"/>
      <c r="IG64" s="102"/>
      <c r="IH64" s="102"/>
      <c r="II64" s="102"/>
      <c r="IJ64" s="102"/>
      <c r="IK64" s="102"/>
      <c r="IL64" s="102"/>
      <c r="IM64" s="102"/>
      <c r="IN64" s="102"/>
      <c r="IO64" s="102"/>
      <c r="IP64" s="102"/>
      <c r="IQ64" s="102"/>
      <c r="IR64" s="102"/>
      <c r="IS64" s="102"/>
    </row>
    <row r="65" spans="1:253" s="101" customFormat="1" ht="309.75" customHeight="1" outlineLevel="1" x14ac:dyDescent="0.2">
      <c r="A65" s="118" t="s">
        <v>96</v>
      </c>
      <c r="B65" s="165" t="s">
        <v>224</v>
      </c>
      <c r="C65" s="161" t="s">
        <v>94</v>
      </c>
      <c r="D65" s="162">
        <v>674.72</v>
      </c>
      <c r="E65" s="163"/>
      <c r="F65" s="164"/>
      <c r="G65" s="179"/>
      <c r="H65" s="100"/>
      <c r="I65" s="175"/>
      <c r="J65" s="100"/>
      <c r="K65" s="100"/>
      <c r="L65" s="100"/>
      <c r="M65" s="100"/>
      <c r="N65" s="100"/>
      <c r="O65" s="100"/>
      <c r="DQ65" s="102"/>
      <c r="DR65" s="102"/>
      <c r="DS65" s="102"/>
      <c r="DT65" s="102"/>
      <c r="DU65" s="102"/>
      <c r="DV65" s="102"/>
      <c r="DW65" s="102"/>
      <c r="DX65" s="102"/>
      <c r="DY65" s="102"/>
      <c r="DZ65" s="102"/>
      <c r="EA65" s="102"/>
      <c r="EB65" s="102"/>
      <c r="EC65" s="102"/>
      <c r="ED65" s="102"/>
      <c r="EE65" s="102"/>
      <c r="EF65" s="102"/>
      <c r="EG65" s="102"/>
      <c r="EH65" s="102"/>
      <c r="EI65" s="102"/>
      <c r="EJ65" s="102"/>
      <c r="EK65" s="102"/>
      <c r="EL65" s="102"/>
      <c r="EM65" s="102"/>
      <c r="EN65" s="102"/>
      <c r="EO65" s="102"/>
      <c r="EP65" s="102"/>
      <c r="EQ65" s="102"/>
      <c r="ER65" s="102"/>
      <c r="ES65" s="102"/>
      <c r="ET65" s="102"/>
      <c r="EU65" s="102"/>
      <c r="EV65" s="102"/>
      <c r="EW65" s="102"/>
      <c r="EX65" s="102"/>
      <c r="EY65" s="102"/>
      <c r="EZ65" s="102"/>
      <c r="FA65" s="102"/>
      <c r="FB65" s="102"/>
      <c r="FC65" s="102"/>
      <c r="FD65" s="102"/>
      <c r="FE65" s="102"/>
      <c r="FF65" s="102"/>
      <c r="FG65" s="102"/>
      <c r="FH65" s="102"/>
      <c r="FI65" s="102"/>
      <c r="FJ65" s="102"/>
      <c r="FK65" s="102"/>
      <c r="FL65" s="102"/>
      <c r="FM65" s="102"/>
      <c r="FN65" s="102"/>
      <c r="FO65" s="102"/>
      <c r="FP65" s="102"/>
      <c r="FQ65" s="102"/>
      <c r="FR65" s="102"/>
      <c r="FS65" s="102"/>
      <c r="FT65" s="102"/>
      <c r="FU65" s="102"/>
      <c r="FV65" s="102"/>
      <c r="FW65" s="102"/>
      <c r="FX65" s="102"/>
      <c r="FY65" s="102"/>
      <c r="FZ65" s="102"/>
      <c r="GA65" s="102"/>
      <c r="GB65" s="102"/>
      <c r="GC65" s="102"/>
      <c r="GD65" s="102"/>
      <c r="GE65" s="102"/>
      <c r="GF65" s="102"/>
      <c r="GG65" s="102"/>
      <c r="GH65" s="102"/>
      <c r="GI65" s="102"/>
      <c r="GJ65" s="102"/>
      <c r="GK65" s="102"/>
      <c r="GL65" s="102"/>
      <c r="GM65" s="102"/>
      <c r="GN65" s="102"/>
      <c r="GO65" s="102"/>
      <c r="GP65" s="102"/>
      <c r="GQ65" s="102"/>
      <c r="GR65" s="102"/>
      <c r="GS65" s="102"/>
      <c r="GT65" s="102"/>
      <c r="GU65" s="102"/>
      <c r="GV65" s="102"/>
      <c r="GW65" s="102"/>
      <c r="GX65" s="102"/>
      <c r="GY65" s="102"/>
      <c r="GZ65" s="102"/>
      <c r="HA65" s="102"/>
      <c r="HB65" s="102"/>
      <c r="HC65" s="102"/>
      <c r="HD65" s="102"/>
      <c r="HE65" s="102"/>
      <c r="HF65" s="102"/>
      <c r="HG65" s="102"/>
      <c r="HH65" s="102"/>
      <c r="HI65" s="102"/>
      <c r="HJ65" s="102"/>
      <c r="HK65" s="102"/>
      <c r="HL65" s="102"/>
      <c r="HM65" s="102"/>
      <c r="HN65" s="102"/>
      <c r="HO65" s="102"/>
      <c r="HP65" s="102"/>
      <c r="HQ65" s="102"/>
      <c r="HR65" s="102"/>
      <c r="HS65" s="102"/>
      <c r="HT65" s="102"/>
      <c r="HU65" s="102"/>
      <c r="HV65" s="102"/>
      <c r="HW65" s="102"/>
      <c r="HX65" s="102"/>
      <c r="HY65" s="102"/>
      <c r="HZ65" s="102"/>
      <c r="IA65" s="102"/>
      <c r="IB65" s="102"/>
      <c r="IC65" s="102"/>
      <c r="ID65" s="102"/>
      <c r="IE65" s="102"/>
      <c r="IF65" s="102"/>
      <c r="IG65" s="102"/>
      <c r="IH65" s="102"/>
      <c r="II65" s="102"/>
      <c r="IJ65" s="102"/>
      <c r="IK65" s="102"/>
      <c r="IL65" s="102"/>
      <c r="IM65" s="102"/>
      <c r="IN65" s="102"/>
      <c r="IO65" s="102"/>
      <c r="IP65" s="102"/>
      <c r="IQ65" s="102"/>
      <c r="IR65" s="102"/>
      <c r="IS65" s="102"/>
    </row>
    <row r="66" spans="1:253" s="101" customFormat="1" ht="107.25" customHeight="1" outlineLevel="1" x14ac:dyDescent="0.2">
      <c r="A66" s="118" t="s">
        <v>97</v>
      </c>
      <c r="B66" s="156" t="s">
        <v>98</v>
      </c>
      <c r="C66" s="161" t="s">
        <v>94</v>
      </c>
      <c r="D66" s="162">
        <v>39.64</v>
      </c>
      <c r="E66" s="163"/>
      <c r="F66" s="164"/>
      <c r="G66" s="186"/>
      <c r="H66" s="100"/>
      <c r="I66" s="176"/>
      <c r="J66" s="100"/>
      <c r="K66" s="100"/>
      <c r="L66" s="100"/>
      <c r="M66" s="100"/>
      <c r="N66" s="100"/>
      <c r="O66" s="100"/>
      <c r="DQ66" s="102"/>
      <c r="DR66" s="102"/>
      <c r="DS66" s="102"/>
      <c r="DT66" s="102"/>
      <c r="DU66" s="102"/>
      <c r="DV66" s="102"/>
      <c r="DW66" s="102"/>
      <c r="DX66" s="102"/>
      <c r="DY66" s="102"/>
      <c r="DZ66" s="102"/>
      <c r="EA66" s="102"/>
      <c r="EB66" s="102"/>
      <c r="EC66" s="102"/>
      <c r="ED66" s="102"/>
      <c r="EE66" s="102"/>
      <c r="EF66" s="102"/>
      <c r="EG66" s="102"/>
      <c r="EH66" s="102"/>
      <c r="EI66" s="102"/>
      <c r="EJ66" s="102"/>
      <c r="EK66" s="102"/>
      <c r="EL66" s="102"/>
      <c r="EM66" s="102"/>
      <c r="EN66" s="102"/>
      <c r="EO66" s="102"/>
      <c r="EP66" s="102"/>
      <c r="EQ66" s="102"/>
      <c r="ER66" s="102"/>
      <c r="ES66" s="102"/>
      <c r="ET66" s="102"/>
      <c r="EU66" s="102"/>
      <c r="EV66" s="102"/>
      <c r="EW66" s="102"/>
      <c r="EX66" s="102"/>
      <c r="EY66" s="102"/>
      <c r="EZ66" s="102"/>
      <c r="FA66" s="102"/>
      <c r="FB66" s="102"/>
      <c r="FC66" s="102"/>
      <c r="FD66" s="102"/>
      <c r="FE66" s="102"/>
      <c r="FF66" s="102"/>
      <c r="FG66" s="102"/>
      <c r="FH66" s="102"/>
      <c r="FI66" s="102"/>
      <c r="FJ66" s="102"/>
      <c r="FK66" s="102"/>
      <c r="FL66" s="102"/>
      <c r="FM66" s="102"/>
      <c r="FN66" s="102"/>
      <c r="FO66" s="102"/>
      <c r="FP66" s="102"/>
      <c r="FQ66" s="102"/>
      <c r="FR66" s="102"/>
      <c r="FS66" s="102"/>
      <c r="FT66" s="102"/>
      <c r="FU66" s="102"/>
      <c r="FV66" s="102"/>
      <c r="FW66" s="102"/>
      <c r="FX66" s="102"/>
      <c r="FY66" s="102"/>
      <c r="FZ66" s="102"/>
      <c r="GA66" s="102"/>
      <c r="GB66" s="102"/>
      <c r="GC66" s="102"/>
      <c r="GD66" s="102"/>
      <c r="GE66" s="102"/>
      <c r="GF66" s="102"/>
      <c r="GG66" s="102"/>
      <c r="GH66" s="102"/>
      <c r="GI66" s="102"/>
      <c r="GJ66" s="102"/>
      <c r="GK66" s="102"/>
      <c r="GL66" s="102"/>
      <c r="GM66" s="102"/>
      <c r="GN66" s="102"/>
      <c r="GO66" s="102"/>
      <c r="GP66" s="102"/>
      <c r="GQ66" s="102"/>
      <c r="GR66" s="102"/>
      <c r="GS66" s="102"/>
      <c r="GT66" s="102"/>
      <c r="GU66" s="102"/>
      <c r="GV66" s="102"/>
      <c r="GW66" s="102"/>
      <c r="GX66" s="102"/>
      <c r="GY66" s="102"/>
      <c r="GZ66" s="102"/>
      <c r="HA66" s="102"/>
      <c r="HB66" s="102"/>
      <c r="HC66" s="102"/>
      <c r="HD66" s="102"/>
      <c r="HE66" s="102"/>
      <c r="HF66" s="102"/>
      <c r="HG66" s="102"/>
      <c r="HH66" s="102"/>
      <c r="HI66" s="102"/>
      <c r="HJ66" s="102"/>
      <c r="HK66" s="102"/>
      <c r="HL66" s="102"/>
      <c r="HM66" s="102"/>
      <c r="HN66" s="102"/>
      <c r="HO66" s="102"/>
      <c r="HP66" s="102"/>
      <c r="HQ66" s="102"/>
      <c r="HR66" s="102"/>
      <c r="HS66" s="102"/>
      <c r="HT66" s="102"/>
      <c r="HU66" s="102"/>
      <c r="HV66" s="102"/>
      <c r="HW66" s="102"/>
      <c r="HX66" s="102"/>
      <c r="HY66" s="102"/>
      <c r="HZ66" s="102"/>
      <c r="IA66" s="102"/>
      <c r="IB66" s="102"/>
      <c r="IC66" s="102"/>
      <c r="ID66" s="102"/>
      <c r="IE66" s="102"/>
      <c r="IF66" s="102"/>
      <c r="IG66" s="102"/>
      <c r="IH66" s="102"/>
      <c r="II66" s="102"/>
      <c r="IJ66" s="102"/>
      <c r="IK66" s="102"/>
      <c r="IL66" s="102"/>
      <c r="IM66" s="102"/>
      <c r="IN66" s="102"/>
      <c r="IO66" s="102"/>
      <c r="IP66" s="102"/>
      <c r="IQ66" s="102"/>
      <c r="IR66" s="102"/>
      <c r="IS66" s="102"/>
    </row>
    <row r="67" spans="1:253" s="101" customFormat="1" ht="66.75" customHeight="1" outlineLevel="1" x14ac:dyDescent="0.2">
      <c r="A67" s="118" t="s">
        <v>99</v>
      </c>
      <c r="B67" s="156" t="s">
        <v>100</v>
      </c>
      <c r="C67" s="161" t="s">
        <v>44</v>
      </c>
      <c r="D67" s="162">
        <v>27</v>
      </c>
      <c r="E67" s="163"/>
      <c r="F67" s="164"/>
      <c r="G67" s="179"/>
      <c r="H67" s="100"/>
      <c r="I67" s="100"/>
      <c r="J67" s="100"/>
      <c r="K67" s="100"/>
      <c r="L67" s="100"/>
      <c r="M67" s="100"/>
      <c r="N67" s="100"/>
      <c r="O67" s="100"/>
      <c r="DQ67" s="102"/>
      <c r="DR67" s="102"/>
      <c r="DS67" s="102"/>
      <c r="DT67" s="102"/>
      <c r="DU67" s="102"/>
      <c r="DV67" s="102"/>
      <c r="DW67" s="102"/>
      <c r="DX67" s="102"/>
      <c r="DY67" s="102"/>
      <c r="DZ67" s="102"/>
      <c r="EA67" s="102"/>
      <c r="EB67" s="102"/>
      <c r="EC67" s="102"/>
      <c r="ED67" s="102"/>
      <c r="EE67" s="102"/>
      <c r="EF67" s="102"/>
      <c r="EG67" s="102"/>
      <c r="EH67" s="102"/>
      <c r="EI67" s="102"/>
      <c r="EJ67" s="102"/>
      <c r="EK67" s="102"/>
      <c r="EL67" s="102"/>
      <c r="EM67" s="102"/>
      <c r="EN67" s="102"/>
      <c r="EO67" s="102"/>
      <c r="EP67" s="102"/>
      <c r="EQ67" s="102"/>
      <c r="ER67" s="102"/>
      <c r="ES67" s="102"/>
      <c r="ET67" s="102"/>
      <c r="EU67" s="102"/>
      <c r="EV67" s="102"/>
      <c r="EW67" s="102"/>
      <c r="EX67" s="102"/>
      <c r="EY67" s="102"/>
      <c r="EZ67" s="102"/>
      <c r="FA67" s="102"/>
      <c r="FB67" s="102"/>
      <c r="FC67" s="102"/>
      <c r="FD67" s="102"/>
      <c r="FE67" s="102"/>
      <c r="FF67" s="102"/>
      <c r="FG67" s="102"/>
      <c r="FH67" s="102"/>
      <c r="FI67" s="102"/>
      <c r="FJ67" s="102"/>
      <c r="FK67" s="102"/>
      <c r="FL67" s="102"/>
      <c r="FM67" s="102"/>
      <c r="FN67" s="102"/>
      <c r="FO67" s="102"/>
      <c r="FP67" s="102"/>
      <c r="FQ67" s="102"/>
      <c r="FR67" s="102"/>
      <c r="FS67" s="102"/>
      <c r="FT67" s="102"/>
      <c r="FU67" s="102"/>
      <c r="FV67" s="102"/>
      <c r="FW67" s="102"/>
      <c r="FX67" s="102"/>
      <c r="FY67" s="102"/>
      <c r="FZ67" s="102"/>
      <c r="GA67" s="102"/>
      <c r="GB67" s="102"/>
      <c r="GC67" s="102"/>
      <c r="GD67" s="102"/>
      <c r="GE67" s="102"/>
      <c r="GF67" s="102"/>
      <c r="GG67" s="102"/>
      <c r="GH67" s="102"/>
      <c r="GI67" s="102"/>
      <c r="GJ67" s="102"/>
      <c r="GK67" s="102"/>
      <c r="GL67" s="102"/>
      <c r="GM67" s="102"/>
      <c r="GN67" s="102"/>
      <c r="GO67" s="102"/>
      <c r="GP67" s="102"/>
      <c r="GQ67" s="102"/>
      <c r="GR67" s="102"/>
      <c r="GS67" s="102"/>
      <c r="GT67" s="102"/>
      <c r="GU67" s="102"/>
      <c r="GV67" s="102"/>
      <c r="GW67" s="102"/>
      <c r="GX67" s="102"/>
      <c r="GY67" s="102"/>
      <c r="GZ67" s="102"/>
      <c r="HA67" s="102"/>
      <c r="HB67" s="102"/>
      <c r="HC67" s="102"/>
      <c r="HD67" s="102"/>
      <c r="HE67" s="102"/>
      <c r="HF67" s="102"/>
      <c r="HG67" s="102"/>
      <c r="HH67" s="102"/>
      <c r="HI67" s="102"/>
      <c r="HJ67" s="102"/>
      <c r="HK67" s="102"/>
      <c r="HL67" s="102"/>
      <c r="HM67" s="102"/>
      <c r="HN67" s="102"/>
      <c r="HO67" s="102"/>
      <c r="HP67" s="102"/>
      <c r="HQ67" s="102"/>
      <c r="HR67" s="102"/>
      <c r="HS67" s="102"/>
      <c r="HT67" s="102"/>
      <c r="HU67" s="102"/>
      <c r="HV67" s="102"/>
      <c r="HW67" s="102"/>
      <c r="HX67" s="102"/>
      <c r="HY67" s="102"/>
      <c r="HZ67" s="102"/>
      <c r="IA67" s="102"/>
      <c r="IB67" s="102"/>
      <c r="IC67" s="102"/>
      <c r="ID67" s="102"/>
      <c r="IE67" s="102"/>
      <c r="IF67" s="102"/>
      <c r="IG67" s="102"/>
      <c r="IH67" s="102"/>
      <c r="II67" s="102"/>
      <c r="IJ67" s="102"/>
      <c r="IK67" s="102"/>
      <c r="IL67" s="102"/>
      <c r="IM67" s="102"/>
      <c r="IN67" s="102"/>
      <c r="IO67" s="102"/>
      <c r="IP67" s="102"/>
      <c r="IQ67" s="102"/>
      <c r="IR67" s="102"/>
      <c r="IS67" s="102"/>
    </row>
    <row r="68" spans="1:253" s="101" customFormat="1" ht="73.5" customHeight="1" outlineLevel="1" x14ac:dyDescent="0.2">
      <c r="A68" s="118" t="s">
        <v>201</v>
      </c>
      <c r="B68" s="156" t="s">
        <v>102</v>
      </c>
      <c r="C68" s="161" t="s">
        <v>103</v>
      </c>
      <c r="D68" s="162">
        <v>12229.2</v>
      </c>
      <c r="E68" s="163"/>
      <c r="F68" s="164"/>
      <c r="G68" s="179"/>
      <c r="H68" s="100"/>
      <c r="I68" s="175"/>
      <c r="J68" s="100"/>
      <c r="K68" s="100"/>
      <c r="L68" s="100"/>
      <c r="M68" s="100"/>
      <c r="N68" s="100"/>
      <c r="O68" s="100"/>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2"/>
      <c r="FX68" s="102"/>
      <c r="FY68" s="102"/>
      <c r="FZ68" s="102"/>
      <c r="GA68" s="102"/>
      <c r="GB68" s="102"/>
      <c r="GC68" s="102"/>
      <c r="GD68" s="102"/>
      <c r="GE68" s="102"/>
      <c r="GF68" s="102"/>
      <c r="GG68" s="102"/>
      <c r="GH68" s="102"/>
      <c r="GI68" s="102"/>
      <c r="GJ68" s="102"/>
      <c r="GK68" s="102"/>
      <c r="GL68" s="102"/>
      <c r="GM68" s="102"/>
      <c r="GN68" s="102"/>
      <c r="GO68" s="102"/>
      <c r="GP68" s="102"/>
      <c r="GQ68" s="102"/>
      <c r="GR68" s="102"/>
      <c r="GS68" s="102"/>
      <c r="GT68" s="102"/>
      <c r="GU68" s="102"/>
      <c r="GV68" s="102"/>
      <c r="GW68" s="102"/>
      <c r="GX68" s="102"/>
      <c r="GY68" s="102"/>
      <c r="GZ68" s="102"/>
      <c r="HA68" s="102"/>
      <c r="HB68" s="102"/>
      <c r="HC68" s="102"/>
      <c r="HD68" s="102"/>
      <c r="HE68" s="102"/>
      <c r="HF68" s="102"/>
      <c r="HG68" s="102"/>
      <c r="HH68" s="102"/>
      <c r="HI68" s="102"/>
      <c r="HJ68" s="102"/>
      <c r="HK68" s="102"/>
      <c r="HL68" s="102"/>
      <c r="HM68" s="102"/>
      <c r="HN68" s="102"/>
      <c r="HO68" s="102"/>
      <c r="HP68" s="102"/>
      <c r="HQ68" s="102"/>
      <c r="HR68" s="102"/>
      <c r="HS68" s="102"/>
      <c r="HT68" s="102"/>
      <c r="HU68" s="102"/>
      <c r="HV68" s="102"/>
      <c r="HW68" s="102"/>
      <c r="HX68" s="102"/>
      <c r="HY68" s="102"/>
      <c r="HZ68" s="102"/>
      <c r="IA68" s="102"/>
      <c r="IB68" s="102"/>
      <c r="IC68" s="102"/>
      <c r="ID68" s="102"/>
      <c r="IE68" s="102"/>
      <c r="IF68" s="102"/>
      <c r="IG68" s="102"/>
      <c r="IH68" s="102"/>
      <c r="II68" s="102"/>
      <c r="IJ68" s="102"/>
      <c r="IK68" s="102"/>
      <c r="IL68" s="102"/>
      <c r="IM68" s="102"/>
      <c r="IN68" s="102"/>
      <c r="IO68" s="102"/>
      <c r="IP68" s="102"/>
      <c r="IQ68" s="102"/>
      <c r="IR68" s="102"/>
      <c r="IS68" s="102"/>
    </row>
    <row r="69" spans="1:253" s="101" customFormat="1" ht="110.25" customHeight="1" outlineLevel="1" x14ac:dyDescent="0.2">
      <c r="A69" s="118" t="s">
        <v>202</v>
      </c>
      <c r="B69" s="156" t="s">
        <v>212</v>
      </c>
      <c r="C69" s="161" t="s">
        <v>92</v>
      </c>
      <c r="D69" s="162">
        <v>2698.88</v>
      </c>
      <c r="E69" s="163"/>
      <c r="F69" s="164"/>
      <c r="G69" s="179"/>
      <c r="H69" s="100"/>
      <c r="I69" s="100"/>
      <c r="J69" s="100"/>
      <c r="K69" s="100"/>
      <c r="L69" s="100"/>
      <c r="M69" s="100"/>
      <c r="N69" s="100"/>
      <c r="O69" s="100"/>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2"/>
      <c r="FX69" s="102"/>
      <c r="FY69" s="102"/>
      <c r="FZ69" s="102"/>
      <c r="GA69" s="102"/>
      <c r="GB69" s="102"/>
      <c r="GC69" s="102"/>
      <c r="GD69" s="102"/>
      <c r="GE69" s="102"/>
      <c r="GF69" s="102"/>
      <c r="GG69" s="102"/>
      <c r="GH69" s="102"/>
      <c r="GI69" s="102"/>
      <c r="GJ69" s="102"/>
      <c r="GK69" s="102"/>
      <c r="GL69" s="102"/>
      <c r="GM69" s="102"/>
      <c r="GN69" s="102"/>
      <c r="GO69" s="102"/>
      <c r="GP69" s="102"/>
      <c r="GQ69" s="102"/>
      <c r="GR69" s="102"/>
      <c r="GS69" s="102"/>
      <c r="GT69" s="102"/>
      <c r="GU69" s="102"/>
      <c r="GV69" s="102"/>
      <c r="GW69" s="102"/>
      <c r="GX69" s="102"/>
      <c r="GY69" s="102"/>
      <c r="GZ69" s="102"/>
      <c r="HA69" s="102"/>
      <c r="HB69" s="102"/>
      <c r="HC69" s="102"/>
      <c r="HD69" s="102"/>
      <c r="HE69" s="102"/>
      <c r="HF69" s="102"/>
      <c r="HG69" s="102"/>
      <c r="HH69" s="102"/>
      <c r="HI69" s="102"/>
      <c r="HJ69" s="102"/>
      <c r="HK69" s="102"/>
      <c r="HL69" s="102"/>
      <c r="HM69" s="102"/>
      <c r="HN69" s="102"/>
      <c r="HO69" s="102"/>
      <c r="HP69" s="102"/>
      <c r="HQ69" s="102"/>
      <c r="HR69" s="102"/>
      <c r="HS69" s="102"/>
      <c r="HT69" s="102"/>
      <c r="HU69" s="102"/>
      <c r="HV69" s="102"/>
      <c r="HW69" s="102"/>
      <c r="HX69" s="102"/>
      <c r="HY69" s="102"/>
      <c r="HZ69" s="102"/>
      <c r="IA69" s="102"/>
      <c r="IB69" s="102"/>
      <c r="IC69" s="102"/>
      <c r="ID69" s="102"/>
      <c r="IE69" s="102"/>
      <c r="IF69" s="102"/>
      <c r="IG69" s="102"/>
      <c r="IH69" s="102"/>
      <c r="II69" s="102"/>
      <c r="IJ69" s="102"/>
      <c r="IK69" s="102"/>
      <c r="IL69" s="102"/>
      <c r="IM69" s="102"/>
      <c r="IN69" s="102"/>
      <c r="IO69" s="102"/>
      <c r="IP69" s="102"/>
      <c r="IQ69" s="102"/>
      <c r="IR69" s="102"/>
      <c r="IS69" s="102"/>
    </row>
    <row r="70" spans="1:253" s="101" customFormat="1" ht="134.25" customHeight="1" outlineLevel="1" x14ac:dyDescent="0.2">
      <c r="A70" s="118" t="s">
        <v>101</v>
      </c>
      <c r="B70" s="156" t="s">
        <v>105</v>
      </c>
      <c r="C70" s="161" t="s">
        <v>92</v>
      </c>
      <c r="D70" s="162">
        <v>2698.88</v>
      </c>
      <c r="E70" s="163"/>
      <c r="F70" s="164"/>
      <c r="G70" s="179"/>
      <c r="H70" s="100"/>
      <c r="I70" s="100"/>
      <c r="J70" s="100"/>
      <c r="K70" s="100"/>
      <c r="L70" s="100"/>
      <c r="M70" s="100"/>
      <c r="N70" s="100"/>
      <c r="O70" s="100"/>
      <c r="DQ70" s="102"/>
      <c r="DR70" s="102"/>
      <c r="DS70" s="102"/>
      <c r="DT70" s="102"/>
      <c r="DU70" s="102"/>
      <c r="DV70" s="102"/>
      <c r="DW70" s="102"/>
      <c r="DX70" s="102"/>
      <c r="DY70" s="102"/>
      <c r="DZ70" s="102"/>
      <c r="EA70" s="102"/>
      <c r="EB70" s="102"/>
      <c r="EC70" s="102"/>
      <c r="ED70" s="102"/>
      <c r="EE70" s="102"/>
      <c r="EF70" s="102"/>
      <c r="EG70" s="102"/>
      <c r="EH70" s="102"/>
      <c r="EI70" s="102"/>
      <c r="EJ70" s="102"/>
      <c r="EK70" s="102"/>
      <c r="EL70" s="102"/>
      <c r="EM70" s="102"/>
      <c r="EN70" s="102"/>
      <c r="EO70" s="102"/>
      <c r="EP70" s="102"/>
      <c r="EQ70" s="102"/>
      <c r="ER70" s="102"/>
      <c r="ES70" s="102"/>
      <c r="ET70" s="102"/>
      <c r="EU70" s="102"/>
      <c r="EV70" s="102"/>
      <c r="EW70" s="102"/>
      <c r="EX70" s="102"/>
      <c r="EY70" s="102"/>
      <c r="EZ70" s="102"/>
      <c r="FA70" s="102"/>
      <c r="FB70" s="102"/>
      <c r="FC70" s="102"/>
      <c r="FD70" s="102"/>
      <c r="FE70" s="102"/>
      <c r="FF70" s="102"/>
      <c r="FG70" s="102"/>
      <c r="FH70" s="102"/>
      <c r="FI70" s="102"/>
      <c r="FJ70" s="102"/>
      <c r="FK70" s="102"/>
      <c r="FL70" s="102"/>
      <c r="FM70" s="102"/>
      <c r="FN70" s="102"/>
      <c r="FO70" s="102"/>
      <c r="FP70" s="102"/>
      <c r="FQ70" s="102"/>
      <c r="FR70" s="102"/>
      <c r="FS70" s="102"/>
      <c r="FT70" s="102"/>
      <c r="FU70" s="102"/>
      <c r="FV70" s="102"/>
      <c r="FW70" s="102"/>
      <c r="FX70" s="102"/>
      <c r="FY70" s="102"/>
      <c r="FZ70" s="102"/>
      <c r="GA70" s="102"/>
      <c r="GB70" s="102"/>
      <c r="GC70" s="102"/>
      <c r="GD70" s="102"/>
      <c r="GE70" s="102"/>
      <c r="GF70" s="102"/>
      <c r="GG70" s="102"/>
      <c r="GH70" s="102"/>
      <c r="GI70" s="102"/>
      <c r="GJ70" s="102"/>
      <c r="GK70" s="102"/>
      <c r="GL70" s="102"/>
      <c r="GM70" s="102"/>
      <c r="GN70" s="102"/>
      <c r="GO70" s="102"/>
      <c r="GP70" s="102"/>
      <c r="GQ70" s="102"/>
      <c r="GR70" s="102"/>
      <c r="GS70" s="102"/>
      <c r="GT70" s="102"/>
      <c r="GU70" s="102"/>
      <c r="GV70" s="102"/>
      <c r="GW70" s="102"/>
      <c r="GX70" s="102"/>
      <c r="GY70" s="102"/>
      <c r="GZ70" s="102"/>
      <c r="HA70" s="102"/>
      <c r="HB70" s="102"/>
      <c r="HC70" s="102"/>
      <c r="HD70" s="102"/>
      <c r="HE70" s="102"/>
      <c r="HF70" s="102"/>
      <c r="HG70" s="102"/>
      <c r="HH70" s="102"/>
      <c r="HI70" s="102"/>
      <c r="HJ70" s="102"/>
      <c r="HK70" s="102"/>
      <c r="HL70" s="102"/>
      <c r="HM70" s="102"/>
      <c r="HN70" s="102"/>
      <c r="HO70" s="102"/>
      <c r="HP70" s="102"/>
      <c r="HQ70" s="102"/>
      <c r="HR70" s="102"/>
      <c r="HS70" s="102"/>
      <c r="HT70" s="102"/>
      <c r="HU70" s="102"/>
      <c r="HV70" s="102"/>
      <c r="HW70" s="102"/>
      <c r="HX70" s="102"/>
      <c r="HY70" s="102"/>
      <c r="HZ70" s="102"/>
      <c r="IA70" s="102"/>
      <c r="IB70" s="102"/>
      <c r="IC70" s="102"/>
      <c r="ID70" s="102"/>
      <c r="IE70" s="102"/>
      <c r="IF70" s="102"/>
      <c r="IG70" s="102"/>
      <c r="IH70" s="102"/>
      <c r="II70" s="102"/>
      <c r="IJ70" s="102"/>
      <c r="IK70" s="102"/>
      <c r="IL70" s="102"/>
      <c r="IM70" s="102"/>
      <c r="IN70" s="102"/>
      <c r="IO70" s="102"/>
      <c r="IP70" s="102"/>
      <c r="IQ70" s="102"/>
      <c r="IR70" s="102"/>
      <c r="IS70" s="102"/>
    </row>
    <row r="71" spans="1:253" s="101" customFormat="1" ht="126.75" customHeight="1" outlineLevel="1" x14ac:dyDescent="0.2">
      <c r="A71" s="118" t="s">
        <v>104</v>
      </c>
      <c r="B71" s="156" t="s">
        <v>211</v>
      </c>
      <c r="C71" s="161" t="s">
        <v>106</v>
      </c>
      <c r="D71" s="162">
        <v>809.66</v>
      </c>
      <c r="E71" s="163"/>
      <c r="F71" s="164"/>
      <c r="G71" s="179"/>
      <c r="H71" s="100"/>
      <c r="I71" s="100"/>
      <c r="J71" s="100"/>
      <c r="K71" s="100"/>
      <c r="L71" s="100"/>
      <c r="M71" s="100"/>
      <c r="N71" s="100"/>
      <c r="O71" s="100"/>
      <c r="DQ71" s="102"/>
      <c r="DR71" s="102"/>
      <c r="DS71" s="102"/>
      <c r="DT71" s="102"/>
      <c r="DU71" s="102"/>
      <c r="DV71" s="102"/>
      <c r="DW71" s="102"/>
      <c r="DX71" s="102"/>
      <c r="DY71" s="102"/>
      <c r="DZ71" s="102"/>
      <c r="EA71" s="102"/>
      <c r="EB71" s="102"/>
      <c r="EC71" s="102"/>
      <c r="ED71" s="102"/>
      <c r="EE71" s="102"/>
      <c r="EF71" s="102"/>
      <c r="EG71" s="102"/>
      <c r="EH71" s="102"/>
      <c r="EI71" s="102"/>
      <c r="EJ71" s="102"/>
      <c r="EK71" s="102"/>
      <c r="EL71" s="102"/>
      <c r="EM71" s="102"/>
      <c r="EN71" s="102"/>
      <c r="EO71" s="102"/>
      <c r="EP71" s="102"/>
      <c r="EQ71" s="102"/>
      <c r="ER71" s="102"/>
      <c r="ES71" s="102"/>
      <c r="ET71" s="102"/>
      <c r="EU71" s="102"/>
      <c r="EV71" s="102"/>
      <c r="EW71" s="102"/>
      <c r="EX71" s="102"/>
      <c r="EY71" s="102"/>
      <c r="EZ71" s="102"/>
      <c r="FA71" s="102"/>
      <c r="FB71" s="102"/>
      <c r="FC71" s="102"/>
      <c r="FD71" s="102"/>
      <c r="FE71" s="102"/>
      <c r="FF71" s="102"/>
      <c r="FG71" s="102"/>
      <c r="FH71" s="102"/>
      <c r="FI71" s="102"/>
      <c r="FJ71" s="102"/>
      <c r="FK71" s="102"/>
      <c r="FL71" s="102"/>
      <c r="FM71" s="102"/>
      <c r="FN71" s="102"/>
      <c r="FO71" s="102"/>
      <c r="FP71" s="102"/>
      <c r="FQ71" s="102"/>
      <c r="FR71" s="102"/>
      <c r="FS71" s="102"/>
      <c r="FT71" s="102"/>
      <c r="FU71" s="102"/>
      <c r="FV71" s="102"/>
      <c r="FW71" s="102"/>
      <c r="FX71" s="102"/>
      <c r="FY71" s="102"/>
      <c r="FZ71" s="102"/>
      <c r="GA71" s="102"/>
      <c r="GB71" s="102"/>
      <c r="GC71" s="102"/>
      <c r="GD71" s="102"/>
      <c r="GE71" s="102"/>
      <c r="GF71" s="102"/>
      <c r="GG71" s="102"/>
      <c r="GH71" s="102"/>
      <c r="GI71" s="102"/>
      <c r="GJ71" s="102"/>
      <c r="GK71" s="102"/>
      <c r="GL71" s="102"/>
      <c r="GM71" s="102"/>
      <c r="GN71" s="102"/>
      <c r="GO71" s="102"/>
      <c r="GP71" s="102"/>
      <c r="GQ71" s="102"/>
      <c r="GR71" s="102"/>
      <c r="GS71" s="102"/>
      <c r="GT71" s="102"/>
      <c r="GU71" s="102"/>
      <c r="GV71" s="102"/>
      <c r="GW71" s="102"/>
      <c r="GX71" s="102"/>
      <c r="GY71" s="102"/>
      <c r="GZ71" s="102"/>
      <c r="HA71" s="102"/>
      <c r="HB71" s="102"/>
      <c r="HC71" s="102"/>
      <c r="HD71" s="102"/>
      <c r="HE71" s="102"/>
      <c r="HF71" s="102"/>
      <c r="HG71" s="102"/>
      <c r="HH71" s="102"/>
      <c r="HI71" s="102"/>
      <c r="HJ71" s="102"/>
      <c r="HK71" s="102"/>
      <c r="HL71" s="102"/>
      <c r="HM71" s="102"/>
      <c r="HN71" s="102"/>
      <c r="HO71" s="102"/>
      <c r="HP71" s="102"/>
      <c r="HQ71" s="102"/>
      <c r="HR71" s="102"/>
      <c r="HS71" s="102"/>
      <c r="HT71" s="102"/>
      <c r="HU71" s="102"/>
      <c r="HV71" s="102"/>
      <c r="HW71" s="102"/>
      <c r="HX71" s="102"/>
      <c r="HY71" s="102"/>
      <c r="HZ71" s="102"/>
      <c r="IA71" s="102"/>
      <c r="IB71" s="102"/>
      <c r="IC71" s="102"/>
      <c r="ID71" s="102"/>
      <c r="IE71" s="102"/>
      <c r="IF71" s="102"/>
      <c r="IG71" s="102"/>
      <c r="IH71" s="102"/>
      <c r="II71" s="102"/>
      <c r="IJ71" s="102"/>
      <c r="IK71" s="102"/>
      <c r="IL71" s="102"/>
      <c r="IM71" s="102"/>
      <c r="IN71" s="102"/>
      <c r="IO71" s="102"/>
      <c r="IP71" s="102"/>
      <c r="IQ71" s="102"/>
      <c r="IR71" s="102"/>
      <c r="IS71" s="102"/>
    </row>
    <row r="72" spans="1:253" s="101" customFormat="1" ht="237.75" customHeight="1" outlineLevel="1" x14ac:dyDescent="0.2">
      <c r="A72" s="118" t="s">
        <v>226</v>
      </c>
      <c r="B72" s="156" t="s">
        <v>228</v>
      </c>
      <c r="C72" s="161" t="s">
        <v>225</v>
      </c>
      <c r="D72" s="162">
        <v>38</v>
      </c>
      <c r="E72" s="163"/>
      <c r="F72" s="164"/>
      <c r="G72" s="179"/>
      <c r="H72" s="100"/>
      <c r="I72" s="100"/>
      <c r="J72" s="100"/>
      <c r="K72" s="100"/>
      <c r="L72" s="100"/>
      <c r="M72" s="100"/>
      <c r="N72" s="100"/>
      <c r="O72" s="100"/>
      <c r="DQ72" s="102"/>
      <c r="DR72" s="102"/>
      <c r="DS72" s="102"/>
      <c r="DT72" s="102"/>
      <c r="DU72" s="102"/>
      <c r="DV72" s="102"/>
      <c r="DW72" s="102"/>
      <c r="DX72" s="102"/>
      <c r="DY72" s="102"/>
      <c r="DZ72" s="102"/>
      <c r="EA72" s="102"/>
      <c r="EB72" s="102"/>
      <c r="EC72" s="102"/>
      <c r="ED72" s="102"/>
      <c r="EE72" s="102"/>
      <c r="EF72" s="102"/>
      <c r="EG72" s="102"/>
      <c r="EH72" s="102"/>
      <c r="EI72" s="102"/>
      <c r="EJ72" s="102"/>
      <c r="EK72" s="102"/>
      <c r="EL72" s="102"/>
      <c r="EM72" s="102"/>
      <c r="EN72" s="102"/>
      <c r="EO72" s="102"/>
      <c r="EP72" s="102"/>
      <c r="EQ72" s="102"/>
      <c r="ER72" s="102"/>
      <c r="ES72" s="102"/>
      <c r="ET72" s="102"/>
      <c r="EU72" s="102"/>
      <c r="EV72" s="102"/>
      <c r="EW72" s="102"/>
      <c r="EX72" s="102"/>
      <c r="EY72" s="102"/>
      <c r="EZ72" s="102"/>
      <c r="FA72" s="102"/>
      <c r="FB72" s="102"/>
      <c r="FC72" s="102"/>
      <c r="FD72" s="102"/>
      <c r="FE72" s="102"/>
      <c r="FF72" s="102"/>
      <c r="FG72" s="102"/>
      <c r="FH72" s="102"/>
      <c r="FI72" s="102"/>
      <c r="FJ72" s="102"/>
      <c r="FK72" s="102"/>
      <c r="FL72" s="102"/>
      <c r="FM72" s="102"/>
      <c r="FN72" s="102"/>
      <c r="FO72" s="102"/>
      <c r="FP72" s="102"/>
      <c r="FQ72" s="102"/>
      <c r="FR72" s="102"/>
      <c r="FS72" s="102"/>
      <c r="FT72" s="102"/>
      <c r="FU72" s="102"/>
      <c r="FV72" s="102"/>
      <c r="FW72" s="102"/>
      <c r="FX72" s="102"/>
      <c r="FY72" s="102"/>
      <c r="FZ72" s="102"/>
      <c r="GA72" s="102"/>
      <c r="GB72" s="102"/>
      <c r="GC72" s="102"/>
      <c r="GD72" s="102"/>
      <c r="GE72" s="102"/>
      <c r="GF72" s="102"/>
      <c r="GG72" s="102"/>
      <c r="GH72" s="102"/>
      <c r="GI72" s="102"/>
      <c r="GJ72" s="102"/>
      <c r="GK72" s="102"/>
      <c r="GL72" s="102"/>
      <c r="GM72" s="102"/>
      <c r="GN72" s="102"/>
      <c r="GO72" s="102"/>
      <c r="GP72" s="102"/>
      <c r="GQ72" s="102"/>
      <c r="GR72" s="102"/>
      <c r="GS72" s="102"/>
      <c r="GT72" s="102"/>
      <c r="GU72" s="102"/>
      <c r="GV72" s="102"/>
      <c r="GW72" s="102"/>
      <c r="GX72" s="102"/>
      <c r="GY72" s="102"/>
      <c r="GZ72" s="102"/>
      <c r="HA72" s="102"/>
      <c r="HB72" s="102"/>
      <c r="HC72" s="102"/>
      <c r="HD72" s="102"/>
      <c r="HE72" s="102"/>
      <c r="HF72" s="102"/>
      <c r="HG72" s="102"/>
      <c r="HH72" s="102"/>
      <c r="HI72" s="102"/>
      <c r="HJ72" s="102"/>
      <c r="HK72" s="102"/>
      <c r="HL72" s="102"/>
      <c r="HM72" s="102"/>
      <c r="HN72" s="102"/>
      <c r="HO72" s="102"/>
      <c r="HP72" s="102"/>
      <c r="HQ72" s="102"/>
      <c r="HR72" s="102"/>
      <c r="HS72" s="102"/>
      <c r="HT72" s="102"/>
      <c r="HU72" s="102"/>
      <c r="HV72" s="102"/>
      <c r="HW72" s="102"/>
      <c r="HX72" s="102"/>
      <c r="HY72" s="102"/>
      <c r="HZ72" s="102"/>
      <c r="IA72" s="102"/>
      <c r="IB72" s="102"/>
      <c r="IC72" s="102"/>
      <c r="ID72" s="102"/>
      <c r="IE72" s="102"/>
      <c r="IF72" s="102"/>
      <c r="IG72" s="102"/>
      <c r="IH72" s="102"/>
      <c r="II72" s="102"/>
      <c r="IJ72" s="102"/>
      <c r="IK72" s="102"/>
      <c r="IL72" s="102"/>
      <c r="IM72" s="102"/>
      <c r="IN72" s="102"/>
      <c r="IO72" s="102"/>
      <c r="IP72" s="102"/>
      <c r="IQ72" s="102"/>
      <c r="IR72" s="102"/>
      <c r="IS72" s="102"/>
    </row>
    <row r="73" spans="1:253" s="101" customFormat="1" ht="117" customHeight="1" outlineLevel="1" x14ac:dyDescent="0.2">
      <c r="A73" s="118" t="s">
        <v>227</v>
      </c>
      <c r="B73" s="156" t="s">
        <v>229</v>
      </c>
      <c r="C73" s="161" t="s">
        <v>225</v>
      </c>
      <c r="D73" s="162">
        <v>5.5</v>
      </c>
      <c r="E73" s="163"/>
      <c r="F73" s="164"/>
      <c r="G73" s="179"/>
      <c r="H73" s="100"/>
      <c r="I73" s="100"/>
      <c r="J73" s="100"/>
      <c r="K73" s="100"/>
      <c r="L73" s="100"/>
      <c r="M73" s="100"/>
      <c r="N73" s="100"/>
      <c r="O73" s="100"/>
      <c r="DQ73" s="102"/>
      <c r="DR73" s="102"/>
      <c r="DS73" s="102"/>
      <c r="DT73" s="102"/>
      <c r="DU73" s="102"/>
      <c r="DV73" s="102"/>
      <c r="DW73" s="102"/>
      <c r="DX73" s="102"/>
      <c r="DY73" s="102"/>
      <c r="DZ73" s="102"/>
      <c r="EA73" s="102"/>
      <c r="EB73" s="102"/>
      <c r="EC73" s="102"/>
      <c r="ED73" s="102"/>
      <c r="EE73" s="102"/>
      <c r="EF73" s="102"/>
      <c r="EG73" s="102"/>
      <c r="EH73" s="102"/>
      <c r="EI73" s="102"/>
      <c r="EJ73" s="102"/>
      <c r="EK73" s="102"/>
      <c r="EL73" s="102"/>
      <c r="EM73" s="102"/>
      <c r="EN73" s="102"/>
      <c r="EO73" s="102"/>
      <c r="EP73" s="102"/>
      <c r="EQ73" s="102"/>
      <c r="ER73" s="102"/>
      <c r="ES73" s="102"/>
      <c r="ET73" s="102"/>
      <c r="EU73" s="102"/>
      <c r="EV73" s="102"/>
      <c r="EW73" s="102"/>
      <c r="EX73" s="102"/>
      <c r="EY73" s="102"/>
      <c r="EZ73" s="102"/>
      <c r="FA73" s="102"/>
      <c r="FB73" s="102"/>
      <c r="FC73" s="102"/>
      <c r="FD73" s="102"/>
      <c r="FE73" s="102"/>
      <c r="FF73" s="102"/>
      <c r="FG73" s="102"/>
      <c r="FH73" s="102"/>
      <c r="FI73" s="102"/>
      <c r="FJ73" s="102"/>
      <c r="FK73" s="102"/>
      <c r="FL73" s="102"/>
      <c r="FM73" s="102"/>
      <c r="FN73" s="102"/>
      <c r="FO73" s="102"/>
      <c r="FP73" s="102"/>
      <c r="FQ73" s="102"/>
      <c r="FR73" s="102"/>
      <c r="FS73" s="102"/>
      <c r="FT73" s="102"/>
      <c r="FU73" s="102"/>
      <c r="FV73" s="102"/>
      <c r="FW73" s="102"/>
      <c r="FX73" s="102"/>
      <c r="FY73" s="102"/>
      <c r="FZ73" s="102"/>
      <c r="GA73" s="102"/>
      <c r="GB73" s="102"/>
      <c r="GC73" s="102"/>
      <c r="GD73" s="102"/>
      <c r="GE73" s="102"/>
      <c r="GF73" s="102"/>
      <c r="GG73" s="102"/>
      <c r="GH73" s="102"/>
      <c r="GI73" s="102"/>
      <c r="GJ73" s="102"/>
      <c r="GK73" s="102"/>
      <c r="GL73" s="102"/>
      <c r="GM73" s="102"/>
      <c r="GN73" s="102"/>
      <c r="GO73" s="102"/>
      <c r="GP73" s="102"/>
      <c r="GQ73" s="102"/>
      <c r="GR73" s="102"/>
      <c r="GS73" s="102"/>
      <c r="GT73" s="102"/>
      <c r="GU73" s="102"/>
      <c r="GV73" s="102"/>
      <c r="GW73" s="102"/>
      <c r="GX73" s="102"/>
      <c r="GY73" s="102"/>
      <c r="GZ73" s="102"/>
      <c r="HA73" s="102"/>
      <c r="HB73" s="102"/>
      <c r="HC73" s="102"/>
      <c r="HD73" s="102"/>
      <c r="HE73" s="102"/>
      <c r="HF73" s="102"/>
      <c r="HG73" s="102"/>
      <c r="HH73" s="102"/>
      <c r="HI73" s="102"/>
      <c r="HJ73" s="102"/>
      <c r="HK73" s="102"/>
      <c r="HL73" s="102"/>
      <c r="HM73" s="102"/>
      <c r="HN73" s="102"/>
      <c r="HO73" s="102"/>
      <c r="HP73" s="102"/>
      <c r="HQ73" s="102"/>
      <c r="HR73" s="102"/>
      <c r="HS73" s="102"/>
      <c r="HT73" s="102"/>
      <c r="HU73" s="102"/>
      <c r="HV73" s="102"/>
      <c r="HW73" s="102"/>
      <c r="HX73" s="102"/>
      <c r="HY73" s="102"/>
      <c r="HZ73" s="102"/>
      <c r="IA73" s="102"/>
      <c r="IB73" s="102"/>
      <c r="IC73" s="102"/>
      <c r="ID73" s="102"/>
      <c r="IE73" s="102"/>
      <c r="IF73" s="102"/>
      <c r="IG73" s="102"/>
      <c r="IH73" s="102"/>
      <c r="II73" s="102"/>
      <c r="IJ73" s="102"/>
      <c r="IK73" s="102"/>
      <c r="IL73" s="102"/>
      <c r="IM73" s="102"/>
      <c r="IN73" s="102"/>
      <c r="IO73" s="102"/>
      <c r="IP73" s="102"/>
      <c r="IQ73" s="102"/>
      <c r="IR73" s="102"/>
      <c r="IS73" s="102"/>
    </row>
    <row r="74" spans="1:253" ht="18.75" x14ac:dyDescent="0.2">
      <c r="A74" s="112"/>
      <c r="B74" s="113" t="s">
        <v>107</v>
      </c>
      <c r="C74" s="114"/>
      <c r="D74" s="115"/>
      <c r="E74" s="116"/>
      <c r="F74" s="117"/>
      <c r="G74" s="184"/>
      <c r="H74" s="171"/>
      <c r="I74" s="171"/>
      <c r="J74" s="171"/>
      <c r="K74" s="171"/>
      <c r="L74" s="171"/>
      <c r="M74" s="171"/>
      <c r="N74" s="171"/>
      <c r="O74" s="171"/>
    </row>
    <row r="75" spans="1:253" s="101" customFormat="1" ht="336" customHeight="1" outlineLevel="1" x14ac:dyDescent="0.2">
      <c r="A75" s="252" t="s">
        <v>108</v>
      </c>
      <c r="B75" s="218" t="s">
        <v>170</v>
      </c>
      <c r="C75" s="220" t="s">
        <v>92</v>
      </c>
      <c r="D75" s="222">
        <v>2222.7199999999998</v>
      </c>
      <c r="E75" s="224"/>
      <c r="F75" s="226"/>
      <c r="G75" s="179"/>
      <c r="H75" s="100"/>
      <c r="I75" s="100"/>
      <c r="J75" s="174"/>
      <c r="K75" s="172"/>
      <c r="L75" s="175"/>
      <c r="M75" s="100"/>
      <c r="N75" s="100"/>
      <c r="O75" s="100"/>
      <c r="DQ75" s="102"/>
      <c r="DR75" s="102"/>
      <c r="DS75" s="102"/>
      <c r="DT75" s="102"/>
      <c r="DU75" s="102"/>
      <c r="DV75" s="102"/>
      <c r="DW75" s="102"/>
      <c r="DX75" s="102"/>
      <c r="DY75" s="102"/>
      <c r="DZ75" s="102"/>
      <c r="EA75" s="102"/>
      <c r="EB75" s="102"/>
      <c r="EC75" s="102"/>
      <c r="ED75" s="102"/>
      <c r="EE75" s="102"/>
      <c r="EF75" s="102"/>
      <c r="EG75" s="102"/>
      <c r="EH75" s="102"/>
      <c r="EI75" s="102"/>
      <c r="EJ75" s="102"/>
      <c r="EK75" s="102"/>
      <c r="EL75" s="102"/>
      <c r="EM75" s="102"/>
      <c r="EN75" s="102"/>
      <c r="EO75" s="102"/>
      <c r="EP75" s="102"/>
      <c r="EQ75" s="102"/>
      <c r="ER75" s="102"/>
      <c r="ES75" s="102"/>
      <c r="ET75" s="102"/>
      <c r="EU75" s="102"/>
      <c r="EV75" s="102"/>
      <c r="EW75" s="102"/>
      <c r="EX75" s="102"/>
      <c r="EY75" s="102"/>
      <c r="EZ75" s="102"/>
      <c r="FA75" s="102"/>
      <c r="FB75" s="102"/>
      <c r="FC75" s="102"/>
      <c r="FD75" s="102"/>
      <c r="FE75" s="102"/>
      <c r="FF75" s="102"/>
      <c r="FG75" s="102"/>
      <c r="FH75" s="102"/>
      <c r="FI75" s="102"/>
      <c r="FJ75" s="102"/>
      <c r="FK75" s="102"/>
      <c r="FL75" s="102"/>
      <c r="FM75" s="102"/>
      <c r="FN75" s="102"/>
      <c r="FO75" s="102"/>
      <c r="FP75" s="102"/>
      <c r="FQ75" s="102"/>
      <c r="FR75" s="102"/>
      <c r="FS75" s="102"/>
      <c r="FT75" s="102"/>
      <c r="FU75" s="102"/>
      <c r="FV75" s="102"/>
      <c r="FW75" s="102"/>
      <c r="FX75" s="102"/>
      <c r="FY75" s="102"/>
      <c r="FZ75" s="102"/>
      <c r="GA75" s="102"/>
      <c r="GB75" s="102"/>
      <c r="GC75" s="102"/>
      <c r="GD75" s="102"/>
      <c r="GE75" s="102"/>
      <c r="GF75" s="102"/>
      <c r="GG75" s="102"/>
      <c r="GH75" s="102"/>
      <c r="GI75" s="102"/>
      <c r="GJ75" s="102"/>
      <c r="GK75" s="102"/>
      <c r="GL75" s="102"/>
      <c r="GM75" s="102"/>
      <c r="GN75" s="102"/>
      <c r="GO75" s="102"/>
      <c r="GP75" s="102"/>
      <c r="GQ75" s="102"/>
      <c r="GR75" s="102"/>
      <c r="GS75" s="102"/>
      <c r="GT75" s="102"/>
      <c r="GU75" s="102"/>
      <c r="GV75" s="102"/>
      <c r="GW75" s="102"/>
      <c r="GX75" s="102"/>
      <c r="GY75" s="102"/>
      <c r="GZ75" s="102"/>
      <c r="HA75" s="102"/>
      <c r="HB75" s="102"/>
      <c r="HC75" s="102"/>
      <c r="HD75" s="102"/>
      <c r="HE75" s="102"/>
      <c r="HF75" s="102"/>
      <c r="HG75" s="102"/>
      <c r="HH75" s="102"/>
      <c r="HI75" s="102"/>
      <c r="HJ75" s="102"/>
      <c r="HK75" s="102"/>
      <c r="HL75" s="102"/>
      <c r="HM75" s="102"/>
      <c r="HN75" s="102"/>
      <c r="HO75" s="102"/>
      <c r="HP75" s="102"/>
      <c r="HQ75" s="102"/>
      <c r="HR75" s="102"/>
      <c r="HS75" s="102"/>
      <c r="HT75" s="102"/>
      <c r="HU75" s="102"/>
      <c r="HV75" s="102"/>
      <c r="HW75" s="102"/>
      <c r="HX75" s="102"/>
      <c r="HY75" s="102"/>
      <c r="HZ75" s="102"/>
      <c r="IA75" s="102"/>
      <c r="IB75" s="102"/>
      <c r="IC75" s="102"/>
      <c r="ID75" s="102"/>
      <c r="IE75" s="102"/>
      <c r="IF75" s="102"/>
      <c r="IG75" s="102"/>
      <c r="IH75" s="102"/>
      <c r="II75" s="102"/>
      <c r="IJ75" s="102"/>
      <c r="IK75" s="102"/>
      <c r="IL75" s="102"/>
      <c r="IM75" s="102"/>
      <c r="IN75" s="102"/>
      <c r="IO75" s="102"/>
      <c r="IP75" s="102"/>
      <c r="IQ75" s="102"/>
      <c r="IR75" s="102"/>
      <c r="IS75" s="102"/>
    </row>
    <row r="76" spans="1:253" s="101" customFormat="1" ht="280.5" customHeight="1" outlineLevel="1" x14ac:dyDescent="0.2">
      <c r="A76" s="253"/>
      <c r="B76" s="219"/>
      <c r="C76" s="221"/>
      <c r="D76" s="223"/>
      <c r="E76" s="225"/>
      <c r="F76" s="227"/>
      <c r="G76" s="179"/>
      <c r="H76" s="100"/>
      <c r="I76" s="100"/>
      <c r="J76" s="174"/>
      <c r="K76" s="172"/>
      <c r="L76" s="175"/>
      <c r="M76" s="100"/>
      <c r="N76" s="100"/>
      <c r="O76" s="100"/>
      <c r="DQ76" s="102"/>
      <c r="DR76" s="102"/>
      <c r="DS76" s="102"/>
      <c r="DT76" s="102"/>
      <c r="DU76" s="102"/>
      <c r="DV76" s="102"/>
      <c r="DW76" s="102"/>
      <c r="DX76" s="102"/>
      <c r="DY76" s="102"/>
      <c r="DZ76" s="102"/>
      <c r="EA76" s="102"/>
      <c r="EB76" s="102"/>
      <c r="EC76" s="102"/>
      <c r="ED76" s="102"/>
      <c r="EE76" s="102"/>
      <c r="EF76" s="102"/>
      <c r="EG76" s="102"/>
      <c r="EH76" s="102"/>
      <c r="EI76" s="102"/>
      <c r="EJ76" s="102"/>
      <c r="EK76" s="102"/>
      <c r="EL76" s="102"/>
      <c r="EM76" s="102"/>
      <c r="EN76" s="102"/>
      <c r="EO76" s="102"/>
      <c r="EP76" s="102"/>
      <c r="EQ76" s="102"/>
      <c r="ER76" s="102"/>
      <c r="ES76" s="102"/>
      <c r="ET76" s="102"/>
      <c r="EU76" s="102"/>
      <c r="EV76" s="102"/>
      <c r="EW76" s="102"/>
      <c r="EX76" s="102"/>
      <c r="EY76" s="102"/>
      <c r="EZ76" s="102"/>
      <c r="FA76" s="102"/>
      <c r="FB76" s="102"/>
      <c r="FC76" s="102"/>
      <c r="FD76" s="102"/>
      <c r="FE76" s="102"/>
      <c r="FF76" s="102"/>
      <c r="FG76" s="102"/>
      <c r="FH76" s="102"/>
      <c r="FI76" s="102"/>
      <c r="FJ76" s="102"/>
      <c r="FK76" s="102"/>
      <c r="FL76" s="102"/>
      <c r="FM76" s="102"/>
      <c r="FN76" s="102"/>
      <c r="FO76" s="102"/>
      <c r="FP76" s="102"/>
      <c r="FQ76" s="102"/>
      <c r="FR76" s="102"/>
      <c r="FS76" s="102"/>
      <c r="FT76" s="102"/>
      <c r="FU76" s="102"/>
      <c r="FV76" s="102"/>
      <c r="FW76" s="102"/>
      <c r="FX76" s="102"/>
      <c r="FY76" s="102"/>
      <c r="FZ76" s="102"/>
      <c r="GA76" s="102"/>
      <c r="GB76" s="102"/>
      <c r="GC76" s="102"/>
      <c r="GD76" s="102"/>
      <c r="GE76" s="102"/>
      <c r="GF76" s="102"/>
      <c r="GG76" s="102"/>
      <c r="GH76" s="102"/>
      <c r="GI76" s="102"/>
      <c r="GJ76" s="102"/>
      <c r="GK76" s="102"/>
      <c r="GL76" s="102"/>
      <c r="GM76" s="102"/>
      <c r="GN76" s="102"/>
      <c r="GO76" s="102"/>
      <c r="GP76" s="102"/>
      <c r="GQ76" s="102"/>
      <c r="GR76" s="102"/>
      <c r="GS76" s="102"/>
      <c r="GT76" s="102"/>
      <c r="GU76" s="102"/>
      <c r="GV76" s="102"/>
      <c r="GW76" s="102"/>
      <c r="GX76" s="102"/>
      <c r="GY76" s="102"/>
      <c r="GZ76" s="102"/>
      <c r="HA76" s="102"/>
      <c r="HB76" s="102"/>
      <c r="HC76" s="102"/>
      <c r="HD76" s="102"/>
      <c r="HE76" s="102"/>
      <c r="HF76" s="102"/>
      <c r="HG76" s="102"/>
      <c r="HH76" s="102"/>
      <c r="HI76" s="102"/>
      <c r="HJ76" s="102"/>
      <c r="HK76" s="102"/>
      <c r="HL76" s="102"/>
      <c r="HM76" s="102"/>
      <c r="HN76" s="102"/>
      <c r="HO76" s="102"/>
      <c r="HP76" s="102"/>
      <c r="HQ76" s="102"/>
      <c r="HR76" s="102"/>
      <c r="HS76" s="102"/>
      <c r="HT76" s="102"/>
      <c r="HU76" s="102"/>
      <c r="HV76" s="102"/>
      <c r="HW76" s="102"/>
      <c r="HX76" s="102"/>
      <c r="HY76" s="102"/>
      <c r="HZ76" s="102"/>
      <c r="IA76" s="102"/>
      <c r="IB76" s="102"/>
      <c r="IC76" s="102"/>
      <c r="ID76" s="102"/>
      <c r="IE76" s="102"/>
      <c r="IF76" s="102"/>
      <c r="IG76" s="102"/>
      <c r="IH76" s="102"/>
      <c r="II76" s="102"/>
      <c r="IJ76" s="102"/>
      <c r="IK76" s="102"/>
      <c r="IL76" s="102"/>
      <c r="IM76" s="102"/>
      <c r="IN76" s="102"/>
      <c r="IO76" s="102"/>
      <c r="IP76" s="102"/>
      <c r="IQ76" s="102"/>
      <c r="IR76" s="102"/>
      <c r="IS76" s="102"/>
    </row>
    <row r="77" spans="1:253" s="101" customFormat="1" ht="318.75" customHeight="1" outlineLevel="1" x14ac:dyDescent="0.2">
      <c r="A77" s="252" t="s">
        <v>222</v>
      </c>
      <c r="B77" s="218" t="s">
        <v>223</v>
      </c>
      <c r="C77" s="220" t="s">
        <v>92</v>
      </c>
      <c r="D77" s="222">
        <v>207</v>
      </c>
      <c r="E77" s="224"/>
      <c r="F77" s="226"/>
      <c r="G77" s="179"/>
      <c r="H77" s="100"/>
      <c r="I77" s="100"/>
      <c r="J77" s="174"/>
      <c r="K77" s="172"/>
      <c r="L77" s="175"/>
      <c r="M77" s="100"/>
      <c r="N77" s="100"/>
      <c r="O77" s="100"/>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2"/>
      <c r="FX77" s="102"/>
      <c r="FY77" s="102"/>
      <c r="FZ77" s="102"/>
      <c r="GA77" s="102"/>
      <c r="GB77" s="102"/>
      <c r="GC77" s="102"/>
      <c r="GD77" s="102"/>
      <c r="GE77" s="102"/>
      <c r="GF77" s="102"/>
      <c r="GG77" s="102"/>
      <c r="GH77" s="102"/>
      <c r="GI77" s="102"/>
      <c r="GJ77" s="102"/>
      <c r="GK77" s="102"/>
      <c r="GL77" s="102"/>
      <c r="GM77" s="102"/>
      <c r="GN77" s="102"/>
      <c r="GO77" s="102"/>
      <c r="GP77" s="102"/>
      <c r="GQ77" s="102"/>
      <c r="GR77" s="102"/>
      <c r="GS77" s="102"/>
      <c r="GT77" s="102"/>
      <c r="GU77" s="102"/>
      <c r="GV77" s="102"/>
      <c r="GW77" s="102"/>
      <c r="GX77" s="102"/>
      <c r="GY77" s="102"/>
      <c r="GZ77" s="102"/>
      <c r="HA77" s="102"/>
      <c r="HB77" s="102"/>
      <c r="HC77" s="102"/>
      <c r="HD77" s="102"/>
      <c r="HE77" s="102"/>
      <c r="HF77" s="102"/>
      <c r="HG77" s="102"/>
      <c r="HH77" s="102"/>
      <c r="HI77" s="102"/>
      <c r="HJ77" s="102"/>
      <c r="HK77" s="102"/>
      <c r="HL77" s="102"/>
      <c r="HM77" s="102"/>
      <c r="HN77" s="102"/>
      <c r="HO77" s="102"/>
      <c r="HP77" s="102"/>
      <c r="HQ77" s="102"/>
      <c r="HR77" s="102"/>
      <c r="HS77" s="102"/>
      <c r="HT77" s="102"/>
      <c r="HU77" s="102"/>
      <c r="HV77" s="102"/>
      <c r="HW77" s="102"/>
      <c r="HX77" s="102"/>
      <c r="HY77" s="102"/>
      <c r="HZ77" s="102"/>
      <c r="IA77" s="102"/>
      <c r="IB77" s="102"/>
      <c r="IC77" s="102"/>
      <c r="ID77" s="102"/>
      <c r="IE77" s="102"/>
      <c r="IF77" s="102"/>
      <c r="IG77" s="102"/>
      <c r="IH77" s="102"/>
      <c r="II77" s="102"/>
      <c r="IJ77" s="102"/>
      <c r="IK77" s="102"/>
      <c r="IL77" s="102"/>
      <c r="IM77" s="102"/>
      <c r="IN77" s="102"/>
      <c r="IO77" s="102"/>
      <c r="IP77" s="102"/>
      <c r="IQ77" s="102"/>
      <c r="IR77" s="102"/>
      <c r="IS77" s="102"/>
    </row>
    <row r="78" spans="1:253" s="101" customFormat="1" ht="298.5" customHeight="1" outlineLevel="1" x14ac:dyDescent="0.2">
      <c r="A78" s="253"/>
      <c r="B78" s="219"/>
      <c r="C78" s="221"/>
      <c r="D78" s="223"/>
      <c r="E78" s="225"/>
      <c r="F78" s="227"/>
      <c r="G78" s="179"/>
      <c r="H78" s="100"/>
      <c r="I78" s="100"/>
      <c r="J78" s="174"/>
      <c r="K78" s="172"/>
      <c r="L78" s="175"/>
      <c r="M78" s="100"/>
      <c r="N78" s="100"/>
      <c r="O78" s="100"/>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2"/>
      <c r="FX78" s="102"/>
      <c r="FY78" s="102"/>
      <c r="FZ78" s="102"/>
      <c r="GA78" s="102"/>
      <c r="GB78" s="102"/>
      <c r="GC78" s="102"/>
      <c r="GD78" s="102"/>
      <c r="GE78" s="102"/>
      <c r="GF78" s="102"/>
      <c r="GG78" s="102"/>
      <c r="GH78" s="102"/>
      <c r="GI78" s="102"/>
      <c r="GJ78" s="102"/>
      <c r="GK78" s="102"/>
      <c r="GL78" s="102"/>
      <c r="GM78" s="102"/>
      <c r="GN78" s="102"/>
      <c r="GO78" s="102"/>
      <c r="GP78" s="102"/>
      <c r="GQ78" s="102"/>
      <c r="GR78" s="102"/>
      <c r="GS78" s="102"/>
      <c r="GT78" s="102"/>
      <c r="GU78" s="102"/>
      <c r="GV78" s="102"/>
      <c r="GW78" s="102"/>
      <c r="GX78" s="102"/>
      <c r="GY78" s="102"/>
      <c r="GZ78" s="102"/>
      <c r="HA78" s="102"/>
      <c r="HB78" s="102"/>
      <c r="HC78" s="102"/>
      <c r="HD78" s="102"/>
      <c r="HE78" s="102"/>
      <c r="HF78" s="102"/>
      <c r="HG78" s="102"/>
      <c r="HH78" s="102"/>
      <c r="HI78" s="102"/>
      <c r="HJ78" s="102"/>
      <c r="HK78" s="102"/>
      <c r="HL78" s="102"/>
      <c r="HM78" s="102"/>
      <c r="HN78" s="102"/>
      <c r="HO78" s="102"/>
      <c r="HP78" s="102"/>
      <c r="HQ78" s="102"/>
      <c r="HR78" s="102"/>
      <c r="HS78" s="102"/>
      <c r="HT78" s="102"/>
      <c r="HU78" s="102"/>
      <c r="HV78" s="102"/>
      <c r="HW78" s="102"/>
      <c r="HX78" s="102"/>
      <c r="HY78" s="102"/>
      <c r="HZ78" s="102"/>
      <c r="IA78" s="102"/>
      <c r="IB78" s="102"/>
      <c r="IC78" s="102"/>
      <c r="ID78" s="102"/>
      <c r="IE78" s="102"/>
      <c r="IF78" s="102"/>
      <c r="IG78" s="102"/>
      <c r="IH78" s="102"/>
      <c r="II78" s="102"/>
      <c r="IJ78" s="102"/>
      <c r="IK78" s="102"/>
      <c r="IL78" s="102"/>
      <c r="IM78" s="102"/>
      <c r="IN78" s="102"/>
      <c r="IO78" s="102"/>
      <c r="IP78" s="102"/>
      <c r="IQ78" s="102"/>
      <c r="IR78" s="102"/>
      <c r="IS78" s="102"/>
    </row>
    <row r="79" spans="1:253" s="101" customFormat="1" ht="90" customHeight="1" outlineLevel="1" x14ac:dyDescent="0.2">
      <c r="A79" s="118" t="s">
        <v>109</v>
      </c>
      <c r="B79" s="156" t="s">
        <v>110</v>
      </c>
      <c r="C79" s="161" t="s">
        <v>111</v>
      </c>
      <c r="D79" s="162">
        <v>66.33</v>
      </c>
      <c r="E79" s="163"/>
      <c r="F79" s="164"/>
      <c r="G79" s="179"/>
      <c r="H79" s="100"/>
      <c r="I79" s="100"/>
      <c r="J79" s="100"/>
      <c r="K79" s="100"/>
      <c r="L79" s="100"/>
      <c r="M79" s="100"/>
      <c r="DQ79" s="102"/>
      <c r="DR79" s="102"/>
      <c r="DS79" s="102"/>
      <c r="DT79" s="102"/>
      <c r="DU79" s="102"/>
      <c r="DV79" s="102"/>
      <c r="DW79" s="102"/>
      <c r="DX79" s="102"/>
      <c r="DY79" s="102"/>
      <c r="DZ79" s="102"/>
      <c r="EA79" s="102"/>
      <c r="EB79" s="102"/>
      <c r="EC79" s="102"/>
      <c r="ED79" s="102"/>
      <c r="EE79" s="102"/>
      <c r="EF79" s="102"/>
      <c r="EG79" s="102"/>
      <c r="EH79" s="102"/>
      <c r="EI79" s="102"/>
      <c r="EJ79" s="102"/>
      <c r="EK79" s="102"/>
      <c r="EL79" s="102"/>
      <c r="EM79" s="102"/>
      <c r="EN79" s="102"/>
      <c r="EO79" s="102"/>
      <c r="EP79" s="102"/>
      <c r="EQ79" s="102"/>
      <c r="ER79" s="102"/>
      <c r="ES79" s="102"/>
      <c r="ET79" s="102"/>
      <c r="EU79" s="102"/>
      <c r="EV79" s="102"/>
      <c r="EW79" s="102"/>
      <c r="EX79" s="102"/>
      <c r="EY79" s="102"/>
      <c r="EZ79" s="102"/>
      <c r="FA79" s="102"/>
      <c r="FB79" s="102"/>
      <c r="FC79" s="102"/>
      <c r="FD79" s="102"/>
      <c r="FE79" s="102"/>
      <c r="FF79" s="102"/>
      <c r="FG79" s="102"/>
      <c r="FH79" s="102"/>
      <c r="FI79" s="102"/>
      <c r="FJ79" s="102"/>
      <c r="FK79" s="102"/>
      <c r="FL79" s="102"/>
      <c r="FM79" s="102"/>
      <c r="FN79" s="102"/>
      <c r="FO79" s="102"/>
      <c r="FP79" s="102"/>
      <c r="FQ79" s="102"/>
      <c r="FR79" s="102"/>
      <c r="FS79" s="102"/>
      <c r="FT79" s="102"/>
      <c r="FU79" s="102"/>
      <c r="FV79" s="102"/>
      <c r="FW79" s="102"/>
      <c r="FX79" s="102"/>
      <c r="FY79" s="102"/>
      <c r="FZ79" s="102"/>
      <c r="GA79" s="102"/>
      <c r="GB79" s="102"/>
      <c r="GC79" s="102"/>
      <c r="GD79" s="102"/>
      <c r="GE79" s="102"/>
      <c r="GF79" s="102"/>
      <c r="GG79" s="102"/>
      <c r="GH79" s="102"/>
      <c r="GI79" s="102"/>
      <c r="GJ79" s="102"/>
      <c r="GK79" s="102"/>
      <c r="GL79" s="102"/>
      <c r="GM79" s="102"/>
      <c r="GN79" s="102"/>
      <c r="GO79" s="102"/>
      <c r="GP79" s="102"/>
      <c r="GQ79" s="102"/>
      <c r="GR79" s="102"/>
      <c r="GS79" s="102"/>
      <c r="GT79" s="102"/>
      <c r="GU79" s="102"/>
      <c r="GV79" s="102"/>
      <c r="GW79" s="102"/>
      <c r="GX79" s="102"/>
      <c r="GY79" s="102"/>
      <c r="GZ79" s="102"/>
      <c r="HA79" s="102"/>
      <c r="HB79" s="102"/>
      <c r="HC79" s="102"/>
      <c r="HD79" s="102"/>
      <c r="HE79" s="102"/>
      <c r="HF79" s="102"/>
      <c r="HG79" s="102"/>
      <c r="HH79" s="102"/>
      <c r="HI79" s="102"/>
      <c r="HJ79" s="102"/>
      <c r="HK79" s="102"/>
      <c r="HL79" s="102"/>
      <c r="HM79" s="102"/>
      <c r="HN79" s="102"/>
      <c r="HO79" s="102"/>
      <c r="HP79" s="102"/>
      <c r="HQ79" s="102"/>
      <c r="HR79" s="102"/>
      <c r="HS79" s="102"/>
      <c r="HT79" s="102"/>
      <c r="HU79" s="102"/>
      <c r="HV79" s="102"/>
      <c r="HW79" s="102"/>
      <c r="HX79" s="102"/>
      <c r="HY79" s="102"/>
      <c r="HZ79" s="102"/>
      <c r="IA79" s="102"/>
      <c r="IB79" s="102"/>
      <c r="IC79" s="102"/>
      <c r="ID79" s="102"/>
      <c r="IE79" s="102"/>
      <c r="IF79" s="102"/>
      <c r="IG79" s="102"/>
      <c r="IH79" s="102"/>
      <c r="II79" s="102"/>
      <c r="IJ79" s="102"/>
      <c r="IK79" s="102"/>
      <c r="IL79" s="102"/>
      <c r="IM79" s="102"/>
      <c r="IN79" s="102"/>
      <c r="IO79" s="102"/>
      <c r="IP79" s="102"/>
      <c r="IQ79" s="102"/>
      <c r="IR79" s="102"/>
      <c r="IS79" s="102"/>
    </row>
    <row r="80" spans="1:253" s="101" customFormat="1" ht="75.75" customHeight="1" outlineLevel="1" x14ac:dyDescent="0.2">
      <c r="A80" s="118" t="s">
        <v>199</v>
      </c>
      <c r="B80" s="156" t="s">
        <v>114</v>
      </c>
      <c r="C80" s="161" t="s">
        <v>112</v>
      </c>
      <c r="D80" s="162">
        <v>28</v>
      </c>
      <c r="E80" s="163"/>
      <c r="F80" s="164"/>
      <c r="G80" s="179"/>
      <c r="H80" s="100"/>
      <c r="I80" s="100"/>
      <c r="J80" s="100"/>
      <c r="K80" s="100"/>
      <c r="L80" s="100"/>
      <c r="M80" s="100"/>
      <c r="DQ80" s="102"/>
      <c r="DR80" s="102"/>
      <c r="DS80" s="102"/>
      <c r="DT80" s="102"/>
      <c r="DU80" s="102"/>
      <c r="DV80" s="102"/>
      <c r="DW80" s="102"/>
      <c r="DX80" s="102"/>
      <c r="DY80" s="102"/>
      <c r="DZ80" s="102"/>
      <c r="EA80" s="102"/>
      <c r="EB80" s="102"/>
      <c r="EC80" s="102"/>
      <c r="ED80" s="102"/>
      <c r="EE80" s="102"/>
      <c r="EF80" s="102"/>
      <c r="EG80" s="102"/>
      <c r="EH80" s="102"/>
      <c r="EI80" s="102"/>
      <c r="EJ80" s="102"/>
      <c r="EK80" s="102"/>
      <c r="EL80" s="102"/>
      <c r="EM80" s="102"/>
      <c r="EN80" s="102"/>
      <c r="EO80" s="102"/>
      <c r="EP80" s="102"/>
      <c r="EQ80" s="102"/>
      <c r="ER80" s="102"/>
      <c r="ES80" s="102"/>
      <c r="ET80" s="102"/>
      <c r="EU80" s="102"/>
      <c r="EV80" s="102"/>
      <c r="EW80" s="102"/>
      <c r="EX80" s="102"/>
      <c r="EY80" s="102"/>
      <c r="EZ80" s="102"/>
      <c r="FA80" s="102"/>
      <c r="FB80" s="102"/>
      <c r="FC80" s="102"/>
      <c r="FD80" s="102"/>
      <c r="FE80" s="102"/>
      <c r="FF80" s="102"/>
      <c r="FG80" s="102"/>
      <c r="FH80" s="102"/>
      <c r="FI80" s="102"/>
      <c r="FJ80" s="102"/>
      <c r="FK80" s="102"/>
      <c r="FL80" s="102"/>
      <c r="FM80" s="102"/>
      <c r="FN80" s="102"/>
      <c r="FO80" s="102"/>
      <c r="FP80" s="102"/>
      <c r="FQ80" s="102"/>
      <c r="FR80" s="102"/>
      <c r="FS80" s="102"/>
      <c r="FT80" s="102"/>
      <c r="FU80" s="102"/>
      <c r="FV80" s="102"/>
      <c r="FW80" s="102"/>
      <c r="FX80" s="102"/>
      <c r="FY80" s="102"/>
      <c r="FZ80" s="102"/>
      <c r="GA80" s="102"/>
      <c r="GB80" s="102"/>
      <c r="GC80" s="102"/>
      <c r="GD80" s="102"/>
      <c r="GE80" s="102"/>
      <c r="GF80" s="102"/>
      <c r="GG80" s="102"/>
      <c r="GH80" s="102"/>
      <c r="GI80" s="102"/>
      <c r="GJ80" s="102"/>
      <c r="GK80" s="102"/>
      <c r="GL80" s="102"/>
      <c r="GM80" s="102"/>
      <c r="GN80" s="102"/>
      <c r="GO80" s="102"/>
      <c r="GP80" s="102"/>
      <c r="GQ80" s="102"/>
      <c r="GR80" s="102"/>
      <c r="GS80" s="102"/>
      <c r="GT80" s="102"/>
      <c r="GU80" s="102"/>
      <c r="GV80" s="102"/>
      <c r="GW80" s="102"/>
      <c r="GX80" s="102"/>
      <c r="GY80" s="102"/>
      <c r="GZ80" s="102"/>
      <c r="HA80" s="102"/>
      <c r="HB80" s="102"/>
      <c r="HC80" s="102"/>
      <c r="HD80" s="102"/>
      <c r="HE80" s="102"/>
      <c r="HF80" s="102"/>
      <c r="HG80" s="102"/>
      <c r="HH80" s="102"/>
      <c r="HI80" s="102"/>
      <c r="HJ80" s="102"/>
      <c r="HK80" s="102"/>
      <c r="HL80" s="102"/>
      <c r="HM80" s="102"/>
      <c r="HN80" s="102"/>
      <c r="HO80" s="102"/>
      <c r="HP80" s="102"/>
      <c r="HQ80" s="102"/>
      <c r="HR80" s="102"/>
      <c r="HS80" s="102"/>
      <c r="HT80" s="102"/>
      <c r="HU80" s="102"/>
      <c r="HV80" s="102"/>
      <c r="HW80" s="102"/>
      <c r="HX80" s="102"/>
      <c r="HY80" s="102"/>
      <c r="HZ80" s="102"/>
      <c r="IA80" s="102"/>
      <c r="IB80" s="102"/>
      <c r="IC80" s="102"/>
      <c r="ID80" s="102"/>
      <c r="IE80" s="102"/>
      <c r="IF80" s="102"/>
      <c r="IG80" s="102"/>
      <c r="IH80" s="102"/>
      <c r="II80" s="102"/>
      <c r="IJ80" s="102"/>
      <c r="IK80" s="102"/>
      <c r="IL80" s="102"/>
      <c r="IM80" s="102"/>
      <c r="IN80" s="102"/>
      <c r="IO80" s="102"/>
      <c r="IP80" s="102"/>
      <c r="IQ80" s="102"/>
      <c r="IR80" s="102"/>
      <c r="IS80" s="102"/>
    </row>
    <row r="81" spans="1:253" s="101" customFormat="1" ht="92.25" customHeight="1" outlineLevel="1" x14ac:dyDescent="0.2">
      <c r="A81" s="118" t="s">
        <v>200</v>
      </c>
      <c r="B81" s="165" t="s">
        <v>115</v>
      </c>
      <c r="C81" s="157" t="s">
        <v>116</v>
      </c>
      <c r="D81" s="158">
        <v>71.510000000000005</v>
      </c>
      <c r="E81" s="159"/>
      <c r="F81" s="166"/>
      <c r="G81" s="179"/>
      <c r="H81" s="100"/>
      <c r="I81" s="100"/>
      <c r="J81" s="100"/>
      <c r="K81" s="100"/>
      <c r="L81" s="100"/>
      <c r="M81" s="100"/>
      <c r="DQ81" s="102"/>
      <c r="DR81" s="102"/>
      <c r="DS81" s="102"/>
      <c r="DT81" s="102"/>
      <c r="DU81" s="102"/>
      <c r="DV81" s="102"/>
      <c r="DW81" s="102"/>
      <c r="DX81" s="102"/>
      <c r="DY81" s="102"/>
      <c r="DZ81" s="102"/>
      <c r="EA81" s="102"/>
      <c r="EB81" s="102"/>
      <c r="EC81" s="102"/>
      <c r="ED81" s="102"/>
      <c r="EE81" s="102"/>
      <c r="EF81" s="102"/>
      <c r="EG81" s="102"/>
      <c r="EH81" s="102"/>
      <c r="EI81" s="102"/>
      <c r="EJ81" s="102"/>
      <c r="EK81" s="102"/>
      <c r="EL81" s="102"/>
      <c r="EM81" s="102"/>
      <c r="EN81" s="102"/>
      <c r="EO81" s="102"/>
      <c r="EP81" s="102"/>
      <c r="EQ81" s="102"/>
      <c r="ER81" s="102"/>
      <c r="ES81" s="102"/>
      <c r="ET81" s="102"/>
      <c r="EU81" s="102"/>
      <c r="EV81" s="102"/>
      <c r="EW81" s="102"/>
      <c r="EX81" s="102"/>
      <c r="EY81" s="102"/>
      <c r="EZ81" s="102"/>
      <c r="FA81" s="102"/>
      <c r="FB81" s="102"/>
      <c r="FC81" s="102"/>
      <c r="FD81" s="102"/>
      <c r="FE81" s="102"/>
      <c r="FF81" s="102"/>
      <c r="FG81" s="102"/>
      <c r="FH81" s="102"/>
      <c r="FI81" s="102"/>
      <c r="FJ81" s="102"/>
      <c r="FK81" s="102"/>
      <c r="FL81" s="102"/>
      <c r="FM81" s="102"/>
      <c r="FN81" s="102"/>
      <c r="FO81" s="102"/>
      <c r="FP81" s="102"/>
      <c r="FQ81" s="102"/>
      <c r="FR81" s="102"/>
      <c r="FS81" s="102"/>
      <c r="FT81" s="102"/>
      <c r="FU81" s="102"/>
      <c r="FV81" s="102"/>
      <c r="FW81" s="102"/>
      <c r="FX81" s="102"/>
      <c r="FY81" s="102"/>
      <c r="FZ81" s="102"/>
      <c r="GA81" s="102"/>
      <c r="GB81" s="102"/>
      <c r="GC81" s="102"/>
      <c r="GD81" s="102"/>
      <c r="GE81" s="102"/>
      <c r="GF81" s="102"/>
      <c r="GG81" s="102"/>
      <c r="GH81" s="102"/>
      <c r="GI81" s="102"/>
      <c r="GJ81" s="102"/>
      <c r="GK81" s="102"/>
      <c r="GL81" s="102"/>
      <c r="GM81" s="102"/>
      <c r="GN81" s="102"/>
      <c r="GO81" s="102"/>
      <c r="GP81" s="102"/>
      <c r="GQ81" s="102"/>
      <c r="GR81" s="102"/>
      <c r="GS81" s="102"/>
      <c r="GT81" s="102"/>
      <c r="GU81" s="102"/>
      <c r="GV81" s="102"/>
      <c r="GW81" s="102"/>
      <c r="GX81" s="102"/>
      <c r="GY81" s="102"/>
      <c r="GZ81" s="102"/>
      <c r="HA81" s="102"/>
      <c r="HB81" s="102"/>
      <c r="HC81" s="102"/>
      <c r="HD81" s="102"/>
      <c r="HE81" s="102"/>
      <c r="HF81" s="102"/>
      <c r="HG81" s="102"/>
      <c r="HH81" s="102"/>
      <c r="HI81" s="102"/>
      <c r="HJ81" s="102"/>
      <c r="HK81" s="102"/>
      <c r="HL81" s="102"/>
      <c r="HM81" s="102"/>
      <c r="HN81" s="102"/>
      <c r="HO81" s="102"/>
      <c r="HP81" s="102"/>
      <c r="HQ81" s="102"/>
      <c r="HR81" s="102"/>
      <c r="HS81" s="102"/>
      <c r="HT81" s="102"/>
      <c r="HU81" s="102"/>
      <c r="HV81" s="102"/>
      <c r="HW81" s="102"/>
      <c r="HX81" s="102"/>
      <c r="HY81" s="102"/>
      <c r="HZ81" s="102"/>
      <c r="IA81" s="102"/>
      <c r="IB81" s="102"/>
      <c r="IC81" s="102"/>
      <c r="ID81" s="102"/>
      <c r="IE81" s="102"/>
      <c r="IF81" s="102"/>
      <c r="IG81" s="102"/>
      <c r="IH81" s="102"/>
      <c r="II81" s="102"/>
      <c r="IJ81" s="102"/>
      <c r="IK81" s="102"/>
      <c r="IL81" s="102"/>
      <c r="IM81" s="102"/>
      <c r="IN81" s="102"/>
      <c r="IO81" s="102"/>
      <c r="IP81" s="102"/>
      <c r="IQ81" s="102"/>
      <c r="IR81" s="102"/>
      <c r="IS81" s="102"/>
    </row>
    <row r="82" spans="1:253" s="101" customFormat="1" ht="216.75" customHeight="1" outlineLevel="1" x14ac:dyDescent="0.2">
      <c r="A82" s="118" t="s">
        <v>113</v>
      </c>
      <c r="B82" s="199" t="s">
        <v>184</v>
      </c>
      <c r="C82" s="157" t="s">
        <v>92</v>
      </c>
      <c r="D82" s="158">
        <v>63.42</v>
      </c>
      <c r="E82" s="159"/>
      <c r="F82" s="166"/>
      <c r="G82" s="187"/>
      <c r="DQ82" s="102"/>
      <c r="DR82" s="102"/>
      <c r="DS82" s="102"/>
      <c r="DT82" s="102"/>
      <c r="DU82" s="102"/>
      <c r="DV82" s="102"/>
      <c r="DW82" s="102"/>
      <c r="DX82" s="102"/>
      <c r="DY82" s="102"/>
      <c r="DZ82" s="102"/>
      <c r="EA82" s="102"/>
      <c r="EB82" s="102"/>
      <c r="EC82" s="102"/>
      <c r="ED82" s="102"/>
      <c r="EE82" s="102"/>
      <c r="EF82" s="102"/>
      <c r="EG82" s="102"/>
      <c r="EH82" s="102"/>
      <c r="EI82" s="102"/>
      <c r="EJ82" s="102"/>
      <c r="EK82" s="102"/>
      <c r="EL82" s="102"/>
      <c r="EM82" s="102"/>
      <c r="EN82" s="102"/>
      <c r="EO82" s="102"/>
      <c r="EP82" s="102"/>
      <c r="EQ82" s="102"/>
      <c r="ER82" s="102"/>
      <c r="ES82" s="102"/>
      <c r="ET82" s="102"/>
      <c r="EU82" s="102"/>
      <c r="EV82" s="102"/>
      <c r="EW82" s="102"/>
      <c r="EX82" s="102"/>
      <c r="EY82" s="102"/>
      <c r="EZ82" s="102"/>
      <c r="FA82" s="102"/>
      <c r="FB82" s="102"/>
      <c r="FC82" s="102"/>
      <c r="FD82" s="102"/>
      <c r="FE82" s="102"/>
      <c r="FF82" s="102"/>
      <c r="FG82" s="102"/>
      <c r="FH82" s="102"/>
      <c r="FI82" s="102"/>
      <c r="FJ82" s="102"/>
      <c r="FK82" s="102"/>
      <c r="FL82" s="102"/>
      <c r="FM82" s="102"/>
      <c r="FN82" s="102"/>
      <c r="FO82" s="102"/>
      <c r="FP82" s="102"/>
      <c r="FQ82" s="102"/>
      <c r="FR82" s="102"/>
      <c r="FS82" s="102"/>
      <c r="FT82" s="102"/>
      <c r="FU82" s="102"/>
      <c r="FV82" s="102"/>
      <c r="FW82" s="102"/>
      <c r="FX82" s="102"/>
      <c r="FY82" s="102"/>
      <c r="FZ82" s="102"/>
      <c r="GA82" s="102"/>
      <c r="GB82" s="102"/>
      <c r="GC82" s="102"/>
      <c r="GD82" s="102"/>
      <c r="GE82" s="102"/>
      <c r="GF82" s="102"/>
      <c r="GG82" s="102"/>
      <c r="GH82" s="102"/>
      <c r="GI82" s="102"/>
      <c r="GJ82" s="102"/>
      <c r="GK82" s="102"/>
      <c r="GL82" s="102"/>
      <c r="GM82" s="102"/>
      <c r="GN82" s="102"/>
      <c r="GO82" s="102"/>
      <c r="GP82" s="102"/>
      <c r="GQ82" s="102"/>
      <c r="GR82" s="102"/>
      <c r="GS82" s="102"/>
      <c r="GT82" s="102"/>
      <c r="GU82" s="102"/>
      <c r="GV82" s="102"/>
      <c r="GW82" s="102"/>
      <c r="GX82" s="102"/>
      <c r="GY82" s="102"/>
      <c r="GZ82" s="102"/>
      <c r="HA82" s="102"/>
      <c r="HB82" s="102"/>
      <c r="HC82" s="102"/>
      <c r="HD82" s="102"/>
      <c r="HE82" s="102"/>
      <c r="HF82" s="102"/>
      <c r="HG82" s="102"/>
      <c r="HH82" s="102"/>
      <c r="HI82" s="102"/>
      <c r="HJ82" s="102"/>
      <c r="HK82" s="102"/>
      <c r="HL82" s="102"/>
      <c r="HM82" s="102"/>
      <c r="HN82" s="102"/>
      <c r="HO82" s="102"/>
      <c r="HP82" s="102"/>
      <c r="HQ82" s="102"/>
      <c r="HR82" s="102"/>
      <c r="HS82" s="102"/>
      <c r="HT82" s="102"/>
      <c r="HU82" s="102"/>
      <c r="HV82" s="102"/>
      <c r="HW82" s="102"/>
      <c r="HX82" s="102"/>
      <c r="HY82" s="102"/>
      <c r="HZ82" s="102"/>
      <c r="IA82" s="102"/>
      <c r="IB82" s="102"/>
      <c r="IC82" s="102"/>
      <c r="ID82" s="102"/>
      <c r="IE82" s="102"/>
      <c r="IF82" s="102"/>
      <c r="IG82" s="102"/>
      <c r="IH82" s="102"/>
      <c r="II82" s="102"/>
      <c r="IJ82" s="102"/>
      <c r="IK82" s="102"/>
      <c r="IL82" s="102"/>
      <c r="IM82" s="102"/>
      <c r="IN82" s="102"/>
      <c r="IO82" s="102"/>
      <c r="IP82" s="102"/>
      <c r="IQ82" s="102"/>
      <c r="IR82" s="102"/>
      <c r="IS82" s="102"/>
    </row>
    <row r="83" spans="1:253" ht="18.75" x14ac:dyDescent="0.2">
      <c r="A83" s="112"/>
      <c r="B83" s="113" t="s">
        <v>117</v>
      </c>
      <c r="C83" s="114"/>
      <c r="D83" s="115"/>
      <c r="E83" s="116"/>
      <c r="F83" s="117"/>
      <c r="G83" s="188"/>
      <c r="H83" s="171"/>
      <c r="I83" s="171"/>
      <c r="J83" s="173"/>
      <c r="K83" s="171"/>
      <c r="L83" s="171"/>
      <c r="M83" s="171"/>
      <c r="N83" s="171"/>
      <c r="O83" s="171"/>
      <c r="P83" s="171"/>
    </row>
    <row r="84" spans="1:253" s="101" customFormat="1" ht="160.5" customHeight="1" outlineLevel="1" x14ac:dyDescent="0.2">
      <c r="A84" s="118" t="s">
        <v>118</v>
      </c>
      <c r="B84" s="156" t="s">
        <v>119</v>
      </c>
      <c r="C84" s="161" t="s">
        <v>116</v>
      </c>
      <c r="D84" s="162">
        <v>597.42999999999995</v>
      </c>
      <c r="E84" s="163"/>
      <c r="F84" s="164"/>
      <c r="G84" s="179"/>
      <c r="H84" s="100"/>
      <c r="I84" s="100"/>
      <c r="J84" s="100"/>
      <c r="K84" s="100"/>
      <c r="L84" s="100"/>
      <c r="M84" s="100"/>
      <c r="N84" s="100"/>
      <c r="O84" s="100"/>
      <c r="P84" s="100"/>
      <c r="DQ84" s="102"/>
      <c r="DR84" s="102"/>
      <c r="DS84" s="102"/>
      <c r="DT84" s="102"/>
      <c r="DU84" s="102"/>
      <c r="DV84" s="102"/>
      <c r="DW84" s="102"/>
      <c r="DX84" s="102"/>
      <c r="DY84" s="102"/>
      <c r="DZ84" s="102"/>
      <c r="EA84" s="102"/>
      <c r="EB84" s="102"/>
      <c r="EC84" s="102"/>
      <c r="ED84" s="102"/>
      <c r="EE84" s="102"/>
      <c r="EF84" s="102"/>
      <c r="EG84" s="102"/>
      <c r="EH84" s="102"/>
      <c r="EI84" s="102"/>
      <c r="EJ84" s="102"/>
      <c r="EK84" s="102"/>
      <c r="EL84" s="102"/>
      <c r="EM84" s="102"/>
      <c r="EN84" s="102"/>
      <c r="EO84" s="102"/>
      <c r="EP84" s="102"/>
      <c r="EQ84" s="102"/>
      <c r="ER84" s="102"/>
      <c r="ES84" s="102"/>
      <c r="ET84" s="102"/>
      <c r="EU84" s="102"/>
      <c r="EV84" s="102"/>
      <c r="EW84" s="102"/>
      <c r="EX84" s="102"/>
      <c r="EY84" s="102"/>
      <c r="EZ84" s="102"/>
      <c r="FA84" s="102"/>
      <c r="FB84" s="102"/>
      <c r="FC84" s="102"/>
      <c r="FD84" s="102"/>
      <c r="FE84" s="102"/>
      <c r="FF84" s="102"/>
      <c r="FG84" s="102"/>
      <c r="FH84" s="102"/>
      <c r="FI84" s="102"/>
      <c r="FJ84" s="102"/>
      <c r="FK84" s="102"/>
      <c r="FL84" s="102"/>
      <c r="FM84" s="102"/>
      <c r="FN84" s="102"/>
      <c r="FO84" s="102"/>
      <c r="FP84" s="102"/>
      <c r="FQ84" s="102"/>
      <c r="FR84" s="102"/>
      <c r="FS84" s="102"/>
      <c r="FT84" s="102"/>
      <c r="FU84" s="102"/>
      <c r="FV84" s="102"/>
      <c r="FW84" s="102"/>
      <c r="FX84" s="102"/>
      <c r="FY84" s="102"/>
      <c r="FZ84" s="102"/>
      <c r="GA84" s="102"/>
      <c r="GB84" s="102"/>
      <c r="GC84" s="102"/>
      <c r="GD84" s="102"/>
      <c r="GE84" s="102"/>
      <c r="GF84" s="102"/>
      <c r="GG84" s="102"/>
      <c r="GH84" s="102"/>
      <c r="GI84" s="102"/>
      <c r="GJ84" s="102"/>
      <c r="GK84" s="102"/>
      <c r="GL84" s="102"/>
      <c r="GM84" s="102"/>
      <c r="GN84" s="102"/>
      <c r="GO84" s="102"/>
      <c r="GP84" s="102"/>
      <c r="GQ84" s="102"/>
      <c r="GR84" s="102"/>
      <c r="GS84" s="102"/>
      <c r="GT84" s="102"/>
      <c r="GU84" s="102"/>
      <c r="GV84" s="102"/>
      <c r="GW84" s="102"/>
      <c r="GX84" s="102"/>
      <c r="GY84" s="102"/>
      <c r="GZ84" s="102"/>
      <c r="HA84" s="102"/>
      <c r="HB84" s="102"/>
      <c r="HC84" s="102"/>
      <c r="HD84" s="102"/>
      <c r="HE84" s="102"/>
      <c r="HF84" s="102"/>
      <c r="HG84" s="102"/>
      <c r="HH84" s="102"/>
      <c r="HI84" s="102"/>
      <c r="HJ84" s="102"/>
      <c r="HK84" s="102"/>
      <c r="HL84" s="102"/>
      <c r="HM84" s="102"/>
      <c r="HN84" s="102"/>
      <c r="HO84" s="102"/>
      <c r="HP84" s="102"/>
      <c r="HQ84" s="102"/>
      <c r="HR84" s="102"/>
      <c r="HS84" s="102"/>
      <c r="HT84" s="102"/>
      <c r="HU84" s="102"/>
      <c r="HV84" s="102"/>
      <c r="HW84" s="102"/>
      <c r="HX84" s="102"/>
      <c r="HY84" s="102"/>
      <c r="HZ84" s="102"/>
      <c r="IA84" s="102"/>
      <c r="IB84" s="102"/>
      <c r="IC84" s="102"/>
      <c r="ID84" s="102"/>
      <c r="IE84" s="102"/>
      <c r="IF84" s="102"/>
      <c r="IG84" s="102"/>
      <c r="IH84" s="102"/>
      <c r="II84" s="102"/>
      <c r="IJ84" s="102"/>
      <c r="IK84" s="102"/>
      <c r="IL84" s="102"/>
      <c r="IM84" s="102"/>
      <c r="IN84" s="102"/>
      <c r="IO84" s="102"/>
      <c r="IP84" s="102"/>
      <c r="IQ84" s="102"/>
      <c r="IR84" s="102"/>
      <c r="IS84" s="102"/>
    </row>
    <row r="85" spans="1:253" ht="18.75" x14ac:dyDescent="0.2">
      <c r="A85" s="112"/>
      <c r="B85" s="113" t="s">
        <v>120</v>
      </c>
      <c r="C85" s="114"/>
      <c r="D85" s="115"/>
      <c r="E85" s="116"/>
      <c r="F85" s="117"/>
      <c r="G85" s="184"/>
      <c r="H85" s="171"/>
      <c r="I85" s="171"/>
      <c r="J85" s="177"/>
      <c r="K85" s="171"/>
      <c r="L85" s="171"/>
      <c r="M85" s="171"/>
      <c r="N85" s="171"/>
      <c r="O85" s="171"/>
      <c r="P85" s="171"/>
    </row>
    <row r="86" spans="1:253" s="101" customFormat="1" ht="147.75" customHeight="1" outlineLevel="1" x14ac:dyDescent="0.2">
      <c r="A86" s="118" t="s">
        <v>121</v>
      </c>
      <c r="B86" s="156" t="s">
        <v>204</v>
      </c>
      <c r="C86" s="161" t="s">
        <v>122</v>
      </c>
      <c r="D86" s="162">
        <v>658.58</v>
      </c>
      <c r="E86" s="163"/>
      <c r="F86" s="164"/>
      <c r="G86" s="179"/>
      <c r="H86" s="100"/>
      <c r="I86" s="175"/>
      <c r="J86" s="100"/>
      <c r="K86" s="100"/>
      <c r="L86" s="100"/>
      <c r="M86" s="100"/>
      <c r="N86" s="100"/>
      <c r="O86" s="100"/>
      <c r="P86" s="100"/>
      <c r="DQ86" s="102"/>
      <c r="DR86" s="102"/>
      <c r="DS86" s="102"/>
      <c r="DT86" s="102"/>
      <c r="DU86" s="102"/>
      <c r="DV86" s="102"/>
      <c r="DW86" s="102"/>
      <c r="DX86" s="102"/>
      <c r="DY86" s="102"/>
      <c r="DZ86" s="102"/>
      <c r="EA86" s="102"/>
      <c r="EB86" s="102"/>
      <c r="EC86" s="102"/>
      <c r="ED86" s="102"/>
      <c r="EE86" s="102"/>
      <c r="EF86" s="102"/>
      <c r="EG86" s="102"/>
      <c r="EH86" s="102"/>
      <c r="EI86" s="102"/>
      <c r="EJ86" s="102"/>
      <c r="EK86" s="102"/>
      <c r="EL86" s="102"/>
      <c r="EM86" s="102"/>
      <c r="EN86" s="102"/>
      <c r="EO86" s="102"/>
      <c r="EP86" s="102"/>
      <c r="EQ86" s="102"/>
      <c r="ER86" s="102"/>
      <c r="ES86" s="102"/>
      <c r="ET86" s="102"/>
      <c r="EU86" s="102"/>
      <c r="EV86" s="102"/>
      <c r="EW86" s="102"/>
      <c r="EX86" s="102"/>
      <c r="EY86" s="102"/>
      <c r="EZ86" s="102"/>
      <c r="FA86" s="102"/>
      <c r="FB86" s="102"/>
      <c r="FC86" s="102"/>
      <c r="FD86" s="102"/>
      <c r="FE86" s="102"/>
      <c r="FF86" s="102"/>
      <c r="FG86" s="102"/>
      <c r="FH86" s="102"/>
      <c r="FI86" s="102"/>
      <c r="FJ86" s="102"/>
      <c r="FK86" s="102"/>
      <c r="FL86" s="102"/>
      <c r="FM86" s="102"/>
      <c r="FN86" s="102"/>
      <c r="FO86" s="102"/>
      <c r="FP86" s="102"/>
      <c r="FQ86" s="102"/>
      <c r="FR86" s="102"/>
      <c r="FS86" s="102"/>
      <c r="FT86" s="102"/>
      <c r="FU86" s="102"/>
      <c r="FV86" s="102"/>
      <c r="FW86" s="102"/>
      <c r="FX86" s="102"/>
      <c r="FY86" s="102"/>
      <c r="FZ86" s="102"/>
      <c r="GA86" s="102"/>
      <c r="GB86" s="102"/>
      <c r="GC86" s="102"/>
      <c r="GD86" s="102"/>
      <c r="GE86" s="102"/>
      <c r="GF86" s="102"/>
      <c r="GG86" s="102"/>
      <c r="GH86" s="102"/>
      <c r="GI86" s="102"/>
      <c r="GJ86" s="102"/>
      <c r="GK86" s="102"/>
      <c r="GL86" s="102"/>
      <c r="GM86" s="102"/>
      <c r="GN86" s="102"/>
      <c r="GO86" s="102"/>
      <c r="GP86" s="102"/>
      <c r="GQ86" s="102"/>
      <c r="GR86" s="102"/>
      <c r="GS86" s="102"/>
      <c r="GT86" s="102"/>
      <c r="GU86" s="102"/>
      <c r="GV86" s="102"/>
      <c r="GW86" s="102"/>
      <c r="GX86" s="102"/>
      <c r="GY86" s="102"/>
      <c r="GZ86" s="102"/>
      <c r="HA86" s="102"/>
      <c r="HB86" s="102"/>
      <c r="HC86" s="102"/>
      <c r="HD86" s="102"/>
      <c r="HE86" s="102"/>
      <c r="HF86" s="102"/>
      <c r="HG86" s="102"/>
      <c r="HH86" s="102"/>
      <c r="HI86" s="102"/>
      <c r="HJ86" s="102"/>
      <c r="HK86" s="102"/>
      <c r="HL86" s="102"/>
      <c r="HM86" s="102"/>
      <c r="HN86" s="102"/>
      <c r="HO86" s="102"/>
      <c r="HP86" s="102"/>
      <c r="HQ86" s="102"/>
      <c r="HR86" s="102"/>
      <c r="HS86" s="102"/>
      <c r="HT86" s="102"/>
      <c r="HU86" s="102"/>
      <c r="HV86" s="102"/>
      <c r="HW86" s="102"/>
      <c r="HX86" s="102"/>
      <c r="HY86" s="102"/>
      <c r="HZ86" s="102"/>
      <c r="IA86" s="102"/>
      <c r="IB86" s="102"/>
      <c r="IC86" s="102"/>
      <c r="ID86" s="102"/>
      <c r="IE86" s="102"/>
      <c r="IF86" s="102"/>
      <c r="IG86" s="102"/>
      <c r="IH86" s="102"/>
      <c r="II86" s="102"/>
      <c r="IJ86" s="102"/>
      <c r="IK86" s="102"/>
      <c r="IL86" s="102"/>
      <c r="IM86" s="102"/>
      <c r="IN86" s="102"/>
      <c r="IO86" s="102"/>
      <c r="IP86" s="102"/>
      <c r="IQ86" s="102"/>
      <c r="IR86" s="102"/>
      <c r="IS86" s="102"/>
    </row>
    <row r="87" spans="1:253" s="101" customFormat="1" ht="179.25" customHeight="1" outlineLevel="1" x14ac:dyDescent="0.2">
      <c r="A87" s="118" t="s">
        <v>123</v>
      </c>
      <c r="B87" s="156" t="s">
        <v>203</v>
      </c>
      <c r="C87" s="161" t="s">
        <v>122</v>
      </c>
      <c r="D87" s="162">
        <v>138.58000000000001</v>
      </c>
      <c r="E87" s="163"/>
      <c r="F87" s="164"/>
      <c r="G87" s="179"/>
      <c r="H87" s="100"/>
      <c r="I87" s="100"/>
      <c r="J87" s="100"/>
      <c r="K87" s="175"/>
      <c r="L87" s="100"/>
      <c r="M87" s="100"/>
      <c r="N87" s="100"/>
      <c r="O87" s="100"/>
      <c r="P87" s="100"/>
      <c r="DQ87" s="102"/>
      <c r="DR87" s="102"/>
      <c r="DS87" s="102"/>
      <c r="DT87" s="102"/>
      <c r="DU87" s="102"/>
      <c r="DV87" s="102"/>
      <c r="DW87" s="102"/>
      <c r="DX87" s="102"/>
      <c r="DY87" s="102"/>
      <c r="DZ87" s="102"/>
      <c r="EA87" s="102"/>
      <c r="EB87" s="102"/>
      <c r="EC87" s="102"/>
      <c r="ED87" s="102"/>
      <c r="EE87" s="102"/>
      <c r="EF87" s="102"/>
      <c r="EG87" s="102"/>
      <c r="EH87" s="102"/>
      <c r="EI87" s="102"/>
      <c r="EJ87" s="102"/>
      <c r="EK87" s="102"/>
      <c r="EL87" s="102"/>
      <c r="EM87" s="102"/>
      <c r="EN87" s="102"/>
      <c r="EO87" s="102"/>
      <c r="EP87" s="102"/>
      <c r="EQ87" s="102"/>
      <c r="ER87" s="102"/>
      <c r="ES87" s="102"/>
      <c r="ET87" s="102"/>
      <c r="EU87" s="102"/>
      <c r="EV87" s="102"/>
      <c r="EW87" s="102"/>
      <c r="EX87" s="102"/>
      <c r="EY87" s="102"/>
      <c r="EZ87" s="102"/>
      <c r="FA87" s="102"/>
      <c r="FB87" s="102"/>
      <c r="FC87" s="102"/>
      <c r="FD87" s="102"/>
      <c r="FE87" s="102"/>
      <c r="FF87" s="102"/>
      <c r="FG87" s="102"/>
      <c r="FH87" s="102"/>
      <c r="FI87" s="102"/>
      <c r="FJ87" s="102"/>
      <c r="FK87" s="102"/>
      <c r="FL87" s="102"/>
      <c r="FM87" s="102"/>
      <c r="FN87" s="102"/>
      <c r="FO87" s="102"/>
      <c r="FP87" s="102"/>
      <c r="FQ87" s="102"/>
      <c r="FR87" s="102"/>
      <c r="FS87" s="102"/>
      <c r="FT87" s="102"/>
      <c r="FU87" s="102"/>
      <c r="FV87" s="102"/>
      <c r="FW87" s="102"/>
      <c r="FX87" s="102"/>
      <c r="FY87" s="102"/>
      <c r="FZ87" s="102"/>
      <c r="GA87" s="102"/>
      <c r="GB87" s="102"/>
      <c r="GC87" s="102"/>
      <c r="GD87" s="102"/>
      <c r="GE87" s="102"/>
      <c r="GF87" s="102"/>
      <c r="GG87" s="102"/>
      <c r="GH87" s="102"/>
      <c r="GI87" s="102"/>
      <c r="GJ87" s="102"/>
      <c r="GK87" s="102"/>
      <c r="GL87" s="102"/>
      <c r="GM87" s="102"/>
      <c r="GN87" s="102"/>
      <c r="GO87" s="102"/>
      <c r="GP87" s="102"/>
      <c r="GQ87" s="102"/>
      <c r="GR87" s="102"/>
      <c r="GS87" s="102"/>
      <c r="GT87" s="102"/>
      <c r="GU87" s="102"/>
      <c r="GV87" s="102"/>
      <c r="GW87" s="102"/>
      <c r="GX87" s="102"/>
      <c r="GY87" s="102"/>
      <c r="GZ87" s="102"/>
      <c r="HA87" s="102"/>
      <c r="HB87" s="102"/>
      <c r="HC87" s="102"/>
      <c r="HD87" s="102"/>
      <c r="HE87" s="102"/>
      <c r="HF87" s="102"/>
      <c r="HG87" s="102"/>
      <c r="HH87" s="102"/>
      <c r="HI87" s="102"/>
      <c r="HJ87" s="102"/>
      <c r="HK87" s="102"/>
      <c r="HL87" s="102"/>
      <c r="HM87" s="102"/>
      <c r="HN87" s="102"/>
      <c r="HO87" s="102"/>
      <c r="HP87" s="102"/>
      <c r="HQ87" s="102"/>
      <c r="HR87" s="102"/>
      <c r="HS87" s="102"/>
      <c r="HT87" s="102"/>
      <c r="HU87" s="102"/>
      <c r="HV87" s="102"/>
      <c r="HW87" s="102"/>
      <c r="HX87" s="102"/>
      <c r="HY87" s="102"/>
      <c r="HZ87" s="102"/>
      <c r="IA87" s="102"/>
      <c r="IB87" s="102"/>
      <c r="IC87" s="102"/>
      <c r="ID87" s="102"/>
      <c r="IE87" s="102"/>
      <c r="IF87" s="102"/>
      <c r="IG87" s="102"/>
      <c r="IH87" s="102"/>
      <c r="II87" s="102"/>
      <c r="IJ87" s="102"/>
      <c r="IK87" s="102"/>
      <c r="IL87" s="102"/>
      <c r="IM87" s="102"/>
      <c r="IN87" s="102"/>
      <c r="IO87" s="102"/>
      <c r="IP87" s="102"/>
      <c r="IQ87" s="102"/>
      <c r="IR87" s="102"/>
      <c r="IS87" s="102"/>
    </row>
    <row r="88" spans="1:253" ht="18.75" x14ac:dyDescent="0.2">
      <c r="A88" s="112"/>
      <c r="B88" s="113" t="s">
        <v>124</v>
      </c>
      <c r="C88" s="114"/>
      <c r="D88" s="115"/>
      <c r="E88" s="116"/>
      <c r="F88" s="117"/>
      <c r="G88" s="184"/>
      <c r="H88" s="171"/>
      <c r="I88" s="171"/>
      <c r="J88" s="171"/>
      <c r="K88" s="171"/>
      <c r="L88" s="171"/>
      <c r="M88" s="171"/>
      <c r="N88" s="171"/>
      <c r="O88" s="171"/>
      <c r="P88" s="171"/>
    </row>
    <row r="89" spans="1:253" ht="66.75" customHeight="1" outlineLevel="1" x14ac:dyDescent="0.2">
      <c r="A89" s="118" t="s">
        <v>125</v>
      </c>
      <c r="B89" s="156" t="s">
        <v>126</v>
      </c>
      <c r="C89" s="161" t="s">
        <v>116</v>
      </c>
      <c r="D89" s="162">
        <v>597.42999999999995</v>
      </c>
      <c r="E89" s="163"/>
      <c r="F89" s="164"/>
      <c r="G89" s="189"/>
      <c r="H89" s="171"/>
      <c r="I89" s="171"/>
      <c r="J89" s="171"/>
      <c r="K89" s="171"/>
      <c r="L89" s="171"/>
      <c r="M89" s="171"/>
      <c r="N89" s="171"/>
      <c r="O89" s="171"/>
      <c r="P89" s="171"/>
    </row>
    <row r="90" spans="1:253" ht="80.25" customHeight="1" outlineLevel="1" x14ac:dyDescent="0.2">
      <c r="A90" s="118" t="s">
        <v>127</v>
      </c>
      <c r="B90" s="156" t="s">
        <v>128</v>
      </c>
      <c r="C90" s="161" t="s">
        <v>92</v>
      </c>
      <c r="D90" s="162">
        <v>91.7</v>
      </c>
      <c r="E90" s="163"/>
      <c r="F90" s="164"/>
      <c r="G90" s="190"/>
      <c r="H90" s="171"/>
      <c r="I90" s="171"/>
      <c r="J90" s="171"/>
      <c r="K90" s="171"/>
      <c r="L90" s="171"/>
      <c r="M90" s="171"/>
      <c r="N90" s="171"/>
      <c r="O90" s="171"/>
    </row>
    <row r="91" spans="1:253" ht="79.5" customHeight="1" outlineLevel="1" x14ac:dyDescent="0.2">
      <c r="A91" s="118" t="s">
        <v>129</v>
      </c>
      <c r="B91" s="156" t="s">
        <v>130</v>
      </c>
      <c r="C91" s="161" t="s">
        <v>111</v>
      </c>
      <c r="D91" s="162">
        <v>312.88</v>
      </c>
      <c r="E91" s="163"/>
      <c r="F91" s="164"/>
      <c r="G91" s="190"/>
      <c r="H91" s="171"/>
      <c r="I91" s="171"/>
      <c r="J91" s="171"/>
      <c r="K91" s="171"/>
      <c r="L91" s="171"/>
      <c r="M91" s="171"/>
      <c r="N91" s="171"/>
      <c r="O91" s="171"/>
    </row>
    <row r="92" spans="1:253" ht="129" customHeight="1" outlineLevel="1" x14ac:dyDescent="0.2">
      <c r="A92" s="118" t="s">
        <v>131</v>
      </c>
      <c r="B92" s="156" t="s">
        <v>132</v>
      </c>
      <c r="C92" s="161" t="s">
        <v>116</v>
      </c>
      <c r="D92" s="162">
        <v>12.04</v>
      </c>
      <c r="E92" s="163"/>
      <c r="F92" s="164"/>
      <c r="G92" s="190"/>
    </row>
    <row r="93" spans="1:253" ht="93.75" customHeight="1" outlineLevel="1" x14ac:dyDescent="0.2">
      <c r="A93" s="118" t="s">
        <v>133</v>
      </c>
      <c r="B93" s="165" t="s">
        <v>194</v>
      </c>
      <c r="C93" s="161" t="s">
        <v>112</v>
      </c>
      <c r="D93" s="162">
        <v>9</v>
      </c>
      <c r="E93" s="163"/>
      <c r="F93" s="164"/>
      <c r="G93" s="190"/>
    </row>
    <row r="94" spans="1:253" ht="81.75" customHeight="1" outlineLevel="1" x14ac:dyDescent="0.2">
      <c r="A94" s="118" t="s">
        <v>134</v>
      </c>
      <c r="B94" s="165" t="s">
        <v>195</v>
      </c>
      <c r="C94" s="161" t="s">
        <v>92</v>
      </c>
      <c r="D94" s="162">
        <v>90.04</v>
      </c>
      <c r="E94" s="163"/>
      <c r="F94" s="164"/>
      <c r="G94" s="189"/>
    </row>
    <row r="95" spans="1:253" ht="74.25" customHeight="1" outlineLevel="1" x14ac:dyDescent="0.2">
      <c r="A95" s="118" t="s">
        <v>135</v>
      </c>
      <c r="B95" s="156" t="s">
        <v>136</v>
      </c>
      <c r="C95" s="161" t="s">
        <v>112</v>
      </c>
      <c r="D95" s="162">
        <v>4</v>
      </c>
      <c r="E95" s="163"/>
      <c r="F95" s="164"/>
      <c r="G95" s="190"/>
    </row>
    <row r="96" spans="1:253" ht="96" customHeight="1" outlineLevel="1" x14ac:dyDescent="0.2">
      <c r="A96" s="118" t="s">
        <v>137</v>
      </c>
      <c r="B96" s="156" t="s">
        <v>138</v>
      </c>
      <c r="C96" s="157" t="s">
        <v>112</v>
      </c>
      <c r="D96" s="158">
        <v>4</v>
      </c>
      <c r="E96" s="159"/>
      <c r="F96" s="160"/>
      <c r="G96" s="190"/>
    </row>
    <row r="97" spans="1:253" s="102" customFormat="1" ht="21" x14ac:dyDescent="0.2">
      <c r="A97" s="132"/>
      <c r="B97" s="133"/>
      <c r="C97" s="133"/>
      <c r="D97" s="133"/>
      <c r="E97" s="134" t="s">
        <v>178</v>
      </c>
      <c r="F97" s="135"/>
      <c r="G97" s="179"/>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1"/>
      <c r="AV97" s="101"/>
      <c r="AW97" s="101"/>
      <c r="AX97" s="101"/>
      <c r="AY97" s="101"/>
      <c r="AZ97" s="101"/>
      <c r="BA97" s="101"/>
      <c r="BB97" s="101"/>
      <c r="BC97" s="101"/>
      <c r="BD97" s="101"/>
      <c r="BE97" s="101"/>
      <c r="BF97" s="101"/>
      <c r="BG97" s="101"/>
      <c r="BH97" s="101"/>
      <c r="BI97" s="101"/>
      <c r="BJ97" s="101"/>
      <c r="BK97" s="101"/>
      <c r="BL97" s="101"/>
      <c r="BM97" s="101"/>
      <c r="BN97" s="101"/>
      <c r="BO97" s="101"/>
      <c r="BP97" s="101"/>
      <c r="BQ97" s="101"/>
      <c r="BR97" s="101"/>
      <c r="BS97" s="101"/>
      <c r="BT97" s="101"/>
      <c r="BU97" s="101"/>
      <c r="BV97" s="101"/>
      <c r="BW97" s="101"/>
      <c r="BX97" s="101"/>
      <c r="BY97" s="101"/>
      <c r="BZ97" s="101"/>
      <c r="CA97" s="101"/>
      <c r="CB97" s="101"/>
      <c r="CC97" s="101"/>
      <c r="CD97" s="101"/>
      <c r="CE97" s="101"/>
      <c r="CF97" s="101"/>
      <c r="CG97" s="101"/>
      <c r="CH97" s="101"/>
      <c r="CI97" s="101"/>
      <c r="CJ97" s="101"/>
      <c r="CK97" s="101"/>
      <c r="CL97" s="101"/>
      <c r="CM97" s="101"/>
      <c r="CN97" s="101"/>
      <c r="CO97" s="101"/>
      <c r="CP97" s="101"/>
      <c r="CQ97" s="101"/>
      <c r="CR97" s="101"/>
      <c r="CS97" s="101"/>
      <c r="CT97" s="101"/>
      <c r="CU97" s="101"/>
      <c r="CV97" s="101"/>
      <c r="CW97" s="101"/>
      <c r="CX97" s="101"/>
      <c r="CY97" s="101"/>
      <c r="CZ97" s="101"/>
      <c r="DA97" s="101"/>
      <c r="DB97" s="101"/>
      <c r="DC97" s="101"/>
      <c r="DD97" s="101"/>
      <c r="DE97" s="101"/>
      <c r="DF97" s="101"/>
      <c r="DG97" s="101"/>
      <c r="DH97" s="101"/>
      <c r="DI97" s="101"/>
      <c r="DJ97" s="101"/>
      <c r="DK97" s="101"/>
      <c r="DL97" s="101"/>
      <c r="DM97" s="101"/>
    </row>
    <row r="98" spans="1:253" s="102" customFormat="1" ht="5.0999999999999996" customHeight="1" x14ac:dyDescent="0.2">
      <c r="A98" s="123"/>
      <c r="B98" s="124"/>
      <c r="C98" s="124"/>
      <c r="D98" s="125"/>
      <c r="E98" s="126"/>
      <c r="F98" s="127"/>
      <c r="G98" s="18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c r="AI98" s="101"/>
      <c r="AJ98" s="101"/>
      <c r="AK98" s="101"/>
      <c r="AL98" s="101"/>
      <c r="AM98" s="101"/>
      <c r="AN98" s="101"/>
      <c r="AO98" s="101"/>
      <c r="AP98" s="101"/>
      <c r="AQ98" s="101"/>
      <c r="AR98" s="101"/>
      <c r="AS98" s="101"/>
      <c r="AT98" s="101"/>
      <c r="AU98" s="101"/>
      <c r="AV98" s="101"/>
      <c r="AW98" s="101"/>
      <c r="AX98" s="101"/>
      <c r="AY98" s="101"/>
      <c r="AZ98" s="101"/>
      <c r="BA98" s="101"/>
      <c r="BB98" s="101"/>
      <c r="BC98" s="101"/>
      <c r="BD98" s="101"/>
      <c r="BE98" s="101"/>
      <c r="BF98" s="101"/>
      <c r="BG98" s="101"/>
      <c r="BH98" s="101"/>
      <c r="BI98" s="101"/>
      <c r="BJ98" s="101"/>
      <c r="BK98" s="101"/>
      <c r="BL98" s="101"/>
      <c r="BM98" s="101"/>
      <c r="BN98" s="101"/>
      <c r="BO98" s="101"/>
      <c r="BP98" s="101"/>
      <c r="BQ98" s="101"/>
      <c r="BR98" s="101"/>
      <c r="BS98" s="101"/>
      <c r="BT98" s="101"/>
      <c r="BU98" s="101"/>
      <c r="BV98" s="101"/>
      <c r="BW98" s="101"/>
      <c r="BX98" s="101"/>
      <c r="BY98" s="101"/>
      <c r="BZ98" s="101"/>
      <c r="CA98" s="101"/>
      <c r="CB98" s="101"/>
      <c r="CC98" s="101"/>
      <c r="CD98" s="101"/>
      <c r="CE98" s="101"/>
      <c r="CF98" s="101"/>
      <c r="CG98" s="101"/>
      <c r="CH98" s="101"/>
      <c r="CI98" s="101"/>
      <c r="CJ98" s="101"/>
      <c r="CK98" s="101"/>
      <c r="CL98" s="101"/>
      <c r="CM98" s="101"/>
      <c r="CN98" s="101"/>
      <c r="CO98" s="101"/>
      <c r="CP98" s="101"/>
      <c r="CQ98" s="101"/>
      <c r="CR98" s="101"/>
      <c r="CS98" s="101"/>
      <c r="CT98" s="101"/>
      <c r="CU98" s="101"/>
      <c r="CV98" s="101"/>
      <c r="CW98" s="101"/>
      <c r="CX98" s="101"/>
      <c r="CY98" s="101"/>
      <c r="CZ98" s="101"/>
      <c r="DA98" s="101"/>
      <c r="DB98" s="101"/>
      <c r="DC98" s="101"/>
      <c r="DD98" s="101"/>
      <c r="DE98" s="101"/>
      <c r="DF98" s="101"/>
      <c r="DG98" s="101"/>
      <c r="DH98" s="101"/>
      <c r="DI98" s="101"/>
      <c r="DJ98" s="101"/>
      <c r="DK98" s="101"/>
      <c r="DL98" s="101"/>
      <c r="DM98" s="101"/>
    </row>
    <row r="99" spans="1:253" s="102" customFormat="1" ht="21" x14ac:dyDescent="0.2">
      <c r="A99" s="228" t="s">
        <v>179</v>
      </c>
      <c r="B99" s="229"/>
      <c r="C99" s="229"/>
      <c r="D99" s="229"/>
      <c r="E99" s="229"/>
      <c r="F99" s="230"/>
      <c r="G99" s="179"/>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1"/>
      <c r="AV99" s="101"/>
      <c r="AW99" s="101"/>
      <c r="AX99" s="101"/>
      <c r="AY99" s="101"/>
      <c r="AZ99" s="101"/>
      <c r="BA99" s="101"/>
      <c r="BB99" s="101"/>
      <c r="BC99" s="101"/>
      <c r="BD99" s="101"/>
      <c r="BE99" s="101"/>
      <c r="BF99" s="101"/>
      <c r="BG99" s="101"/>
      <c r="BH99" s="101"/>
      <c r="BI99" s="101"/>
      <c r="BJ99" s="101"/>
      <c r="BK99" s="101"/>
      <c r="BL99" s="101"/>
      <c r="BM99" s="101"/>
      <c r="BN99" s="101"/>
      <c r="BO99" s="101"/>
      <c r="BP99" s="101"/>
      <c r="BQ99" s="101"/>
      <c r="BR99" s="101"/>
      <c r="BS99" s="101"/>
      <c r="BT99" s="101"/>
      <c r="BU99" s="101"/>
      <c r="BV99" s="101"/>
      <c r="BW99" s="101"/>
      <c r="BX99" s="101"/>
      <c r="BY99" s="101"/>
      <c r="BZ99" s="101"/>
      <c r="CA99" s="101"/>
      <c r="CB99" s="101"/>
      <c r="CC99" s="101"/>
      <c r="CD99" s="101"/>
      <c r="CE99" s="101"/>
      <c r="CF99" s="101"/>
      <c r="CG99" s="101"/>
      <c r="CH99" s="101"/>
      <c r="CI99" s="101"/>
      <c r="CJ99" s="101"/>
      <c r="CK99" s="101"/>
      <c r="CL99" s="101"/>
      <c r="CM99" s="101"/>
      <c r="CN99" s="101"/>
      <c r="CO99" s="101"/>
      <c r="CP99" s="101"/>
      <c r="CQ99" s="101"/>
      <c r="CR99" s="101"/>
      <c r="CS99" s="101"/>
      <c r="CT99" s="101"/>
      <c r="CU99" s="101"/>
      <c r="CV99" s="101"/>
      <c r="CW99" s="101"/>
      <c r="CX99" s="101"/>
      <c r="CY99" s="101"/>
      <c r="CZ99" s="101"/>
      <c r="DA99" s="101"/>
      <c r="DB99" s="101"/>
      <c r="DC99" s="101"/>
      <c r="DD99" s="101"/>
      <c r="DE99" s="101"/>
      <c r="DF99" s="101"/>
      <c r="DG99" s="101"/>
      <c r="DH99" s="101"/>
      <c r="DI99" s="101"/>
      <c r="DJ99" s="101"/>
      <c r="DK99" s="101"/>
      <c r="DL99" s="101"/>
      <c r="DM99" s="101"/>
    </row>
    <row r="100" spans="1:253" ht="18.75" x14ac:dyDescent="0.2">
      <c r="A100" s="112"/>
      <c r="B100" s="113" t="s">
        <v>41</v>
      </c>
      <c r="C100" s="114"/>
      <c r="D100" s="115"/>
      <c r="E100" s="116"/>
      <c r="F100" s="117"/>
    </row>
    <row r="101" spans="1:253" s="102" customFormat="1" ht="42" customHeight="1" outlineLevel="1" x14ac:dyDescent="0.2">
      <c r="A101" s="118" t="s">
        <v>139</v>
      </c>
      <c r="B101" s="207" t="s">
        <v>140</v>
      </c>
      <c r="C101" s="208" t="s">
        <v>44</v>
      </c>
      <c r="D101" s="209">
        <v>42.6</v>
      </c>
      <c r="E101" s="210"/>
      <c r="F101" s="211"/>
      <c r="G101" s="179"/>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101"/>
      <c r="AV101" s="101"/>
      <c r="AW101" s="101"/>
      <c r="AX101" s="101"/>
      <c r="AY101" s="101"/>
      <c r="AZ101" s="101"/>
      <c r="BA101" s="101"/>
      <c r="BB101" s="101"/>
      <c r="BC101" s="101"/>
      <c r="BD101" s="101"/>
      <c r="BE101" s="101"/>
      <c r="BF101" s="101"/>
      <c r="BG101" s="101"/>
      <c r="BH101" s="101"/>
      <c r="BI101" s="101"/>
      <c r="BJ101" s="101"/>
      <c r="BK101" s="101"/>
      <c r="BL101" s="101"/>
      <c r="BM101" s="101"/>
      <c r="BN101" s="101"/>
      <c r="BO101" s="101"/>
      <c r="BP101" s="101"/>
      <c r="BQ101" s="101"/>
      <c r="BR101" s="101"/>
      <c r="BS101" s="101"/>
      <c r="BT101" s="101"/>
      <c r="BU101" s="101"/>
      <c r="BV101" s="101"/>
      <c r="BW101" s="101"/>
      <c r="BX101" s="101"/>
      <c r="BY101" s="101"/>
      <c r="BZ101" s="101"/>
      <c r="CA101" s="101"/>
      <c r="CB101" s="101"/>
      <c r="CC101" s="101"/>
      <c r="CD101" s="101"/>
      <c r="CE101" s="101"/>
      <c r="CF101" s="101"/>
      <c r="CG101" s="101"/>
      <c r="CH101" s="101"/>
      <c r="CI101" s="101"/>
      <c r="CJ101" s="101"/>
      <c r="CK101" s="101"/>
      <c r="CL101" s="101"/>
      <c r="CM101" s="101"/>
      <c r="CN101" s="101"/>
      <c r="CO101" s="101"/>
      <c r="CP101" s="101"/>
      <c r="CQ101" s="101"/>
      <c r="CR101" s="101"/>
      <c r="CS101" s="101"/>
      <c r="CT101" s="101"/>
      <c r="CU101" s="101"/>
      <c r="CV101" s="101"/>
      <c r="CW101" s="101"/>
      <c r="CX101" s="101"/>
      <c r="CY101" s="101"/>
      <c r="CZ101" s="101"/>
      <c r="DA101" s="101"/>
      <c r="DB101" s="101"/>
      <c r="DC101" s="101"/>
      <c r="DD101" s="101"/>
      <c r="DE101" s="101"/>
      <c r="DF101" s="101"/>
      <c r="DG101" s="101"/>
      <c r="DH101" s="101"/>
      <c r="DI101" s="101"/>
      <c r="DJ101" s="101"/>
      <c r="DK101" s="101"/>
      <c r="DL101" s="101"/>
      <c r="DM101" s="101"/>
    </row>
    <row r="102" spans="1:253" s="102" customFormat="1" ht="42" customHeight="1" outlineLevel="1" x14ac:dyDescent="0.2">
      <c r="A102" s="118" t="s">
        <v>141</v>
      </c>
      <c r="B102" s="207" t="s">
        <v>142</v>
      </c>
      <c r="C102" s="212" t="s">
        <v>44</v>
      </c>
      <c r="D102" s="213">
        <v>38.5</v>
      </c>
      <c r="E102" s="214"/>
      <c r="F102" s="215"/>
      <c r="G102" s="179"/>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101"/>
      <c r="AV102" s="101"/>
      <c r="AW102" s="101"/>
      <c r="AX102" s="101"/>
      <c r="AY102" s="101"/>
      <c r="AZ102" s="101"/>
      <c r="BA102" s="101"/>
      <c r="BB102" s="101"/>
      <c r="BC102" s="101"/>
      <c r="BD102" s="101"/>
      <c r="BE102" s="101"/>
      <c r="BF102" s="101"/>
      <c r="BG102" s="101"/>
      <c r="BH102" s="101"/>
      <c r="BI102" s="101"/>
      <c r="BJ102" s="101"/>
      <c r="BK102" s="101"/>
      <c r="BL102" s="101"/>
      <c r="BM102" s="101"/>
      <c r="BN102" s="101"/>
      <c r="BO102" s="101"/>
      <c r="BP102" s="101"/>
      <c r="BQ102" s="101"/>
      <c r="BR102" s="101"/>
      <c r="BS102" s="101"/>
      <c r="BT102" s="101"/>
      <c r="BU102" s="101"/>
      <c r="BV102" s="101"/>
      <c r="BW102" s="101"/>
      <c r="BX102" s="101"/>
      <c r="BY102" s="101"/>
      <c r="BZ102" s="101"/>
      <c r="CA102" s="101"/>
      <c r="CB102" s="101"/>
      <c r="CC102" s="101"/>
      <c r="CD102" s="101"/>
      <c r="CE102" s="101"/>
      <c r="CF102" s="101"/>
      <c r="CG102" s="101"/>
      <c r="CH102" s="101"/>
      <c r="CI102" s="101"/>
      <c r="CJ102" s="101"/>
      <c r="CK102" s="101"/>
      <c r="CL102" s="101"/>
      <c r="CM102" s="101"/>
      <c r="CN102" s="101"/>
      <c r="CO102" s="101"/>
      <c r="CP102" s="101"/>
      <c r="CQ102" s="101"/>
      <c r="CR102" s="101"/>
      <c r="CS102" s="101"/>
      <c r="CT102" s="101"/>
      <c r="CU102" s="101"/>
      <c r="CV102" s="101"/>
      <c r="CW102" s="101"/>
      <c r="CX102" s="101"/>
      <c r="CY102" s="101"/>
      <c r="CZ102" s="101"/>
      <c r="DA102" s="101"/>
      <c r="DB102" s="101"/>
      <c r="DC102" s="101"/>
      <c r="DD102" s="101"/>
      <c r="DE102" s="101"/>
      <c r="DF102" s="101"/>
      <c r="DG102" s="101"/>
      <c r="DH102" s="101"/>
      <c r="DI102" s="101"/>
      <c r="DJ102" s="101"/>
      <c r="DK102" s="101"/>
      <c r="DL102" s="101"/>
      <c r="DM102" s="101"/>
    </row>
    <row r="103" spans="1:253" ht="18.75" x14ac:dyDescent="0.2">
      <c r="A103" s="112"/>
      <c r="B103" s="113" t="s">
        <v>143</v>
      </c>
      <c r="C103" s="114"/>
      <c r="D103" s="115"/>
      <c r="E103" s="116"/>
      <c r="F103" s="117"/>
    </row>
    <row r="104" spans="1:253" s="101" customFormat="1" ht="67.5" customHeight="1" outlineLevel="1" x14ac:dyDescent="0.2">
      <c r="A104" s="118" t="s">
        <v>144</v>
      </c>
      <c r="B104" s="216" t="s">
        <v>213</v>
      </c>
      <c r="C104" s="208" t="s">
        <v>2</v>
      </c>
      <c r="D104" s="217">
        <v>11</v>
      </c>
      <c r="E104" s="210"/>
      <c r="F104" s="166"/>
      <c r="G104" s="181"/>
      <c r="DQ104" s="102"/>
      <c r="DR104" s="102"/>
      <c r="DS104" s="102"/>
      <c r="DT104" s="102"/>
      <c r="DU104" s="102"/>
      <c r="DV104" s="102"/>
      <c r="DW104" s="102"/>
      <c r="DX104" s="102"/>
      <c r="DY104" s="102"/>
      <c r="DZ104" s="102"/>
      <c r="EA104" s="102"/>
      <c r="EB104" s="102"/>
      <c r="EC104" s="102"/>
      <c r="ED104" s="102"/>
      <c r="EE104" s="102"/>
      <c r="EF104" s="102"/>
      <c r="EG104" s="102"/>
      <c r="EH104" s="102"/>
      <c r="EI104" s="102"/>
      <c r="EJ104" s="102"/>
      <c r="EK104" s="102"/>
      <c r="EL104" s="102"/>
      <c r="EM104" s="102"/>
      <c r="EN104" s="102"/>
      <c r="EO104" s="102"/>
      <c r="EP104" s="102"/>
      <c r="EQ104" s="102"/>
      <c r="ER104" s="102"/>
      <c r="ES104" s="102"/>
      <c r="ET104" s="102"/>
      <c r="EU104" s="102"/>
      <c r="EV104" s="102"/>
      <c r="EW104" s="102"/>
      <c r="EX104" s="102"/>
      <c r="EY104" s="102"/>
      <c r="EZ104" s="102"/>
      <c r="FA104" s="102"/>
      <c r="FB104" s="102"/>
      <c r="FC104" s="102"/>
      <c r="FD104" s="102"/>
      <c r="FE104" s="102"/>
      <c r="FF104" s="102"/>
      <c r="FG104" s="102"/>
      <c r="FH104" s="102"/>
      <c r="FI104" s="102"/>
      <c r="FJ104" s="102"/>
      <c r="FK104" s="102"/>
      <c r="FL104" s="102"/>
      <c r="FM104" s="102"/>
      <c r="FN104" s="102"/>
      <c r="FO104" s="102"/>
      <c r="FP104" s="102"/>
      <c r="FQ104" s="102"/>
      <c r="FR104" s="102"/>
      <c r="FS104" s="102"/>
      <c r="FT104" s="102"/>
      <c r="FU104" s="102"/>
      <c r="FV104" s="102"/>
      <c r="FW104" s="102"/>
      <c r="FX104" s="102"/>
      <c r="FY104" s="102"/>
      <c r="FZ104" s="102"/>
      <c r="GA104" s="102"/>
      <c r="GB104" s="102"/>
      <c r="GC104" s="102"/>
      <c r="GD104" s="102"/>
      <c r="GE104" s="102"/>
      <c r="GF104" s="102"/>
      <c r="GG104" s="102"/>
      <c r="GH104" s="102"/>
      <c r="GI104" s="102"/>
      <c r="GJ104" s="102"/>
      <c r="GK104" s="102"/>
      <c r="GL104" s="102"/>
      <c r="GM104" s="102"/>
      <c r="GN104" s="102"/>
      <c r="GO104" s="102"/>
      <c r="GP104" s="102"/>
      <c r="GQ104" s="102"/>
      <c r="GR104" s="102"/>
      <c r="GS104" s="102"/>
      <c r="GT104" s="102"/>
      <c r="GU104" s="102"/>
      <c r="GV104" s="102"/>
      <c r="GW104" s="102"/>
      <c r="GX104" s="102"/>
      <c r="GY104" s="102"/>
      <c r="GZ104" s="102"/>
      <c r="HA104" s="102"/>
      <c r="HB104" s="102"/>
      <c r="HC104" s="102"/>
      <c r="HD104" s="102"/>
      <c r="HE104" s="102"/>
      <c r="HF104" s="102"/>
      <c r="HG104" s="102"/>
      <c r="HH104" s="102"/>
      <c r="HI104" s="102"/>
      <c r="HJ104" s="102"/>
      <c r="HK104" s="102"/>
      <c r="HL104" s="102"/>
      <c r="HM104" s="102"/>
      <c r="HN104" s="102"/>
      <c r="HO104" s="102"/>
      <c r="HP104" s="102"/>
      <c r="HQ104" s="102"/>
      <c r="HR104" s="102"/>
      <c r="HS104" s="102"/>
      <c r="HT104" s="102"/>
      <c r="HU104" s="102"/>
      <c r="HV104" s="102"/>
      <c r="HW104" s="102"/>
      <c r="HX104" s="102"/>
      <c r="HY104" s="102"/>
      <c r="HZ104" s="102"/>
      <c r="IA104" s="102"/>
      <c r="IB104" s="102"/>
      <c r="IC104" s="102"/>
      <c r="ID104" s="102"/>
      <c r="IE104" s="102"/>
      <c r="IF104" s="102"/>
      <c r="IG104" s="102"/>
      <c r="IH104" s="102"/>
      <c r="II104" s="102"/>
      <c r="IJ104" s="102"/>
      <c r="IK104" s="102"/>
      <c r="IL104" s="102"/>
      <c r="IM104" s="102"/>
      <c r="IN104" s="102"/>
      <c r="IO104" s="102"/>
      <c r="IP104" s="102"/>
      <c r="IQ104" s="102"/>
      <c r="IR104" s="102"/>
      <c r="IS104" s="102"/>
    </row>
    <row r="105" spans="1:253" s="101" customFormat="1" ht="57.75" customHeight="1" outlineLevel="1" x14ac:dyDescent="0.2">
      <c r="A105" s="118" t="s">
        <v>145</v>
      </c>
      <c r="B105" s="216" t="s">
        <v>214</v>
      </c>
      <c r="C105" s="212" t="s">
        <v>2</v>
      </c>
      <c r="D105" s="213">
        <v>13</v>
      </c>
      <c r="E105" s="214"/>
      <c r="F105" s="215"/>
      <c r="G105" s="181"/>
      <c r="DQ105" s="102"/>
      <c r="DR105" s="102"/>
      <c r="DS105" s="102"/>
      <c r="DT105" s="102"/>
      <c r="DU105" s="102"/>
      <c r="DV105" s="102"/>
      <c r="DW105" s="102"/>
      <c r="DX105" s="102"/>
      <c r="DY105" s="102"/>
      <c r="DZ105" s="102"/>
      <c r="EA105" s="102"/>
      <c r="EB105" s="102"/>
      <c r="EC105" s="102"/>
      <c r="ED105" s="102"/>
      <c r="EE105" s="102"/>
      <c r="EF105" s="102"/>
      <c r="EG105" s="102"/>
      <c r="EH105" s="102"/>
      <c r="EI105" s="102"/>
      <c r="EJ105" s="102"/>
      <c r="EK105" s="102"/>
      <c r="EL105" s="102"/>
      <c r="EM105" s="102"/>
      <c r="EN105" s="102"/>
      <c r="EO105" s="102"/>
      <c r="EP105" s="102"/>
      <c r="EQ105" s="102"/>
      <c r="ER105" s="102"/>
      <c r="ES105" s="102"/>
      <c r="ET105" s="102"/>
      <c r="EU105" s="102"/>
      <c r="EV105" s="102"/>
      <c r="EW105" s="102"/>
      <c r="EX105" s="102"/>
      <c r="EY105" s="102"/>
      <c r="EZ105" s="102"/>
      <c r="FA105" s="102"/>
      <c r="FB105" s="102"/>
      <c r="FC105" s="102"/>
      <c r="FD105" s="102"/>
      <c r="FE105" s="102"/>
      <c r="FF105" s="102"/>
      <c r="FG105" s="102"/>
      <c r="FH105" s="102"/>
      <c r="FI105" s="102"/>
      <c r="FJ105" s="102"/>
      <c r="FK105" s="102"/>
      <c r="FL105" s="102"/>
      <c r="FM105" s="102"/>
      <c r="FN105" s="102"/>
      <c r="FO105" s="102"/>
      <c r="FP105" s="102"/>
      <c r="FQ105" s="102"/>
      <c r="FR105" s="102"/>
      <c r="FS105" s="102"/>
      <c r="FT105" s="102"/>
      <c r="FU105" s="102"/>
      <c r="FV105" s="102"/>
      <c r="FW105" s="102"/>
      <c r="FX105" s="102"/>
      <c r="FY105" s="102"/>
      <c r="FZ105" s="102"/>
      <c r="GA105" s="102"/>
      <c r="GB105" s="102"/>
      <c r="GC105" s="102"/>
      <c r="GD105" s="102"/>
      <c r="GE105" s="102"/>
      <c r="GF105" s="102"/>
      <c r="GG105" s="102"/>
      <c r="GH105" s="102"/>
      <c r="GI105" s="102"/>
      <c r="GJ105" s="102"/>
      <c r="GK105" s="102"/>
      <c r="GL105" s="102"/>
      <c r="GM105" s="102"/>
      <c r="GN105" s="102"/>
      <c r="GO105" s="102"/>
      <c r="GP105" s="102"/>
      <c r="GQ105" s="102"/>
      <c r="GR105" s="102"/>
      <c r="GS105" s="102"/>
      <c r="GT105" s="102"/>
      <c r="GU105" s="102"/>
      <c r="GV105" s="102"/>
      <c r="GW105" s="102"/>
      <c r="GX105" s="102"/>
      <c r="GY105" s="102"/>
      <c r="GZ105" s="102"/>
      <c r="HA105" s="102"/>
      <c r="HB105" s="102"/>
      <c r="HC105" s="102"/>
      <c r="HD105" s="102"/>
      <c r="HE105" s="102"/>
      <c r="HF105" s="102"/>
      <c r="HG105" s="102"/>
      <c r="HH105" s="102"/>
      <c r="HI105" s="102"/>
      <c r="HJ105" s="102"/>
      <c r="HK105" s="102"/>
      <c r="HL105" s="102"/>
      <c r="HM105" s="102"/>
      <c r="HN105" s="102"/>
      <c r="HO105" s="102"/>
      <c r="HP105" s="102"/>
      <c r="HQ105" s="102"/>
      <c r="HR105" s="102"/>
      <c r="HS105" s="102"/>
      <c r="HT105" s="102"/>
      <c r="HU105" s="102"/>
      <c r="HV105" s="102"/>
      <c r="HW105" s="102"/>
      <c r="HX105" s="102"/>
      <c r="HY105" s="102"/>
      <c r="HZ105" s="102"/>
      <c r="IA105" s="102"/>
      <c r="IB105" s="102"/>
      <c r="IC105" s="102"/>
      <c r="ID105" s="102"/>
      <c r="IE105" s="102"/>
      <c r="IF105" s="102"/>
      <c r="IG105" s="102"/>
      <c r="IH105" s="102"/>
      <c r="II105" s="102"/>
      <c r="IJ105" s="102"/>
      <c r="IK105" s="102"/>
      <c r="IL105" s="102"/>
      <c r="IM105" s="102"/>
      <c r="IN105" s="102"/>
      <c r="IO105" s="102"/>
      <c r="IP105" s="102"/>
      <c r="IQ105" s="102"/>
      <c r="IR105" s="102"/>
      <c r="IS105" s="102"/>
    </row>
    <row r="106" spans="1:253" s="101" customFormat="1" ht="80.25" customHeight="1" outlineLevel="1" x14ac:dyDescent="0.2">
      <c r="A106" s="118" t="s">
        <v>146</v>
      </c>
      <c r="B106" s="207" t="s">
        <v>147</v>
      </c>
      <c r="C106" s="208" t="s">
        <v>2</v>
      </c>
      <c r="D106" s="217">
        <v>1</v>
      </c>
      <c r="E106" s="210"/>
      <c r="F106" s="166"/>
      <c r="G106" s="181"/>
      <c r="DQ106" s="102"/>
      <c r="DR106" s="102"/>
      <c r="DS106" s="102"/>
      <c r="DT106" s="102"/>
      <c r="DU106" s="102"/>
      <c r="DV106" s="102"/>
      <c r="DW106" s="102"/>
      <c r="DX106" s="102"/>
      <c r="DY106" s="102"/>
      <c r="DZ106" s="102"/>
      <c r="EA106" s="102"/>
      <c r="EB106" s="102"/>
      <c r="EC106" s="102"/>
      <c r="ED106" s="102"/>
      <c r="EE106" s="102"/>
      <c r="EF106" s="102"/>
      <c r="EG106" s="102"/>
      <c r="EH106" s="102"/>
      <c r="EI106" s="102"/>
      <c r="EJ106" s="102"/>
      <c r="EK106" s="102"/>
      <c r="EL106" s="102"/>
      <c r="EM106" s="102"/>
      <c r="EN106" s="102"/>
      <c r="EO106" s="102"/>
      <c r="EP106" s="102"/>
      <c r="EQ106" s="102"/>
      <c r="ER106" s="102"/>
      <c r="ES106" s="102"/>
      <c r="ET106" s="102"/>
      <c r="EU106" s="102"/>
      <c r="EV106" s="102"/>
      <c r="EW106" s="102"/>
      <c r="EX106" s="102"/>
      <c r="EY106" s="102"/>
      <c r="EZ106" s="102"/>
      <c r="FA106" s="102"/>
      <c r="FB106" s="102"/>
      <c r="FC106" s="102"/>
      <c r="FD106" s="102"/>
      <c r="FE106" s="102"/>
      <c r="FF106" s="102"/>
      <c r="FG106" s="102"/>
      <c r="FH106" s="102"/>
      <c r="FI106" s="102"/>
      <c r="FJ106" s="102"/>
      <c r="FK106" s="102"/>
      <c r="FL106" s="102"/>
      <c r="FM106" s="102"/>
      <c r="FN106" s="102"/>
      <c r="FO106" s="102"/>
      <c r="FP106" s="102"/>
      <c r="FQ106" s="102"/>
      <c r="FR106" s="102"/>
      <c r="FS106" s="102"/>
      <c r="FT106" s="102"/>
      <c r="FU106" s="102"/>
      <c r="FV106" s="102"/>
      <c r="FW106" s="102"/>
      <c r="FX106" s="102"/>
      <c r="FY106" s="102"/>
      <c r="FZ106" s="102"/>
      <c r="GA106" s="102"/>
      <c r="GB106" s="102"/>
      <c r="GC106" s="102"/>
      <c r="GD106" s="102"/>
      <c r="GE106" s="102"/>
      <c r="GF106" s="102"/>
      <c r="GG106" s="102"/>
      <c r="GH106" s="102"/>
      <c r="GI106" s="102"/>
      <c r="GJ106" s="102"/>
      <c r="GK106" s="102"/>
      <c r="GL106" s="102"/>
      <c r="GM106" s="102"/>
      <c r="GN106" s="102"/>
      <c r="GO106" s="102"/>
      <c r="GP106" s="102"/>
      <c r="GQ106" s="102"/>
      <c r="GR106" s="102"/>
      <c r="GS106" s="102"/>
      <c r="GT106" s="102"/>
      <c r="GU106" s="102"/>
      <c r="GV106" s="102"/>
      <c r="GW106" s="102"/>
      <c r="GX106" s="102"/>
      <c r="GY106" s="102"/>
      <c r="GZ106" s="102"/>
      <c r="HA106" s="102"/>
      <c r="HB106" s="102"/>
      <c r="HC106" s="102"/>
      <c r="HD106" s="102"/>
      <c r="HE106" s="102"/>
      <c r="HF106" s="102"/>
      <c r="HG106" s="102"/>
      <c r="HH106" s="102"/>
      <c r="HI106" s="102"/>
      <c r="HJ106" s="102"/>
      <c r="HK106" s="102"/>
      <c r="HL106" s="102"/>
      <c r="HM106" s="102"/>
      <c r="HN106" s="102"/>
      <c r="HO106" s="102"/>
      <c r="HP106" s="102"/>
      <c r="HQ106" s="102"/>
      <c r="HR106" s="102"/>
      <c r="HS106" s="102"/>
      <c r="HT106" s="102"/>
      <c r="HU106" s="102"/>
      <c r="HV106" s="102"/>
      <c r="HW106" s="102"/>
      <c r="HX106" s="102"/>
      <c r="HY106" s="102"/>
      <c r="HZ106" s="102"/>
      <c r="IA106" s="102"/>
      <c r="IB106" s="102"/>
      <c r="IC106" s="102"/>
      <c r="ID106" s="102"/>
      <c r="IE106" s="102"/>
      <c r="IF106" s="102"/>
      <c r="IG106" s="102"/>
      <c r="IH106" s="102"/>
      <c r="II106" s="102"/>
      <c r="IJ106" s="102"/>
      <c r="IK106" s="102"/>
      <c r="IL106" s="102"/>
      <c r="IM106" s="102"/>
      <c r="IN106" s="102"/>
      <c r="IO106" s="102"/>
      <c r="IP106" s="102"/>
      <c r="IQ106" s="102"/>
      <c r="IR106" s="102"/>
      <c r="IS106" s="102"/>
    </row>
    <row r="107" spans="1:253" ht="18.75" x14ac:dyDescent="0.2">
      <c r="A107" s="112"/>
      <c r="B107" s="113" t="s">
        <v>148</v>
      </c>
      <c r="C107" s="114"/>
      <c r="D107" s="115"/>
      <c r="E107" s="116"/>
      <c r="F107" s="117"/>
    </row>
    <row r="108" spans="1:253" s="101" customFormat="1" ht="63.75" outlineLevel="1" x14ac:dyDescent="0.2">
      <c r="A108" s="118" t="s">
        <v>149</v>
      </c>
      <c r="B108" s="216" t="s">
        <v>215</v>
      </c>
      <c r="C108" s="212" t="s">
        <v>2</v>
      </c>
      <c r="D108" s="213">
        <v>11</v>
      </c>
      <c r="E108" s="214"/>
      <c r="F108" s="215"/>
      <c r="G108" s="181"/>
      <c r="DQ108" s="102"/>
      <c r="DR108" s="102"/>
      <c r="DS108" s="102"/>
      <c r="DT108" s="102"/>
      <c r="DU108" s="102"/>
      <c r="DV108" s="102"/>
      <c r="DW108" s="102"/>
      <c r="DX108" s="102"/>
      <c r="DY108" s="102"/>
      <c r="DZ108" s="102"/>
      <c r="EA108" s="102"/>
      <c r="EB108" s="102"/>
      <c r="EC108" s="102"/>
      <c r="ED108" s="102"/>
      <c r="EE108" s="102"/>
      <c r="EF108" s="102"/>
      <c r="EG108" s="102"/>
      <c r="EH108" s="102"/>
      <c r="EI108" s="102"/>
      <c r="EJ108" s="102"/>
      <c r="EK108" s="102"/>
      <c r="EL108" s="102"/>
      <c r="EM108" s="102"/>
      <c r="EN108" s="102"/>
      <c r="EO108" s="102"/>
      <c r="EP108" s="102"/>
      <c r="EQ108" s="102"/>
      <c r="ER108" s="102"/>
      <c r="ES108" s="102"/>
      <c r="ET108" s="102"/>
      <c r="EU108" s="102"/>
      <c r="EV108" s="102"/>
      <c r="EW108" s="102"/>
      <c r="EX108" s="102"/>
      <c r="EY108" s="102"/>
      <c r="EZ108" s="102"/>
      <c r="FA108" s="102"/>
      <c r="FB108" s="102"/>
      <c r="FC108" s="102"/>
      <c r="FD108" s="102"/>
      <c r="FE108" s="102"/>
      <c r="FF108" s="102"/>
      <c r="FG108" s="102"/>
      <c r="FH108" s="102"/>
      <c r="FI108" s="102"/>
      <c r="FJ108" s="102"/>
      <c r="FK108" s="102"/>
      <c r="FL108" s="102"/>
      <c r="FM108" s="102"/>
      <c r="FN108" s="102"/>
      <c r="FO108" s="102"/>
      <c r="FP108" s="102"/>
      <c r="FQ108" s="102"/>
      <c r="FR108" s="102"/>
      <c r="FS108" s="102"/>
      <c r="FT108" s="102"/>
      <c r="FU108" s="102"/>
      <c r="FV108" s="102"/>
      <c r="FW108" s="102"/>
      <c r="FX108" s="102"/>
      <c r="FY108" s="102"/>
      <c r="FZ108" s="102"/>
      <c r="GA108" s="102"/>
      <c r="GB108" s="102"/>
      <c r="GC108" s="102"/>
      <c r="GD108" s="102"/>
      <c r="GE108" s="102"/>
      <c r="GF108" s="102"/>
      <c r="GG108" s="102"/>
      <c r="GH108" s="102"/>
      <c r="GI108" s="102"/>
      <c r="GJ108" s="102"/>
      <c r="GK108" s="102"/>
      <c r="GL108" s="102"/>
      <c r="GM108" s="102"/>
      <c r="GN108" s="102"/>
      <c r="GO108" s="102"/>
      <c r="GP108" s="102"/>
      <c r="GQ108" s="102"/>
      <c r="GR108" s="102"/>
      <c r="GS108" s="102"/>
      <c r="GT108" s="102"/>
      <c r="GU108" s="102"/>
      <c r="GV108" s="102"/>
      <c r="GW108" s="102"/>
      <c r="GX108" s="102"/>
      <c r="GY108" s="102"/>
      <c r="GZ108" s="102"/>
      <c r="HA108" s="102"/>
      <c r="HB108" s="102"/>
      <c r="HC108" s="102"/>
      <c r="HD108" s="102"/>
      <c r="HE108" s="102"/>
      <c r="HF108" s="102"/>
      <c r="HG108" s="102"/>
      <c r="HH108" s="102"/>
      <c r="HI108" s="102"/>
      <c r="HJ108" s="102"/>
      <c r="HK108" s="102"/>
      <c r="HL108" s="102"/>
      <c r="HM108" s="102"/>
      <c r="HN108" s="102"/>
      <c r="HO108" s="102"/>
      <c r="HP108" s="102"/>
      <c r="HQ108" s="102"/>
      <c r="HR108" s="102"/>
      <c r="HS108" s="102"/>
      <c r="HT108" s="102"/>
      <c r="HU108" s="102"/>
      <c r="HV108" s="102"/>
      <c r="HW108" s="102"/>
      <c r="HX108" s="102"/>
      <c r="HY108" s="102"/>
      <c r="HZ108" s="102"/>
      <c r="IA108" s="102"/>
      <c r="IB108" s="102"/>
      <c r="IC108" s="102"/>
      <c r="ID108" s="102"/>
      <c r="IE108" s="102"/>
      <c r="IF108" s="102"/>
      <c r="IG108" s="102"/>
      <c r="IH108" s="102"/>
      <c r="II108" s="102"/>
      <c r="IJ108" s="102"/>
      <c r="IK108" s="102"/>
      <c r="IL108" s="102"/>
      <c r="IM108" s="102"/>
      <c r="IN108" s="102"/>
      <c r="IO108" s="102"/>
      <c r="IP108" s="102"/>
      <c r="IQ108" s="102"/>
      <c r="IR108" s="102"/>
      <c r="IS108" s="102"/>
    </row>
    <row r="109" spans="1:253" ht="38.25" outlineLevel="1" x14ac:dyDescent="0.2">
      <c r="A109" s="118" t="s">
        <v>150</v>
      </c>
      <c r="B109" s="216" t="s">
        <v>216</v>
      </c>
      <c r="C109" s="212" t="s">
        <v>2</v>
      </c>
      <c r="D109" s="213">
        <v>11</v>
      </c>
      <c r="E109" s="214"/>
      <c r="F109" s="215"/>
    </row>
    <row r="110" spans="1:253" ht="255" outlineLevel="1" x14ac:dyDescent="0.2">
      <c r="A110" s="118" t="s">
        <v>151</v>
      </c>
      <c r="B110" s="216" t="s">
        <v>217</v>
      </c>
      <c r="C110" s="212" t="s">
        <v>2</v>
      </c>
      <c r="D110" s="213">
        <v>11</v>
      </c>
      <c r="E110" s="214"/>
      <c r="F110" s="215"/>
    </row>
    <row r="111" spans="1:253" ht="51" outlineLevel="1" x14ac:dyDescent="0.2">
      <c r="A111" s="118" t="s">
        <v>152</v>
      </c>
      <c r="B111" s="207" t="s">
        <v>153</v>
      </c>
      <c r="C111" s="212" t="s">
        <v>2</v>
      </c>
      <c r="D111" s="213">
        <v>1</v>
      </c>
      <c r="E111" s="214"/>
      <c r="F111" s="215"/>
    </row>
    <row r="112" spans="1:253" ht="38.25" outlineLevel="1" x14ac:dyDescent="0.2">
      <c r="A112" s="118" t="s">
        <v>154</v>
      </c>
      <c r="B112" s="207" t="s">
        <v>155</v>
      </c>
      <c r="C112" s="212" t="s">
        <v>2</v>
      </c>
      <c r="D112" s="213">
        <v>1</v>
      </c>
      <c r="E112" s="214"/>
      <c r="F112" s="215"/>
    </row>
    <row r="113" spans="1:253" s="101" customFormat="1" ht="30" customHeight="1" outlineLevel="1" x14ac:dyDescent="0.2">
      <c r="A113" s="118" t="s">
        <v>156</v>
      </c>
      <c r="B113" s="207" t="s">
        <v>157</v>
      </c>
      <c r="C113" s="212" t="s">
        <v>1</v>
      </c>
      <c r="D113" s="213">
        <v>380</v>
      </c>
      <c r="E113" s="214"/>
      <c r="F113" s="215"/>
      <c r="G113" s="181"/>
      <c r="DQ113" s="102"/>
      <c r="DR113" s="102"/>
      <c r="DS113" s="102"/>
      <c r="DT113" s="102"/>
      <c r="DU113" s="102"/>
      <c r="DV113" s="102"/>
      <c r="DW113" s="102"/>
      <c r="DX113" s="102"/>
      <c r="DY113" s="102"/>
      <c r="DZ113" s="102"/>
      <c r="EA113" s="102"/>
      <c r="EB113" s="102"/>
      <c r="EC113" s="102"/>
      <c r="ED113" s="102"/>
      <c r="EE113" s="102"/>
      <c r="EF113" s="102"/>
      <c r="EG113" s="102"/>
      <c r="EH113" s="102"/>
      <c r="EI113" s="102"/>
      <c r="EJ113" s="102"/>
      <c r="EK113" s="102"/>
      <c r="EL113" s="102"/>
      <c r="EM113" s="102"/>
      <c r="EN113" s="102"/>
      <c r="EO113" s="102"/>
      <c r="EP113" s="102"/>
      <c r="EQ113" s="102"/>
      <c r="ER113" s="102"/>
      <c r="ES113" s="102"/>
      <c r="ET113" s="102"/>
      <c r="EU113" s="102"/>
      <c r="EV113" s="102"/>
      <c r="EW113" s="102"/>
      <c r="EX113" s="102"/>
      <c r="EY113" s="102"/>
      <c r="EZ113" s="102"/>
      <c r="FA113" s="102"/>
      <c r="FB113" s="102"/>
      <c r="FC113" s="102"/>
      <c r="FD113" s="102"/>
      <c r="FE113" s="102"/>
      <c r="FF113" s="102"/>
      <c r="FG113" s="102"/>
      <c r="FH113" s="102"/>
      <c r="FI113" s="102"/>
      <c r="FJ113" s="102"/>
      <c r="FK113" s="102"/>
      <c r="FL113" s="102"/>
      <c r="FM113" s="102"/>
      <c r="FN113" s="102"/>
      <c r="FO113" s="102"/>
      <c r="FP113" s="102"/>
      <c r="FQ113" s="102"/>
      <c r="FR113" s="102"/>
      <c r="FS113" s="102"/>
      <c r="FT113" s="102"/>
      <c r="FU113" s="102"/>
      <c r="FV113" s="102"/>
      <c r="FW113" s="102"/>
      <c r="FX113" s="102"/>
      <c r="FY113" s="102"/>
      <c r="FZ113" s="102"/>
      <c r="GA113" s="102"/>
      <c r="GB113" s="102"/>
      <c r="GC113" s="102"/>
      <c r="GD113" s="102"/>
      <c r="GE113" s="102"/>
      <c r="GF113" s="102"/>
      <c r="GG113" s="102"/>
      <c r="GH113" s="102"/>
      <c r="GI113" s="102"/>
      <c r="GJ113" s="102"/>
      <c r="GK113" s="102"/>
      <c r="GL113" s="102"/>
      <c r="GM113" s="102"/>
      <c r="GN113" s="102"/>
      <c r="GO113" s="102"/>
      <c r="GP113" s="102"/>
      <c r="GQ113" s="102"/>
      <c r="GR113" s="102"/>
      <c r="GS113" s="102"/>
      <c r="GT113" s="102"/>
      <c r="GU113" s="102"/>
      <c r="GV113" s="102"/>
      <c r="GW113" s="102"/>
      <c r="GX113" s="102"/>
      <c r="GY113" s="102"/>
      <c r="GZ113" s="102"/>
      <c r="HA113" s="102"/>
      <c r="HB113" s="102"/>
      <c r="HC113" s="102"/>
      <c r="HD113" s="102"/>
      <c r="HE113" s="102"/>
      <c r="HF113" s="102"/>
      <c r="HG113" s="102"/>
      <c r="HH113" s="102"/>
      <c r="HI113" s="102"/>
      <c r="HJ113" s="102"/>
      <c r="HK113" s="102"/>
      <c r="HL113" s="102"/>
      <c r="HM113" s="102"/>
      <c r="HN113" s="102"/>
      <c r="HO113" s="102"/>
      <c r="HP113" s="102"/>
      <c r="HQ113" s="102"/>
      <c r="HR113" s="102"/>
      <c r="HS113" s="102"/>
      <c r="HT113" s="102"/>
      <c r="HU113" s="102"/>
      <c r="HV113" s="102"/>
      <c r="HW113" s="102"/>
      <c r="HX113" s="102"/>
      <c r="HY113" s="102"/>
      <c r="HZ113" s="102"/>
      <c r="IA113" s="102"/>
      <c r="IB113" s="102"/>
      <c r="IC113" s="102"/>
      <c r="ID113" s="102"/>
      <c r="IE113" s="102"/>
      <c r="IF113" s="102"/>
      <c r="IG113" s="102"/>
      <c r="IH113" s="102"/>
      <c r="II113" s="102"/>
      <c r="IJ113" s="102"/>
      <c r="IK113" s="102"/>
      <c r="IL113" s="102"/>
      <c r="IM113" s="102"/>
      <c r="IN113" s="102"/>
      <c r="IO113" s="102"/>
      <c r="IP113" s="102"/>
      <c r="IQ113" s="102"/>
      <c r="IR113" s="102"/>
      <c r="IS113" s="102"/>
    </row>
    <row r="114" spans="1:253" ht="30" customHeight="1" outlineLevel="1" x14ac:dyDescent="0.2">
      <c r="A114" s="118" t="s">
        <v>158</v>
      </c>
      <c r="B114" s="207" t="s">
        <v>159</v>
      </c>
      <c r="C114" s="212" t="s">
        <v>1</v>
      </c>
      <c r="D114" s="213">
        <v>550</v>
      </c>
      <c r="E114" s="214"/>
      <c r="F114" s="215"/>
    </row>
    <row r="115" spans="1:253" ht="30" customHeight="1" outlineLevel="1" x14ac:dyDescent="0.2">
      <c r="A115" s="118" t="s">
        <v>160</v>
      </c>
      <c r="B115" s="207" t="s">
        <v>161</v>
      </c>
      <c r="C115" s="212" t="s">
        <v>1</v>
      </c>
      <c r="D115" s="213">
        <v>380</v>
      </c>
      <c r="E115" s="214"/>
      <c r="F115" s="215"/>
    </row>
    <row r="116" spans="1:253" ht="41.25" customHeight="1" outlineLevel="1" x14ac:dyDescent="0.2">
      <c r="A116" s="118" t="s">
        <v>162</v>
      </c>
      <c r="B116" s="207" t="s">
        <v>163</v>
      </c>
      <c r="C116" s="212" t="s">
        <v>164</v>
      </c>
      <c r="D116" s="213">
        <v>1</v>
      </c>
      <c r="E116" s="214"/>
      <c r="F116" s="215"/>
    </row>
    <row r="117" spans="1:253" ht="40.5" customHeight="1" outlineLevel="1" x14ac:dyDescent="0.2">
      <c r="A117" s="118" t="s">
        <v>165</v>
      </c>
      <c r="B117" s="207" t="s">
        <v>166</v>
      </c>
      <c r="C117" s="212" t="s">
        <v>164</v>
      </c>
      <c r="D117" s="213">
        <v>1</v>
      </c>
      <c r="E117" s="214"/>
      <c r="F117" s="215"/>
    </row>
    <row r="118" spans="1:253" ht="51" customHeight="1" outlineLevel="1" x14ac:dyDescent="0.2">
      <c r="A118" s="118" t="s">
        <v>167</v>
      </c>
      <c r="B118" s="207" t="s">
        <v>168</v>
      </c>
      <c r="C118" s="208" t="s">
        <v>169</v>
      </c>
      <c r="D118" s="217">
        <f>D108*3</f>
        <v>33</v>
      </c>
      <c r="E118" s="210"/>
      <c r="F118" s="211"/>
    </row>
    <row r="119" spans="1:253" ht="51" customHeight="1" outlineLevel="1" x14ac:dyDescent="0.2">
      <c r="A119" s="118" t="s">
        <v>218</v>
      </c>
      <c r="B119" s="207" t="s">
        <v>219</v>
      </c>
      <c r="C119" s="208" t="s">
        <v>169</v>
      </c>
      <c r="D119" s="217">
        <v>12</v>
      </c>
      <c r="E119" s="210"/>
      <c r="F119" s="211"/>
    </row>
    <row r="120" spans="1:253" ht="51" customHeight="1" outlineLevel="1" x14ac:dyDescent="0.2">
      <c r="A120" s="118" t="s">
        <v>220</v>
      </c>
      <c r="B120" s="207" t="s">
        <v>221</v>
      </c>
      <c r="C120" s="208" t="s">
        <v>169</v>
      </c>
      <c r="D120" s="217">
        <v>2</v>
      </c>
      <c r="E120" s="210"/>
      <c r="F120" s="211"/>
    </row>
    <row r="121" spans="1:253" ht="17.25" customHeight="1" outlineLevel="1" x14ac:dyDescent="0.2">
      <c r="A121" s="201"/>
      <c r="B121" s="202"/>
      <c r="C121" s="203"/>
      <c r="D121" s="204"/>
      <c r="E121" s="205"/>
      <c r="F121" s="206"/>
    </row>
    <row r="122" spans="1:253" s="102" customFormat="1" ht="21" x14ac:dyDescent="0.2">
      <c r="A122" s="136"/>
      <c r="B122" s="137"/>
      <c r="C122" s="137"/>
      <c r="D122" s="137"/>
      <c r="E122" s="138" t="s">
        <v>180</v>
      </c>
      <c r="F122" s="139"/>
      <c r="G122" s="191"/>
      <c r="H122" s="99"/>
      <c r="I122" s="99"/>
      <c r="J122" s="99"/>
      <c r="K122" s="100"/>
      <c r="L122" s="100"/>
      <c r="M122" s="100"/>
      <c r="N122" s="100"/>
      <c r="O122" s="100"/>
      <c r="P122" s="100"/>
      <c r="Q122" s="100"/>
      <c r="R122" s="100"/>
      <c r="S122" s="100"/>
      <c r="T122" s="100"/>
      <c r="U122" s="100"/>
      <c r="V122" s="100"/>
      <c r="W122" s="100"/>
      <c r="X122" s="100"/>
      <c r="Y122" s="100"/>
      <c r="Z122" s="100"/>
      <c r="AA122" s="100"/>
      <c r="AB122" s="100"/>
      <c r="AC122" s="100"/>
      <c r="AD122" s="100"/>
      <c r="AE122" s="100"/>
      <c r="AF122" s="100"/>
      <c r="AG122" s="100"/>
      <c r="AH122" s="100"/>
      <c r="AI122" s="100"/>
      <c r="AJ122" s="100"/>
      <c r="AK122" s="100"/>
      <c r="AL122" s="100"/>
      <c r="AM122" s="100"/>
      <c r="AN122" s="100"/>
      <c r="AO122" s="100"/>
      <c r="AP122" s="100"/>
      <c r="AQ122" s="100"/>
      <c r="AR122" s="100"/>
      <c r="AS122" s="100"/>
      <c r="AT122" s="100"/>
      <c r="AU122" s="101"/>
      <c r="AV122" s="101"/>
      <c r="AW122" s="101"/>
      <c r="AX122" s="101"/>
      <c r="AY122" s="101"/>
      <c r="AZ122" s="101"/>
      <c r="BA122" s="101"/>
      <c r="BB122" s="101"/>
      <c r="BC122" s="101"/>
      <c r="BD122" s="101"/>
      <c r="BE122" s="101"/>
      <c r="BF122" s="101"/>
      <c r="BG122" s="101"/>
      <c r="BH122" s="101"/>
      <c r="BI122" s="101"/>
      <c r="BJ122" s="101"/>
      <c r="BK122" s="101"/>
      <c r="BL122" s="101"/>
      <c r="BM122" s="101"/>
      <c r="BN122" s="101"/>
      <c r="BO122" s="101"/>
      <c r="BP122" s="101"/>
      <c r="BQ122" s="101"/>
      <c r="BR122" s="101"/>
      <c r="BS122" s="101"/>
      <c r="BT122" s="101"/>
      <c r="BU122" s="101"/>
      <c r="BV122" s="101"/>
      <c r="BW122" s="101"/>
      <c r="BX122" s="101"/>
      <c r="BY122" s="101"/>
      <c r="BZ122" s="101"/>
      <c r="CA122" s="101"/>
      <c r="CB122" s="101"/>
      <c r="CC122" s="101"/>
      <c r="CD122" s="101"/>
      <c r="CE122" s="101"/>
      <c r="CF122" s="101"/>
      <c r="CG122" s="101"/>
      <c r="CH122" s="101"/>
      <c r="CI122" s="101"/>
      <c r="CJ122" s="101"/>
      <c r="CK122" s="101"/>
      <c r="CL122" s="101"/>
      <c r="CM122" s="101"/>
      <c r="CN122" s="101"/>
      <c r="CO122" s="101"/>
      <c r="CP122" s="101"/>
      <c r="CQ122" s="101"/>
      <c r="CR122" s="101"/>
      <c r="CS122" s="101"/>
      <c r="CT122" s="101"/>
      <c r="CU122" s="101"/>
      <c r="CV122" s="101"/>
      <c r="CW122" s="101"/>
      <c r="CX122" s="101"/>
      <c r="CY122" s="101"/>
      <c r="CZ122" s="101"/>
      <c r="DA122" s="101"/>
      <c r="DB122" s="101"/>
      <c r="DC122" s="101"/>
      <c r="DD122" s="101"/>
      <c r="DE122" s="101"/>
      <c r="DF122" s="101"/>
      <c r="DG122" s="101"/>
      <c r="DH122" s="101"/>
      <c r="DI122" s="101"/>
      <c r="DJ122" s="101"/>
      <c r="DK122" s="101"/>
      <c r="DL122" s="101"/>
      <c r="DM122" s="101"/>
    </row>
    <row r="123" spans="1:253" s="102" customFormat="1" ht="5.0999999999999996" customHeight="1" x14ac:dyDescent="0.2">
      <c r="A123" s="107"/>
      <c r="B123" s="108"/>
      <c r="C123" s="108"/>
      <c r="D123" s="109"/>
      <c r="E123" s="110"/>
      <c r="F123" s="111"/>
      <c r="G123" s="179"/>
      <c r="H123" s="100"/>
      <c r="I123" s="100"/>
      <c r="J123" s="100"/>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c r="AM123" s="101"/>
      <c r="AN123" s="101"/>
      <c r="AO123" s="101"/>
      <c r="AP123" s="101"/>
      <c r="AQ123" s="101"/>
      <c r="AR123" s="101"/>
      <c r="AS123" s="101"/>
      <c r="AT123" s="101"/>
      <c r="AU123" s="101"/>
      <c r="AV123" s="101"/>
      <c r="AW123" s="101"/>
      <c r="AX123" s="101"/>
      <c r="AY123" s="101"/>
      <c r="AZ123" s="101"/>
      <c r="BA123" s="101"/>
      <c r="BB123" s="101"/>
      <c r="BC123" s="101"/>
      <c r="BD123" s="101"/>
      <c r="BE123" s="101"/>
      <c r="BF123" s="101"/>
      <c r="BG123" s="101"/>
      <c r="BH123" s="101"/>
      <c r="BI123" s="101"/>
      <c r="BJ123" s="101"/>
      <c r="BK123" s="101"/>
      <c r="BL123" s="101"/>
      <c r="BM123" s="101"/>
      <c r="BN123" s="101"/>
      <c r="BO123" s="101"/>
      <c r="BP123" s="101"/>
      <c r="BQ123" s="101"/>
      <c r="BR123" s="101"/>
      <c r="BS123" s="101"/>
      <c r="BT123" s="101"/>
      <c r="BU123" s="101"/>
      <c r="BV123" s="101"/>
      <c r="BW123" s="101"/>
      <c r="BX123" s="101"/>
      <c r="BY123" s="101"/>
      <c r="BZ123" s="101"/>
      <c r="CA123" s="101"/>
      <c r="CB123" s="101"/>
      <c r="CC123" s="101"/>
      <c r="CD123" s="101"/>
      <c r="CE123" s="101"/>
      <c r="CF123" s="101"/>
      <c r="CG123" s="101"/>
      <c r="CH123" s="101"/>
      <c r="CI123" s="101"/>
      <c r="CJ123" s="101"/>
      <c r="CK123" s="101"/>
      <c r="CL123" s="101"/>
      <c r="CM123" s="101"/>
      <c r="CN123" s="101"/>
      <c r="CO123" s="101"/>
      <c r="CP123" s="101"/>
      <c r="CQ123" s="101"/>
      <c r="CR123" s="101"/>
      <c r="CS123" s="101"/>
      <c r="CT123" s="101"/>
      <c r="CU123" s="101"/>
      <c r="CV123" s="101"/>
      <c r="CW123" s="101"/>
      <c r="CX123" s="101"/>
      <c r="CY123" s="101"/>
      <c r="CZ123" s="101"/>
      <c r="DA123" s="101"/>
      <c r="DB123" s="101"/>
      <c r="DC123" s="101"/>
      <c r="DD123" s="101"/>
      <c r="DE123" s="101"/>
      <c r="DF123" s="101"/>
      <c r="DG123" s="101"/>
      <c r="DH123" s="101"/>
      <c r="DI123" s="101"/>
      <c r="DJ123" s="101"/>
      <c r="DK123" s="101"/>
      <c r="DL123" s="101"/>
      <c r="DM123" s="101"/>
    </row>
    <row r="124" spans="1:253" ht="24.75" customHeight="1" x14ac:dyDescent="0.2">
      <c r="A124" s="140"/>
      <c r="B124" s="106"/>
      <c r="C124" s="106"/>
      <c r="D124" s="106"/>
      <c r="E124" s="141" t="s">
        <v>181</v>
      </c>
      <c r="F124" s="142"/>
      <c r="G124" s="192"/>
      <c r="H124" s="149"/>
      <c r="I124" s="149"/>
      <c r="J124" s="150"/>
      <c r="L124" s="154"/>
      <c r="M124" s="152"/>
    </row>
    <row r="125" spans="1:253" ht="25.5" x14ac:dyDescent="0.2">
      <c r="A125" s="240"/>
      <c r="B125" s="241"/>
      <c r="C125" s="241"/>
      <c r="D125" s="244" t="s">
        <v>39</v>
      </c>
      <c r="E125" s="244"/>
      <c r="F125" s="103"/>
      <c r="G125" s="193"/>
      <c r="H125" s="151"/>
      <c r="I125" s="151"/>
      <c r="J125" s="151"/>
      <c r="L125" s="154"/>
      <c r="M125" s="153"/>
    </row>
    <row r="126" spans="1:253" ht="28.5" thickBot="1" x14ac:dyDescent="0.25">
      <c r="A126" s="242"/>
      <c r="B126" s="243"/>
      <c r="C126" s="243"/>
      <c r="D126" s="245" t="s">
        <v>40</v>
      </c>
      <c r="E126" s="245"/>
      <c r="F126" s="143"/>
      <c r="G126" s="192"/>
      <c r="H126" s="149"/>
      <c r="I126" s="149"/>
      <c r="J126" s="150"/>
      <c r="L126" s="154"/>
      <c r="M126" s="152"/>
    </row>
    <row r="127" spans="1:253" x14ac:dyDescent="0.2">
      <c r="G127" s="181"/>
      <c r="H127" s="101"/>
      <c r="I127" s="101"/>
      <c r="J127" s="101"/>
    </row>
    <row r="128" spans="1:253" x14ac:dyDescent="0.2">
      <c r="G128" s="181"/>
      <c r="H128" s="101"/>
      <c r="I128" s="101"/>
      <c r="J128" s="101"/>
    </row>
    <row r="131" spans="5:10" x14ac:dyDescent="0.2">
      <c r="F131" s="168"/>
    </row>
    <row r="132" spans="5:10" ht="18" x14ac:dyDescent="0.2">
      <c r="F132" s="170"/>
    </row>
    <row r="133" spans="5:10" ht="14.25" x14ac:dyDescent="0.2">
      <c r="E133" s="194"/>
      <c r="F133" s="194"/>
      <c r="G133" s="195"/>
      <c r="H133" s="196"/>
      <c r="I133" s="196"/>
      <c r="J133" s="196"/>
    </row>
    <row r="134" spans="5:10" ht="15" x14ac:dyDescent="0.2">
      <c r="E134" s="194"/>
      <c r="F134" s="197"/>
      <c r="G134" s="195"/>
      <c r="H134" s="196"/>
      <c r="I134" s="196"/>
      <c r="J134" s="196"/>
    </row>
    <row r="135" spans="5:10" ht="14.25" x14ac:dyDescent="0.2">
      <c r="E135" s="194"/>
      <c r="F135" s="194"/>
      <c r="G135" s="195"/>
      <c r="H135" s="196"/>
      <c r="I135" s="196"/>
      <c r="J135" s="196"/>
    </row>
    <row r="136" spans="5:10" ht="14.25" x14ac:dyDescent="0.2">
      <c r="E136" s="194"/>
      <c r="F136" s="194"/>
      <c r="G136" s="198"/>
      <c r="H136" s="196"/>
      <c r="I136" s="196"/>
      <c r="J136" s="196"/>
    </row>
    <row r="137" spans="5:10" ht="14.25" x14ac:dyDescent="0.2">
      <c r="E137" s="194"/>
      <c r="F137" s="194"/>
      <c r="G137" s="195"/>
      <c r="H137" s="196"/>
      <c r="I137" s="196"/>
      <c r="J137" s="196"/>
    </row>
    <row r="138" spans="5:10" ht="14.25" x14ac:dyDescent="0.2">
      <c r="E138" s="194"/>
      <c r="F138" s="194"/>
      <c r="G138" s="195"/>
      <c r="H138" s="196"/>
      <c r="I138" s="196"/>
      <c r="J138" s="196"/>
    </row>
    <row r="139" spans="5:10" ht="14.25" x14ac:dyDescent="0.2">
      <c r="E139" s="194"/>
      <c r="F139" s="194"/>
      <c r="G139" s="195"/>
      <c r="H139" s="196"/>
      <c r="I139" s="196"/>
      <c r="J139" s="196"/>
    </row>
    <row r="140" spans="5:10" ht="14.25" x14ac:dyDescent="0.2">
      <c r="E140" s="194"/>
      <c r="F140" s="194"/>
      <c r="G140" s="195"/>
      <c r="H140" s="196"/>
      <c r="I140" s="196"/>
      <c r="J140" s="196"/>
    </row>
    <row r="141" spans="5:10" ht="14.25" x14ac:dyDescent="0.2">
      <c r="E141" s="194"/>
      <c r="F141" s="194"/>
      <c r="G141" s="195"/>
      <c r="H141" s="196"/>
      <c r="I141" s="196"/>
      <c r="J141" s="196"/>
    </row>
    <row r="142" spans="5:10" ht="14.25" x14ac:dyDescent="0.2">
      <c r="E142" s="194"/>
      <c r="F142" s="194"/>
      <c r="G142" s="195"/>
      <c r="H142" s="196"/>
      <c r="I142" s="196"/>
      <c r="J142" s="196"/>
    </row>
    <row r="143" spans="5:10" ht="14.25" x14ac:dyDescent="0.2">
      <c r="E143" s="194"/>
      <c r="F143" s="194"/>
      <c r="G143" s="195"/>
      <c r="H143" s="196"/>
      <c r="I143" s="196"/>
      <c r="J143" s="196"/>
    </row>
    <row r="144" spans="5:10" ht="14.25" x14ac:dyDescent="0.2">
      <c r="E144" s="194"/>
      <c r="F144" s="194"/>
      <c r="G144" s="195"/>
      <c r="H144" s="196"/>
      <c r="I144" s="196"/>
      <c r="J144" s="196"/>
    </row>
    <row r="145" spans="5:10" ht="14.25" x14ac:dyDescent="0.2">
      <c r="E145" s="194"/>
      <c r="F145" s="194"/>
      <c r="G145" s="195"/>
      <c r="H145" s="196"/>
      <c r="I145" s="196"/>
      <c r="J145" s="196"/>
    </row>
    <row r="146" spans="5:10" ht="14.25" x14ac:dyDescent="0.2">
      <c r="E146" s="194"/>
      <c r="F146" s="194"/>
      <c r="G146" s="195"/>
      <c r="H146" s="196"/>
      <c r="I146" s="196"/>
      <c r="J146" s="196"/>
    </row>
    <row r="147" spans="5:10" ht="14.25" x14ac:dyDescent="0.2">
      <c r="E147" s="194"/>
      <c r="F147" s="194"/>
      <c r="G147" s="195"/>
      <c r="H147" s="196"/>
      <c r="I147" s="196"/>
      <c r="J147" s="196"/>
    </row>
    <row r="148" spans="5:10" ht="14.25" x14ac:dyDescent="0.2">
      <c r="E148" s="194"/>
      <c r="F148" s="194"/>
      <c r="G148" s="195"/>
      <c r="H148" s="196"/>
      <c r="I148" s="196"/>
      <c r="J148" s="196"/>
    </row>
  </sheetData>
  <mergeCells count="27">
    <mergeCell ref="A6:F6"/>
    <mergeCell ref="A1:F1"/>
    <mergeCell ref="A2:F2"/>
    <mergeCell ref="A3:F3"/>
    <mergeCell ref="A4:F4"/>
    <mergeCell ref="A5:F5"/>
    <mergeCell ref="A99:F99"/>
    <mergeCell ref="A7:F7"/>
    <mergeCell ref="A8:F8"/>
    <mergeCell ref="A11:F11"/>
    <mergeCell ref="A125:C126"/>
    <mergeCell ref="D125:E125"/>
    <mergeCell ref="D126:E126"/>
    <mergeCell ref="A38:F38"/>
    <mergeCell ref="A60:F60"/>
    <mergeCell ref="A75:A76"/>
    <mergeCell ref="B75:B76"/>
    <mergeCell ref="C75:C76"/>
    <mergeCell ref="D75:D76"/>
    <mergeCell ref="E75:E76"/>
    <mergeCell ref="F75:F76"/>
    <mergeCell ref="A77:A78"/>
    <mergeCell ref="B77:B78"/>
    <mergeCell ref="C77:C78"/>
    <mergeCell ref="D77:D78"/>
    <mergeCell ref="E77:E78"/>
    <mergeCell ref="F77:F78"/>
  </mergeCells>
  <printOptions horizontalCentered="1"/>
  <pageMargins left="0.62992125984251968" right="0.43307086614173229" top="0.74803149606299213" bottom="0.74803149606299213" header="0.31496062992125984" footer="0.31496062992125984"/>
  <pageSetup scale="64" fitToHeight="12" orientation="portrait" r:id="rId1"/>
  <rowBreaks count="8" manualBreakCount="8">
    <brk id="21" max="5" man="1"/>
    <brk id="30" max="5" man="1"/>
    <brk id="37" max="5" man="1"/>
    <brk id="48" max="5" man="1"/>
    <brk id="59" max="5" man="1"/>
    <brk id="66" max="5" man="1"/>
    <brk id="86" max="5" man="1"/>
    <brk id="93"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workbookViewId="0">
      <selection activeCell="G26" sqref="G26"/>
    </sheetView>
  </sheetViews>
  <sheetFormatPr baseColWidth="10" defaultRowHeight="12.75" x14ac:dyDescent="0.2"/>
  <cols>
    <col min="1" max="1" width="4.5703125" customWidth="1"/>
    <col min="2" max="2" width="11.5703125" customWidth="1"/>
    <col min="3" max="3" width="12.85546875" customWidth="1"/>
    <col min="4" max="4" width="25.42578125" customWidth="1"/>
    <col min="5" max="5" width="0.85546875" customWidth="1"/>
    <col min="6" max="6" width="12.28515625" customWidth="1"/>
    <col min="7" max="7" width="11.5703125" customWidth="1"/>
    <col min="8" max="9" width="11.7109375" customWidth="1"/>
    <col min="10" max="10" width="12.28515625" customWidth="1"/>
    <col min="11" max="11" width="12.7109375" bestFit="1" customWidth="1"/>
    <col min="12" max="12" width="19.85546875" bestFit="1" customWidth="1"/>
    <col min="13" max="13" width="10.5703125" customWidth="1"/>
    <col min="14" max="14" width="10.7109375" bestFit="1" customWidth="1"/>
    <col min="15" max="15" width="8.28515625" customWidth="1"/>
    <col min="16" max="16" width="9.85546875" customWidth="1"/>
    <col min="17" max="17" width="7.5703125" customWidth="1"/>
    <col min="18" max="18" width="7" customWidth="1"/>
    <col min="19" max="19" width="16.5703125" customWidth="1"/>
    <col min="20" max="20" width="6.42578125" customWidth="1"/>
    <col min="21" max="21" width="3.85546875" customWidth="1"/>
    <col min="22" max="23" width="14.5703125" bestFit="1" customWidth="1"/>
    <col min="24" max="24" width="12.5703125" bestFit="1" customWidth="1"/>
  </cols>
  <sheetData>
    <row r="1" spans="1:22" ht="18.75" x14ac:dyDescent="0.2">
      <c r="B1" s="5"/>
      <c r="C1" s="6"/>
      <c r="D1" s="6"/>
      <c r="E1" s="6"/>
      <c r="F1" s="6"/>
    </row>
    <row r="2" spans="1:22" ht="18.75" x14ac:dyDescent="0.2">
      <c r="B2" s="5"/>
      <c r="C2" s="6"/>
      <c r="D2" s="6"/>
      <c r="E2" s="6"/>
      <c r="F2" s="6"/>
    </row>
    <row r="3" spans="1:22" ht="18.75" x14ac:dyDescent="0.2">
      <c r="A3" s="7"/>
      <c r="B3" s="7"/>
      <c r="C3" s="7"/>
      <c r="D3" s="7"/>
      <c r="E3" s="7"/>
      <c r="F3" s="7"/>
    </row>
    <row r="4" spans="1:22" ht="16.5" x14ac:dyDescent="0.2">
      <c r="C4" s="286" t="s">
        <v>16</v>
      </c>
      <c r="D4" s="286"/>
      <c r="E4" s="286"/>
      <c r="F4" s="286"/>
      <c r="G4" s="286"/>
      <c r="H4" s="286"/>
      <c r="I4" s="286"/>
      <c r="J4" s="286"/>
      <c r="K4" s="286"/>
      <c r="L4" s="286"/>
    </row>
    <row r="5" spans="1:22" x14ac:dyDescent="0.2">
      <c r="A5" s="8"/>
      <c r="C5" s="13"/>
      <c r="E5" s="10"/>
      <c r="F5" s="10"/>
      <c r="K5" s="11" t="s">
        <v>17</v>
      </c>
      <c r="L5" s="14" t="str">
        <f>F12</f>
        <v>SEPTIEMBRE</v>
      </c>
    </row>
    <row r="6" spans="1:22" x14ac:dyDescent="0.2">
      <c r="A6" s="8"/>
      <c r="C6" s="9" t="s">
        <v>5</v>
      </c>
      <c r="D6" s="287" t="e">
        <f>#REF!</f>
        <v>#REF!</v>
      </c>
      <c r="E6" s="287"/>
      <c r="F6" s="287"/>
      <c r="G6" s="287"/>
      <c r="H6" s="287"/>
      <c r="I6" s="287"/>
      <c r="K6" s="11"/>
      <c r="L6" s="14"/>
    </row>
    <row r="7" spans="1:22" x14ac:dyDescent="0.2">
      <c r="A7" s="8"/>
      <c r="C7" s="9"/>
      <c r="D7" s="287"/>
      <c r="E7" s="287"/>
      <c r="F7" s="287"/>
      <c r="G7" s="287"/>
      <c r="H7" s="287"/>
      <c r="I7" s="287"/>
      <c r="K7" s="11"/>
      <c r="L7" s="14"/>
    </row>
    <row r="8" spans="1:22" x14ac:dyDescent="0.2">
      <c r="C8" s="9" t="s">
        <v>6</v>
      </c>
      <c r="D8" s="15" t="e">
        <f>#REF!</f>
        <v>#REF!</v>
      </c>
      <c r="E8" s="10"/>
      <c r="F8" s="10"/>
    </row>
    <row r="9" spans="1:22" x14ac:dyDescent="0.2">
      <c r="C9" s="9" t="s">
        <v>7</v>
      </c>
      <c r="D9" t="e">
        <f>#REF!</f>
        <v>#REF!</v>
      </c>
      <c r="K9" s="11" t="s">
        <v>18</v>
      </c>
      <c r="L9" s="14" t="str">
        <f>J12</f>
        <v>NOVIEMBRE</v>
      </c>
    </row>
    <row r="10" spans="1:22" ht="7.5" customHeight="1" thickBot="1" x14ac:dyDescent="0.25">
      <c r="A10" s="2" t="s">
        <v>4</v>
      </c>
      <c r="V10" s="4"/>
    </row>
    <row r="11" spans="1:22" x14ac:dyDescent="0.2">
      <c r="A11" s="16" t="s">
        <v>19</v>
      </c>
      <c r="B11" s="288" t="s">
        <v>20</v>
      </c>
      <c r="C11" s="288"/>
      <c r="D11" s="288"/>
      <c r="E11" s="289"/>
      <c r="F11" s="290" t="s">
        <v>21</v>
      </c>
      <c r="G11" s="291"/>
      <c r="H11" s="291"/>
      <c r="I11" s="291"/>
      <c r="J11" s="291"/>
      <c r="K11" s="291"/>
      <c r="L11" s="17" t="s">
        <v>0</v>
      </c>
      <c r="M11" s="18"/>
      <c r="N11" s="19"/>
      <c r="O11" s="19"/>
      <c r="P11" s="19"/>
      <c r="Q11" s="19"/>
      <c r="R11" s="19"/>
      <c r="U11" s="2"/>
      <c r="V11" s="2"/>
    </row>
    <row r="12" spans="1:22" x14ac:dyDescent="0.2">
      <c r="A12" s="20"/>
      <c r="B12" s="21"/>
      <c r="C12" s="21"/>
      <c r="D12" s="21"/>
      <c r="E12" s="22"/>
      <c r="F12" s="292" t="s">
        <v>22</v>
      </c>
      <c r="G12" s="293"/>
      <c r="H12" s="292" t="s">
        <v>23</v>
      </c>
      <c r="I12" s="293"/>
      <c r="J12" s="292" t="s">
        <v>24</v>
      </c>
      <c r="K12" s="293"/>
      <c r="L12" s="23"/>
      <c r="M12" s="19"/>
      <c r="N12" s="19"/>
      <c r="O12" s="19"/>
      <c r="P12" s="19"/>
      <c r="Q12" s="19"/>
      <c r="R12" s="19"/>
      <c r="U12" s="2"/>
      <c r="V12" s="2"/>
    </row>
    <row r="13" spans="1:22" x14ac:dyDescent="0.2">
      <c r="A13" s="20"/>
      <c r="B13" s="294"/>
      <c r="C13" s="294"/>
      <c r="D13" s="294"/>
      <c r="E13" s="294"/>
      <c r="F13" s="24"/>
      <c r="G13" s="25"/>
      <c r="H13" s="25"/>
      <c r="I13" s="25"/>
      <c r="J13" s="25"/>
      <c r="K13" s="25"/>
      <c r="L13" s="23" t="s">
        <v>25</v>
      </c>
      <c r="N13" s="2"/>
      <c r="O13" s="2"/>
    </row>
    <row r="14" spans="1:22" ht="26.25" customHeight="1" x14ac:dyDescent="0.2">
      <c r="A14" s="26" t="s">
        <v>8</v>
      </c>
      <c r="B14" s="295" t="e">
        <f>D6</f>
        <v>#REF!</v>
      </c>
      <c r="C14" s="296"/>
      <c r="D14" s="296"/>
      <c r="E14" s="297"/>
      <c r="F14" s="27"/>
      <c r="G14" s="28"/>
      <c r="H14" s="28"/>
      <c r="I14" s="28"/>
      <c r="J14" s="28"/>
      <c r="K14" s="29"/>
      <c r="L14" s="30" t="e">
        <f>L17+L19+L21+L23</f>
        <v>#REF!</v>
      </c>
      <c r="N14" s="31"/>
      <c r="O14" s="32"/>
      <c r="P14" s="33"/>
    </row>
    <row r="15" spans="1:22" x14ac:dyDescent="0.2">
      <c r="A15" s="34" t="s">
        <v>8</v>
      </c>
      <c r="B15" s="298" t="s">
        <v>9</v>
      </c>
      <c r="C15" s="299"/>
      <c r="D15" s="299"/>
      <c r="E15" s="300"/>
      <c r="F15" s="35"/>
      <c r="G15" s="28"/>
      <c r="H15" s="28"/>
      <c r="I15" s="28"/>
      <c r="J15" s="28"/>
      <c r="K15" s="28"/>
      <c r="L15" s="36"/>
      <c r="N15" s="31"/>
      <c r="O15" s="32"/>
      <c r="P15" s="33"/>
    </row>
    <row r="16" spans="1:22" x14ac:dyDescent="0.2">
      <c r="A16" s="37"/>
      <c r="B16" s="301"/>
      <c r="C16" s="302"/>
      <c r="D16" s="302"/>
      <c r="E16" s="303"/>
      <c r="F16" s="27"/>
      <c r="G16" s="28"/>
      <c r="H16" s="28"/>
      <c r="I16" s="28"/>
      <c r="J16" s="28"/>
      <c r="K16" s="29"/>
      <c r="L16" s="36"/>
      <c r="N16" s="31"/>
      <c r="O16" s="32"/>
      <c r="P16" s="33"/>
    </row>
    <row r="17" spans="1:17" ht="15.75" hidden="1" customHeight="1" x14ac:dyDescent="0.2">
      <c r="A17" s="38" t="s">
        <v>14</v>
      </c>
      <c r="B17" s="280" t="s">
        <v>10</v>
      </c>
      <c r="C17" s="281"/>
      <c r="D17" s="281"/>
      <c r="E17" s="282"/>
      <c r="F17" s="91" t="e">
        <f>F18/L14</f>
        <v>#REF!</v>
      </c>
      <c r="G17" s="39" t="e">
        <f>G18/L14</f>
        <v>#REF!</v>
      </c>
      <c r="H17" s="39" t="e">
        <f>H18/L14</f>
        <v>#REF!</v>
      </c>
      <c r="I17" s="39" t="e">
        <f>I18/L14</f>
        <v>#REF!</v>
      </c>
      <c r="J17" s="39" t="e">
        <f>J18/L14</f>
        <v>#REF!</v>
      </c>
      <c r="L17" s="273" t="e">
        <f>#REF!</f>
        <v>#REF!</v>
      </c>
      <c r="N17" s="31"/>
      <c r="O17" s="32"/>
      <c r="P17" s="33"/>
    </row>
    <row r="18" spans="1:17" ht="15.75" hidden="1" customHeight="1" x14ac:dyDescent="0.2">
      <c r="A18" s="40"/>
      <c r="B18" s="283"/>
      <c r="C18" s="284"/>
      <c r="D18" s="284"/>
      <c r="E18" s="285"/>
      <c r="F18" s="28" t="e">
        <f>L17/5</f>
        <v>#REF!</v>
      </c>
      <c r="G18" s="28" t="e">
        <f>L17/5</f>
        <v>#REF!</v>
      </c>
      <c r="H18" s="28" t="e">
        <f>L17/5</f>
        <v>#REF!</v>
      </c>
      <c r="I18" s="28" t="e">
        <f>L17/5</f>
        <v>#REF!</v>
      </c>
      <c r="J18" s="28" t="e">
        <f>L17/5</f>
        <v>#REF!</v>
      </c>
      <c r="K18" s="41"/>
      <c r="L18" s="274"/>
      <c r="N18" s="31"/>
      <c r="O18" s="32"/>
      <c r="P18" s="33"/>
    </row>
    <row r="19" spans="1:17" ht="15.75" hidden="1" customHeight="1" x14ac:dyDescent="0.2">
      <c r="A19" s="38" t="s">
        <v>15</v>
      </c>
      <c r="B19" s="280" t="s">
        <v>11</v>
      </c>
      <c r="C19" s="281"/>
      <c r="D19" s="281"/>
      <c r="E19" s="282"/>
      <c r="F19" s="42"/>
      <c r="G19" s="39" t="e">
        <f>G20/L14</f>
        <v>#REF!</v>
      </c>
      <c r="H19" s="39" t="e">
        <f>H20/L14</f>
        <v>#REF!</v>
      </c>
      <c r="I19" s="39" t="e">
        <f>I20/L14</f>
        <v>#REF!</v>
      </c>
      <c r="J19" s="43"/>
      <c r="K19" s="43"/>
      <c r="L19" s="273" t="e">
        <f>#REF!</f>
        <v>#REF!</v>
      </c>
      <c r="N19" s="31"/>
      <c r="O19" s="32"/>
      <c r="P19" s="33"/>
    </row>
    <row r="20" spans="1:17" ht="15.75" hidden="1" customHeight="1" x14ac:dyDescent="0.2">
      <c r="A20" s="44"/>
      <c r="B20" s="283"/>
      <c r="C20" s="284"/>
      <c r="D20" s="284"/>
      <c r="E20" s="285"/>
      <c r="F20" s="28"/>
      <c r="G20" s="28" t="e">
        <f>L19/3</f>
        <v>#REF!</v>
      </c>
      <c r="H20" s="28" t="e">
        <f>L19/3</f>
        <v>#REF!</v>
      </c>
      <c r="I20" s="28" t="e">
        <f>L19/3</f>
        <v>#REF!</v>
      </c>
      <c r="J20" s="43"/>
      <c r="K20" s="41"/>
      <c r="L20" s="274"/>
      <c r="N20" s="31"/>
      <c r="O20" s="32"/>
      <c r="P20" s="33"/>
    </row>
    <row r="21" spans="1:17" ht="15.75" customHeight="1" x14ac:dyDescent="0.2">
      <c r="A21" s="38" t="s">
        <v>14</v>
      </c>
      <c r="B21" s="272" t="s">
        <v>12</v>
      </c>
      <c r="C21" s="272"/>
      <c r="D21" s="272"/>
      <c r="E21" s="272"/>
      <c r="F21" s="42"/>
      <c r="G21" s="45"/>
      <c r="H21" s="46" t="e">
        <f>H22/L14</f>
        <v>#REF!</v>
      </c>
      <c r="I21" s="46" t="e">
        <f>I22/L14</f>
        <v>#REF!</v>
      </c>
      <c r="J21" s="46" t="e">
        <f>J22/L14</f>
        <v>#REF!</v>
      </c>
      <c r="K21" s="41"/>
      <c r="L21" s="273" t="e">
        <f>#REF!</f>
        <v>#REF!</v>
      </c>
      <c r="N21" s="31"/>
      <c r="O21" s="32"/>
      <c r="P21" s="3"/>
    </row>
    <row r="22" spans="1:17" ht="15.75" customHeight="1" x14ac:dyDescent="0.2">
      <c r="A22" s="47"/>
      <c r="B22" s="272"/>
      <c r="C22" s="272"/>
      <c r="D22" s="272"/>
      <c r="E22" s="272"/>
      <c r="F22" s="48"/>
      <c r="G22" s="49"/>
      <c r="H22" s="28" t="e">
        <f>L21/3</f>
        <v>#REF!</v>
      </c>
      <c r="I22" s="28" t="e">
        <f>L21/3</f>
        <v>#REF!</v>
      </c>
      <c r="J22" s="28" t="e">
        <f>L21/3</f>
        <v>#REF!</v>
      </c>
      <c r="K22" s="41"/>
      <c r="L22" s="274"/>
      <c r="N22" s="31"/>
      <c r="O22" s="32"/>
    </row>
    <row r="23" spans="1:17" ht="15.75" customHeight="1" x14ac:dyDescent="0.2">
      <c r="A23" s="38" t="s">
        <v>15</v>
      </c>
      <c r="B23" s="272" t="s">
        <v>13</v>
      </c>
      <c r="C23" s="272"/>
      <c r="D23" s="272"/>
      <c r="E23" s="272"/>
      <c r="F23" s="42"/>
      <c r="G23" s="50"/>
      <c r="H23" s="51"/>
      <c r="I23" s="46" t="e">
        <f>I24/L14</f>
        <v>#REF!</v>
      </c>
      <c r="J23" s="46" t="e">
        <f>J24/L14</f>
        <v>#REF!</v>
      </c>
      <c r="K23" s="41"/>
      <c r="L23" s="273" t="e">
        <f>#REF!</f>
        <v>#REF!</v>
      </c>
      <c r="N23" s="31"/>
      <c r="O23" s="32"/>
    </row>
    <row r="24" spans="1:17" ht="15.75" customHeight="1" x14ac:dyDescent="0.2">
      <c r="A24" s="47"/>
      <c r="B24" s="272"/>
      <c r="C24" s="272"/>
      <c r="D24" s="272"/>
      <c r="E24" s="272"/>
      <c r="F24" s="48"/>
      <c r="G24" s="28"/>
      <c r="H24" s="28"/>
      <c r="I24" s="29" t="e">
        <f>L23/2</f>
        <v>#REF!</v>
      </c>
      <c r="J24" s="29" t="e">
        <f>L23/2</f>
        <v>#REF!</v>
      </c>
      <c r="K24" s="41"/>
      <c r="L24" s="274"/>
      <c r="N24" s="31"/>
      <c r="O24" s="32"/>
      <c r="P24" s="3"/>
    </row>
    <row r="25" spans="1:17" ht="15.75" customHeight="1" x14ac:dyDescent="0.2">
      <c r="A25" s="38"/>
      <c r="B25" s="272"/>
      <c r="C25" s="272"/>
      <c r="D25" s="272"/>
      <c r="E25" s="272"/>
      <c r="F25" s="42"/>
      <c r="G25" s="50"/>
      <c r="H25" s="50"/>
      <c r="I25" s="50"/>
      <c r="J25" s="50"/>
      <c r="K25" s="50"/>
      <c r="L25" s="273"/>
      <c r="N25" s="31"/>
      <c r="O25" s="32"/>
      <c r="P25" s="3"/>
      <c r="Q25" s="3"/>
    </row>
    <row r="26" spans="1:17" ht="15.75" customHeight="1" x14ac:dyDescent="0.2">
      <c r="A26" s="47"/>
      <c r="B26" s="272"/>
      <c r="C26" s="272"/>
      <c r="D26" s="272"/>
      <c r="E26" s="272"/>
      <c r="F26" s="42"/>
      <c r="G26" s="50"/>
      <c r="H26" s="50"/>
      <c r="I26" s="50"/>
      <c r="J26" s="50"/>
      <c r="K26" s="28"/>
      <c r="L26" s="274"/>
      <c r="N26" s="31"/>
      <c r="O26" s="31"/>
      <c r="P26" s="3"/>
    </row>
    <row r="27" spans="1:17" ht="15.75" customHeight="1" x14ac:dyDescent="0.2">
      <c r="A27" s="38"/>
      <c r="B27" s="272"/>
      <c r="C27" s="272"/>
      <c r="D27" s="272"/>
      <c r="E27" s="272"/>
      <c r="F27" s="42"/>
      <c r="G27" s="50"/>
      <c r="H27" s="50"/>
      <c r="I27" s="50"/>
      <c r="J27" s="50"/>
      <c r="K27" s="45" t="s">
        <v>4</v>
      </c>
      <c r="L27" s="273"/>
      <c r="N27" s="31"/>
      <c r="O27" s="31"/>
      <c r="P27" s="3"/>
    </row>
    <row r="28" spans="1:17" ht="15.75" customHeight="1" x14ac:dyDescent="0.2">
      <c r="A28" s="47"/>
      <c r="B28" s="272"/>
      <c r="C28" s="272"/>
      <c r="D28" s="272"/>
      <c r="E28" s="272"/>
      <c r="F28" s="42"/>
      <c r="G28" s="50"/>
      <c r="H28" s="50"/>
      <c r="I28" s="50"/>
      <c r="J28" s="50"/>
      <c r="K28" s="45"/>
      <c r="L28" s="274"/>
      <c r="N28" s="31"/>
      <c r="O28" s="31"/>
    </row>
    <row r="29" spans="1:17" s="55" customFormat="1" ht="15.75" customHeight="1" x14ac:dyDescent="0.2">
      <c r="A29" s="52"/>
      <c r="B29" s="275"/>
      <c r="C29" s="275"/>
      <c r="D29" s="275"/>
      <c r="E29" s="275"/>
      <c r="F29" s="53"/>
      <c r="G29" s="54"/>
      <c r="H29" s="54"/>
      <c r="I29" s="54"/>
      <c r="J29" s="54"/>
      <c r="K29" s="54"/>
      <c r="L29" s="276"/>
      <c r="N29" s="56"/>
      <c r="O29" s="56"/>
    </row>
    <row r="30" spans="1:17" s="55" customFormat="1" ht="15.75" customHeight="1" x14ac:dyDescent="0.2">
      <c r="A30" s="52"/>
      <c r="B30" s="275"/>
      <c r="C30" s="275"/>
      <c r="D30" s="275"/>
      <c r="E30" s="275"/>
      <c r="F30" s="53"/>
      <c r="G30" s="49"/>
      <c r="H30" s="49"/>
      <c r="I30" s="49"/>
      <c r="J30" s="49"/>
      <c r="K30" s="49"/>
      <c r="L30" s="277"/>
      <c r="N30" s="56"/>
      <c r="O30" s="56"/>
    </row>
    <row r="31" spans="1:17" s="55" customFormat="1" ht="15.75" customHeight="1" x14ac:dyDescent="0.2">
      <c r="A31" s="57"/>
      <c r="B31" s="275"/>
      <c r="C31" s="275"/>
      <c r="D31" s="275"/>
      <c r="E31" s="275"/>
      <c r="F31" s="53"/>
      <c r="G31" s="54"/>
      <c r="H31" s="54"/>
      <c r="I31" s="54"/>
      <c r="J31" s="54"/>
      <c r="K31" s="54"/>
      <c r="L31" s="276"/>
      <c r="N31" s="56"/>
      <c r="O31" s="56"/>
    </row>
    <row r="32" spans="1:17" s="55" customFormat="1" ht="15.75" customHeight="1" thickBot="1" x14ac:dyDescent="0.25">
      <c r="A32" s="58"/>
      <c r="B32" s="278"/>
      <c r="C32" s="278"/>
      <c r="D32" s="278"/>
      <c r="E32" s="278"/>
      <c r="F32" s="59"/>
      <c r="G32" s="60"/>
      <c r="H32" s="60"/>
      <c r="I32" s="60"/>
      <c r="J32" s="60"/>
      <c r="K32" s="60"/>
      <c r="L32" s="279"/>
      <c r="N32" s="56"/>
      <c r="O32" s="56"/>
      <c r="P32" s="56"/>
    </row>
    <row r="33" spans="1:21" ht="6" customHeight="1" thickBot="1" x14ac:dyDescent="0.25">
      <c r="A33" s="61"/>
      <c r="B33" s="62"/>
      <c r="C33" s="62"/>
      <c r="D33" s="62"/>
      <c r="E33" s="63"/>
      <c r="F33" s="63"/>
      <c r="G33" s="64"/>
      <c r="H33" s="64"/>
      <c r="I33" s="64"/>
      <c r="J33" s="64"/>
      <c r="K33" s="65"/>
      <c r="L33" s="64"/>
      <c r="N33" s="31"/>
      <c r="O33" s="2"/>
    </row>
    <row r="34" spans="1:21" ht="15.75" customHeight="1" x14ac:dyDescent="0.2">
      <c r="A34" s="66"/>
      <c r="B34" s="67"/>
      <c r="C34" s="67"/>
      <c r="D34" s="68" t="s">
        <v>26</v>
      </c>
      <c r="E34" s="69"/>
      <c r="F34" s="70" t="e">
        <f>SUM(F20+F22+F18)</f>
        <v>#REF!</v>
      </c>
      <c r="G34" s="70" t="e">
        <f>G20+G22+G24+G26+G18</f>
        <v>#REF!</v>
      </c>
      <c r="H34" s="70" t="e">
        <f>H20+H24+H22+H18</f>
        <v>#REF!</v>
      </c>
      <c r="I34" s="70" t="e">
        <f>I20+I22+I24+I26+I18</f>
        <v>#REF!</v>
      </c>
      <c r="J34" s="70" t="e">
        <f>J20+J22+J24+J26+J18</f>
        <v>#REF!</v>
      </c>
      <c r="K34" s="70"/>
      <c r="L34" s="71" t="e">
        <f>SUM(F34:J34)</f>
        <v>#REF!</v>
      </c>
      <c r="N34" s="2"/>
      <c r="O34" s="2"/>
    </row>
    <row r="35" spans="1:21" ht="15.75" customHeight="1" thickBot="1" x14ac:dyDescent="0.25">
      <c r="A35" s="72"/>
      <c r="B35" s="73"/>
      <c r="C35" s="73"/>
      <c r="D35" s="74" t="s">
        <v>27</v>
      </c>
      <c r="E35" s="63"/>
      <c r="F35" s="75" t="e">
        <f>F34</f>
        <v>#REF!</v>
      </c>
      <c r="G35" s="76" t="e">
        <f>G34+F34</f>
        <v>#REF!</v>
      </c>
      <c r="H35" s="76" t="e">
        <f>G35+H34</f>
        <v>#REF!</v>
      </c>
      <c r="I35" s="76" t="e">
        <f>H35+I34</f>
        <v>#REF!</v>
      </c>
      <c r="J35" s="76" t="e">
        <f>I35+J34</f>
        <v>#REF!</v>
      </c>
      <c r="K35" s="76"/>
      <c r="L35" s="77"/>
      <c r="N35" s="2"/>
      <c r="O35" s="1"/>
      <c r="P35" s="3"/>
    </row>
    <row r="36" spans="1:21" ht="13.5" x14ac:dyDescent="0.25">
      <c r="A36" s="78"/>
      <c r="B36" s="10"/>
      <c r="C36" s="10"/>
      <c r="D36" s="79" t="s">
        <v>28</v>
      </c>
      <c r="E36" s="12"/>
      <c r="F36" s="80" t="e">
        <f>F34/L34</f>
        <v>#REF!</v>
      </c>
      <c r="G36" s="80" t="e">
        <f>G34/L34</f>
        <v>#REF!</v>
      </c>
      <c r="H36" s="80" t="e">
        <f>H34/L34</f>
        <v>#REF!</v>
      </c>
      <c r="I36" s="80" t="e">
        <f>I34/L34</f>
        <v>#REF!</v>
      </c>
      <c r="J36" s="80" t="e">
        <f>J34/L34</f>
        <v>#REF!</v>
      </c>
      <c r="K36" s="80"/>
      <c r="L36" s="71"/>
      <c r="N36" s="2"/>
      <c r="O36" s="2"/>
    </row>
    <row r="37" spans="1:21" ht="13.5" x14ac:dyDescent="0.25">
      <c r="A37" s="78"/>
      <c r="B37" s="10"/>
      <c r="C37" s="10"/>
      <c r="D37" s="81" t="s">
        <v>29</v>
      </c>
      <c r="E37" s="12"/>
      <c r="F37" s="82" t="e">
        <f>F36</f>
        <v>#REF!</v>
      </c>
      <c r="G37" s="82" t="e">
        <f>F37+G36</f>
        <v>#REF!</v>
      </c>
      <c r="H37" s="82" t="e">
        <f>G37+H36</f>
        <v>#REF!</v>
      </c>
      <c r="I37" s="82" t="e">
        <f>H37+I36</f>
        <v>#REF!</v>
      </c>
      <c r="J37" s="82" t="e">
        <f>I37+J36</f>
        <v>#REF!</v>
      </c>
      <c r="K37" s="82"/>
      <c r="L37" s="83"/>
    </row>
    <row r="38" spans="1:21" x14ac:dyDescent="0.2">
      <c r="A38" s="78"/>
      <c r="B38" s="10"/>
      <c r="C38" s="10"/>
      <c r="D38" s="10"/>
      <c r="E38" s="10"/>
      <c r="F38" s="10"/>
      <c r="G38" s="84"/>
      <c r="H38" s="84"/>
      <c r="I38" s="84"/>
      <c r="J38" s="85"/>
      <c r="K38" s="85"/>
      <c r="L38" s="83"/>
    </row>
    <row r="39" spans="1:21" x14ac:dyDescent="0.2">
      <c r="A39" s="78"/>
      <c r="B39" s="10"/>
      <c r="C39" s="10"/>
      <c r="D39" s="10"/>
      <c r="E39" s="10"/>
      <c r="F39" s="10"/>
      <c r="G39" s="84"/>
      <c r="H39" s="84"/>
      <c r="I39" s="84"/>
      <c r="J39" s="85"/>
      <c r="K39" s="85"/>
      <c r="L39" s="83"/>
    </row>
    <row r="40" spans="1:21" x14ac:dyDescent="0.2">
      <c r="A40" s="78"/>
      <c r="B40" s="10"/>
      <c r="C40" s="10"/>
      <c r="D40" s="10"/>
      <c r="E40" s="10"/>
      <c r="F40" s="10"/>
      <c r="G40" s="84"/>
      <c r="H40" s="84"/>
      <c r="I40" s="84"/>
      <c r="J40" s="85"/>
      <c r="K40" s="85"/>
      <c r="L40" s="83"/>
    </row>
    <row r="41" spans="1:21" ht="9.75" customHeight="1" thickBot="1" x14ac:dyDescent="0.25">
      <c r="A41" s="86"/>
      <c r="B41" s="87"/>
      <c r="C41" s="87"/>
      <c r="D41" s="87"/>
      <c r="E41" s="87"/>
      <c r="F41" s="87"/>
      <c r="G41" s="88"/>
      <c r="H41" s="88"/>
      <c r="I41" s="88"/>
      <c r="J41" s="89"/>
      <c r="K41" s="89"/>
      <c r="L41" s="90"/>
    </row>
    <row r="42" spans="1:21" ht="6.75" customHeight="1" x14ac:dyDescent="0.2">
      <c r="U42" s="4"/>
    </row>
    <row r="43" spans="1:21" ht="9.75" customHeight="1" x14ac:dyDescent="0.2">
      <c r="U43" s="4"/>
    </row>
    <row r="44" spans="1:21" ht="9.75" customHeight="1" x14ac:dyDescent="0.2">
      <c r="U44" s="4"/>
    </row>
    <row r="45" spans="1:21" ht="9.75" customHeight="1" x14ac:dyDescent="0.2">
      <c r="U45" s="4"/>
    </row>
    <row r="46" spans="1:21" ht="9.75" customHeight="1" x14ac:dyDescent="0.2">
      <c r="U46" s="4"/>
    </row>
    <row r="47" spans="1:21" ht="9.75" customHeight="1" x14ac:dyDescent="0.2">
      <c r="U47" s="4"/>
    </row>
    <row r="48" spans="1:21" ht="9.75" customHeight="1" x14ac:dyDescent="0.2">
      <c r="U48" s="4"/>
    </row>
    <row r="49" spans="21:21" ht="9.75" customHeight="1" x14ac:dyDescent="0.2">
      <c r="U49" s="4"/>
    </row>
  </sheetData>
  <mergeCells count="26">
    <mergeCell ref="B19:E20"/>
    <mergeCell ref="L19:L20"/>
    <mergeCell ref="C4:L4"/>
    <mergeCell ref="D6:I7"/>
    <mergeCell ref="B11:E11"/>
    <mergeCell ref="F11:K11"/>
    <mergeCell ref="F12:G12"/>
    <mergeCell ref="H12:I12"/>
    <mergeCell ref="J12:K12"/>
    <mergeCell ref="B13:E13"/>
    <mergeCell ref="B14:E14"/>
    <mergeCell ref="B15:E16"/>
    <mergeCell ref="B17:E18"/>
    <mergeCell ref="L17:L18"/>
    <mergeCell ref="B21:E22"/>
    <mergeCell ref="L21:L22"/>
    <mergeCell ref="B23:E24"/>
    <mergeCell ref="L23:L24"/>
    <mergeCell ref="B25:E26"/>
    <mergeCell ref="L25:L26"/>
    <mergeCell ref="B27:E28"/>
    <mergeCell ref="L27:L28"/>
    <mergeCell ref="B29:E30"/>
    <mergeCell ref="L29:L30"/>
    <mergeCell ref="B31:E32"/>
    <mergeCell ref="L31:L32"/>
  </mergeCells>
  <printOptions horizontalCentered="1"/>
  <pageMargins left="0.39370078740157483" right="0.23622047244094491" top="0.78740157480314965" bottom="0.59055118110236227" header="0" footer="0"/>
  <pageSetup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OBRA INTEGRAL</vt:lpstr>
      <vt:lpstr>PROGRAMA DE OBRA EXP AGUA</vt:lpstr>
      <vt:lpstr>'OBRA INTEGRAL'!Área_de_impresión</vt:lpstr>
      <vt:lpstr>'OBRA INTEGRAL'!Títulos_a_imprimir</vt:lpstr>
    </vt:vector>
  </TitlesOfParts>
  <Company>S.A.P.A. Los Cabos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Gcia. Desarrollo Hidraulico</dc:creator>
  <cp:lastModifiedBy>Usuario de Windows</cp:lastModifiedBy>
  <cp:lastPrinted>2021-03-04T19:34:50Z</cp:lastPrinted>
  <dcterms:created xsi:type="dcterms:W3CDTF">2001-02-06T20:08:23Z</dcterms:created>
  <dcterms:modified xsi:type="dcterms:W3CDTF">2021-03-18T17:43:13Z</dcterms:modified>
</cp:coreProperties>
</file>