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80" windowWidth="15600" windowHeight="6705"/>
  </bookViews>
  <sheets>
    <sheet name="Catálogo" sheetId="1" r:id="rId1"/>
  </sheets>
  <definedNames>
    <definedName name="_del10">#REF!</definedName>
    <definedName name="_del12">#REF!</definedName>
    <definedName name="_del2">#REF!</definedName>
    <definedName name="_del3">#REF!</definedName>
    <definedName name="_del4">#REF!</definedName>
    <definedName name="_del5">#REF!</definedName>
    <definedName name="_del6">#REF!</definedName>
    <definedName name="_del8">#REF!</definedName>
    <definedName name="Ancho">#REF!</definedName>
    <definedName name="aprog">#REF!</definedName>
    <definedName name="_xlnm.Print_Area" localSheetId="0">Catálogo!$A$1:$F$251</definedName>
    <definedName name="_xlnm.Print_Area">#REF!</definedName>
    <definedName name="ClaveFasar">#REF!</definedName>
    <definedName name="descripcion">#REF!</definedName>
    <definedName name="diam">#REF!</definedName>
    <definedName name="elementos">#REF!</definedName>
    <definedName name="escuadra">#REF!</definedName>
    <definedName name="FinReng">#REF!</definedName>
    <definedName name="INICATCC">#REF!</definedName>
    <definedName name="inicio">#REF!</definedName>
    <definedName name="largo">#REF!</definedName>
    <definedName name="LargoTotal">#REF!</definedName>
    <definedName name="nnn">#REF!</definedName>
    <definedName name="Note">#REF!</definedName>
    <definedName name="noviembre">#REF!</definedName>
    <definedName name="octubre">#REF!</definedName>
    <definedName name="pzas">#REF!</definedName>
    <definedName name="RelacionNueva">#REF!</definedName>
    <definedName name="SalarioBase">#REF!</definedName>
    <definedName name="SalarioNominal">#REF!</definedName>
    <definedName name="SepVar">#REF!</definedName>
    <definedName name="_xlnm.Print_Titles" localSheetId="0">Catálogo!$68:$79</definedName>
    <definedName name="_xlnm.Print_Titles">#REF!</definedName>
  </definedNames>
  <calcPr calcId="144525" fullPrecision="0"/>
</workbook>
</file>

<file path=xl/calcChain.xml><?xml version="1.0" encoding="utf-8"?>
<calcChain xmlns="http://schemas.openxmlformats.org/spreadsheetml/2006/main">
  <c r="F41" i="1" l="1"/>
  <c r="F43" i="1"/>
  <c r="F94" i="1"/>
  <c r="F95" i="1"/>
  <c r="F103" i="1" s="1"/>
  <c r="F18" i="1" s="1"/>
  <c r="F96" i="1"/>
  <c r="F97" i="1"/>
  <c r="F98" i="1"/>
  <c r="F99" i="1"/>
  <c r="F100" i="1"/>
  <c r="F101" i="1"/>
  <c r="F102" i="1"/>
  <c r="F105" i="1"/>
  <c r="F120" i="1" s="1"/>
  <c r="F19" i="1" s="1"/>
  <c r="F106" i="1"/>
  <c r="F107" i="1"/>
  <c r="F108" i="1"/>
  <c r="F109" i="1"/>
  <c r="F110" i="1"/>
  <c r="F111" i="1"/>
  <c r="F112" i="1"/>
  <c r="F113" i="1"/>
  <c r="F114" i="1"/>
  <c r="F115" i="1"/>
  <c r="F116" i="1"/>
  <c r="F117" i="1"/>
  <c r="F118" i="1"/>
  <c r="F119" i="1"/>
  <c r="F122" i="1"/>
  <c r="F126" i="1" s="1"/>
  <c r="F20" i="1" s="1"/>
  <c r="F123" i="1"/>
  <c r="F124" i="1"/>
  <c r="F125" i="1"/>
  <c r="F128" i="1"/>
  <c r="F129" i="1"/>
  <c r="F130" i="1"/>
  <c r="F156" i="1" s="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9" i="1"/>
  <c r="F189" i="1" s="1"/>
  <c r="F26" i="1" s="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91" i="1"/>
  <c r="F220" i="1" s="1"/>
  <c r="F31" i="1" s="1"/>
  <c r="F33" i="1" s="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2" i="1"/>
  <c r="F236" i="1" s="1"/>
  <c r="F36" i="1" s="1"/>
  <c r="F38" i="1" s="1"/>
  <c r="F223" i="1"/>
  <c r="F224" i="1"/>
  <c r="F225" i="1"/>
  <c r="F226" i="1"/>
  <c r="F227" i="1"/>
  <c r="F228" i="1"/>
  <c r="F229" i="1"/>
  <c r="F230" i="1"/>
  <c r="F231" i="1"/>
  <c r="F232" i="1"/>
  <c r="F233" i="1"/>
  <c r="F234" i="1"/>
  <c r="F235" i="1"/>
  <c r="F238" i="1"/>
  <c r="F250" i="1" s="1"/>
  <c r="F239" i="1"/>
  <c r="F240" i="1"/>
  <c r="F241" i="1"/>
  <c r="F242" i="1"/>
  <c r="F243" i="1"/>
  <c r="F244" i="1"/>
  <c r="F245" i="1"/>
  <c r="F246" i="1"/>
  <c r="F247" i="1"/>
  <c r="F248" i="1"/>
  <c r="F249" i="1"/>
  <c r="F21" i="1" l="1"/>
  <c r="F90" i="1"/>
  <c r="F91" i="1"/>
  <c r="F82" i="1" l="1"/>
  <c r="F83" i="1"/>
  <c r="F84" i="1"/>
  <c r="F85" i="1"/>
  <c r="F86" i="1"/>
  <c r="F87" i="1"/>
  <c r="F88" i="1"/>
  <c r="F89" i="1"/>
  <c r="B77" i="1"/>
  <c r="B76" i="1"/>
  <c r="B75" i="1"/>
  <c r="B74" i="1"/>
  <c r="F92" i="1" l="1"/>
  <c r="F28" i="1"/>
  <c r="F17" i="1" l="1"/>
  <c r="F157" i="1"/>
  <c r="F251" i="1" s="1"/>
  <c r="F23" i="1"/>
  <c r="F47" i="1" s="1"/>
  <c r="F48" i="1" l="1"/>
  <c r="F49" i="1" s="1"/>
</calcChain>
</file>

<file path=xl/sharedStrings.xml><?xml version="1.0" encoding="utf-8"?>
<sst xmlns="http://schemas.openxmlformats.org/spreadsheetml/2006/main" count="355" uniqueCount="168">
  <si>
    <t>CLAVE</t>
  </si>
  <si>
    <t>UNIDAD</t>
  </si>
  <si>
    <t>VOLUMEN</t>
  </si>
  <si>
    <t>P.U.</t>
  </si>
  <si>
    <t>IMPORTE</t>
  </si>
  <si>
    <t>RESUMEN</t>
  </si>
  <si>
    <t>TOTAL</t>
  </si>
  <si>
    <t>I.V.A.</t>
  </si>
  <si>
    <t>CONCEPTO</t>
  </si>
  <si>
    <t>PROPONE</t>
  </si>
  <si>
    <t>SUBTOTAL DE OBRA</t>
  </si>
  <si>
    <t>SUBTOTAL I</t>
  </si>
  <si>
    <t>SUBTOTAL II</t>
  </si>
  <si>
    <t>OBRA: UNIVERSIDAD AUTÓNOMA DE BAJA CALIFORNIA SUR (UABCS), CAMPUS LA PAZ</t>
  </si>
  <si>
    <t>DESCRIPCIÓN: CONSTRUCCIÓN DE UN AULA DIDÁCTICA CON BAÑOS, CISTERNA DE 10,000 LTS., REHBAILITACIÓN DE TANQUES DE PLANTAS DE TRATAMIENTO Y CERCO PERIMETRAL, REHBAILITACIÓN DE BODEGA Y RED ELÉCTRICA.</t>
  </si>
  <si>
    <t>LOCALIDAD: LA PAZ</t>
  </si>
  <si>
    <t>MUNICIPIO: LA PAZ, B.C.S.</t>
  </si>
  <si>
    <t>I. AULA DIDÁCTICA</t>
  </si>
  <si>
    <t xml:space="preserve">01. CIMENTACIÓN </t>
  </si>
  <si>
    <t>02. ESTRUCTURA</t>
  </si>
  <si>
    <t xml:space="preserve">03. ALBAÑILERÍA Y ACABADOS </t>
  </si>
  <si>
    <t>04. HERRERÍA, CARPINTERÍA Y CANCELERÍA</t>
  </si>
  <si>
    <t xml:space="preserve">05. INSTALACIONES </t>
  </si>
  <si>
    <t xml:space="preserve">II. CISTERNA DE 10,000 LTS. </t>
  </si>
  <si>
    <t>III. REHABILITACIÓN DE TANQUES DE PLANTAS DE TRATAMIENTO Y CERCO PERIMETRAL</t>
  </si>
  <si>
    <t>SUBTOTAL III</t>
  </si>
  <si>
    <t xml:space="preserve">IV. REHABILITACIÓN DE BODEGA </t>
  </si>
  <si>
    <t>SUBTOTAL IV</t>
  </si>
  <si>
    <t>V. RED ELÉCTRICA</t>
  </si>
  <si>
    <t>SUBTOTAL V</t>
  </si>
  <si>
    <t>LIMPIEZA, TRAZO Y NIVELACIÓN DEL TERRENO CON EQUIPO TOPOGRÁFICO; INCLUYE: NIVEL DE MANGUERA Y NIVELETAS CON POLINES Y FAJILLAS, HILOS, CAL, MANO DE OBRA Y HERRAMIENTA, DESPALME DE TERRENO VEGETAL CAPA DE 20 CM. Y RETIRO DE LA MISMA FUERA DE LA OBRA, COLOCACIÓN DE BANCO DE NIVEL SEGÚN ESPECIFICACIONES. ( ÁREA DE EDIFICIO ).</t>
  </si>
  <si>
    <t>M2</t>
  </si>
  <si>
    <t>EXCAVACIÓN A MANO EN TERRENO TIPO "B" INVESTIGADO EN OBRA POR EL CONTRATISTA, A CUALQUIER PROFUNDIDAD, INCLUYE: AFINE DE TALUDES, SOBRE EXCAVACIÓN POR ÁNGULO DE REPOSO DE MATERIAL, COMPACTACIÓN DE FONDO DE CEPAS,.</t>
  </si>
  <si>
    <t>M3</t>
  </si>
  <si>
    <t>PLANTILLA DE CONCRETO HECHO EN OBRA F´C= 100 KG/CM2 DE 6 CM. DE ESPESOR, APALILLADA Y NIVELADA, INCLUYE: CIMBRA, DESCIMBRADO, COMPACTACIÓN DEL FONDO, APLICACIÓN DE RIEGO CON AGUA PREVIO AL COLADO VACIADO, NIVELADO Y CURADO DEL CONCRETO, EQUIPO INDIVIDUAL DE PROTECCIÓN, MANO DE OBRA Y HERRAMIENTA.</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</si>
  <si>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</si>
  <si>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</si>
  <si>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CONCRETO F'C= 250 KG/CM2 EN CIMENTACIÓN T.M.A. 3/4", CON UN REVENIMIENTO DE 8-10 CM, INCLUYE: ACARREO, COLADO, VIBRADO, AFINE, CURADO, MUESTRA DE CONCRETO, (7, 14, Y 28 DÍAS). EN ELEMENTOS ESTRUCTURALES COMO ZAPATAS, DADOS, MUROS DE CONCRETO, MÍNIMO UNA MUESTRA POR CADA 20 M3 O CON LA FRECUENCIA QUE LA RESIDENCIA LO CONSIDERE NECESARIO (VER ESPECIFICACIONES COMPLEMENTARIAS)</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</si>
  <si>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</si>
  <si>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ACERO DE REFUERZO EN CIMENTACIÓN DIÁMETRO #3 F'Y=4,200 KG/CM2; INCLUYE: SUMINISTRO, HABILITADO, ARMADO, CORTES, TRASLAPES, GANCHOS Y DESPERDICIOS, SILLETAS, ALAMBRE RECOCIDO, MANO DE OBRA, HERRAMIENTA, EQUIPO DE PROTECCIÓN PERSONAL Y LIMPIEZA DEL ÁREA DE TRABAJO.</t>
  </si>
  <si>
    <t>KG</t>
  </si>
  <si>
    <t>ACERO DE REFUERZO EN CIMENTACIÓN DIÁMETRO #4 F'Y=4,200 KG/CM2; INCLUYE: SUMINISTRO, HABILITADO, ARMADO, CORTES, TRASLAPES, GANCHOS Y DESPERDICIOS, SILLETAS, ALAMBRE RECOCIDO, MANO DE OBRA, HERRAMIENTA, EQUIPO DE PROTECCIÓN PERSONAL Y LIMPIEZA DEL ÁREA DE TRABAJO.</t>
  </si>
  <si>
    <t>MALLA ELECTROSOLDADA 6X6/10-10, SE DEBERÁ CONSIDERAR PARA ESTE TRABAJO: SUMINISTRO Y COLOCACIÓN, CORTES, SUJECIÓN, TRASLAPES, SILLETA PM-50 PLSTIFICADA 4 PZA/M2, MANO DE OBRA, EQUIPO, HERRAMIENTA, ACOPIO Y RETIRO DE DESPERDICIOS A TIRO AUTORIZADO Y LIMPIEZA DEL ÁREA DE TRABAJO.</t>
  </si>
  <si>
    <t xml:space="preserve">SUBTOTAL CIMENTACIÓN </t>
  </si>
  <si>
    <t>CIMBRA PARA LOSAS  ACABADO COMÚN A BASE DE TRIPLAY DE PINO 19 MM COMO CIMBRA DE CONTACTO, INCLUYE: CIMBRADO, DESCIMBRADO, HABILITADO Y CHAFLANES U OCHAVOS.</t>
  </si>
  <si>
    <t>CIMBRA EN COLUMNAS Y MUROS ACABADO COMÚN; A BASE DE TRIPLAY DE PINO 19 MM COMO CIMBRA DE CONTACTO; INCLUYE: CIMBRADO, DESCIMBRADO, HABILITADO Y CHAFLANES U OCHAVOS</t>
  </si>
  <si>
    <t>ACERO DE REFUERZO EN ESTRUCTURA #4 F'Y=4,200 KG/CM2; INCLUYE: SUMINISTRO, HABILITADO, ARMADO, CORTES, TRASLAPES, GANCHOS Y DESPERDICIOS, SILLETAS, ALAMBRE RECOCIDO, MANO DE OBRA, HERRAMIENTA, EQUIPO DE PROTECCIÓN PERSONAL Y LIMPIEZA DEL ÁREA DE TRABAJO.</t>
  </si>
  <si>
    <t>ACERO DE REFUERZO EN ESTRUCTURA #3 F'Y=4,200 KG/CM2; INCLUYE: SUMINISTRO, HABILITADO, ARMADO, CORTES, TRASLAPES, GANCHOS Y DESPERDICIOS, SILLETAS, ALAMBRE RECOCIDO, MANO DE OBRA, HERRAMIENTA, EQUIPO DE PROTECCIÓN PERSONAL Y LIMPIEZA DEL ÁREA DE TRABAJO.</t>
  </si>
  <si>
    <t>ACERO DE REFUERZO EN ESTRUCTURA CON ALAMBRÓN F'Y=2,530 KG/CM2, INCLUYE: SUMINISTRO, HABILITADO, ARMADO, CORTES, TRASLAPES, GANCHOS Y DESPERDICIOS, SILLETAS, ALAMBRE RECOCIDO, MANO DE OBRA, HERRAMIENTA, EQUIPO DE PROTECCIÓN PERSONAL Y LIMPIEZA DEL ÁREA DE TRABAJO.</t>
  </si>
  <si>
    <t>CONCRETO F'C=250 KG/CM2 EN ESTRUCTURA T.M.A. 3/4", CON UN REVENIMIENTO DE 8-10 CM. INCLUYE: COLADO, VIBRADO, CURADO, AFINE, NIVELADO Y ACABADO PARA RECIBIR IMPERMEABILIZACIÓN EN PRIMER NIVEL O PISO DE CERÁMICA EN SEGUNDO NIVEL, PRUEBAS DE CONCRETO A 7,14 Y 28 DÍAS. (EN VOLÚMENES MAYORES A 2 M3) Y ADITIVOS ESPECIFICADOS SEGÚN PROYECTO.</t>
  </si>
  <si>
    <t>SUMINISTRO Y COLOCACIÓN DE CASETÓN DE POLIESTIRENO DE 15 CM DE ESPESOR, INCLUYE: CORTE, MATERIAL, MANO DE OBRA, DESPERDICIO Y HERRAMIENTA.</t>
  </si>
  <si>
    <t>CADENA O CASTILLO 15 X 15 CM, ACABADO COMÚN, CONCRETO H. EN O., F'C= 250 KG/CM2, ARMADA CON 4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</si>
  <si>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ML</t>
  </si>
  <si>
    <t>SUBTOTAL ESTRUCTURA</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</si>
  <si>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</si>
  <si>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CADENA O CASTILLO 15 X 20 CM, ACABADO COMÚN, CONCRETO H. EN O., F'C= 250 KG/CM2, ARMADA CON 4 VARILLAS DEL NO.3 (3/8") Y ESTRIBOS DEL NO. 2 (1/4") @ 20 CM, ANCLAJE DESDE CIMENTACIÓN,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</si>
  <si>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APLANADO EN MUROS, ACABADO REPELLADO CON MORTERO CEMENTO-ARENA 1:3 A PLOMO Y REGLA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</si>
  <si>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APLANADO EN MUROS DE BLOCK, ACABADO FINO O PULIDO CON CEMENTO MULTIPLAST A PLOMO Y REGLA CON RENDIMIENTO DE 4.25 POR M2 EN DOS CAPAS DE 1 CM CADA UNA, UNA PARA EL REPELLADO Y OTRA PARA EL ACABADO,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REPELLADO A BASE DEL MISMO PRODUCTO, REGLEADO, CURADO DEL APLANADO, ESPESOR PROMEDIO DEL APLANADO 2.0 CM, ACOPIO Y RETIRO DE DESPERDICIOS A TIRO AUTORIZADO, ANDAMIOS Y LIMPIEZA DE ÁREA DE TRABAJO.</t>
  </si>
  <si>
    <t>SUMINISTRO Y COLOCACIÓN DE FALSO PLAFÓN A BASE DE TABLAROCA DENSGLASS DE 1/2" ESPESOR, INCLUYE: CORTES, TRAZO, ANCLAJE EN LOSA DE CONCRETO PARA TENSORES, REDIMIX, PERFACINTA, LIJADO PARA RECIBIR PASTA TEXTURIZADA EN NIVEL + 8.00 M., ANDAMIOS, MOVIMIENTOS VERTICALES Y HORIZONTALES, ANDAMIOS, HERRAMIENTA, EQUIPO DE SEGURIDAD Y PROTECCIÓN DE ÁREAS ADYACENTES.</t>
  </si>
  <si>
    <t>SUMINISTRO Y COLOCACIÓN DE MALLA DE FIBRA DE VIDRIO (130 G/M2), SE DEBERÁ CONSIDERAR PARA ESTE TRABAJO: SUMINISTRO Y COLOCACIÓN, CORTES, SUJECIÓN, TRASLAPES,  MANO DE OBRA, EQUIPO, HERRAMIENTA, ACOPIO Y RETIRO DE DESPERDICIOS A TIRO AUTORIZADO Y LIMPIEZA DEL ÁREA DE TRABAJO.</t>
  </si>
  <si>
    <t>RECUBRIMIENTO CON CEMENTO LÁTEX (PULIDO ESPEJO DE PEGADURO) O SIMILAR EN CALIDAD Y PRECIO SOBRE ACABADO EXISTENTE DE TIROL EN UN ESPESOR DE HASTA 2 CM. INCLUYE: MATERIALES, PEGACRETO MANO DE OBRA, HERRAMIENTA, EQUIPO, ANDAMIOS, ACARREO Y ELEVACIÓN DE MATERIALES, PROTECCIONES NECESARIAS EN MOBILIARIO Y PISOS, APLICACIÓN, DESPERDICIOS, LIMPIEZA DE LA ZONA DE TRABAJO, ACARREO Y RETIRO FUERA DE LA OBRA DEL MATERIAL SOBRANTE.</t>
  </si>
  <si>
    <t>SUMINISTRO Y COLOCACIÓN DE FALSO PLAFÓN PLACAS DE 0.61 X 0.61 M., FIBRA MINERAL (CORTEGA DE AMSTRONG PANEL REY) O SIMILAR EN CALIDAD Y PRECIO, CON ACABADO DE PINTURA LÁTEX DE FABRICA, INCLUYE: SISTEMA DE SUSPENSIÓN (TES" PRINCIPALES, "TES" SECUNDARIAS Y COLGANTE DE ALAMBRE GALVANIZADO CAL 10 Y ELEMENTOS DE FIJACIÓN.</t>
  </si>
  <si>
    <t>PINTURA ACRÍLICA MARCA OSEL LÍNEA ORO MÁXIMA, BEREL LÍNEA BERELEX GREEN, COMEX LÍNEA EASY CLEAN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3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</si>
  <si>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MESETA DE CONCRETO F'C= 250 KG/CM2 PARA LAVABO DE 8 CM. DE ESPESOR ANCLADO A MURO DE BLOCK CON VARILLA # 3 @ 20 CM., CIMBRADO, ARMADO, COLADO; INCLUYE: RECUBRIMIENTO DE AZULEJO Y TIRATRIM EN FRONTERA.</t>
  </si>
  <si>
    <t>FABRICACIÓN DE BASE DE CONCRETO PARA EQUIPO DE A/A 1.00X0.80X0.08 M. CON CONCRETO F'C= 150 KG/CM2, INCLUYE: CURADO, CIMBRADO, DESCIMBRADO, PREPARACIÓN DE SUPERFICIE, MATERIAL, MANO DE OBRA HERRAMIENTA.</t>
  </si>
  <si>
    <t>PZA</t>
  </si>
  <si>
    <t>SUMINISTRO Y COLOCACIÓN DE PISO PORCELANICO ESMALTADO SATINADO RECTIFICADO, MARCA INTERCERAMIC, LÍNEA BALANCE, COLOR WHITE DE 60X60 CM O SIMILAR ASENTADO CON ADHESIVO Y EMBOQUILLADOR PARA PISO PORCELANICO DE LA MISMA MARCA O SIMILAR.</t>
  </si>
  <si>
    <t>SUMINISTRO Y COLOCACIÓN DE ZOCLO PORCELANICO ESMALTADO SATINADO RECTIFICADO, MARCA INTERCERAMIC, LÍNEA BALANCE, COLOR WHITE DE 10X60 CM O SIMILAR ASENTADO CON ADHESIVO Y EMBOQUILLADOR PARA PISO PORCELANICO DE LA MISMA MARCA O SIMILAR.</t>
  </si>
  <si>
    <t>SUMINISTRO Y COLOCACIÓN DE AZULEJO EN MUROS, CON LOSETA DE CERÁMICA 60 X 60 CM., COLOCADA A HUESO CON PEGAMENTO BLANCO Y BOQUILLA SIN ARENA, INCLUYE: TRAZO, NIVELACIÓN, ACARREOS, CORTES, DESPERDICIOS, DESPIECE, ACOPIO Y RETIRO DE DESPERDICIOS A TIRO AUTORIZADO Y LIMPIEZA DEL ÁREA.</t>
  </si>
  <si>
    <t>SUMINISTRO Y APLICACIÓN DE IMPERMEABILIZACIÓN PREFABRICADO TIPO SBS PG 4 MM ESPESOR, REFORZADA CON FIBRA POLIÉSTER 180 GR/M2, APLICADO CON TERMO FUSIÓN COLOR TERRACOTA O COLOR INDICADO POR SUPERVISIÓN, INCLUYE: APLICACIÓN PRIMER, IMPERPRIM S.L. BASE SOLVENTE, SELLADO DE REMATES Y DETALLES CON CEMENTO SELLADOR. (GARANTÍA 10 AÑOS POR ESCRITO).</t>
  </si>
  <si>
    <t xml:space="preserve">SUBTOTAL ALBAÑILERÍA Y ACABADOS </t>
  </si>
  <si>
    <t>SUMINISTRO, HABILITADO Y COLOCACIÓN DE CANCELERIA EXTERIOR DE ALUMINIO LINEA 3000 ALUMINIO ANODIZADO NATURAL CON VIDRIO FILTRASOL 6MM DE ESPESOR COMO INDICA PROYECTO, INCLUYE; ELEMENTOS DE FIJACIÓN, JALADERAS Y CARRETILLAS REFORZADAS, VINILOS, CALEFATEO CON SILICON, MATERIAL, MANODE OBRA Y EQUIPO</t>
  </si>
  <si>
    <t>SUMINISTRO, HABILITADO Y COLOCACIÓN DE MARCO Y PUERTA DE ALUMINIO ANODIZADO NATURAL CON MARCO DE 3 X 1/4" MARCO DE 1 X2"  VIDRIO FILTRASOL 9 MM DE ESPESOR CON PELÍCULA TIPO ESMERILADO COMO INDICA EL PROYECTO; INCLUYE: CHAPA TETRA, BARRA DE EMPUJE, BARRA ANTIPÁTICO PIVOTE DESCENTRADO VINILO, PATA DE CHIVO, CALAFATEO CON SILICÓN BLANCO, GUARDAPOLVO Y LIMPIEZA.</t>
  </si>
  <si>
    <t>SUMINISTRO Y COLOCACIÓN DE MAMPARAS EN SERVICIOS SANITARIOS MARCA MODUMEX, MODELO ESTÁNDAR, PRESENTACIÓN BÁSICA, CON LÁMINA ESMALTADA COLOR BEIGE ARENA 412-01, INCLUYE: MARCO DE ACERO INOXIDABLE CALIBRE 24, BASTIDOR METÁLICO GALVANIZADO ELECTRO SOLDADO, BASE METÁLICA CON BASTIDOR GALVANIZADO ELECTRO SOLDADO, MOLDURA PERIMETRAL DE ACERO INOXIDABLE CALIBRE 24, PILASTRA, BISAGRA SUPERIOR DE PERNO SOLERA ACERO INOXIDABLE 1' X 3/16 MANO DE OBRA, HERRAMIENTA, EQUIPO DE PROTECCIÓN PERSONAL Y LIMPIEZA DEL ÁREA DE TRABAJO.</t>
  </si>
  <si>
    <t>SUMINISTRO Y COLOCACIÓN DE ESPEJO EN SANITARIOS DE MEDIDAS VARIABLES  DE 6 MM DE ESPESOR CON MARCO DE ALUMINIO NATURAL ANODIZADO 2", INCLUYE: MATERIALES DE FIJACIÓN, SELLADOR Y LIMPIEZA</t>
  </si>
  <si>
    <t xml:space="preserve">SUBTOTAL HERRERÍA, CARPINTERÍA Y CANCELERÍA </t>
  </si>
  <si>
    <t>05. INSTALACIONES</t>
  </si>
  <si>
    <t>SALIDA DE ALUMBRADO CON CAJA DE P.V.C. Y TUBO PVC PESADO CEDULA 30 (GRIS), INCLUYE: APAGADOR LEVINTON Y CABLE VINANEL AISLAMIENTO TIPO LS CALIBRES INDICADOS EN PLANOS.</t>
  </si>
  <si>
    <t>SAL</t>
  </si>
  <si>
    <t>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</si>
  <si>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SUMINISTRO, COLOCACIÓN Y CONEXIÓN DE LÁMPARA EMPOTRADA DE LED EN FALSO PLAFOND MARCA ASTRO LED LIGHTING LÍNEA LED PANEL MODELO 26-6640-50 (60X60 cm), INCLUYE FLETE, ARMADO Y CONEXIÓN DE LÁMPARA, MONTAJE EN PLAFOND, FIJACIÓN DE BASE SUPERIOR DE LÁMPARA A LOSA POR MEDIO DE VARILLA ROSCADA Y TAQUETE EXPANSIVO, TAMBIÉN CABLE MC CALIBRE 3X12 O 3X14 AWG, CONECTOR HEMBRA Y MACHO TIPO CLAVIJA , TAPA CIEGA GALVANIZADA CON OJO EN CAJA DE SALIDA EN LOSA CONECTORES TIPO ROMMEL (USO RUDO), ATERRIZAJE DE GABINETE CON TERMINAL DE OJO CALIBRE 12, PRUEBAS, CONEXIONES, MANO DE OBRA, HERRAMIENTA, EQUIPO DE PROTECCIÓN PERSONAL Y LIMPIEZA DEL ÁREA DE TRABAJO.</t>
  </si>
  <si>
    <t>CANALIZACIÓN PARA RED DE TELEFONÍA, SONIDO O INTERCOMUNICACIÓN CON CAJA DE LAMINA 2" X 4", TUBO PVC C-30 21 MM DE DIÁMETRO, INCLUYE; CURVAS, CONEXIONES, PEGAMENTO, ALAMBRE GALVANIZADO O RAFIA PARA GUÍA, TAPA DE PLÁSTICO COLOR MARFIL E IDENTIFICACIÓN DE LA MISMA, MATERIAL Y MANO DE OBRA. ( VER PLANO CORRESPONDIENTE )</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</si>
  <si>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</si>
  <si>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INTERRUPTOR TERMOMAGNÉTICO TIPO QO (ENCHUFABLE) DE 2 POLOS 30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</si>
  <si>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PREPARACIÓN PARA CONEXIÓN DE EQUIPO DE AIRE ACONDICIONADO MINISPLIT EN AZOTEA CON TUBO P.V.C. ELÉCTRICO 27 MM (1") C-40 DESDE EL CENTRO DE CARGA, TUBO P.V.C. 3" PARA PASO EN LOSA, INCLUYE CODOS, TAPONES, MATERIALES NECESARIOS Y MANO DE OBRA.(VER PLANO CORRESPONDIENTE), CAJA GALVANIZADA 2X4 Y TUBO DE 16 MM (1/2") PARA INTERCONEXIÓN DE CONDENSADORA Y DIFUSOR, CABLE DESDE EL CENTRO DE CARGA HASTA EL DESCONECTADOR DE NAVAJAS COLOCADO EN LOSA CON CALIBRES 2-10 PARA FASES 1-10 DE TIERRA , CONEXIONES E IDENTIFICACIÓN.</t>
  </si>
  <si>
    <t>SUMINISTRO, COLOCACIÓN Y CONEXIÓN DE INTERRUPTOR DE SEGURIDAD (NAVAJAS) 2 POLOS 30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</si>
  <si>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COLOCACIÓN DE DRENES PARA DESAGÜE DE EQUIPO MINI SPLIT EN MUROS Y TRABES CON TUBO PVC HIDRÁULICO 1/2" CEDULA 40, DESDE MURO HASTA EL EXTERIOR DEL EDIFICIO, INCLUYE: MATERIALES Y MANO DE OBRA. (VER PLANO AER-004-03).</t>
  </si>
  <si>
    <t>SUMINISTRO E INSTALACIÓN DE EQUIPO DE AIRE ACONDICIONADO TIPO MINI-SPLIT MARCA LENNOX, TRANE, CARRIER O SIMILAR EN CALIDAD Y ESPECIFICACIONES TÉCNICAS, CON CAPACIDAD NOMINAL DE 24000 BTU (2 TON) CORRIENTE DE OPERACIÓN 220V 2F-60HZ, REFRIGERANTE R410, EFICIENCIA 11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</si>
  <si>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SUSTITUCIÓN DE ILUMINACIÓN FLUORESCENTE DE 2X32 WATTS POR ILUMINACIÓN LED EN LUMINARIA EXISTENTE, INCLUYE: RETIRO Y DESCONEXIÓN DE BALASTRA ELECTRÓNICA, TUBOS FLUORESCENTES DE 32 WATTS (2 PZAS), INSTALACIÓN DE DRIVER Y TUBOS LED (2 PAS) DE 1.22 M DE LARGO, MONTAJE, CONEXIONES Y PRUEBAS.</t>
  </si>
  <si>
    <t>REGISTRO SANITARIO DE 60X40X80 CM. CON BLOCK 15X20X40 CM. (60 KG/CM2), APLANADO INTERIOR PULIDO CON MEDIA CAÑA Y EXTERIOR FLOTEADO, FORMACIÓN DE MEDIA CAÑA PARA DESAGÜE, MARCO Y CONTRAMARCO DE ÁNGULO DE 1 1/4" X 3/16", INCLUYE: CADENA DE REMATE DE 15 -20-4 CON ARMEX, CONCRETO F'C=150 KG/CM2 Y ACERO NO.3 EN TAPA, INCLUYE: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ACRÍLICA EN EL REGISTRO.</t>
  </si>
  <si>
    <t>SUMINISTRO Y TENDIDO DE TUBO PVC DURALÓN DE 103 MM (4") DE DIÁMETRO, INCLUYE: TENDIDO, CONEXIONES, PEGAMENTO, TRAZOS, EXCAVACIÓN, RELLENO, MATERIAL, MANO DE OBRA, HERRAMIENTA, EQUIPO DE PROTECCIÓN PERSONAL Y LIMPIEZA DEL ÁREA DE TRABAJO.</t>
  </si>
  <si>
    <t>SUMINISTRO Y COLOCACIÓN DE LLAVE DE BOLA PARA JARDÍN DE 3/4" CUERPO DE LATÓN CIERRE DE VÁSTAGO, INCLUYE: RANURADO, COLOCACIÓN Y RESANES.</t>
  </si>
  <si>
    <t>SUMINISTRO Y TENDIDO DE TUBO PVC HIDRÁULICO DE 21 MM (3/4") DE DIÁMETRO, INCLUYE: TENDIDO, CONEXIONES, PEGAMENTO, TRAZOS, EXCAVACIÓN, RELLENO, MATERIAL, MANO DE OBRA, HERRAMIENTA, EQUIPO DE PROTECCIÓN PERSONAL Y LIMPIEZA DEL ÁREA DE TRABAJO.</t>
  </si>
  <si>
    <t>SUMINISTRO Y COLOCACIÓN DE VÁLVULA DE BOLA DE PLÁSTICO COMPACTA DE 3/4", INCLUYE: PEGAMENTO, LIJA (EN REGISTRO HIDRÁULICO)</t>
  </si>
  <si>
    <t>SALIDA EN LAVABO, MINGITORIO O TARJAS CON TUBO PVC SANITARIO 53 MM DURALON Y PVC HIDRÁULICO DE 16 Y 21 MM FLOWGUARD; INCLUYE: CODOS, COPLES, NIPLES, PASTA, LIJA. (VER PLANO 007-01)</t>
  </si>
  <si>
    <t>SUMINISTRO Y COLOCACIÓN DE LAVABO OVALIN DE SOBREPONER EN LOSA, MARCA LAMOSA LÍNEA VENEZIA EN COLOR BLANCO, INCLUYE: SILICÓN PLÁSTICO, TRAMPA, LLAVE MEZCLADORA MARCA URREA MODELO 91DM, CUBIERTA DE LATÓN CROMO, MANERALES, DÓRICO CROMO, CONTRAREJILLA, CESPOL, MANGUERA FLEXIBLE '' T '' HULE EPDM TRENZADO DE VINILO REFORZADO VL-T55, LLAVE DE CONTROL ANGULAR 401 SC.</t>
  </si>
  <si>
    <t>SALIDA EN W.C. CON TUBO PVC SANITARIO 103 MM DURALON Y PVC HIDRÁULICO DE 16 Y 21 MM FLOWGUARD; INCLUYE: CODOS, COPLES, NIPLES, PASTA, LIJA. ( VER PLANO SSER-007-OT)</t>
  </si>
  <si>
    <t>SUMINISTRO Y COLOCACIÓN DE TARJA DE 30 X 30 CM. ACERO INOXIDABLE, INCLUYE: MEZCLADORA DE 4'' PARA LAVAMANOS TIPO BAR MODELO 9057 PI6, MANERALES, PALANCA ETERNITY CROMO CESPOL DE BRONCE CON TUBO LATÓN CROMADO 206L.</t>
  </si>
  <si>
    <t>SUMINISTRO Y COLOCACIÓN DE W.C. INSTITUCIONAL MARCA LAMOSA MODELO TORNADO 3816 COLOR BLANCO O SIMILARES CARACTERÍSTICAS, SANITARIO ALARGADO DE DOS PIEZAS, TANQUE CON SISTEMA DE PRESIÓN SILENCIOSO, MENOS DE 4 LITROS POR DESCARGA; EL PRECIO INCLUYE ASIENTO ALARGADO DE MADERA TERMOMOLDEADO CON BISEL AL FRENTE, BISAGRA PRO MARCA BEMIS O SIMILAR, TODOS LOS HERRAJES NECESARIOS PARA SU INSTALACIÓN.</t>
  </si>
  <si>
    <t>SUMINISTRO Y COLOCACIÓN DE GANCHO SENCILLO PARA MULETAS O BASTONES DE CROMO MODELO 09106 MARCA HELVEX, FIJADO A MURO, SEGÚN PROYECTO. INCLUYE: CONEXIONES, MATERIALES, MANO DE OBRA Y PRUEBAS.</t>
  </si>
  <si>
    <t>SUMINISTRO Y COLOCACIÓN DISPENSADOR DE TOALLAS DE PAPEL AUTOMÁTICO DE 23 CM POR GP PRO (GEORGIA-PACIFIC), NEGRO, 54518, 14,1 PULGADAS DE ANCHO X 16,5 CM DE PROFUNDIDAD X 28,2 CM DE ALTO  INCLUYE: FIJACIÓN A MURO CON TAQUETE EXPANSIVO DE 1", NIVELACIÓN, MATERIAL Y MANO DE OBRA.</t>
  </si>
  <si>
    <t>SUMINISTRO Y COLOCACIÓN DISPENSADOR DE GEL DE MANOS DESINFECTANTE, DISPENSADOR DE JABÓN AUTOMÁTICO PARA EL HOGAR, COMERCIAL Y PÚBLICO, MONTAJE EN PARED, FÁCIL DE INSTALAR, 500 ML,  INCLUYE: INSTALACIÓN, ELEMENTOS DE FIJACIÓN, HERRAMIENTA, EQUIPO, RESANES Y LIMPIEZA.</t>
  </si>
  <si>
    <t>SUMINISTRO Y COLOCACIÓN DISPENSADOR DE JABÓN AUTOMÁTICO, ACERO INOXIDABLE TOUCHLESS INFRARROJO MONTADO EN LA PARED, DISPENSADOR DE JABÓN-600ML, INCLUYE: INSTALACIÓN, ELEMENTOS DE FIJACIÓN, HERRAMIENTA, EQUIPO, RESANES Y LIMPIEZA.</t>
  </si>
  <si>
    <t>SUMINISTRO Y COLOCACIÓN DE DESPACHADOR DE PAPEL HIGIÉNICO ACERO INOXIDABLE COD. PH21000, INCLUYE: INSTALACIÓN, ELEMENTOS DE FIJACIÓN, HERRAMIENTA, EQUIPO, RESANES Y LIMPIEZA.</t>
  </si>
  <si>
    <t>SUMINISTRO Y COLOCACIÓN DE BARRA DE SEGURIDAD CON ACERO DE 1 1/4" X 24", MODELO 3353 MARCA URREA, INCLUYE: MANO DE OBRA, HERRAMIENTA, EQUIPO DE PROTECCIÓN PERSONAL Y LIMPIEZA DEL ÁREA DE TRABAJO.</t>
  </si>
  <si>
    <t>SUMINISTRO Y COLOCACIÓN DE BARRA DE SEGURIDAD CON ACERO DE 1 1/4" X 30", MODELO 3354 MARCA URREA, INCLUYE: MANO DE OBRA, HERRAMIENTA, EQUIPO DE PROTECCIÓN PERSONAL Y LIMPIEZA DEL ÁREA DE TRABAJO.</t>
  </si>
  <si>
    <t>SUBTOTAL INSTALACIONES</t>
  </si>
  <si>
    <t>SUBTOTAL AULA DIDÁCTICA</t>
  </si>
  <si>
    <t>TRASPLANTADO DE ARBOLES Y ARBUSTOS DE DIFERENTES TAMAÑOS A UNA DISTANCIA NO MAYOR A LOS 10.00 M., INCLUYE: EXCAVACIÓN, MOVIMIENTO Y  RETIRO DE MATERIAL SOBRANTE.</t>
  </si>
  <si>
    <t>DEMOLICIÓN DE CONCRETO SIMPLE, EN FIRMES, PISOS, DALAS, GUARNICIONES, INCLUYE: MANO DE OBRA, EQUIPO INDIVIDUAL DE PROTECCIÓN, HERRAMIENTA Y LIMPIEZA DEL ÁREA DE TRABAJO. ( INCLUYE  ACARREOS  DENTRO Y FUERA DE LA OBRA DEL MATERIAL PRODUCTO DE LA DEMOLICIÓN)</t>
  </si>
  <si>
    <t>CADENA O CASTILLO 15 X 20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</si>
  <si>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CASTILLO AHOGADO EN HUECO DE MURO DE BLOCK CON CONCRETO HECHO EN OBRA F'C=150 KG/CM2 CON 1 VARILLA #3 F'Y=4200 KG/CM2, A CADA 50 CM. SE DEBERÁ CONSIDERAR PARA ESTE TRABAJO: MATERIALES, MANO DE OBRA, HERRAMIENTA, EQUIPO, ANDAMIOS, ACARREOS, CARGAS, ELEVACIÓN DE MATERIALES, HABILITADO, ARMADO, COLADO, ACOPIO Y RETIRO DE DESPERDICIOS A TIRO AUTORIZADO Y LIMPIEZA DEL ÁREA DE TRABAJO.</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</si>
  <si>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</si>
  <si>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SUMINISTRO Y COLOCACIÓN DE TAPA DE 0.66 X 0.66 M. CON LAMINA ANTIDERRAPANTE CALIBRE #10 (3.4 MM) EN FORMA DIAMANTADA, ANGULO DE 1 1/4" X 3/16" SOLERA DE 1/8" X 1" COMO REFUERZO INTERIOR Y JALADERA, INCLUYE: BISAGRA DE PERNO, PORTACANDADO Y CANDADO CON LLAVES, UNA MANO DE PRIMARIO EPÓXICO ANTICORROSIVO EA P-10 COLOR BLANCO CON CATALIZADOR DISOLUCIÓN A BASE DE SOLVENTE Y 2 MANOS DE PINTURA ESMALTE EN ACABADO FINAL, COLOR DEFINIDO POR LA RESIDENCIA, ANCLAJE A MURO ( VER PLANO)</t>
  </si>
  <si>
    <t>SUMINISTRO Y COLOCACIÓN DE TECHUMBRE PARA CASETA EQUIPO HIDRONEUMATICO A BASE DE PTR 2" X 2" CALIBRE 18 DE 1.50 X 3.00 M. Y 0.45 M. DE ALTO FORRADA CON LAMINA GALVANIZADA CALIBRE # 18 TRES COSTADOS, INCLUYE: UNA MANO DE PRIMARIO EPÓXICO ANTICORROSIVO EA P-10 COLOR BLANCO CON CATALIZADOR DISOLUCIÓN A BASE DE SOLVENTE Y 2 MANOS DE PINTURA ESMALTE EN ACABADO FINAL, COLOR DEFINIDO POR LA RESIDENCIA.</t>
  </si>
  <si>
    <t>SUMINISTRO Y COLOCACIÓN DE TANQUE PARA HIDRONEUMÁTICO DE 85 GALONES PRECARGADO CON BOMBA DE 1 HP SW JET PUMP. INCLUYE: BASE PARA TANQUE Y MANÓMETROS DE 0-100 PSI 19 MM Y DOS CABLES # 10, 1 # 12 T PARA CONEXIÓN DE BOMBA A CENTRO DE CARGA QO2 DENTRO DE MISMA CASETA.</t>
  </si>
  <si>
    <t>SUCCIÓN DE MOTOBOMBA EN CISTERNA CON TUBO DE PVC HIDRÁULICO CEDULA 40 DE 27 MM INCLUYE: VÁLVULA DE CHECK DE PIE TRADICIONAL (PICHANCHA) COPLES EXTERIORES DE 1", CODO DE 1 X 90°, TUERCA UNIÓN DE 1", ARROJE O DESCARGA CON COPLE EXTERIOR DE 1", REDUCCIÓN BUSHING DE 1 X 1/2", TEE DE 1/2", VÁLVULA ESFERA O VÁLVULA DE COMPUERTA DE 1/2", TUERCA UNIÓN Y COPLE EXTERIOR DE 1/2", INCLUYE: TEFLÓN, PEGAMENTO, LIJA., MANO DE OBRA, HERRAMIENTA, EQUIPO DE PROTECCIÓN PERSONAL Y LIMPIEZA DEL ÁREA DE TRABAJO.</t>
  </si>
  <si>
    <t>DRENES PARA CISTERNA CON TUBO PVC HIDRÁULICO 1 1/2" DE 25 CM. DE LONGITUD, INCLUYE: AMACIZADO</t>
  </si>
  <si>
    <t>SUMINISTRO Y COLOCACIÓN DE CISTERNA PREFABRICADA DE 10,000 LITROS ROTOTOPLAS PARA ABASTECIMIENTO, INCLUYE: MANIOBRAS, MANO DE OBRA, HERRAMIENTAS Y EQUIPO.</t>
  </si>
  <si>
    <t>SUMINISTRO Y COLOCACIÓN DE ARRANCADOR PARA CISTERNA DE 3 POLOS 11-16 AMPERES SIEMENS MODELO A7B10000002579 O SIMILAR EN CALIDAD Y PRECIO INCLUYE: CONEXIÓN, PRUEBAS, RANURADO, FIJACIÓN, RESANES, MANO DE OBRA, HERRAMIENTA, EQUIPO DE PROTECCIÓN PERSONAL Y LIMPIEZA DEL ÁREA DE TRABAJO.</t>
  </si>
  <si>
    <t>SUMINISTRO Y COLOCACIÓN DE CAJA SERIE F'C DE 4 X 4" CON TAPA DE NEOPRENO PARA REGISTRO EN CISTERNAS</t>
  </si>
  <si>
    <t>REGISTRO ELÉCTRICO 60 X 60 X 80 CM. DE PROFUNDIDAD CON BLOCK 15 X 20 X 40 CM. (60 KG/CM2) Y CADENA DE REMATE CON ARMEX 15-20/4 CONCRETO F´C= 150 KG/CM2, APLANADO INTERIOR Y EXTERIOR FLOTEADO CON MARCO Y CONTRAMARCO METÁLICO DE ÁNGULO DE 3/16 X 1 1/4 ACERO NO. 3, TAPA DE CONCRETO F´C=150 KG/CM2, ASA, PINTURA EN APLANADOS, COLOCAR LEYENDA PINTADA CON PLANTILLA EN TAPA "CABLEADO DE ALUMINIO".</t>
  </si>
  <si>
    <t>SUMINISTRO, COLOCACIÓN Y CONEXIÓN DE CABLE DE COBRE CON AISLAMIENTO THW-LS O THW-LS A 75 GRADOS CALIBRE # 10, INCLUYE: CINTA AISLANTE, VULCANIZADA, BARNIZ Y PERNO DE CONEXIÓN, COCAS Y DESPERDICIOS.</t>
  </si>
  <si>
    <t>SUMINISTRO, COLOCACIÓN Y CONEXIÓN DE CABLE DE COBRE CON AISLAMIENTO THW-LS O THW-LS A 75 GRADOS CALIBRE # 12, INCLUYE: CINTA AISLANTE, VULCANIZADA, BARNIZ Y PERNO DE CONEXIÓN, COCAS Y DESPERDICIOS.</t>
  </si>
  <si>
    <t>SUMINISTRO Y TENDIDO DE TUBO CONDUIT PVC C-40 DE 53 MM (2") DIÁMETRO, INCLUYE: TENDIDO, CONEXIONES, PEGAMENTO, TRAZOS, EXCAVACIÓN, RELLENO, MATERIAL, MANO DE OBRA, HERRAMIENTA, EQUIPO DE PROTECCIÓN PERSONAL Y LIMPIEZA DEL ÁREA DE TRABAJO.</t>
  </si>
  <si>
    <t>SUMINISTRO, COLOCACIÓN Y CONEXIÓN DE INTERRUPTOR TERMOMAGNÉTICO TIPO QO (ENCHUFABLE) DE 2 POLOS 20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</si>
  <si>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SUBTOTAL CISTERNA DE 10,000 LTS</t>
  </si>
  <si>
    <t>DESAZOLVE DE FOSA SÉPTICA POR MEDIOS MANUALES, INCLUYE: RETIRO DE LODOS, DE LA MATERIA ORGÁNICA FECAL EN CAMIÓN TANQUE, HASTA EL SISTEMA DE TRATAMIENTO DE AGUAS NEGRAS AUTORIZADO, LIMPIEZA DEL ÁREA DE TRABAJO, MANO DE OBRA, EQUIPO DE SEGURIDAD PERSONAL TAL COMO ARNÉS, BOTAS, CASCOS, GUANTES, LENTES Y CINTA PLÁSTICA PREVENTIVA PARA ACORDONAR EL ÁREA DE TRABAJO HERRAMIENTA.</t>
  </si>
  <si>
    <t>DESPALME DEL TERRENO CON CORTE DE 20 CM. DE CAPA VEGETAL CON EQUIPO MECÁNICO, INCLUYE: ACOPIO DEL PRODUCTO CARGA Y RETIRO DEL MISMO AL LUGAR INDICADO POR MUNICIPIO.</t>
  </si>
  <si>
    <t>TALA DE ÁRBOL CON TRONCO DE 41 HASTA 60 CM. DE DIÁMETRO Y FRONDA EXISTENTE; SE DEBERÁ CONSIDERAR PARA ESTE TRABAJO: MANO DE OBRA, EQUIPO, HERRAMIENTA, PERMISOS DE LAS AUTORIDADES CORRESPONDIENTES, ACOPIO, RETIRO DEL PRODUCTO A TIRO AUTORIZADO Y LIMPIEZA DEL ÁREA DE TRABAJO.</t>
  </si>
  <si>
    <t>CADENA DE CONCRETO F'C= 250 KG/CM2 SECCIÓN DE 15X20 CM. ARMADA CON 4 VARILLAS DE 3/8" Y ESTRIBOS # 2 @ 20 CM, CON IMPERMEABILIZANTE INTEGRAL EN POLVO SIKALITE GRALTEX O/ SIMILAR EN CALIDAD Y PRECIO, INCLUYE: CIMBRA COMÚN, CRUCES DE VARILLAS, COLADO, VIBRADO, DESCIMBRADO Y CURADO.</t>
  </si>
  <si>
    <t>MURETE DE ENRASE ACABADO COMÚN EN CIMENTACIÓN A BASE DE BLOCK DE CEMENTO DE 15X20X40 CM. (60 KG/CM2), ASENTADO CON MORTERO CEMENTO-ARENA EN PROPORCIÓN DE 1:3 Y CON CELDAS RELLENAS DE CONCRETO F'C= 150 KG/CM2. INCLUYE: DESFONDAR BLOCK Y VARILLA DEL # 3 @ 40 CM.</t>
  </si>
  <si>
    <t>ANCLAJE DE CASTILLOS DE 15X20 CM. EN CADENA EXISTENTE CON 4 VARILLAS DE 3/8" Y ESTRIBOS #2 @ 20 CM. INCLUYE: DEMOLICIÓN, COLADO, CIMBRA COMÚN, CRUCES DE VARILLAS, VIBRADO, CURADO Y DESCIMBRADO.</t>
  </si>
  <si>
    <t>SUMINISTRO Y RELLENO DE MATERIAL INERTE COMPACTADO CON EQUIPO MECÁNICO Y AGUA EN CAPAS DE 20 CM. DE ESPESOR, INCLUYE: ACARREO DENTRO  DE LA OBRA, PRUEBAS DE COMPACTACIÓN 90 % PROCTOR POR CAPA, CUANDO SE INDIQUE EN LAS ESPECIFICACIONES TÉCNICAS.</t>
  </si>
  <si>
    <t>REPISON DE 20X10 CM., ARMADO CON 2 VARILLAS NO.3 Y GRAPA DE ALAMBRÓN A CADA 15 CM, CONCRETO F´C=150 KG/CM2, ACABADO CON BROCHA DE PELO INCLUYE: CIMBRA, ARMADO, COLADO Y DESCIMBRADO.</t>
  </si>
  <si>
    <t>SUMINISTRO Y COLOCACIÓN DE PUERTA DE REJA-ACERO DE 1.50 X 2.00 M. ALTURA, VARILLA CALIBRE 6, POSTES DE 2 1/4 X 2 1/4", CALIBRE 16, INCLUYE: TAPON, BISAGRAS, PASADOR, CANDADO, SOLDADURA, TORNILLO GALVANIZADO DE 1/4 X 1 1/4", NIVELACION Y PLOMEO.</t>
  </si>
  <si>
    <t>SUMINISTRO Y COLOCACIÓN DE REJA-ACERO FORMADA A BASE DE PANELES DE 2.00 M. ALTURA X 2.50 M. DE LARGO CON VARILLA CALIBRE #6, POSTES 2 1/4 X 2 1/4" CALIBRE #16, INCLUYE: TAPON, POSTE, TORNILLO GALVANIZADO DE 1/4"X1 1/4", MUERTOS DE CONCRETO EN POSTERIA CON CONCRETO F´C=150 KG/CM2, NIVELACIÓN Y PLOMEO.</t>
  </si>
  <si>
    <t>SUMINISTRO Y COLOCACIÓN DE PORTÓN DE REJA-ACERO DE 5.00 X 2.50 M. ALTURA, VARILLA CALIBRE 6, POSTES DE 2 1/4 X 2 1/4", CALIBRE 16, INCLUYE: TAPÓN, TORNILLO GALVANIZADO DE 1/4 X 1 1/4", CONCRETO F´C= 150 KG/CM2, NIVELACIÓN Y PLOMEO.</t>
  </si>
  <si>
    <t>PISO DE CONCRETO F'C=200 KG/CM2 DE 10 CM. DE ESPESOR, ACABADO PULIDO O RAYADO CON BROCHA DE PELO, ACABADO CON VOLTEADOR, REALIZACIÓN DEL TRABAJO POR MÓDULOS NO MAYORES A 3.00 X 3.00 M. INCLUYE: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</si>
  <si>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SALIDA APARENTE CONTACTO MONOFÁSICO POLARIZADO DÚPLEX 15 AMPERES. CON CAJA GALVANIZADA 2" X 4" (CHALUPA) TIPO AMERICANA, CON TUBO GALVANIZADO PARED DELGADA DE 16 MM (1/2), CURVAS Y CONECTORES, ASÍ COMO CABLE AISLAMIENTO THW-LS O THW-LS A 75 ºC COMO MÍNIMO, INCLUYE TAMBIÉN TAPA-PLACA DE INTEMPERIE PARA CONTACTO DÚPLEX DE PLÁSTICO GRIS Y CONTACTO LEVINTON CATALOGO NÚM. T5320-I ( APRUEBA DE MANIPULACIONES) DEL MISMO COLOR, ASÍ COMO ATERRIZAJE DE CAJA CON TERMINAL DE OJO, IDENTIFICACIÓN, PRUEBAS, MANO DE OBRA, HERRAMIENTA, EQUIPO DE PROTECCIÓN PERSONAL Y LIMPIEZA DEL ÁREA DE TRABAJO.</t>
  </si>
  <si>
    <t>REHABILITACIÓN DE BARANDAL DE 1.00 M DE ALTURA A BASE DE PERFIL TUBULAR DE 2"X1" A CADA 16 CM. Y PASAMANOS PERFIL 160 INCLUYE: DESMONTAJE, SUSTITUCIÓN DE PERFILES DAÑADOS, SOLDADURA, MONTAJE, LIJADO, LIMPIEZA Y PREPARACIÓN DE LA SUPERFICIE, UNA MANO DE PRIMARIO EPÓXICO ANTICORROSIVO EA P-10 COLOR BLANCO CON CATALIZADOR DISOLUCIÓN A BASE DE SOLVENTE Y 2 MANOS DE PINTURA ESMALTE EN ACABADO FINAL, COLOR DEFINIDO POR LA RESIDENCIA, MANO DE OBRA, EQUIPO PERSONAL DE PROTECCIÓN PERSONAL.</t>
  </si>
  <si>
    <t>SUMINISTRO E INSTALACION DE BANCA REY MERIDA  MARCA REYLAZ DE 0.84X1.84X0.78 DE MEDIDA, INCLUYE: FABRICACION DE MUERTOS A BASE DE CONCRETO F´c=150 KG/CMS PARA FIJACION, ROTULADO DE BANCA CON LOGO DE PLANTEL.</t>
  </si>
  <si>
    <t>SUMINISTRO, COLOCACION Y FIJACION DE BOTE DE BASURA URBAN OVAL DOBLE DE 60 LTS DE ACERO CON PINTURA ELECTROSTATICA ROTULADO, INCLUYE: ANCLADO Y FIJADO A PISO DE CONCRETO CON MUERTO DE CONCRETO, LIMPIEZA, ACARREOS INTERNOS.</t>
  </si>
  <si>
    <t>SUMINISTRO E INSTALACIÓN DE LÁMPARA INOUT SOLAR SUNLIGHT, LED INTELIGENTE MODELO APS60W COLOR BLANCO 12, 800 LM SENCILLO CON ENERGÍA SOLAR CON BATERÍA DE LITIO 150 AH 3.7V 12 HRS. DE OPERACIÓN CONTINUA INCLUYE: INSTALACIÓN, PRUEBAS, POSTE CIRCULAR DE 6MTS. CON BRAZO DE 60 O 120 CMS, BASE PARA CONCRETO PARA MONTAJE DE POSTE DE 6 METROS.</t>
  </si>
  <si>
    <t>JGO.</t>
  </si>
  <si>
    <t>SUBTOTAL REHABILITACIÓN DE TANQUES DE PLANTAS DE TRATAMIENTO Y CERCO PERIMETRAL</t>
  </si>
  <si>
    <t>IV. REHABILITACIÓN DE BODEGA</t>
  </si>
  <si>
    <t>RETIRO DE PINTURA VINÍLICA O ESMALTE EN MUROS Y PLAFONES, PARA APLICACIÓN DE PINTURA NUEVA, SE DEBERÁ CONSIDERAR PARA ESTE TRABAJO; RETIRO CON HERRAMIENTA MANUAL DE PINTURA EXISTENTE, ANDAMIOS, PREPARACIÓN DE SUPERFICIE, ACARREOS, HERRAMIENTA, EQUIPO, MANO DE OBRA, ACOPIO Y RETIRO DE MATERIAL PRODUCTO DE LA DEMOLICIÓN A TIRO AUTORIZADO Y LIMPIEZA DEL ÁREA DE TRABAJO.</t>
  </si>
  <si>
    <t>DESMANTELAMIENTO DE REJAS DE PROTECCIÓN, INCLUYE: RETIRO FUERA DE LA OBRA, MANO DE OBRA</t>
  </si>
  <si>
    <t>DESMONTAJE DE CERCO EN DIFERENTES MATERIALES (TUBULAR HERRERÍA PERFILES ESTRUCTURALES, PIJAS, POSTES DE CONCRETO) HASTA 2.50 M. DE ALTURA, MATERIAL RECUPERABLE, INCLUYE: ACARREO DENTRO DE LA MISMA OBRA O DONDE INDIQUE SUPERVISIÓN.</t>
  </si>
  <si>
    <t>REHABILITACIÓN DE REJA DE PROTECCIÓN, INCLUYE: DESMONTAJE, SUSTITUCIÓN DE HERRAJES Y PERFILES DAÑADOS, SOLDADURA, LIJADO, LIMPIEZA Y PREPARACIÓN DE LA SUPERFICIE, APLICACIÓN DE PRIMARIO EPÓXICO ANTICORROSIVO EA P-10 COLOR BLANCO CON CATALIZADOR DISOLUCIÓN A BASE DE SOLVENTE Y 2 MANOS DE PINTURA ESMALTE EN ACABADO FINAL COLOR INDICADO POR EL PLANTEL, MANO DE OBRA, EQUIPO PERSONAL DE PROTECCIÓN Y LIMPIEZA.</t>
  </si>
  <si>
    <t>DEMOLICIÓN DE GUARNICIÓN DE CONCRETO SIMPLE F'C= 150 KG/CM2 POR MEDIOS MANUALES INCLUYE: EXCAVACIÓN EN LOS PERÍMETROS DE LA GUARNICIÓN PARA EXTRAERLA DEL EMPOTRE, LIMPIEZA DEL ÁREA DE TRABAJO, EQUIPO PERSONAL DE PROTECCIÓN, MANO DE OBRA Y HERRAMIENTA (INCLUYE ACARREOS DENTRO Y FUERA DE LA OBRA DEL MATERIAL NO RECUPERABLE).</t>
  </si>
  <si>
    <t>DESCABLEADO DE SALIDA ELÉCTRICA SIN RECUPERACIÓN, DE CABLES EN CALIBRES DE 14,12 O 10, INCLUYE: MANO DE OBRA, HERRAMIENTA, DESCONEXIÓN, ACARREOS, ACOPIO Y RETIRO DE MATERIAL PRODUCTO DE LOS TRABAJOS A TIRO AUTORIZADO Y LIMPIEZA DEL ÁREA DE TRABAJO.</t>
  </si>
  <si>
    <t>SALIDA PARA CONTACTO 220V 20 AMPERES, INCLUYE: TUBO PVC CEDULA 40, CAJA DE LÁMINA CON TERMINAL PARA TIERRA, CABLEADO CON AISLAMIENTO TIPO "LS" CALIBRES 8, 10 Y 12 Y CONEXIÓN A CENTRO DE CARGA, RANURADO EN PISO O MURO Y SELLADO.</t>
  </si>
  <si>
    <t>SUBTOTAL REHABILITACIÓN DE BODEGA</t>
  </si>
  <si>
    <t>CONSTRUCCIÓN DE MURETE M-10 SEGÚN ESPECIFICACIÓN DE ISIFE EN MEDIDAS 2.10X1.00X2.30 M. A BASE DE ZAPATA CORRIDA DE CONCRETO F'C 250 KG/CM2 ARMADA CON VARILLA DE 3/8" A CADA 20 CM. MURETE DE ENRASE CON BLOCK 15X20X40 CM.(60 KG/CM2) MUROS CADENAS Y CASTILLOS LOSA DE CONCRETO ARMADO F'C=250 KG/CMS2 CON VARILLA DE 3/8" A CADA 20 CM. DE 1.10X2.60X0.13 M. INCLUYE: EXCAVACIÓN, PLANTILLA, RELLENO, COMPACTACIONES NECESARIAS, CIMBRADO, DESCIMBRADO, APLANADOS, PINTURA, PUERTAS DE PROTECCIÓN TIPO LOUVER EN MEDIDAS 2.10X2.15 M. CON DUELA 170, MALLA CICLÓNICA CALIBRE 10.5 CON SOLERA DE 1X3/1/16" MARCO Y CONTRAMARCO CON R225, PASADOR, CANDADO Y LLAVE Y TODO LO NECESARIO PARA OBRA TERMINADA.</t>
  </si>
  <si>
    <t>SUMINISTRO Y COLOCACIÓN DE EQUIPO DE MEDICIÓN M-5 DE 7 TERMINALES 200 AMPERES (INTEGRAL) CON INTERRUPTOR PRINCIPAL DE 3X200 AMPERES, INCLUYE EQUIPO DE MEDICIÓN COMPLETO, BAJADA DE TIERRA DEL BONDING DE LA MEDICIÓN CON CALIBRE 2, VARILLA DE COBRE DE 3.00 METROS COLOCADA EN FRENTE DE LA MEDICIÓN, TUBO DE MUFA GALVANIZADO PARED GRUESA DE 3 " CON MUFA DEL MISMO DIÁMETRO CON CABLE 3-4/0 FASES, 1-3/0 NEUTRO, ASÍ COMO LA CONEXIÓN ELÉCTRICA DE LA SALIDA DEL INTERRUPTOR PRINCIPAL DE LA MEDICIÓN A LAS ZAPATAS PRINCIPALES DEL TABLERO DE DISTRIBUCIÓN PRINCIPAL (ALOJADO  EN LA PARTE POSTERIOR DEL MURETE DE MEDICIÓN ) CON CABLE 3-4/0 FASES, 1-3/0 NEUTRO, 1-2 TIERRA FÍSICA, ALOJADO EN TUBO GALVANIZADO PARED GRUEZA DE 3" DE 78 MM, INCLUYE IDENTIFICACIONES CON LOS COLORES APROBADOS, SE DEBERA DE RESPETAR BLANCO PARA NEUTRO, VERDE O DESNUDO TIERRA FISICA Y CUALQUIER OTRO COLOR PARA FASES  Y SU MARCA RESPECTIVA SEGÚN SU FASE (1,2,3)</t>
  </si>
  <si>
    <t>SUMINISTRO, COLOCACIÓN Y CONEXIÓN DE TABLERO DE CONTROL Y DISTRIBUCIÓN DE CARGAS, TIPO NQOD CLASE 1630 30 ESPACIOS 3 FASES- 4 HILOS 220/127 VOLTS EN GABINETE NEMA 3R, CON ZAPATAS PRINCIPALES DE 400 AMPERES CATALOGO NO. NQOD30-4L42 MARCA SQUARE D O SIMILAR EN CALIDAD Y PRECIO, INCLUYE RANURA EN MURO, COLOCACIÓN, FIJACIÓN CON MEZCLA, PINTURA, PEINADO DE CABLES EN CENTRO DE CARGA CON CINCHOS DE PLÁSTICO, IDENTIFICACIÓN CON ETIQUETA EN TAPA, INTERRUPTORES Y CABLES, CONEXIONES Y PRUEBAS.</t>
  </si>
  <si>
    <t>SUMINISTRO, COLOCACIÓN Y CONEXIÓN DE INTERRUPTOR TERMOMAGNÉTICO TIPO QOB (ATORNILLABLE) DE 2 POLOS 30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</si>
  <si>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INTERRUPTOR TERMOMAGNÉTICO TIPO QO-B (ATORNILLABLE) DE 2 POLOS 70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</si>
  <si>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REGISTRO ELÉCTRICO PARA LUMINARIA EXTERIOR 40X40X40 CM. CON BLOCK 10X20X40 CM. (60 KG/CM2), APLANADO, INTERIOR PULIDO, EXTERIOR FLOTEADO MARCO Y CONTRAMARCO METÁLICO, CADENA REMATE, FONDO GRAVA, TAPA CONCRETO Y PINTURA.</t>
  </si>
  <si>
    <t>SUMINISTRO Y TENDIDO DE TUBO CONDUIT PVC C-40 DE 27 MM (1") DIÁMETRO, INCLUYE: TENDIDO, CONEXIONES, PEGAMENTO, TRAZOS, EXCAVACIÓN, RELLENO, MATERIAL, MANO DE OBRA, HERRAMIENTA, EQUIPO DE PROTECCIÓN PERSONAL Y LIMPIEZA DEL ÁREA DE TRABAJO.</t>
  </si>
  <si>
    <t>SUMINISTRO Y TENDIDO DE TUBO CONDUIT PVC C-40 DE 41 MM (1 1/2") DIÁMETRO, INCLUYE: TENDIDO, CONEXIONES, PEGAMENTO, TRAZOS, EXCAVACIÓN, RELLENO, MATERIAL, MANO DE OBRA, HERRAMIENTA, EQUIPO DE PROTECCIÓN PERSONAL Y LIMPIEZA DEL ÁREA DE TRABAJO.</t>
  </si>
  <si>
    <t>SUMINISTRO, COLOCACIÓN Y CONEXIÓN DE CABLE DE COBRE CON AISLAMIENTO THW-LS O THW-LS A 75 GRADOS CALIBRE # 8, INCLUYE: CINTA AISLANTE, VULCANIZADA, BARNIZ Y PERNO DE CONEXIÓN, COCAS Y DESPERDICIOS.</t>
  </si>
  <si>
    <t>SUMINISTRO, COLOCACIÓN Y CONEXIÓN DE CABLE DE COBRE CON AISLAMIENTO THW-LS O THHW-LS A 75 GRADOS CALIBRE # 4, INCLUYE: CINTA AISLANTE, VULCANIZADA, BARNIZ Y PERNO DE CONEXIÓN, COCAS Y DESPERDICIOS.</t>
  </si>
  <si>
    <t>SUMINISTRO, COLOCACIÓN Y CONEXIÓN DE CABLE DE COBRE CON AISLAMIENTO THW-LS O THHW-LS A 75 GRADOS CALIBRE # 2, INCLUYE: CINTA AISLANTE, VULCANIZADA, BARNIZ Y PERNO DE CONEXIÓN, COCAS Y DESPERDICIOS.</t>
  </si>
  <si>
    <t>SUBTOTAL RED ELÉCTRICA</t>
  </si>
  <si>
    <t>LPO-000000009-072-2020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</si>
</sst>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00"/>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1"/>
      <color indexed="8"/>
      <name val="Calibri"/>
      <family val="2"/>
    </font>
    <font>
      <sz val="11"/>
      <color indexed="8"/>
      <name val="Calibri"/>
      <family val="2"/>
    </font>
    <font>
      <sz val="11"/>
      <color indexed="9"/>
      <name val="Calibri"/>
      <family val="2"/>
    </font>
    <font>
      <sz val="10"/>
      <name val="Courier"/>
      <family val="3"/>
    </font>
    <font>
      <b/>
      <sz val="18"/>
      <color indexed="62"/>
      <name val="Cambria"/>
      <family val="2"/>
    </font>
    <font>
      <b/>
      <sz val="12"/>
      <color indexed="8"/>
      <name val="Arial"/>
      <family val="2"/>
    </font>
    <font>
      <sz val="12"/>
      <color theme="1"/>
      <name val="Arial"/>
      <family val="2"/>
    </font>
    <font>
      <b/>
      <i/>
      <sz val="12"/>
      <color theme="0" tint="-0.34998626667073579"/>
      <name val="Arial"/>
      <family val="2"/>
    </font>
    <font>
      <b/>
      <sz val="12"/>
      <color rgb="FFFF0000"/>
      <name val="Arial"/>
      <family val="2"/>
    </font>
    <font>
      <sz val="12"/>
      <color rgb="FFFF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4">
    <xf numFmtId="0" fontId="0" fillId="0" borderId="0"/>
    <xf numFmtId="0" fontId="2" fillId="0" borderId="0"/>
    <xf numFmtId="0" fontId="1" fillId="0" borderId="0"/>
    <xf numFmtId="44" fontId="2" fillId="0" borderId="0" applyFont="0" applyFill="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7"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0"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164" fontId="2" fillId="0" borderId="0" applyFont="0" applyFill="0" applyBorder="0" applyAlignment="0" applyProtection="0"/>
    <xf numFmtId="43" fontId="2" fillId="0" borderId="0" applyFont="0" applyFill="0" applyBorder="0" applyAlignment="0" applyProtection="0"/>
    <xf numFmtId="39" fontId="8" fillId="0" borderId="0"/>
    <xf numFmtId="9" fontId="2" fillId="0" borderId="0" applyFont="0" applyFill="0" applyBorder="0" applyAlignment="0" applyProtection="0"/>
    <xf numFmtId="0" fontId="9" fillId="0" borderId="0" applyNumberFormat="0" applyFill="0" applyBorder="0" applyAlignment="0" applyProtection="0"/>
    <xf numFmtId="0" fontId="2" fillId="0" borderId="0"/>
    <xf numFmtId="39" fontId="8" fillId="0" borderId="0"/>
    <xf numFmtId="39" fontId="8" fillId="0" borderId="0"/>
    <xf numFmtId="0" fontId="2" fillId="0" borderId="0"/>
  </cellStyleXfs>
  <cellXfs count="126">
    <xf numFmtId="0" fontId="0" fillId="0" borderId="0" xfId="0"/>
    <xf numFmtId="0" fontId="3" fillId="0" borderId="6" xfId="1" applyFont="1" applyFill="1" applyBorder="1" applyAlignment="1">
      <alignment horizontal="center" vertical="top" wrapText="1"/>
    </xf>
    <xf numFmtId="0" fontId="3" fillId="0" borderId="0" xfId="1" applyFont="1" applyFill="1" applyBorder="1" applyAlignment="1">
      <alignment horizontal="left" vertical="top"/>
    </xf>
    <xf numFmtId="49" fontId="3" fillId="0" borderId="0" xfId="1" applyNumberFormat="1" applyFont="1" applyFill="1" applyBorder="1" applyAlignment="1">
      <alignment horizontal="center" vertical="center" wrapText="1"/>
    </xf>
    <xf numFmtId="0" fontId="3" fillId="0" borderId="0" xfId="1" applyFont="1" applyFill="1" applyBorder="1" applyAlignment="1">
      <alignment vertical="center" wrapText="1"/>
    </xf>
    <xf numFmtId="0" fontId="3" fillId="0" borderId="0" xfId="1" applyFont="1" applyFill="1" applyBorder="1" applyAlignment="1">
      <alignment horizontal="left" vertical="top" wrapText="1"/>
    </xf>
    <xf numFmtId="0" fontId="3" fillId="0" borderId="0" xfId="1" applyFont="1" applyFill="1" applyBorder="1" applyAlignment="1">
      <alignment horizontal="center" vertical="top" wrapText="1"/>
    </xf>
    <xf numFmtId="165" fontId="4" fillId="3" borderId="7" xfId="1" applyNumberFormat="1" applyFont="1" applyFill="1" applyBorder="1" applyAlignment="1">
      <alignment horizontal="center" vertical="center" wrapText="1"/>
    </xf>
    <xf numFmtId="0" fontId="4" fillId="3" borderId="7" xfId="1" applyFont="1" applyFill="1" applyBorder="1" applyAlignment="1">
      <alignment horizontal="justify" vertical="center" wrapText="1"/>
    </xf>
    <xf numFmtId="0" fontId="4" fillId="3" borderId="7" xfId="1" applyFont="1" applyFill="1" applyBorder="1" applyAlignment="1">
      <alignment horizontal="center" vertical="center" wrapText="1"/>
    </xf>
    <xf numFmtId="2" fontId="4" fillId="3" borderId="7" xfId="1" applyNumberFormat="1" applyFont="1" applyFill="1" applyBorder="1" applyAlignment="1">
      <alignment horizontal="center" vertical="center" wrapText="1"/>
    </xf>
    <xf numFmtId="44" fontId="4" fillId="3" borderId="7"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top" wrapText="1"/>
    </xf>
    <xf numFmtId="39" fontId="3" fillId="0" borderId="0" xfId="31" applyFont="1" applyBorder="1" applyAlignment="1" applyProtection="1">
      <alignment horizontal="right" vertical="top" wrapText="1"/>
      <protection locked="0"/>
    </xf>
    <xf numFmtId="39" fontId="3" fillId="0" borderId="5" xfId="31" applyFont="1" applyBorder="1" applyAlignment="1" applyProtection="1">
      <alignment vertical="top" wrapText="1"/>
      <protection locked="0"/>
    </xf>
    <xf numFmtId="0" fontId="4" fillId="0" borderId="5" xfId="0" applyFont="1" applyBorder="1" applyAlignment="1" applyProtection="1">
      <alignment vertical="top"/>
      <protection locked="0"/>
    </xf>
    <xf numFmtId="39" fontId="3" fillId="0" borderId="0" xfId="31" applyFont="1" applyBorder="1" applyAlignment="1" applyProtection="1">
      <alignment horizontal="right" vertical="top"/>
      <protection locked="0"/>
    </xf>
    <xf numFmtId="0" fontId="4" fillId="0" borderId="4" xfId="0" applyFont="1" applyBorder="1" applyAlignment="1" applyProtection="1">
      <alignment horizontal="right" vertical="top"/>
      <protection locked="0"/>
    </xf>
    <xf numFmtId="0" fontId="4" fillId="0" borderId="4" xfId="0" applyFont="1" applyBorder="1" applyAlignment="1" applyProtection="1">
      <alignment vertical="top"/>
      <protection locked="0"/>
    </xf>
    <xf numFmtId="0" fontId="3" fillId="0" borderId="5" xfId="1" applyFont="1" applyFill="1" applyBorder="1" applyAlignment="1">
      <alignment vertical="center" wrapText="1"/>
    </xf>
    <xf numFmtId="39" fontId="4" fillId="0" borderId="0" xfId="32" applyFont="1" applyAlignment="1" applyProtection="1">
      <alignment vertical="top"/>
      <protection locked="0"/>
    </xf>
    <xf numFmtId="39" fontId="4" fillId="0" borderId="0" xfId="32" applyFont="1" applyAlignment="1" applyProtection="1">
      <alignment horizontal="center" vertical="top"/>
      <protection locked="0"/>
    </xf>
    <xf numFmtId="39" fontId="4" fillId="0" borderId="8" xfId="32" applyNumberFormat="1" applyFont="1" applyBorder="1" applyAlignment="1" applyProtection="1">
      <alignment horizontal="left" vertical="top"/>
      <protection locked="0"/>
    </xf>
    <xf numFmtId="39" fontId="3" fillId="0" borderId="9" xfId="32" applyNumberFormat="1" applyFont="1" applyBorder="1" applyAlignment="1" applyProtection="1">
      <alignment horizontal="center" vertical="top"/>
      <protection locked="0"/>
    </xf>
    <xf numFmtId="39" fontId="10" fillId="3" borderId="9" xfId="32" applyNumberFormat="1" applyFont="1" applyFill="1" applyBorder="1" applyAlignment="1" applyProtection="1">
      <alignment horizontal="left" vertical="top" wrapText="1"/>
      <protection locked="0"/>
    </xf>
    <xf numFmtId="0" fontId="4" fillId="0" borderId="0" xfId="30" applyFont="1" applyAlignment="1">
      <alignment vertical="top"/>
    </xf>
    <xf numFmtId="39" fontId="4" fillId="0" borderId="11" xfId="32" applyNumberFormat="1" applyFont="1" applyBorder="1" applyAlignment="1" applyProtection="1">
      <alignment horizontal="left" vertical="top"/>
      <protection locked="0"/>
    </xf>
    <xf numFmtId="39" fontId="3" fillId="0" borderId="0" xfId="32" applyNumberFormat="1" applyFont="1" applyBorder="1" applyAlignment="1" applyProtection="1">
      <alignment horizontal="center" vertical="top"/>
      <protection locked="0"/>
    </xf>
    <xf numFmtId="39" fontId="3" fillId="3" borderId="0" xfId="32" applyNumberFormat="1" applyFont="1" applyFill="1" applyBorder="1" applyAlignment="1" applyProtection="1">
      <alignment horizontal="justify" vertical="top" wrapText="1"/>
      <protection locked="0"/>
    </xf>
    <xf numFmtId="39" fontId="3" fillId="3" borderId="12" xfId="32" applyNumberFormat="1" applyFont="1" applyFill="1" applyBorder="1" applyAlignment="1" applyProtection="1">
      <alignment horizontal="justify" vertical="top" wrapText="1"/>
      <protection locked="0"/>
    </xf>
    <xf numFmtId="39" fontId="4" fillId="15" borderId="8" xfId="32" applyNumberFormat="1" applyFont="1" applyFill="1" applyBorder="1" applyAlignment="1" applyProtection="1">
      <alignment horizontal="left" vertical="top"/>
      <protection locked="0"/>
    </xf>
    <xf numFmtId="39" fontId="10" fillId="15" borderId="9" xfId="32" applyNumberFormat="1" applyFont="1" applyFill="1" applyBorder="1" applyAlignment="1" applyProtection="1">
      <alignment horizontal="left" vertical="top" wrapText="1"/>
      <protection locked="0"/>
    </xf>
    <xf numFmtId="39" fontId="4" fillId="15" borderId="11" xfId="32" applyNumberFormat="1" applyFont="1" applyFill="1" applyBorder="1" applyAlignment="1" applyProtection="1">
      <alignment horizontal="left" vertical="top"/>
      <protection locked="0"/>
    </xf>
    <xf numFmtId="39" fontId="3" fillId="15" borderId="12" xfId="32" applyNumberFormat="1" applyFont="1" applyFill="1" applyBorder="1" applyAlignment="1" applyProtection="1">
      <alignment horizontal="justify" vertical="top" wrapText="1"/>
      <protection locked="0"/>
    </xf>
    <xf numFmtId="39" fontId="4" fillId="15" borderId="11" xfId="32" applyFont="1" applyFill="1" applyBorder="1" applyAlignment="1" applyProtection="1">
      <alignment vertical="top"/>
      <protection locked="0"/>
    </xf>
    <xf numFmtId="39" fontId="3" fillId="15" borderId="0" xfId="32" applyFont="1" applyFill="1" applyBorder="1" applyAlignment="1" applyProtection="1">
      <alignment vertical="top"/>
      <protection locked="0"/>
    </xf>
    <xf numFmtId="39" fontId="10" fillId="15" borderId="0" xfId="32" applyNumberFormat="1" applyFont="1" applyFill="1" applyBorder="1" applyAlignment="1" applyProtection="1">
      <alignment horizontal="left" vertical="top"/>
      <protection locked="0"/>
    </xf>
    <xf numFmtId="39" fontId="10" fillId="15" borderId="0" xfId="32" applyFont="1" applyFill="1" applyBorder="1" applyAlignment="1" applyProtection="1">
      <alignment horizontal="left" vertical="top"/>
      <protection locked="0"/>
    </xf>
    <xf numFmtId="39" fontId="3" fillId="15" borderId="0" xfId="32" applyFont="1" applyFill="1" applyBorder="1" applyAlignment="1" applyProtection="1">
      <alignment horizontal="left" vertical="top"/>
      <protection locked="0"/>
    </xf>
    <xf numFmtId="39" fontId="3" fillId="15" borderId="12" xfId="32" applyFont="1" applyFill="1" applyBorder="1" applyAlignment="1" applyProtection="1">
      <alignment horizontal="left" vertical="top"/>
      <protection locked="0"/>
    </xf>
    <xf numFmtId="39" fontId="4" fillId="15" borderId="13" xfId="32" applyNumberFormat="1" applyFont="1" applyFill="1" applyBorder="1" applyAlignment="1" applyProtection="1">
      <alignment horizontal="left" vertical="top"/>
      <protection locked="0"/>
    </xf>
    <xf numFmtId="39" fontId="3" fillId="15" borderId="14" xfId="32" applyNumberFormat="1" applyFont="1" applyFill="1" applyBorder="1" applyAlignment="1" applyProtection="1">
      <alignment horizontal="left" vertical="top"/>
      <protection locked="0"/>
    </xf>
    <xf numFmtId="39" fontId="10" fillId="15" borderId="14" xfId="32" applyNumberFormat="1" applyFont="1" applyFill="1" applyBorder="1" applyAlignment="1" applyProtection="1">
      <alignment horizontal="left" vertical="top" wrapText="1"/>
      <protection locked="0"/>
    </xf>
    <xf numFmtId="0" fontId="4" fillId="0" borderId="0" xfId="1" applyFont="1" applyAlignment="1">
      <alignment vertical="center"/>
    </xf>
    <xf numFmtId="0" fontId="3" fillId="0" borderId="6"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5" xfId="1" applyFont="1" applyFill="1" applyBorder="1" applyAlignment="1">
      <alignment horizontal="center" vertical="center" wrapText="1"/>
    </xf>
    <xf numFmtId="44" fontId="4" fillId="0" borderId="0" xfId="1" applyNumberFormat="1" applyFont="1" applyAlignment="1">
      <alignment vertical="center"/>
    </xf>
    <xf numFmtId="0" fontId="3" fillId="0" borderId="0" xfId="1" applyFont="1" applyBorder="1" applyAlignment="1">
      <alignment horizontal="center" vertical="center"/>
    </xf>
    <xf numFmtId="0" fontId="4" fillId="0" borderId="0" xfId="1" applyFont="1" applyBorder="1" applyAlignment="1"/>
    <xf numFmtId="44" fontId="4" fillId="0" borderId="0" xfId="3" applyFont="1" applyBorder="1" applyAlignment="1">
      <alignment vertical="center" wrapText="1"/>
    </xf>
    <xf numFmtId="0" fontId="4" fillId="0" borderId="0" xfId="1" applyFont="1" applyBorder="1" applyAlignment="1">
      <alignment vertical="center"/>
    </xf>
    <xf numFmtId="44" fontId="3" fillId="0" borderId="0" xfId="1" applyNumberFormat="1" applyFont="1" applyFill="1" applyBorder="1" applyAlignment="1">
      <alignment horizontal="center" vertical="center" wrapText="1"/>
    </xf>
    <xf numFmtId="49" fontId="4" fillId="0" borderId="0" xfId="1" applyNumberFormat="1" applyFont="1" applyAlignment="1">
      <alignment vertical="center"/>
    </xf>
    <xf numFmtId="0" fontId="4" fillId="0" borderId="0" xfId="1" applyFont="1" applyAlignment="1">
      <alignment horizontal="center" vertical="center"/>
    </xf>
    <xf numFmtId="0" fontId="4" fillId="0" borderId="0" xfId="1" applyFont="1" applyBorder="1" applyAlignment="1">
      <alignment horizontal="center"/>
    </xf>
    <xf numFmtId="0" fontId="4" fillId="0" borderId="0" xfId="1" quotePrefix="1" applyFont="1" applyBorder="1" applyAlignment="1">
      <alignment horizontal="center" vertical="top" wrapText="1"/>
    </xf>
    <xf numFmtId="0" fontId="3" fillId="0" borderId="0" xfId="1" applyFont="1" applyBorder="1" applyAlignment="1">
      <alignment horizontal="center" vertical="top" wrapText="1"/>
    </xf>
    <xf numFmtId="0" fontId="12" fillId="0" borderId="0" xfId="1" applyFont="1" applyBorder="1" applyAlignment="1">
      <alignment horizontal="center" vertical="top" wrapText="1"/>
    </xf>
    <xf numFmtId="0" fontId="4" fillId="0" borderId="0" xfId="1" applyFont="1" applyBorder="1" applyAlignment="1">
      <alignment horizontal="center" vertical="center"/>
    </xf>
    <xf numFmtId="49" fontId="3" fillId="0" borderId="6" xfId="1" applyNumberFormat="1" applyFont="1" applyFill="1" applyBorder="1" applyAlignment="1">
      <alignment horizontal="center" vertical="top" wrapText="1"/>
    </xf>
    <xf numFmtId="49" fontId="3" fillId="0" borderId="0" xfId="1" applyNumberFormat="1" applyFont="1" applyBorder="1" applyAlignment="1">
      <alignment horizontal="center" vertical="center"/>
    </xf>
    <xf numFmtId="49" fontId="4" fillId="0" borderId="0" xfId="1" applyNumberFormat="1" applyFont="1" applyBorder="1" applyAlignment="1">
      <alignment vertical="center"/>
    </xf>
    <xf numFmtId="44" fontId="3" fillId="0" borderId="0" xfId="3" applyFont="1" applyBorder="1" applyAlignment="1">
      <alignment vertical="center" wrapText="1"/>
    </xf>
    <xf numFmtId="44" fontId="3" fillId="0" borderId="0" xfId="3" applyFont="1" applyFill="1" applyBorder="1" applyAlignment="1">
      <alignment vertical="center" wrapText="1"/>
    </xf>
    <xf numFmtId="39" fontId="3" fillId="0" borderId="0" xfId="32" applyFont="1" applyFill="1" applyAlignment="1" applyProtection="1">
      <alignment vertical="top"/>
      <protection locked="0"/>
    </xf>
    <xf numFmtId="39" fontId="4" fillId="0" borderId="0" xfId="32" applyFont="1" applyFill="1" applyAlignment="1" applyProtection="1">
      <alignment vertical="top"/>
      <protection locked="0"/>
    </xf>
    <xf numFmtId="39" fontId="4" fillId="0" borderId="0" xfId="32" applyFont="1" applyFill="1" applyAlignment="1" applyProtection="1">
      <alignment horizontal="center" vertical="top"/>
      <protection locked="0"/>
    </xf>
    <xf numFmtId="0" fontId="4" fillId="0" borderId="5" xfId="1" applyFont="1" applyFill="1" applyBorder="1" applyAlignment="1">
      <alignment vertical="center" wrapText="1"/>
    </xf>
    <xf numFmtId="39" fontId="4" fillId="0" borderId="17" xfId="32" applyNumberFormat="1" applyFont="1" applyBorder="1" applyAlignment="1" applyProtection="1">
      <alignment horizontal="left" vertical="top"/>
      <protection locked="0"/>
    </xf>
    <xf numFmtId="39" fontId="3" fillId="0" borderId="18" xfId="32" applyNumberFormat="1" applyFont="1" applyBorder="1" applyAlignment="1" applyProtection="1">
      <alignment horizontal="center" vertical="top"/>
      <protection locked="0"/>
    </xf>
    <xf numFmtId="39" fontId="3" fillId="3" borderId="18" xfId="32" applyNumberFormat="1" applyFont="1" applyFill="1" applyBorder="1" applyAlignment="1" applyProtection="1">
      <alignment horizontal="justify" vertical="top" wrapText="1"/>
      <protection locked="0"/>
    </xf>
    <xf numFmtId="39" fontId="3" fillId="3" borderId="19" xfId="32" applyNumberFormat="1" applyFont="1" applyFill="1" applyBorder="1" applyAlignment="1" applyProtection="1">
      <alignment horizontal="justify" vertical="top" wrapText="1"/>
      <protection locked="0"/>
    </xf>
    <xf numFmtId="49" fontId="3" fillId="0" borderId="16" xfId="1" applyNumberFormat="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15" borderId="1" xfId="1" applyFont="1" applyFill="1" applyBorder="1" applyAlignment="1">
      <alignment vertical="top"/>
    </xf>
    <xf numFmtId="0" fontId="3" fillId="15" borderId="2" xfId="1" applyFont="1" applyFill="1" applyBorder="1" applyAlignment="1">
      <alignment vertical="top"/>
    </xf>
    <xf numFmtId="0" fontId="3" fillId="15" borderId="3" xfId="1" applyFont="1" applyFill="1" applyBorder="1" applyAlignment="1">
      <alignment vertical="top"/>
    </xf>
    <xf numFmtId="0" fontId="3" fillId="2" borderId="1" xfId="1" applyFont="1" applyFill="1" applyBorder="1" applyAlignment="1">
      <alignment vertical="center" wrapText="1"/>
    </xf>
    <xf numFmtId="0" fontId="3" fillId="2" borderId="2" xfId="1" applyFont="1" applyFill="1" applyBorder="1" applyAlignment="1">
      <alignment vertical="center" wrapText="1"/>
    </xf>
    <xf numFmtId="0" fontId="3" fillId="2" borderId="3" xfId="1" applyFont="1" applyFill="1" applyBorder="1" applyAlignment="1">
      <alignment vertical="center" wrapText="1"/>
    </xf>
    <xf numFmtId="0" fontId="3" fillId="0" borderId="0" xfId="1" applyFont="1" applyFill="1" applyBorder="1" applyAlignment="1">
      <alignment horizontal="center" vertical="center"/>
    </xf>
    <xf numFmtId="39" fontId="3" fillId="15" borderId="9" xfId="32" applyNumberFormat="1" applyFont="1" applyFill="1" applyBorder="1" applyAlignment="1" applyProtection="1">
      <alignment horizontal="left"/>
      <protection locked="0"/>
    </xf>
    <xf numFmtId="39" fontId="4" fillId="15" borderId="8" xfId="32" applyNumberFormat="1" applyFont="1" applyFill="1" applyBorder="1" applyAlignment="1" applyProtection="1">
      <alignment horizontal="left"/>
      <protection locked="0"/>
    </xf>
    <xf numFmtId="39" fontId="10" fillId="15" borderId="9" xfId="32" applyNumberFormat="1" applyFont="1" applyFill="1" applyBorder="1" applyAlignment="1" applyProtection="1">
      <alignment horizontal="left" wrapText="1"/>
      <protection locked="0"/>
    </xf>
    <xf numFmtId="0" fontId="4" fillId="0" borderId="0" xfId="30" applyFont="1" applyAlignment="1"/>
    <xf numFmtId="0" fontId="3" fillId="2"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Fill="1" applyBorder="1" applyAlignment="1">
      <alignment vertical="center" wrapText="1"/>
    </xf>
    <xf numFmtId="0" fontId="3" fillId="0" borderId="0" xfId="1" applyFont="1" applyFill="1" applyBorder="1" applyAlignment="1">
      <alignment horizontal="right" vertical="center" wrapText="1"/>
    </xf>
    <xf numFmtId="44" fontId="3" fillId="0" borderId="6" xfId="1" applyNumberFormat="1" applyFont="1" applyFill="1" applyBorder="1" applyAlignment="1">
      <alignment horizontal="center" vertical="center" wrapText="1"/>
    </xf>
    <xf numFmtId="49" fontId="13" fillId="0" borderId="0" xfId="1" applyNumberFormat="1" applyFont="1" applyFill="1" applyBorder="1" applyAlignment="1">
      <alignment horizontal="center" vertical="top" wrapText="1"/>
    </xf>
    <xf numFmtId="0" fontId="13" fillId="0" borderId="0" xfId="1" applyFont="1" applyFill="1" applyBorder="1" applyAlignment="1">
      <alignment horizontal="left" vertical="center" wrapText="1"/>
    </xf>
    <xf numFmtId="0" fontId="13" fillId="0" borderId="0" xfId="1" applyFont="1" applyFill="1" applyBorder="1" applyAlignment="1">
      <alignment horizontal="center" vertical="center" wrapText="1"/>
    </xf>
    <xf numFmtId="0" fontId="14" fillId="0" borderId="0" xfId="1" applyFont="1" applyFill="1" applyBorder="1" applyAlignment="1">
      <alignment vertical="center"/>
    </xf>
    <xf numFmtId="0" fontId="14" fillId="0" borderId="0" xfId="1" applyFont="1" applyFill="1" applyAlignment="1">
      <alignment vertical="center"/>
    </xf>
    <xf numFmtId="44" fontId="4" fillId="0" borderId="0" xfId="1" applyNumberFormat="1" applyFont="1" applyFill="1" applyBorder="1" applyAlignment="1">
      <alignment horizontal="center" vertical="center" wrapText="1"/>
    </xf>
    <xf numFmtId="4" fontId="3" fillId="15" borderId="9" xfId="33" applyNumberFormat="1" applyFont="1" applyFill="1" applyBorder="1" applyAlignment="1">
      <alignment vertical="top" wrapText="1"/>
    </xf>
    <xf numFmtId="4" fontId="3" fillId="15" borderId="10" xfId="33" applyNumberFormat="1" applyFont="1" applyFill="1" applyBorder="1" applyAlignment="1">
      <alignment vertical="top" wrapText="1"/>
    </xf>
    <xf numFmtId="4" fontId="3" fillId="15" borderId="9" xfId="33" applyNumberFormat="1" applyFont="1" applyFill="1" applyBorder="1" applyAlignment="1">
      <alignment wrapText="1"/>
    </xf>
    <xf numFmtId="4" fontId="3" fillId="15" borderId="10" xfId="33" applyNumberFormat="1" applyFont="1" applyFill="1" applyBorder="1" applyAlignment="1">
      <alignment wrapText="1"/>
    </xf>
    <xf numFmtId="165" fontId="4" fillId="2" borderId="1" xfId="1" applyNumberFormat="1" applyFont="1" applyFill="1" applyBorder="1" applyAlignment="1">
      <alignment vertical="center" wrapText="1"/>
    </xf>
    <xf numFmtId="165" fontId="4" fillId="2" borderId="2" xfId="1" applyNumberFormat="1" applyFont="1" applyFill="1" applyBorder="1" applyAlignment="1">
      <alignment vertical="center" wrapText="1"/>
    </xf>
    <xf numFmtId="165" fontId="4" fillId="2" borderId="3" xfId="1" applyNumberFormat="1" applyFont="1" applyFill="1" applyBorder="1" applyAlignment="1">
      <alignment vertical="center" wrapText="1"/>
    </xf>
    <xf numFmtId="165" fontId="3" fillId="2" borderId="2" xfId="1" applyNumberFormat="1" applyFont="1" applyFill="1" applyBorder="1" applyAlignment="1">
      <alignment horizontal="right" vertical="center" wrapText="1"/>
    </xf>
    <xf numFmtId="44" fontId="3" fillId="3" borderId="7" xfId="1" applyNumberFormat="1" applyFont="1" applyFill="1" applyBorder="1" applyAlignment="1">
      <alignment horizontal="center" vertical="center" wrapText="1"/>
    </xf>
    <xf numFmtId="165" fontId="4" fillId="16" borderId="1" xfId="1" applyNumberFormat="1" applyFont="1" applyFill="1" applyBorder="1" applyAlignment="1">
      <alignment vertical="center" wrapText="1"/>
    </xf>
    <xf numFmtId="165" fontId="3" fillId="16" borderId="2" xfId="1" applyNumberFormat="1" applyFont="1" applyFill="1" applyBorder="1" applyAlignment="1">
      <alignment horizontal="right" vertical="center" wrapText="1"/>
    </xf>
    <xf numFmtId="165" fontId="4" fillId="16" borderId="2" xfId="1" applyNumberFormat="1" applyFont="1" applyFill="1" applyBorder="1" applyAlignment="1">
      <alignment vertical="center" wrapText="1"/>
    </xf>
    <xf numFmtId="165" fontId="4" fillId="16" borderId="3" xfId="1" applyNumberFormat="1" applyFont="1" applyFill="1" applyBorder="1" applyAlignment="1">
      <alignment vertical="center" wrapText="1"/>
    </xf>
    <xf numFmtId="165" fontId="4" fillId="17" borderId="1" xfId="1" applyNumberFormat="1" applyFont="1" applyFill="1" applyBorder="1" applyAlignment="1">
      <alignment vertical="center" wrapText="1"/>
    </xf>
    <xf numFmtId="165" fontId="3" fillId="17" borderId="2" xfId="1" applyNumberFormat="1" applyFont="1" applyFill="1" applyBorder="1" applyAlignment="1">
      <alignment horizontal="right" vertical="center" wrapText="1"/>
    </xf>
    <xf numFmtId="165" fontId="4" fillId="17" borderId="2" xfId="1" applyNumberFormat="1" applyFont="1" applyFill="1" applyBorder="1" applyAlignment="1">
      <alignment vertical="center" wrapText="1"/>
    </xf>
    <xf numFmtId="165" fontId="4" fillId="17" borderId="3" xfId="1" applyNumberFormat="1" applyFont="1" applyFill="1" applyBorder="1" applyAlignment="1">
      <alignment vertical="center" wrapText="1"/>
    </xf>
    <xf numFmtId="49" fontId="3" fillId="16" borderId="0" xfId="1" applyNumberFormat="1" applyFont="1" applyFill="1" applyAlignment="1">
      <alignment horizontal="center" vertical="center"/>
    </xf>
    <xf numFmtId="0" fontId="3" fillId="2" borderId="0" xfId="1" applyFont="1" applyFill="1" applyBorder="1" applyAlignment="1">
      <alignment horizontal="left" vertical="center" wrapText="1"/>
    </xf>
    <xf numFmtId="4" fontId="3" fillId="15" borderId="14" xfId="33" applyNumberFormat="1" applyFont="1" applyFill="1" applyBorder="1" applyAlignment="1">
      <alignment horizontal="left" vertical="top" wrapText="1"/>
    </xf>
    <xf numFmtId="4" fontId="3" fillId="15" borderId="15" xfId="33" applyNumberFormat="1" applyFont="1" applyFill="1" applyBorder="1" applyAlignment="1">
      <alignment horizontal="left" vertical="top" wrapText="1"/>
    </xf>
    <xf numFmtId="39" fontId="3" fillId="15" borderId="0" xfId="32" applyNumberFormat="1" applyFont="1" applyFill="1" applyBorder="1" applyAlignment="1" applyProtection="1">
      <alignment horizontal="left" vertical="center" wrapText="1"/>
      <protection locked="0"/>
    </xf>
    <xf numFmtId="0" fontId="11" fillId="0" borderId="0" xfId="0" applyFont="1" applyAlignment="1">
      <alignment horizontal="left" vertical="center" wrapText="1"/>
    </xf>
    <xf numFmtId="4" fontId="3" fillId="3" borderId="9" xfId="33" applyNumberFormat="1" applyFont="1" applyFill="1" applyBorder="1" applyAlignment="1">
      <alignment horizontal="left" vertical="top" wrapText="1"/>
    </xf>
    <xf numFmtId="4" fontId="3" fillId="3" borderId="10" xfId="33" applyNumberFormat="1" applyFont="1" applyFill="1" applyBorder="1" applyAlignment="1">
      <alignment horizontal="left" vertical="top" wrapText="1"/>
    </xf>
    <xf numFmtId="39" fontId="10" fillId="3" borderId="0" xfId="32" applyNumberFormat="1" applyFont="1" applyFill="1" applyBorder="1" applyAlignment="1" applyProtection="1">
      <alignment horizontal="left" vertical="top" wrapText="1"/>
      <protection locked="0"/>
    </xf>
    <xf numFmtId="39" fontId="10" fillId="3" borderId="12" xfId="32" applyNumberFormat="1" applyFont="1" applyFill="1" applyBorder="1" applyAlignment="1" applyProtection="1">
      <alignment horizontal="left" vertical="top" wrapText="1"/>
      <protection locked="0"/>
    </xf>
    <xf numFmtId="39" fontId="3" fillId="3" borderId="0" xfId="32" applyNumberFormat="1" applyFont="1" applyFill="1" applyBorder="1" applyAlignment="1" applyProtection="1">
      <alignment horizontal="justify" vertical="top" wrapText="1"/>
      <protection locked="0"/>
    </xf>
    <xf numFmtId="39" fontId="3" fillId="3" borderId="12" xfId="32" applyNumberFormat="1" applyFont="1" applyFill="1" applyBorder="1" applyAlignment="1" applyProtection="1">
      <alignment horizontal="justify" vertical="top" wrapText="1"/>
      <protection locked="0"/>
    </xf>
  </cellXfs>
  <cellStyles count="34">
    <cellStyle name="Énfasis 1" xfId="4"/>
    <cellStyle name="Énfasis 2" xfId="5"/>
    <cellStyle name="Énfasis 3" xfId="6"/>
    <cellStyle name="Énfasis1 - 20%" xfId="7"/>
    <cellStyle name="Énfasis1 - 40%" xfId="8"/>
    <cellStyle name="Énfasis1 - 60%" xfId="9"/>
    <cellStyle name="Énfasis2 - 20%" xfId="10"/>
    <cellStyle name="Énfasis2 - 40%" xfId="11"/>
    <cellStyle name="Énfasis2 - 60%" xfId="12"/>
    <cellStyle name="Énfasis3 - 20%" xfId="13"/>
    <cellStyle name="Énfasis3 - 40%" xfId="14"/>
    <cellStyle name="Énfasis3 - 60%" xfId="15"/>
    <cellStyle name="Énfasis4 - 20%" xfId="16"/>
    <cellStyle name="Énfasis4 - 40%" xfId="17"/>
    <cellStyle name="Énfasis4 - 60%" xfId="18"/>
    <cellStyle name="Énfasis5 - 20%" xfId="19"/>
    <cellStyle name="Énfasis5 - 40%" xfId="20"/>
    <cellStyle name="Énfasis5 - 60%" xfId="21"/>
    <cellStyle name="Énfasis6 - 20%" xfId="22"/>
    <cellStyle name="Énfasis6 - 40%" xfId="23"/>
    <cellStyle name="Énfasis6 - 60%" xfId="24"/>
    <cellStyle name="Euro" xfId="25"/>
    <cellStyle name="Millares 2" xfId="26"/>
    <cellStyle name="Moneda 2" xfId="3"/>
    <cellStyle name="Normal" xfId="0" builtinId="0"/>
    <cellStyle name="Normal 2" xfId="1"/>
    <cellStyle name="Normal 2 2" xfId="30"/>
    <cellStyle name="Normal 3" xfId="2"/>
    <cellStyle name="Normal 5" xfId="27"/>
    <cellStyle name="Normal_CATALOGO POZO DE ABSORCION 1.5X1.50 MTS" xfId="33"/>
    <cellStyle name="Normal_CBTIS-256-SIN PRECIOS" xfId="32"/>
    <cellStyle name="Normal_E.P. Vicente Guerrero(La Paz)" xfId="31"/>
    <cellStyle name="Porcentual 2" xfId="28"/>
    <cellStyle name="Título de hoja"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2</xdr:row>
      <xdr:rowOff>95250</xdr:rowOff>
    </xdr:from>
    <xdr:to>
      <xdr:col>5</xdr:col>
      <xdr:colOff>1183821</xdr:colOff>
      <xdr:row>2</xdr:row>
      <xdr:rowOff>805146</xdr:rowOff>
    </xdr:to>
    <xdr:pic>
      <xdr:nvPicPr>
        <xdr:cNvPr id="4" name="3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a:stretch/>
      </xdr:blipFill>
      <xdr:spPr>
        <a:xfrm>
          <a:off x="68036" y="503464"/>
          <a:ext cx="9933214" cy="709896"/>
        </a:xfrm>
        <a:prstGeom prst="rect">
          <a:avLst/>
        </a:prstGeom>
      </xdr:spPr>
    </xdr:pic>
    <xdr:clientData/>
  </xdr:twoCellAnchor>
  <xdr:twoCellAnchor editAs="oneCell">
    <xdr:from>
      <xdr:col>0</xdr:col>
      <xdr:colOff>40821</xdr:colOff>
      <xdr:row>69</xdr:row>
      <xdr:rowOff>108857</xdr:rowOff>
    </xdr:from>
    <xdr:to>
      <xdr:col>5</xdr:col>
      <xdr:colOff>1156606</xdr:colOff>
      <xdr:row>72</xdr:row>
      <xdr:rowOff>206431</xdr:rowOff>
    </xdr:to>
    <xdr:pic>
      <xdr:nvPicPr>
        <xdr:cNvPr id="5" name="4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a:stretch/>
      </xdr:blipFill>
      <xdr:spPr>
        <a:xfrm>
          <a:off x="40821" y="15308036"/>
          <a:ext cx="9933214" cy="7098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Q251"/>
  <sheetViews>
    <sheetView tabSelected="1" view="pageBreakPreview" zoomScale="70" zoomScaleNormal="70" zoomScaleSheetLayoutView="70" workbookViewId="0">
      <selection activeCell="J52" sqref="J52"/>
    </sheetView>
  </sheetViews>
  <sheetFormatPr baseColWidth="10" defaultRowHeight="15" x14ac:dyDescent="0.25"/>
  <cols>
    <col min="1" max="1" width="12.85546875" style="53" customWidth="1"/>
    <col min="2" max="2" width="73.140625" style="43" customWidth="1"/>
    <col min="3" max="3" width="9.5703125" style="54" customWidth="1"/>
    <col min="4" max="5" width="18.42578125" style="54" customWidth="1"/>
    <col min="6" max="6" width="18.42578125" style="43" customWidth="1"/>
    <col min="7" max="7" width="16" style="43" customWidth="1"/>
    <col min="8" max="8" width="11.140625" style="43"/>
    <col min="9" max="9" width="15.5703125" style="43" customWidth="1"/>
    <col min="10" max="243" width="11.140625" style="43"/>
    <col min="244" max="244" width="2.85546875" style="43" customWidth="1"/>
    <col min="245" max="246" width="12.85546875" style="43" customWidth="1"/>
    <col min="247" max="248" width="8.85546875" style="43" customWidth="1"/>
    <col min="249" max="249" width="17" style="43" customWidth="1"/>
    <col min="250" max="256" width="8.85546875" style="43" customWidth="1"/>
    <col min="257" max="257" width="15.140625" style="43" customWidth="1"/>
    <col min="258" max="258" width="12.140625" style="43" customWidth="1"/>
    <col min="259" max="259" width="16.85546875" style="43" customWidth="1"/>
    <col min="260" max="260" width="14.85546875" style="43" customWidth="1"/>
    <col min="261" max="261" width="25.140625" style="43" customWidth="1"/>
    <col min="262" max="499" width="11.140625" style="43"/>
    <col min="500" max="500" width="2.85546875" style="43" customWidth="1"/>
    <col min="501" max="502" width="12.85546875" style="43" customWidth="1"/>
    <col min="503" max="504" width="8.85546875" style="43" customWidth="1"/>
    <col min="505" max="505" width="17" style="43" customWidth="1"/>
    <col min="506" max="512" width="8.85546875" style="43" customWidth="1"/>
    <col min="513" max="513" width="15.140625" style="43" customWidth="1"/>
    <col min="514" max="514" width="12.140625" style="43" customWidth="1"/>
    <col min="515" max="515" width="16.85546875" style="43" customWidth="1"/>
    <col min="516" max="516" width="14.85546875" style="43" customWidth="1"/>
    <col min="517" max="517" width="25.140625" style="43" customWidth="1"/>
    <col min="518" max="755" width="11.140625" style="43"/>
    <col min="756" max="756" width="2.85546875" style="43" customWidth="1"/>
    <col min="757" max="758" width="12.85546875" style="43" customWidth="1"/>
    <col min="759" max="760" width="8.85546875" style="43" customWidth="1"/>
    <col min="761" max="761" width="17" style="43" customWidth="1"/>
    <col min="762" max="768" width="8.85546875" style="43" customWidth="1"/>
    <col min="769" max="769" width="15.140625" style="43" customWidth="1"/>
    <col min="770" max="770" width="12.140625" style="43" customWidth="1"/>
    <col min="771" max="771" width="16.85546875" style="43" customWidth="1"/>
    <col min="772" max="772" width="14.85546875" style="43" customWidth="1"/>
    <col min="773" max="773" width="25.140625" style="43" customWidth="1"/>
    <col min="774" max="1011" width="11.42578125" style="43"/>
    <col min="1012" max="1012" width="2.85546875" style="43" customWidth="1"/>
    <col min="1013" max="1014" width="12.85546875" style="43" customWidth="1"/>
    <col min="1015" max="1016" width="8.85546875" style="43" customWidth="1"/>
    <col min="1017" max="1017" width="17" style="43" customWidth="1"/>
    <col min="1018" max="1024" width="8.85546875" style="43" customWidth="1"/>
    <col min="1025" max="1025" width="15.140625" style="43" customWidth="1"/>
    <col min="1026" max="1026" width="12.140625" style="43" customWidth="1"/>
    <col min="1027" max="1027" width="16.85546875" style="43" customWidth="1"/>
    <col min="1028" max="1028" width="14.85546875" style="43" customWidth="1"/>
    <col min="1029" max="1029" width="25.140625" style="43" customWidth="1"/>
    <col min="1030" max="1267" width="11.140625" style="43"/>
    <col min="1268" max="1268" width="2.85546875" style="43" customWidth="1"/>
    <col min="1269" max="1270" width="12.85546875" style="43" customWidth="1"/>
    <col min="1271" max="1272" width="8.85546875" style="43" customWidth="1"/>
    <col min="1273" max="1273" width="17" style="43" customWidth="1"/>
    <col min="1274" max="1280" width="8.85546875" style="43" customWidth="1"/>
    <col min="1281" max="1281" width="15.140625" style="43" customWidth="1"/>
    <col min="1282" max="1282" width="12.140625" style="43" customWidth="1"/>
    <col min="1283" max="1283" width="16.85546875" style="43" customWidth="1"/>
    <col min="1284" max="1284" width="14.85546875" style="43" customWidth="1"/>
    <col min="1285" max="1285" width="25.140625" style="43" customWidth="1"/>
    <col min="1286" max="1523" width="11.140625" style="43"/>
    <col min="1524" max="1524" width="2.85546875" style="43" customWidth="1"/>
    <col min="1525" max="1526" width="12.85546875" style="43" customWidth="1"/>
    <col min="1527" max="1528" width="8.85546875" style="43" customWidth="1"/>
    <col min="1529" max="1529" width="17" style="43" customWidth="1"/>
    <col min="1530" max="1536" width="8.85546875" style="43" customWidth="1"/>
    <col min="1537" max="1537" width="15.140625" style="43" customWidth="1"/>
    <col min="1538" max="1538" width="12.140625" style="43" customWidth="1"/>
    <col min="1539" max="1539" width="16.85546875" style="43" customWidth="1"/>
    <col min="1540" max="1540" width="14.85546875" style="43" customWidth="1"/>
    <col min="1541" max="1541" width="25.140625" style="43" customWidth="1"/>
    <col min="1542" max="1779" width="11.140625" style="43"/>
    <col min="1780" max="1780" width="2.85546875" style="43" customWidth="1"/>
    <col min="1781" max="1782" width="12.85546875" style="43" customWidth="1"/>
    <col min="1783" max="1784" width="8.85546875" style="43" customWidth="1"/>
    <col min="1785" max="1785" width="17" style="43" customWidth="1"/>
    <col min="1786" max="1792" width="8.85546875" style="43" customWidth="1"/>
    <col min="1793" max="1793" width="15.140625" style="43" customWidth="1"/>
    <col min="1794" max="1794" width="12.140625" style="43" customWidth="1"/>
    <col min="1795" max="1795" width="16.85546875" style="43" customWidth="1"/>
    <col min="1796" max="1796" width="14.85546875" style="43" customWidth="1"/>
    <col min="1797" max="1797" width="25.140625" style="43" customWidth="1"/>
    <col min="1798" max="2035" width="11.42578125" style="43"/>
    <col min="2036" max="2036" width="2.85546875" style="43" customWidth="1"/>
    <col min="2037" max="2038" width="12.85546875" style="43" customWidth="1"/>
    <col min="2039" max="2040" width="8.85546875" style="43" customWidth="1"/>
    <col min="2041" max="2041" width="17" style="43" customWidth="1"/>
    <col min="2042" max="2048" width="8.85546875" style="43" customWidth="1"/>
    <col min="2049" max="2049" width="15.140625" style="43" customWidth="1"/>
    <col min="2050" max="2050" width="12.140625" style="43" customWidth="1"/>
    <col min="2051" max="2051" width="16.85546875" style="43" customWidth="1"/>
    <col min="2052" max="2052" width="14.85546875" style="43" customWidth="1"/>
    <col min="2053" max="2053" width="25.140625" style="43" customWidth="1"/>
    <col min="2054" max="2291" width="11.140625" style="43"/>
    <col min="2292" max="2292" width="2.85546875" style="43" customWidth="1"/>
    <col min="2293" max="2294" width="12.85546875" style="43" customWidth="1"/>
    <col min="2295" max="2296" width="8.85546875" style="43" customWidth="1"/>
    <col min="2297" max="2297" width="17" style="43" customWidth="1"/>
    <col min="2298" max="2304" width="8.85546875" style="43" customWidth="1"/>
    <col min="2305" max="2305" width="15.140625" style="43" customWidth="1"/>
    <col min="2306" max="2306" width="12.140625" style="43" customWidth="1"/>
    <col min="2307" max="2307" width="16.85546875" style="43" customWidth="1"/>
    <col min="2308" max="2308" width="14.85546875" style="43" customWidth="1"/>
    <col min="2309" max="2309" width="25.140625" style="43" customWidth="1"/>
    <col min="2310" max="2547" width="11.140625" style="43"/>
    <col min="2548" max="2548" width="2.85546875" style="43" customWidth="1"/>
    <col min="2549" max="2550" width="12.85546875" style="43" customWidth="1"/>
    <col min="2551" max="2552" width="8.85546875" style="43" customWidth="1"/>
    <col min="2553" max="2553" width="17" style="43" customWidth="1"/>
    <col min="2554" max="2560" width="8.85546875" style="43" customWidth="1"/>
    <col min="2561" max="2561" width="15.140625" style="43" customWidth="1"/>
    <col min="2562" max="2562" width="12.140625" style="43" customWidth="1"/>
    <col min="2563" max="2563" width="16.85546875" style="43" customWidth="1"/>
    <col min="2564" max="2564" width="14.85546875" style="43" customWidth="1"/>
    <col min="2565" max="2565" width="25.140625" style="43" customWidth="1"/>
    <col min="2566" max="2803" width="11.140625" style="43"/>
    <col min="2804" max="2804" width="2.85546875" style="43" customWidth="1"/>
    <col min="2805" max="2806" width="12.85546875" style="43" customWidth="1"/>
    <col min="2807" max="2808" width="8.85546875" style="43" customWidth="1"/>
    <col min="2809" max="2809" width="17" style="43" customWidth="1"/>
    <col min="2810" max="2816" width="8.85546875" style="43" customWidth="1"/>
    <col min="2817" max="2817" width="15.140625" style="43" customWidth="1"/>
    <col min="2818" max="2818" width="12.140625" style="43" customWidth="1"/>
    <col min="2819" max="2819" width="16.85546875" style="43" customWidth="1"/>
    <col min="2820" max="2820" width="14.85546875" style="43" customWidth="1"/>
    <col min="2821" max="2821" width="25.140625" style="43" customWidth="1"/>
    <col min="2822" max="3059" width="11.42578125" style="43"/>
    <col min="3060" max="3060" width="2.85546875" style="43" customWidth="1"/>
    <col min="3061" max="3062" width="12.85546875" style="43" customWidth="1"/>
    <col min="3063" max="3064" width="8.85546875" style="43" customWidth="1"/>
    <col min="3065" max="3065" width="17" style="43" customWidth="1"/>
    <col min="3066" max="3072" width="8.85546875" style="43" customWidth="1"/>
    <col min="3073" max="3073" width="15.140625" style="43" customWidth="1"/>
    <col min="3074" max="3074" width="12.140625" style="43" customWidth="1"/>
    <col min="3075" max="3075" width="16.85546875" style="43" customWidth="1"/>
    <col min="3076" max="3076" width="14.85546875" style="43" customWidth="1"/>
    <col min="3077" max="3077" width="25.140625" style="43" customWidth="1"/>
    <col min="3078" max="3315" width="11.140625" style="43"/>
    <col min="3316" max="3316" width="2.85546875" style="43" customWidth="1"/>
    <col min="3317" max="3318" width="12.85546875" style="43" customWidth="1"/>
    <col min="3319" max="3320" width="8.85546875" style="43" customWidth="1"/>
    <col min="3321" max="3321" width="17" style="43" customWidth="1"/>
    <col min="3322" max="3328" width="8.85546875" style="43" customWidth="1"/>
    <col min="3329" max="3329" width="15.140625" style="43" customWidth="1"/>
    <col min="3330" max="3330" width="12.140625" style="43" customWidth="1"/>
    <col min="3331" max="3331" width="16.85546875" style="43" customWidth="1"/>
    <col min="3332" max="3332" width="14.85546875" style="43" customWidth="1"/>
    <col min="3333" max="3333" width="25.140625" style="43" customWidth="1"/>
    <col min="3334" max="3571" width="11.140625" style="43"/>
    <col min="3572" max="3572" width="2.85546875" style="43" customWidth="1"/>
    <col min="3573" max="3574" width="12.85546875" style="43" customWidth="1"/>
    <col min="3575" max="3576" width="8.85546875" style="43" customWidth="1"/>
    <col min="3577" max="3577" width="17" style="43" customWidth="1"/>
    <col min="3578" max="3584" width="8.85546875" style="43" customWidth="1"/>
    <col min="3585" max="3585" width="15.140625" style="43" customWidth="1"/>
    <col min="3586" max="3586" width="12.140625" style="43" customWidth="1"/>
    <col min="3587" max="3587" width="16.85546875" style="43" customWidth="1"/>
    <col min="3588" max="3588" width="14.85546875" style="43" customWidth="1"/>
    <col min="3589" max="3589" width="25.140625" style="43" customWidth="1"/>
    <col min="3590" max="3827" width="11.140625" style="43"/>
    <col min="3828" max="3828" width="2.85546875" style="43" customWidth="1"/>
    <col min="3829" max="3830" width="12.85546875" style="43" customWidth="1"/>
    <col min="3831" max="3832" width="8.85546875" style="43" customWidth="1"/>
    <col min="3833" max="3833" width="17" style="43" customWidth="1"/>
    <col min="3834" max="3840" width="8.85546875" style="43" customWidth="1"/>
    <col min="3841" max="3841" width="15.140625" style="43" customWidth="1"/>
    <col min="3842" max="3842" width="12.140625" style="43" customWidth="1"/>
    <col min="3843" max="3843" width="16.85546875" style="43" customWidth="1"/>
    <col min="3844" max="3844" width="14.85546875" style="43" customWidth="1"/>
    <col min="3845" max="3845" width="25.140625" style="43" customWidth="1"/>
    <col min="3846" max="4083" width="11.42578125" style="43"/>
    <col min="4084" max="4084" width="2.85546875" style="43" customWidth="1"/>
    <col min="4085" max="4086" width="12.85546875" style="43" customWidth="1"/>
    <col min="4087" max="4088" width="8.85546875" style="43" customWidth="1"/>
    <col min="4089" max="4089" width="17" style="43" customWidth="1"/>
    <col min="4090" max="4096" width="8.85546875" style="43" customWidth="1"/>
    <col min="4097" max="4097" width="15.140625" style="43" customWidth="1"/>
    <col min="4098" max="4098" width="12.140625" style="43" customWidth="1"/>
    <col min="4099" max="4099" width="16.85546875" style="43" customWidth="1"/>
    <col min="4100" max="4100" width="14.85546875" style="43" customWidth="1"/>
    <col min="4101" max="4101" width="25.140625" style="43" customWidth="1"/>
    <col min="4102" max="4339" width="11.140625" style="43"/>
    <col min="4340" max="4340" width="2.85546875" style="43" customWidth="1"/>
    <col min="4341" max="4342" width="12.85546875" style="43" customWidth="1"/>
    <col min="4343" max="4344" width="8.85546875" style="43" customWidth="1"/>
    <col min="4345" max="4345" width="17" style="43" customWidth="1"/>
    <col min="4346" max="4352" width="8.85546875" style="43" customWidth="1"/>
    <col min="4353" max="4353" width="15.140625" style="43" customWidth="1"/>
    <col min="4354" max="4354" width="12.140625" style="43" customWidth="1"/>
    <col min="4355" max="4355" width="16.85546875" style="43" customWidth="1"/>
    <col min="4356" max="4356" width="14.85546875" style="43" customWidth="1"/>
    <col min="4357" max="4357" width="25.140625" style="43" customWidth="1"/>
    <col min="4358" max="4595" width="11.140625" style="43"/>
    <col min="4596" max="4596" width="2.85546875" style="43" customWidth="1"/>
    <col min="4597" max="4598" width="12.85546875" style="43" customWidth="1"/>
    <col min="4599" max="4600" width="8.85546875" style="43" customWidth="1"/>
    <col min="4601" max="4601" width="17" style="43" customWidth="1"/>
    <col min="4602" max="4608" width="8.85546875" style="43" customWidth="1"/>
    <col min="4609" max="4609" width="15.140625" style="43" customWidth="1"/>
    <col min="4610" max="4610" width="12.140625" style="43" customWidth="1"/>
    <col min="4611" max="4611" width="16.85546875" style="43" customWidth="1"/>
    <col min="4612" max="4612" width="14.85546875" style="43" customWidth="1"/>
    <col min="4613" max="4613" width="25.140625" style="43" customWidth="1"/>
    <col min="4614" max="4851" width="11.140625" style="43"/>
    <col min="4852" max="4852" width="2.85546875" style="43" customWidth="1"/>
    <col min="4853" max="4854" width="12.85546875" style="43" customWidth="1"/>
    <col min="4855" max="4856" width="8.85546875" style="43" customWidth="1"/>
    <col min="4857" max="4857" width="17" style="43" customWidth="1"/>
    <col min="4858" max="4864" width="8.85546875" style="43" customWidth="1"/>
    <col min="4865" max="4865" width="15.140625" style="43" customWidth="1"/>
    <col min="4866" max="4866" width="12.140625" style="43" customWidth="1"/>
    <col min="4867" max="4867" width="16.85546875" style="43" customWidth="1"/>
    <col min="4868" max="4868" width="14.85546875" style="43" customWidth="1"/>
    <col min="4869" max="4869" width="25.140625" style="43" customWidth="1"/>
    <col min="4870" max="5107" width="11.42578125" style="43"/>
    <col min="5108" max="5108" width="2.85546875" style="43" customWidth="1"/>
    <col min="5109" max="5110" width="12.85546875" style="43" customWidth="1"/>
    <col min="5111" max="5112" width="8.85546875" style="43" customWidth="1"/>
    <col min="5113" max="5113" width="17" style="43" customWidth="1"/>
    <col min="5114" max="5120" width="8.85546875" style="43" customWidth="1"/>
    <col min="5121" max="5121" width="15.140625" style="43" customWidth="1"/>
    <col min="5122" max="5122" width="12.140625" style="43" customWidth="1"/>
    <col min="5123" max="5123" width="16.85546875" style="43" customWidth="1"/>
    <col min="5124" max="5124" width="14.85546875" style="43" customWidth="1"/>
    <col min="5125" max="5125" width="25.140625" style="43" customWidth="1"/>
    <col min="5126" max="5363" width="11.140625" style="43"/>
    <col min="5364" max="5364" width="2.85546875" style="43" customWidth="1"/>
    <col min="5365" max="5366" width="12.85546875" style="43" customWidth="1"/>
    <col min="5367" max="5368" width="8.85546875" style="43" customWidth="1"/>
    <col min="5369" max="5369" width="17" style="43" customWidth="1"/>
    <col min="5370" max="5376" width="8.85546875" style="43" customWidth="1"/>
    <col min="5377" max="5377" width="15.140625" style="43" customWidth="1"/>
    <col min="5378" max="5378" width="12.140625" style="43" customWidth="1"/>
    <col min="5379" max="5379" width="16.85546875" style="43" customWidth="1"/>
    <col min="5380" max="5380" width="14.85546875" style="43" customWidth="1"/>
    <col min="5381" max="5381" width="25.140625" style="43" customWidth="1"/>
    <col min="5382" max="5619" width="11.140625" style="43"/>
    <col min="5620" max="5620" width="2.85546875" style="43" customWidth="1"/>
    <col min="5621" max="5622" width="12.85546875" style="43" customWidth="1"/>
    <col min="5623" max="5624" width="8.85546875" style="43" customWidth="1"/>
    <col min="5625" max="5625" width="17" style="43" customWidth="1"/>
    <col min="5626" max="5632" width="8.85546875" style="43" customWidth="1"/>
    <col min="5633" max="5633" width="15.140625" style="43" customWidth="1"/>
    <col min="5634" max="5634" width="12.140625" style="43" customWidth="1"/>
    <col min="5635" max="5635" width="16.85546875" style="43" customWidth="1"/>
    <col min="5636" max="5636" width="14.85546875" style="43" customWidth="1"/>
    <col min="5637" max="5637" width="25.140625" style="43" customWidth="1"/>
    <col min="5638" max="5875" width="11.140625" style="43"/>
    <col min="5876" max="5876" width="2.85546875" style="43" customWidth="1"/>
    <col min="5877" max="5878" width="12.85546875" style="43" customWidth="1"/>
    <col min="5879" max="5880" width="8.85546875" style="43" customWidth="1"/>
    <col min="5881" max="5881" width="17" style="43" customWidth="1"/>
    <col min="5882" max="5888" width="8.85546875" style="43" customWidth="1"/>
    <col min="5889" max="5889" width="15.140625" style="43" customWidth="1"/>
    <col min="5890" max="5890" width="12.140625" style="43" customWidth="1"/>
    <col min="5891" max="5891" width="16.85546875" style="43" customWidth="1"/>
    <col min="5892" max="5892" width="14.85546875" style="43" customWidth="1"/>
    <col min="5893" max="5893" width="25.140625" style="43" customWidth="1"/>
    <col min="5894" max="6131" width="11.42578125" style="43"/>
    <col min="6132" max="6132" width="2.85546875" style="43" customWidth="1"/>
    <col min="6133" max="6134" width="12.85546875" style="43" customWidth="1"/>
    <col min="6135" max="6136" width="8.85546875" style="43" customWidth="1"/>
    <col min="6137" max="6137" width="17" style="43" customWidth="1"/>
    <col min="6138" max="6144" width="8.85546875" style="43" customWidth="1"/>
    <col min="6145" max="6145" width="15.140625" style="43" customWidth="1"/>
    <col min="6146" max="6146" width="12.140625" style="43" customWidth="1"/>
    <col min="6147" max="6147" width="16.85546875" style="43" customWidth="1"/>
    <col min="6148" max="6148" width="14.85546875" style="43" customWidth="1"/>
    <col min="6149" max="6149" width="25.140625" style="43" customWidth="1"/>
    <col min="6150" max="6387" width="11.140625" style="43"/>
    <col min="6388" max="6388" width="2.85546875" style="43" customWidth="1"/>
    <col min="6389" max="6390" width="12.85546875" style="43" customWidth="1"/>
    <col min="6391" max="6392" width="8.85546875" style="43" customWidth="1"/>
    <col min="6393" max="6393" width="17" style="43" customWidth="1"/>
    <col min="6394" max="6400" width="8.85546875" style="43" customWidth="1"/>
    <col min="6401" max="6401" width="15.140625" style="43" customWidth="1"/>
    <col min="6402" max="6402" width="12.140625" style="43" customWidth="1"/>
    <col min="6403" max="6403" width="16.85546875" style="43" customWidth="1"/>
    <col min="6404" max="6404" width="14.85546875" style="43" customWidth="1"/>
    <col min="6405" max="6405" width="25.140625" style="43" customWidth="1"/>
    <col min="6406" max="6643" width="11.140625" style="43"/>
    <col min="6644" max="6644" width="2.85546875" style="43" customWidth="1"/>
    <col min="6645" max="6646" width="12.85546875" style="43" customWidth="1"/>
    <col min="6647" max="6648" width="8.85546875" style="43" customWidth="1"/>
    <col min="6649" max="6649" width="17" style="43" customWidth="1"/>
    <col min="6650" max="6656" width="8.85546875" style="43" customWidth="1"/>
    <col min="6657" max="6657" width="15.140625" style="43" customWidth="1"/>
    <col min="6658" max="6658" width="12.140625" style="43" customWidth="1"/>
    <col min="6659" max="6659" width="16.85546875" style="43" customWidth="1"/>
    <col min="6660" max="6660" width="14.85546875" style="43" customWidth="1"/>
    <col min="6661" max="6661" width="25.140625" style="43" customWidth="1"/>
    <col min="6662" max="6899" width="11.140625" style="43"/>
    <col min="6900" max="6900" width="2.85546875" style="43" customWidth="1"/>
    <col min="6901" max="6902" width="12.85546875" style="43" customWidth="1"/>
    <col min="6903" max="6904" width="8.85546875" style="43" customWidth="1"/>
    <col min="6905" max="6905" width="17" style="43" customWidth="1"/>
    <col min="6906" max="6912" width="8.85546875" style="43" customWidth="1"/>
    <col min="6913" max="6913" width="15.140625" style="43" customWidth="1"/>
    <col min="6914" max="6914" width="12.140625" style="43" customWidth="1"/>
    <col min="6915" max="6915" width="16.85546875" style="43" customWidth="1"/>
    <col min="6916" max="6916" width="14.85546875" style="43" customWidth="1"/>
    <col min="6917" max="6917" width="25.140625" style="43" customWidth="1"/>
    <col min="6918" max="7155" width="11.42578125" style="43"/>
    <col min="7156" max="7156" width="2.85546875" style="43" customWidth="1"/>
    <col min="7157" max="7158" width="12.85546875" style="43" customWidth="1"/>
    <col min="7159" max="7160" width="8.85546875" style="43" customWidth="1"/>
    <col min="7161" max="7161" width="17" style="43" customWidth="1"/>
    <col min="7162" max="7168" width="8.85546875" style="43" customWidth="1"/>
    <col min="7169" max="7169" width="15.140625" style="43" customWidth="1"/>
    <col min="7170" max="7170" width="12.140625" style="43" customWidth="1"/>
    <col min="7171" max="7171" width="16.85546875" style="43" customWidth="1"/>
    <col min="7172" max="7172" width="14.85546875" style="43" customWidth="1"/>
    <col min="7173" max="7173" width="25.140625" style="43" customWidth="1"/>
    <col min="7174" max="7411" width="11.140625" style="43"/>
    <col min="7412" max="7412" width="2.85546875" style="43" customWidth="1"/>
    <col min="7413" max="7414" width="12.85546875" style="43" customWidth="1"/>
    <col min="7415" max="7416" width="8.85546875" style="43" customWidth="1"/>
    <col min="7417" max="7417" width="17" style="43" customWidth="1"/>
    <col min="7418" max="7424" width="8.85546875" style="43" customWidth="1"/>
    <col min="7425" max="7425" width="15.140625" style="43" customWidth="1"/>
    <col min="7426" max="7426" width="12.140625" style="43" customWidth="1"/>
    <col min="7427" max="7427" width="16.85546875" style="43" customWidth="1"/>
    <col min="7428" max="7428" width="14.85546875" style="43" customWidth="1"/>
    <col min="7429" max="7429" width="25.140625" style="43" customWidth="1"/>
    <col min="7430" max="7667" width="11.140625" style="43"/>
    <col min="7668" max="7668" width="2.85546875" style="43" customWidth="1"/>
    <col min="7669" max="7670" width="12.85546875" style="43" customWidth="1"/>
    <col min="7671" max="7672" width="8.85546875" style="43" customWidth="1"/>
    <col min="7673" max="7673" width="17" style="43" customWidth="1"/>
    <col min="7674" max="7680" width="8.85546875" style="43" customWidth="1"/>
    <col min="7681" max="7681" width="15.140625" style="43" customWidth="1"/>
    <col min="7682" max="7682" width="12.140625" style="43" customWidth="1"/>
    <col min="7683" max="7683" width="16.85546875" style="43" customWidth="1"/>
    <col min="7684" max="7684" width="14.85546875" style="43" customWidth="1"/>
    <col min="7685" max="7685" width="25.140625" style="43" customWidth="1"/>
    <col min="7686" max="7923" width="11.140625" style="43"/>
    <col min="7924" max="7924" width="2.85546875" style="43" customWidth="1"/>
    <col min="7925" max="7926" width="12.85546875" style="43" customWidth="1"/>
    <col min="7927" max="7928" width="8.85546875" style="43" customWidth="1"/>
    <col min="7929" max="7929" width="17" style="43" customWidth="1"/>
    <col min="7930" max="7936" width="8.85546875" style="43" customWidth="1"/>
    <col min="7937" max="7937" width="15.140625" style="43" customWidth="1"/>
    <col min="7938" max="7938" width="12.140625" style="43" customWidth="1"/>
    <col min="7939" max="7939" width="16.85546875" style="43" customWidth="1"/>
    <col min="7940" max="7940" width="14.85546875" style="43" customWidth="1"/>
    <col min="7941" max="7941" width="25.140625" style="43" customWidth="1"/>
    <col min="7942" max="8179" width="11.42578125" style="43"/>
    <col min="8180" max="8180" width="2.85546875" style="43" customWidth="1"/>
    <col min="8181" max="8182" width="12.85546875" style="43" customWidth="1"/>
    <col min="8183" max="8184" width="8.85546875" style="43" customWidth="1"/>
    <col min="8185" max="8185" width="17" style="43" customWidth="1"/>
    <col min="8186" max="8192" width="8.85546875" style="43" customWidth="1"/>
    <col min="8193" max="8193" width="15.140625" style="43" customWidth="1"/>
    <col min="8194" max="8194" width="12.140625" style="43" customWidth="1"/>
    <col min="8195" max="8195" width="16.85546875" style="43" customWidth="1"/>
    <col min="8196" max="8196" width="14.85546875" style="43" customWidth="1"/>
    <col min="8197" max="8197" width="25.140625" style="43" customWidth="1"/>
    <col min="8198" max="8435" width="11.140625" style="43"/>
    <col min="8436" max="8436" width="2.85546875" style="43" customWidth="1"/>
    <col min="8437" max="8438" width="12.85546875" style="43" customWidth="1"/>
    <col min="8439" max="8440" width="8.85546875" style="43" customWidth="1"/>
    <col min="8441" max="8441" width="17" style="43" customWidth="1"/>
    <col min="8442" max="8448" width="8.85546875" style="43" customWidth="1"/>
    <col min="8449" max="8449" width="15.140625" style="43" customWidth="1"/>
    <col min="8450" max="8450" width="12.140625" style="43" customWidth="1"/>
    <col min="8451" max="8451" width="16.85546875" style="43" customWidth="1"/>
    <col min="8452" max="8452" width="14.85546875" style="43" customWidth="1"/>
    <col min="8453" max="8453" width="25.140625" style="43" customWidth="1"/>
    <col min="8454" max="8691" width="11.140625" style="43"/>
    <col min="8692" max="8692" width="2.85546875" style="43" customWidth="1"/>
    <col min="8693" max="8694" width="12.85546875" style="43" customWidth="1"/>
    <col min="8695" max="8696" width="8.85546875" style="43" customWidth="1"/>
    <col min="8697" max="8697" width="17" style="43" customWidth="1"/>
    <col min="8698" max="8704" width="8.85546875" style="43" customWidth="1"/>
    <col min="8705" max="8705" width="15.140625" style="43" customWidth="1"/>
    <col min="8706" max="8706" width="12.140625" style="43" customWidth="1"/>
    <col min="8707" max="8707" width="16.85546875" style="43" customWidth="1"/>
    <col min="8708" max="8708" width="14.85546875" style="43" customWidth="1"/>
    <col min="8709" max="8709" width="25.140625" style="43" customWidth="1"/>
    <col min="8710" max="8947" width="11.140625" style="43"/>
    <col min="8948" max="8948" width="2.85546875" style="43" customWidth="1"/>
    <col min="8949" max="8950" width="12.85546875" style="43" customWidth="1"/>
    <col min="8951" max="8952" width="8.85546875" style="43" customWidth="1"/>
    <col min="8953" max="8953" width="17" style="43" customWidth="1"/>
    <col min="8954" max="8960" width="8.85546875" style="43" customWidth="1"/>
    <col min="8961" max="8961" width="15.140625" style="43" customWidth="1"/>
    <col min="8962" max="8962" width="12.140625" style="43" customWidth="1"/>
    <col min="8963" max="8963" width="16.85546875" style="43" customWidth="1"/>
    <col min="8964" max="8964" width="14.85546875" style="43" customWidth="1"/>
    <col min="8965" max="8965" width="25.140625" style="43" customWidth="1"/>
    <col min="8966" max="9203" width="11.42578125" style="43"/>
    <col min="9204" max="9204" width="2.85546875" style="43" customWidth="1"/>
    <col min="9205" max="9206" width="12.85546875" style="43" customWidth="1"/>
    <col min="9207" max="9208" width="8.85546875" style="43" customWidth="1"/>
    <col min="9209" max="9209" width="17" style="43" customWidth="1"/>
    <col min="9210" max="9216" width="8.85546875" style="43" customWidth="1"/>
    <col min="9217" max="9217" width="15.140625" style="43" customWidth="1"/>
    <col min="9218" max="9218" width="12.140625" style="43" customWidth="1"/>
    <col min="9219" max="9219" width="16.85546875" style="43" customWidth="1"/>
    <col min="9220" max="9220" width="14.85546875" style="43" customWidth="1"/>
    <col min="9221" max="9221" width="25.140625" style="43" customWidth="1"/>
    <col min="9222" max="9459" width="11.140625" style="43"/>
    <col min="9460" max="9460" width="2.85546875" style="43" customWidth="1"/>
    <col min="9461" max="9462" width="12.85546875" style="43" customWidth="1"/>
    <col min="9463" max="9464" width="8.85546875" style="43" customWidth="1"/>
    <col min="9465" max="9465" width="17" style="43" customWidth="1"/>
    <col min="9466" max="9472" width="8.85546875" style="43" customWidth="1"/>
    <col min="9473" max="9473" width="15.140625" style="43" customWidth="1"/>
    <col min="9474" max="9474" width="12.140625" style="43" customWidth="1"/>
    <col min="9475" max="9475" width="16.85546875" style="43" customWidth="1"/>
    <col min="9476" max="9476" width="14.85546875" style="43" customWidth="1"/>
    <col min="9477" max="9477" width="25.140625" style="43" customWidth="1"/>
    <col min="9478" max="9715" width="11.140625" style="43"/>
    <col min="9716" max="9716" width="2.85546875" style="43" customWidth="1"/>
    <col min="9717" max="9718" width="12.85546875" style="43" customWidth="1"/>
    <col min="9719" max="9720" width="8.85546875" style="43" customWidth="1"/>
    <col min="9721" max="9721" width="17" style="43" customWidth="1"/>
    <col min="9722" max="9728" width="8.85546875" style="43" customWidth="1"/>
    <col min="9729" max="9729" width="15.140625" style="43" customWidth="1"/>
    <col min="9730" max="9730" width="12.140625" style="43" customWidth="1"/>
    <col min="9731" max="9731" width="16.85546875" style="43" customWidth="1"/>
    <col min="9732" max="9732" width="14.85546875" style="43" customWidth="1"/>
    <col min="9733" max="9733" width="25.140625" style="43" customWidth="1"/>
    <col min="9734" max="9971" width="11.140625" style="43"/>
    <col min="9972" max="9972" width="2.85546875" style="43" customWidth="1"/>
    <col min="9973" max="9974" width="12.85546875" style="43" customWidth="1"/>
    <col min="9975" max="9976" width="8.85546875" style="43" customWidth="1"/>
    <col min="9977" max="9977" width="17" style="43" customWidth="1"/>
    <col min="9978" max="9984" width="8.85546875" style="43" customWidth="1"/>
    <col min="9985" max="9985" width="15.140625" style="43" customWidth="1"/>
    <col min="9986" max="9986" width="12.140625" style="43" customWidth="1"/>
    <col min="9987" max="9987" width="16.85546875" style="43" customWidth="1"/>
    <col min="9988" max="9988" width="14.85546875" style="43" customWidth="1"/>
    <col min="9989" max="9989" width="25.140625" style="43" customWidth="1"/>
    <col min="9990" max="10227" width="11.42578125" style="43"/>
    <col min="10228" max="10228" width="2.85546875" style="43" customWidth="1"/>
    <col min="10229" max="10230" width="12.85546875" style="43" customWidth="1"/>
    <col min="10231" max="10232" width="8.85546875" style="43" customWidth="1"/>
    <col min="10233" max="10233" width="17" style="43" customWidth="1"/>
    <col min="10234" max="10240" width="8.85546875" style="43" customWidth="1"/>
    <col min="10241" max="10241" width="15.140625" style="43" customWidth="1"/>
    <col min="10242" max="10242" width="12.140625" style="43" customWidth="1"/>
    <col min="10243" max="10243" width="16.85546875" style="43" customWidth="1"/>
    <col min="10244" max="10244" width="14.85546875" style="43" customWidth="1"/>
    <col min="10245" max="10245" width="25.140625" style="43" customWidth="1"/>
    <col min="10246" max="10483" width="11.140625" style="43"/>
    <col min="10484" max="10484" width="2.85546875" style="43" customWidth="1"/>
    <col min="10485" max="10486" width="12.85546875" style="43" customWidth="1"/>
    <col min="10487" max="10488" width="8.85546875" style="43" customWidth="1"/>
    <col min="10489" max="10489" width="17" style="43" customWidth="1"/>
    <col min="10490" max="10496" width="8.85546875" style="43" customWidth="1"/>
    <col min="10497" max="10497" width="15.140625" style="43" customWidth="1"/>
    <col min="10498" max="10498" width="12.140625" style="43" customWidth="1"/>
    <col min="10499" max="10499" width="16.85546875" style="43" customWidth="1"/>
    <col min="10500" max="10500" width="14.85546875" style="43" customWidth="1"/>
    <col min="10501" max="10501" width="25.140625" style="43" customWidth="1"/>
    <col min="10502" max="10739" width="11.140625" style="43"/>
    <col min="10740" max="10740" width="2.85546875" style="43" customWidth="1"/>
    <col min="10741" max="10742" width="12.85546875" style="43" customWidth="1"/>
    <col min="10743" max="10744" width="8.85546875" style="43" customWidth="1"/>
    <col min="10745" max="10745" width="17" style="43" customWidth="1"/>
    <col min="10746" max="10752" width="8.85546875" style="43" customWidth="1"/>
    <col min="10753" max="10753" width="15.140625" style="43" customWidth="1"/>
    <col min="10754" max="10754" width="12.140625" style="43" customWidth="1"/>
    <col min="10755" max="10755" width="16.85546875" style="43" customWidth="1"/>
    <col min="10756" max="10756" width="14.85546875" style="43" customWidth="1"/>
    <col min="10757" max="10757" width="25.140625" style="43" customWidth="1"/>
    <col min="10758" max="10995" width="11.140625" style="43"/>
    <col min="10996" max="10996" width="2.85546875" style="43" customWidth="1"/>
    <col min="10997" max="10998" width="12.85546875" style="43" customWidth="1"/>
    <col min="10999" max="11000" width="8.85546875" style="43" customWidth="1"/>
    <col min="11001" max="11001" width="17" style="43" customWidth="1"/>
    <col min="11002" max="11008" width="8.85546875" style="43" customWidth="1"/>
    <col min="11009" max="11009" width="15.140625" style="43" customWidth="1"/>
    <col min="11010" max="11010" width="12.140625" style="43" customWidth="1"/>
    <col min="11011" max="11011" width="16.85546875" style="43" customWidth="1"/>
    <col min="11012" max="11012" width="14.85546875" style="43" customWidth="1"/>
    <col min="11013" max="11013" width="25.140625" style="43" customWidth="1"/>
    <col min="11014" max="11251" width="11.42578125" style="43"/>
    <col min="11252" max="11252" width="2.85546875" style="43" customWidth="1"/>
    <col min="11253" max="11254" width="12.85546875" style="43" customWidth="1"/>
    <col min="11255" max="11256" width="8.85546875" style="43" customWidth="1"/>
    <col min="11257" max="11257" width="17" style="43" customWidth="1"/>
    <col min="11258" max="11264" width="8.85546875" style="43" customWidth="1"/>
    <col min="11265" max="11265" width="15.140625" style="43" customWidth="1"/>
    <col min="11266" max="11266" width="12.140625" style="43" customWidth="1"/>
    <col min="11267" max="11267" width="16.85546875" style="43" customWidth="1"/>
    <col min="11268" max="11268" width="14.85546875" style="43" customWidth="1"/>
    <col min="11269" max="11269" width="25.140625" style="43" customWidth="1"/>
    <col min="11270" max="11507" width="11.140625" style="43"/>
    <col min="11508" max="11508" width="2.85546875" style="43" customWidth="1"/>
    <col min="11509" max="11510" width="12.85546875" style="43" customWidth="1"/>
    <col min="11511" max="11512" width="8.85546875" style="43" customWidth="1"/>
    <col min="11513" max="11513" width="17" style="43" customWidth="1"/>
    <col min="11514" max="11520" width="8.85546875" style="43" customWidth="1"/>
    <col min="11521" max="11521" width="15.140625" style="43" customWidth="1"/>
    <col min="11522" max="11522" width="12.140625" style="43" customWidth="1"/>
    <col min="11523" max="11523" width="16.85546875" style="43" customWidth="1"/>
    <col min="11524" max="11524" width="14.85546875" style="43" customWidth="1"/>
    <col min="11525" max="11525" width="25.140625" style="43" customWidth="1"/>
    <col min="11526" max="11763" width="11.140625" style="43"/>
    <col min="11764" max="11764" width="2.85546875" style="43" customWidth="1"/>
    <col min="11765" max="11766" width="12.85546875" style="43" customWidth="1"/>
    <col min="11767" max="11768" width="8.85546875" style="43" customWidth="1"/>
    <col min="11769" max="11769" width="17" style="43" customWidth="1"/>
    <col min="11770" max="11776" width="8.85546875" style="43" customWidth="1"/>
    <col min="11777" max="11777" width="15.140625" style="43" customWidth="1"/>
    <col min="11778" max="11778" width="12.140625" style="43" customWidth="1"/>
    <col min="11779" max="11779" width="16.85546875" style="43" customWidth="1"/>
    <col min="11780" max="11780" width="14.85546875" style="43" customWidth="1"/>
    <col min="11781" max="11781" width="25.140625" style="43" customWidth="1"/>
    <col min="11782" max="12019" width="11.140625" style="43"/>
    <col min="12020" max="12020" width="2.85546875" style="43" customWidth="1"/>
    <col min="12021" max="12022" width="12.85546875" style="43" customWidth="1"/>
    <col min="12023" max="12024" width="8.85546875" style="43" customWidth="1"/>
    <col min="12025" max="12025" width="17" style="43" customWidth="1"/>
    <col min="12026" max="12032" width="8.85546875" style="43" customWidth="1"/>
    <col min="12033" max="12033" width="15.140625" style="43" customWidth="1"/>
    <col min="12034" max="12034" width="12.140625" style="43" customWidth="1"/>
    <col min="12035" max="12035" width="16.85546875" style="43" customWidth="1"/>
    <col min="12036" max="12036" width="14.85546875" style="43" customWidth="1"/>
    <col min="12037" max="12037" width="25.140625" style="43" customWidth="1"/>
    <col min="12038" max="12275" width="11.42578125" style="43"/>
    <col min="12276" max="12276" width="2.85546875" style="43" customWidth="1"/>
    <col min="12277" max="12278" width="12.85546875" style="43" customWidth="1"/>
    <col min="12279" max="12280" width="8.85546875" style="43" customWidth="1"/>
    <col min="12281" max="12281" width="17" style="43" customWidth="1"/>
    <col min="12282" max="12288" width="8.85546875" style="43" customWidth="1"/>
    <col min="12289" max="12289" width="15.140625" style="43" customWidth="1"/>
    <col min="12290" max="12290" width="12.140625" style="43" customWidth="1"/>
    <col min="12291" max="12291" width="16.85546875" style="43" customWidth="1"/>
    <col min="12292" max="12292" width="14.85546875" style="43" customWidth="1"/>
    <col min="12293" max="12293" width="25.140625" style="43" customWidth="1"/>
    <col min="12294" max="12531" width="11.140625" style="43"/>
    <col min="12532" max="12532" width="2.85546875" style="43" customWidth="1"/>
    <col min="12533" max="12534" width="12.85546875" style="43" customWidth="1"/>
    <col min="12535" max="12536" width="8.85546875" style="43" customWidth="1"/>
    <col min="12537" max="12537" width="17" style="43" customWidth="1"/>
    <col min="12538" max="12544" width="8.85546875" style="43" customWidth="1"/>
    <col min="12545" max="12545" width="15.140625" style="43" customWidth="1"/>
    <col min="12546" max="12546" width="12.140625" style="43" customWidth="1"/>
    <col min="12547" max="12547" width="16.85546875" style="43" customWidth="1"/>
    <col min="12548" max="12548" width="14.85546875" style="43" customWidth="1"/>
    <col min="12549" max="12549" width="25.140625" style="43" customWidth="1"/>
    <col min="12550" max="12787" width="11.140625" style="43"/>
    <col min="12788" max="12788" width="2.85546875" style="43" customWidth="1"/>
    <col min="12789" max="12790" width="12.85546875" style="43" customWidth="1"/>
    <col min="12791" max="12792" width="8.85546875" style="43" customWidth="1"/>
    <col min="12793" max="12793" width="17" style="43" customWidth="1"/>
    <col min="12794" max="12800" width="8.85546875" style="43" customWidth="1"/>
    <col min="12801" max="12801" width="15.140625" style="43" customWidth="1"/>
    <col min="12802" max="12802" width="12.140625" style="43" customWidth="1"/>
    <col min="12803" max="12803" width="16.85546875" style="43" customWidth="1"/>
    <col min="12804" max="12804" width="14.85546875" style="43" customWidth="1"/>
    <col min="12805" max="12805" width="25.140625" style="43" customWidth="1"/>
    <col min="12806" max="13043" width="11.140625" style="43"/>
    <col min="13044" max="13044" width="2.85546875" style="43" customWidth="1"/>
    <col min="13045" max="13046" width="12.85546875" style="43" customWidth="1"/>
    <col min="13047" max="13048" width="8.85546875" style="43" customWidth="1"/>
    <col min="13049" max="13049" width="17" style="43" customWidth="1"/>
    <col min="13050" max="13056" width="8.85546875" style="43" customWidth="1"/>
    <col min="13057" max="13057" width="15.140625" style="43" customWidth="1"/>
    <col min="13058" max="13058" width="12.140625" style="43" customWidth="1"/>
    <col min="13059" max="13059" width="16.85546875" style="43" customWidth="1"/>
    <col min="13060" max="13060" width="14.85546875" style="43" customWidth="1"/>
    <col min="13061" max="13061" width="25.140625" style="43" customWidth="1"/>
    <col min="13062" max="13299" width="11.42578125" style="43"/>
    <col min="13300" max="13300" width="2.85546875" style="43" customWidth="1"/>
    <col min="13301" max="13302" width="12.85546875" style="43" customWidth="1"/>
    <col min="13303" max="13304" width="8.85546875" style="43" customWidth="1"/>
    <col min="13305" max="13305" width="17" style="43" customWidth="1"/>
    <col min="13306" max="13312" width="8.85546875" style="43" customWidth="1"/>
    <col min="13313" max="13313" width="15.140625" style="43" customWidth="1"/>
    <col min="13314" max="13314" width="12.140625" style="43" customWidth="1"/>
    <col min="13315" max="13315" width="16.85546875" style="43" customWidth="1"/>
    <col min="13316" max="13316" width="14.85546875" style="43" customWidth="1"/>
    <col min="13317" max="13317" width="25.140625" style="43" customWidth="1"/>
    <col min="13318" max="13555" width="11.140625" style="43"/>
    <col min="13556" max="13556" width="2.85546875" style="43" customWidth="1"/>
    <col min="13557" max="13558" width="12.85546875" style="43" customWidth="1"/>
    <col min="13559" max="13560" width="8.85546875" style="43" customWidth="1"/>
    <col min="13561" max="13561" width="17" style="43" customWidth="1"/>
    <col min="13562" max="13568" width="8.85546875" style="43" customWidth="1"/>
    <col min="13569" max="13569" width="15.140625" style="43" customWidth="1"/>
    <col min="13570" max="13570" width="12.140625" style="43" customWidth="1"/>
    <col min="13571" max="13571" width="16.85546875" style="43" customWidth="1"/>
    <col min="13572" max="13572" width="14.85546875" style="43" customWidth="1"/>
    <col min="13573" max="13573" width="25.140625" style="43" customWidth="1"/>
    <col min="13574" max="13811" width="11.140625" style="43"/>
    <col min="13812" max="13812" width="2.85546875" style="43" customWidth="1"/>
    <col min="13813" max="13814" width="12.85546875" style="43" customWidth="1"/>
    <col min="13815" max="13816" width="8.85546875" style="43" customWidth="1"/>
    <col min="13817" max="13817" width="17" style="43" customWidth="1"/>
    <col min="13818" max="13824" width="8.85546875" style="43" customWidth="1"/>
    <col min="13825" max="13825" width="15.140625" style="43" customWidth="1"/>
    <col min="13826" max="13826" width="12.140625" style="43" customWidth="1"/>
    <col min="13827" max="13827" width="16.85546875" style="43" customWidth="1"/>
    <col min="13828" max="13828" width="14.85546875" style="43" customWidth="1"/>
    <col min="13829" max="13829" width="25.140625" style="43" customWidth="1"/>
    <col min="13830" max="14067" width="11.140625" style="43"/>
    <col min="14068" max="14068" width="2.85546875" style="43" customWidth="1"/>
    <col min="14069" max="14070" width="12.85546875" style="43" customWidth="1"/>
    <col min="14071" max="14072" width="8.85546875" style="43" customWidth="1"/>
    <col min="14073" max="14073" width="17" style="43" customWidth="1"/>
    <col min="14074" max="14080" width="8.85546875" style="43" customWidth="1"/>
    <col min="14081" max="14081" width="15.140625" style="43" customWidth="1"/>
    <col min="14082" max="14082" width="12.140625" style="43" customWidth="1"/>
    <col min="14083" max="14083" width="16.85546875" style="43" customWidth="1"/>
    <col min="14084" max="14084" width="14.85546875" style="43" customWidth="1"/>
    <col min="14085" max="14085" width="25.140625" style="43" customWidth="1"/>
    <col min="14086" max="14323" width="11.42578125" style="43"/>
    <col min="14324" max="14324" width="2.85546875" style="43" customWidth="1"/>
    <col min="14325" max="14326" width="12.85546875" style="43" customWidth="1"/>
    <col min="14327" max="14328" width="8.85546875" style="43" customWidth="1"/>
    <col min="14329" max="14329" width="17" style="43" customWidth="1"/>
    <col min="14330" max="14336" width="8.85546875" style="43" customWidth="1"/>
    <col min="14337" max="14337" width="15.140625" style="43" customWidth="1"/>
    <col min="14338" max="14338" width="12.140625" style="43" customWidth="1"/>
    <col min="14339" max="14339" width="16.85546875" style="43" customWidth="1"/>
    <col min="14340" max="14340" width="14.85546875" style="43" customWidth="1"/>
    <col min="14341" max="14341" width="25.140625" style="43" customWidth="1"/>
    <col min="14342" max="14579" width="11.140625" style="43"/>
    <col min="14580" max="14580" width="2.85546875" style="43" customWidth="1"/>
    <col min="14581" max="14582" width="12.85546875" style="43" customWidth="1"/>
    <col min="14583" max="14584" width="8.85546875" style="43" customWidth="1"/>
    <col min="14585" max="14585" width="17" style="43" customWidth="1"/>
    <col min="14586" max="14592" width="8.85546875" style="43" customWidth="1"/>
    <col min="14593" max="14593" width="15.140625" style="43" customWidth="1"/>
    <col min="14594" max="14594" width="12.140625" style="43" customWidth="1"/>
    <col min="14595" max="14595" width="16.85546875" style="43" customWidth="1"/>
    <col min="14596" max="14596" width="14.85546875" style="43" customWidth="1"/>
    <col min="14597" max="14597" width="25.140625" style="43" customWidth="1"/>
    <col min="14598" max="14835" width="11.140625" style="43"/>
    <col min="14836" max="14836" width="2.85546875" style="43" customWidth="1"/>
    <col min="14837" max="14838" width="12.85546875" style="43" customWidth="1"/>
    <col min="14839" max="14840" width="8.85546875" style="43" customWidth="1"/>
    <col min="14841" max="14841" width="17" style="43" customWidth="1"/>
    <col min="14842" max="14848" width="8.85546875" style="43" customWidth="1"/>
    <col min="14849" max="14849" width="15.140625" style="43" customWidth="1"/>
    <col min="14850" max="14850" width="12.140625" style="43" customWidth="1"/>
    <col min="14851" max="14851" width="16.85546875" style="43" customWidth="1"/>
    <col min="14852" max="14852" width="14.85546875" style="43" customWidth="1"/>
    <col min="14853" max="14853" width="25.140625" style="43" customWidth="1"/>
    <col min="14854" max="15091" width="11.140625" style="43"/>
    <col min="15092" max="15092" width="2.85546875" style="43" customWidth="1"/>
    <col min="15093" max="15094" width="12.85546875" style="43" customWidth="1"/>
    <col min="15095" max="15096" width="8.85546875" style="43" customWidth="1"/>
    <col min="15097" max="15097" width="17" style="43" customWidth="1"/>
    <col min="15098" max="15104" width="8.85546875" style="43" customWidth="1"/>
    <col min="15105" max="15105" width="15.140625" style="43" customWidth="1"/>
    <col min="15106" max="15106" width="12.140625" style="43" customWidth="1"/>
    <col min="15107" max="15107" width="16.85546875" style="43" customWidth="1"/>
    <col min="15108" max="15108" width="14.85546875" style="43" customWidth="1"/>
    <col min="15109" max="15109" width="25.140625" style="43" customWidth="1"/>
    <col min="15110" max="15347" width="11.42578125" style="43"/>
    <col min="15348" max="15348" width="2.85546875" style="43" customWidth="1"/>
    <col min="15349" max="15350" width="12.85546875" style="43" customWidth="1"/>
    <col min="15351" max="15352" width="8.85546875" style="43" customWidth="1"/>
    <col min="15353" max="15353" width="17" style="43" customWidth="1"/>
    <col min="15354" max="15360" width="8.85546875" style="43" customWidth="1"/>
    <col min="15361" max="15361" width="15.140625" style="43" customWidth="1"/>
    <col min="15362" max="15362" width="12.140625" style="43" customWidth="1"/>
    <col min="15363" max="15363" width="16.85546875" style="43" customWidth="1"/>
    <col min="15364" max="15364" width="14.85546875" style="43" customWidth="1"/>
    <col min="15365" max="15365" width="25.140625" style="43" customWidth="1"/>
    <col min="15366" max="15603" width="11.140625" style="43"/>
    <col min="15604" max="15604" width="2.85546875" style="43" customWidth="1"/>
    <col min="15605" max="15606" width="12.85546875" style="43" customWidth="1"/>
    <col min="15607" max="15608" width="8.85546875" style="43" customWidth="1"/>
    <col min="15609" max="15609" width="17" style="43" customWidth="1"/>
    <col min="15610" max="15616" width="8.85546875" style="43" customWidth="1"/>
    <col min="15617" max="15617" width="15.140625" style="43" customWidth="1"/>
    <col min="15618" max="15618" width="12.140625" style="43" customWidth="1"/>
    <col min="15619" max="15619" width="16.85546875" style="43" customWidth="1"/>
    <col min="15620" max="15620" width="14.85546875" style="43" customWidth="1"/>
    <col min="15621" max="15621" width="25.140625" style="43" customWidth="1"/>
    <col min="15622" max="15859" width="11.140625" style="43"/>
    <col min="15860" max="15860" width="2.85546875" style="43" customWidth="1"/>
    <col min="15861" max="15862" width="12.85546875" style="43" customWidth="1"/>
    <col min="15863" max="15864" width="8.85546875" style="43" customWidth="1"/>
    <col min="15865" max="15865" width="17" style="43" customWidth="1"/>
    <col min="15866" max="15872" width="8.85546875" style="43" customWidth="1"/>
    <col min="15873" max="15873" width="15.140625" style="43" customWidth="1"/>
    <col min="15874" max="15874" width="12.140625" style="43" customWidth="1"/>
    <col min="15875" max="15875" width="16.85546875" style="43" customWidth="1"/>
    <col min="15876" max="15876" width="14.85546875" style="43" customWidth="1"/>
    <col min="15877" max="15877" width="25.140625" style="43" customWidth="1"/>
    <col min="15878" max="16115" width="11.140625" style="43"/>
    <col min="16116" max="16116" width="2.85546875" style="43" customWidth="1"/>
    <col min="16117" max="16118" width="12.85546875" style="43" customWidth="1"/>
    <col min="16119" max="16120" width="8.85546875" style="43" customWidth="1"/>
    <col min="16121" max="16121" width="17" style="43" customWidth="1"/>
    <col min="16122" max="16128" width="8.85546875" style="43" customWidth="1"/>
    <col min="16129" max="16129" width="15.140625" style="43" customWidth="1"/>
    <col min="16130" max="16130" width="12.140625" style="43" customWidth="1"/>
    <col min="16131" max="16131" width="16.85546875" style="43" customWidth="1"/>
    <col min="16132" max="16132" width="14.85546875" style="43" customWidth="1"/>
    <col min="16133" max="16133" width="25.140625" style="43" customWidth="1"/>
    <col min="16134" max="16372" width="11.42578125" style="43"/>
    <col min="16373" max="16384" width="11.42578125" style="43" customWidth="1"/>
  </cols>
  <sheetData>
    <row r="1" spans="1:6" ht="15.75" x14ac:dyDescent="0.25">
      <c r="A1" s="114" t="s">
        <v>167</v>
      </c>
      <c r="B1" s="114"/>
      <c r="C1" s="114"/>
      <c r="D1" s="114"/>
      <c r="E1" s="114"/>
      <c r="F1" s="114"/>
    </row>
    <row r="2" spans="1:6" s="20" customFormat="1" ht="16.5" thickBot="1" x14ac:dyDescent="0.3">
      <c r="A2" s="65"/>
      <c r="C2" s="21"/>
      <c r="D2" s="21"/>
    </row>
    <row r="3" spans="1:6" s="25" customFormat="1" ht="69.95" customHeight="1" thickTop="1" thickBot="1" x14ac:dyDescent="0.3">
      <c r="A3" s="69"/>
      <c r="B3" s="70"/>
      <c r="C3" s="71"/>
      <c r="D3" s="71"/>
      <c r="E3" s="71"/>
      <c r="F3" s="72"/>
    </row>
    <row r="4" spans="1:6" s="25" customFormat="1" ht="27" customHeight="1" thickTop="1" x14ac:dyDescent="0.25">
      <c r="A4" s="30"/>
      <c r="B4" s="82" t="s">
        <v>13</v>
      </c>
      <c r="C4" s="31"/>
      <c r="D4" s="97"/>
      <c r="E4" s="97"/>
      <c r="F4" s="98"/>
    </row>
    <row r="5" spans="1:6" s="25" customFormat="1" ht="46.5" customHeight="1" x14ac:dyDescent="0.25">
      <c r="A5" s="32"/>
      <c r="B5" s="118" t="s">
        <v>14</v>
      </c>
      <c r="C5" s="119"/>
      <c r="D5" s="119"/>
      <c r="E5" s="119"/>
      <c r="F5" s="33"/>
    </row>
    <row r="6" spans="1:6" s="25" customFormat="1" ht="15.75" x14ac:dyDescent="0.25">
      <c r="A6" s="34"/>
      <c r="B6" s="35" t="s">
        <v>15</v>
      </c>
      <c r="C6" s="36"/>
      <c r="D6" s="37"/>
      <c r="E6" s="38"/>
      <c r="F6" s="39"/>
    </row>
    <row r="7" spans="1:6" s="25" customFormat="1" ht="27" customHeight="1" thickBot="1" x14ac:dyDescent="0.3">
      <c r="A7" s="40"/>
      <c r="B7" s="41" t="s">
        <v>16</v>
      </c>
      <c r="C7" s="42"/>
      <c r="D7" s="116"/>
      <c r="E7" s="116"/>
      <c r="F7" s="117"/>
    </row>
    <row r="8" spans="1:6" ht="16.5" thickTop="1" x14ac:dyDescent="0.25">
      <c r="A8" s="60"/>
      <c r="B8" s="1"/>
      <c r="C8" s="44"/>
      <c r="D8" s="44"/>
      <c r="E8" s="44"/>
      <c r="F8" s="44"/>
    </row>
    <row r="9" spans="1:6" ht="15.75" x14ac:dyDescent="0.25">
      <c r="A9" s="12"/>
      <c r="B9" s="6"/>
      <c r="C9" s="45"/>
      <c r="D9" s="45"/>
      <c r="E9" s="45"/>
      <c r="F9" s="45"/>
    </row>
    <row r="10" spans="1:6" ht="15.75" x14ac:dyDescent="0.25">
      <c r="A10" s="12"/>
      <c r="B10" s="6"/>
      <c r="C10" s="45"/>
      <c r="D10" s="45"/>
      <c r="E10" s="45"/>
      <c r="F10" s="45"/>
    </row>
    <row r="11" spans="1:6" ht="15.75" x14ac:dyDescent="0.25">
      <c r="A11" s="12"/>
      <c r="B11" s="5" t="s">
        <v>5</v>
      </c>
      <c r="C11" s="45"/>
      <c r="D11" s="45"/>
      <c r="E11" s="45"/>
      <c r="F11" s="45"/>
    </row>
    <row r="12" spans="1:6" ht="15.75" x14ac:dyDescent="0.25">
      <c r="A12" s="12"/>
      <c r="B12" s="6"/>
      <c r="C12" s="45"/>
      <c r="D12" s="45"/>
      <c r="E12" s="45"/>
      <c r="F12" s="45"/>
    </row>
    <row r="13" spans="1:6" ht="15.75" x14ac:dyDescent="0.25">
      <c r="A13" s="12"/>
      <c r="B13" s="5"/>
      <c r="C13" s="6"/>
      <c r="D13" s="45"/>
      <c r="E13" s="45"/>
      <c r="F13" s="45"/>
    </row>
    <row r="14" spans="1:6" ht="15.75" x14ac:dyDescent="0.25">
      <c r="A14" s="12"/>
      <c r="B14" s="6"/>
      <c r="C14" s="6"/>
      <c r="D14" s="45"/>
      <c r="E14" s="45"/>
      <c r="F14" s="45"/>
    </row>
    <row r="15" spans="1:6" ht="15.75" x14ac:dyDescent="0.25">
      <c r="A15" s="12"/>
      <c r="B15" s="115" t="s">
        <v>17</v>
      </c>
      <c r="C15" s="115"/>
      <c r="D15" s="115"/>
      <c r="E15" s="86"/>
      <c r="F15" s="51"/>
    </row>
    <row r="16" spans="1:6" s="95" customFormat="1" ht="9.9499999999999993" customHeight="1" x14ac:dyDescent="0.25">
      <c r="A16" s="91"/>
      <c r="B16" s="92"/>
      <c r="C16" s="92"/>
      <c r="D16" s="92"/>
      <c r="E16" s="93"/>
      <c r="F16" s="94"/>
    </row>
    <row r="17" spans="1:6" ht="15.75" x14ac:dyDescent="0.25">
      <c r="A17" s="12"/>
      <c r="B17" s="68" t="s">
        <v>18</v>
      </c>
      <c r="C17" s="19"/>
      <c r="D17" s="46"/>
      <c r="E17" s="46"/>
      <c r="F17" s="96">
        <f>F92</f>
        <v>0</v>
      </c>
    </row>
    <row r="18" spans="1:6" ht="15.75" x14ac:dyDescent="0.25">
      <c r="A18" s="12"/>
      <c r="B18" s="68" t="s">
        <v>19</v>
      </c>
      <c r="C18" s="19"/>
      <c r="D18" s="46"/>
      <c r="E18" s="46"/>
      <c r="F18" s="96">
        <f>F103</f>
        <v>0</v>
      </c>
    </row>
    <row r="19" spans="1:6" ht="15.75" x14ac:dyDescent="0.25">
      <c r="A19" s="12"/>
      <c r="B19" s="68" t="s">
        <v>20</v>
      </c>
      <c r="C19" s="19"/>
      <c r="D19" s="46"/>
      <c r="E19" s="46"/>
      <c r="F19" s="96">
        <f>F120</f>
        <v>0</v>
      </c>
    </row>
    <row r="20" spans="1:6" ht="15.75" x14ac:dyDescent="0.25">
      <c r="A20" s="12"/>
      <c r="B20" s="68" t="s">
        <v>21</v>
      </c>
      <c r="C20" s="19"/>
      <c r="D20" s="46"/>
      <c r="E20" s="46"/>
      <c r="F20" s="96">
        <f>F126</f>
        <v>0</v>
      </c>
    </row>
    <row r="21" spans="1:6" ht="15.75" x14ac:dyDescent="0.25">
      <c r="A21" s="12"/>
      <c r="B21" s="68" t="s">
        <v>22</v>
      </c>
      <c r="C21" s="19"/>
      <c r="D21" s="46"/>
      <c r="E21" s="46"/>
      <c r="F21" s="96">
        <f>F156</f>
        <v>0</v>
      </c>
    </row>
    <row r="22" spans="1:6" ht="9.9499999999999993" customHeight="1" x14ac:dyDescent="0.25">
      <c r="A22" s="12"/>
      <c r="B22" s="88"/>
      <c r="C22" s="4"/>
      <c r="D22" s="45"/>
      <c r="E22" s="45"/>
      <c r="F22" s="52"/>
    </row>
    <row r="23" spans="1:6" ht="15.75" x14ac:dyDescent="0.25">
      <c r="A23" s="12"/>
      <c r="B23" s="88"/>
      <c r="C23" s="4"/>
      <c r="D23" s="45"/>
      <c r="E23" s="89" t="s">
        <v>11</v>
      </c>
      <c r="F23" s="90">
        <f>SUM(F17:F21)</f>
        <v>0</v>
      </c>
    </row>
    <row r="24" spans="1:6" ht="15.75" x14ac:dyDescent="0.25">
      <c r="A24" s="12"/>
      <c r="B24" s="2"/>
      <c r="C24" s="6"/>
      <c r="D24" s="45"/>
      <c r="E24" s="45"/>
      <c r="F24" s="51"/>
    </row>
    <row r="25" spans="1:6" ht="15.75" x14ac:dyDescent="0.25">
      <c r="A25" s="12"/>
      <c r="B25" s="115" t="s">
        <v>23</v>
      </c>
      <c r="C25" s="115"/>
      <c r="D25" s="115"/>
      <c r="E25" s="86"/>
      <c r="F25" s="52"/>
    </row>
    <row r="26" spans="1:6" ht="15.75" x14ac:dyDescent="0.25">
      <c r="A26" s="12"/>
      <c r="B26" s="68"/>
      <c r="C26" s="19"/>
      <c r="D26" s="46"/>
      <c r="E26" s="46"/>
      <c r="F26" s="96">
        <f>F189</f>
        <v>0</v>
      </c>
    </row>
    <row r="27" spans="1:6" ht="9.9499999999999993" customHeight="1" x14ac:dyDescent="0.25">
      <c r="A27" s="12"/>
      <c r="B27" s="88"/>
      <c r="C27" s="4"/>
      <c r="D27" s="45"/>
      <c r="E27" s="45"/>
      <c r="F27" s="52"/>
    </row>
    <row r="28" spans="1:6" ht="15.75" x14ac:dyDescent="0.25">
      <c r="A28" s="12"/>
      <c r="B28" s="88"/>
      <c r="C28" s="4"/>
      <c r="D28" s="45"/>
      <c r="E28" s="89" t="s">
        <v>12</v>
      </c>
      <c r="F28" s="90">
        <f>SUM(F26:F26)</f>
        <v>0</v>
      </c>
    </row>
    <row r="29" spans="1:6" ht="15.75" x14ac:dyDescent="0.25">
      <c r="A29" s="12"/>
      <c r="B29" s="88"/>
      <c r="C29" s="4"/>
      <c r="D29" s="45"/>
      <c r="E29" s="89"/>
      <c r="F29" s="52"/>
    </row>
    <row r="30" spans="1:6" ht="15.75" x14ac:dyDescent="0.25">
      <c r="A30" s="12"/>
      <c r="B30" s="115" t="s">
        <v>24</v>
      </c>
      <c r="C30" s="115"/>
      <c r="D30" s="115"/>
      <c r="E30" s="86"/>
      <c r="F30" s="52"/>
    </row>
    <row r="31" spans="1:6" ht="15.75" x14ac:dyDescent="0.25">
      <c r="A31" s="12"/>
      <c r="B31" s="68"/>
      <c r="C31" s="19"/>
      <c r="D31" s="46"/>
      <c r="E31" s="46"/>
      <c r="F31" s="96">
        <f>F220</f>
        <v>0</v>
      </c>
    </row>
    <row r="32" spans="1:6" ht="9.9499999999999993" customHeight="1" x14ac:dyDescent="0.25">
      <c r="A32" s="12"/>
      <c r="B32" s="88"/>
      <c r="C32" s="4"/>
      <c r="D32" s="45"/>
      <c r="E32" s="45"/>
      <c r="F32" s="52"/>
    </row>
    <row r="33" spans="1:7" ht="15.75" x14ac:dyDescent="0.25">
      <c r="A33" s="12"/>
      <c r="B33" s="88"/>
      <c r="C33" s="4"/>
      <c r="D33" s="45"/>
      <c r="E33" s="89" t="s">
        <v>25</v>
      </c>
      <c r="F33" s="90">
        <f>SUM(F31:F31)</f>
        <v>0</v>
      </c>
    </row>
    <row r="34" spans="1:7" ht="15.75" x14ac:dyDescent="0.25">
      <c r="A34" s="12"/>
      <c r="B34" s="88"/>
      <c r="C34" s="4"/>
      <c r="D34" s="45"/>
      <c r="E34" s="89"/>
      <c r="F34" s="52"/>
    </row>
    <row r="35" spans="1:7" ht="15.75" x14ac:dyDescent="0.25">
      <c r="A35" s="12"/>
      <c r="B35" s="115" t="s">
        <v>26</v>
      </c>
      <c r="C35" s="115"/>
      <c r="D35" s="115"/>
      <c r="E35" s="86"/>
      <c r="F35" s="52"/>
    </row>
    <row r="36" spans="1:7" ht="15.75" x14ac:dyDescent="0.25">
      <c r="A36" s="12"/>
      <c r="B36" s="68"/>
      <c r="C36" s="19"/>
      <c r="D36" s="46"/>
      <c r="E36" s="46"/>
      <c r="F36" s="96">
        <f>F236</f>
        <v>0</v>
      </c>
    </row>
    <row r="37" spans="1:7" ht="9.9499999999999993" customHeight="1" x14ac:dyDescent="0.25">
      <c r="A37" s="12"/>
      <c r="B37" s="88"/>
      <c r="C37" s="4"/>
      <c r="D37" s="45"/>
      <c r="E37" s="45"/>
      <c r="F37" s="52"/>
    </row>
    <row r="38" spans="1:7" ht="15.75" x14ac:dyDescent="0.25">
      <c r="A38" s="12"/>
      <c r="B38" s="88"/>
      <c r="C38" s="4"/>
      <c r="D38" s="45"/>
      <c r="E38" s="89" t="s">
        <v>27</v>
      </c>
      <c r="F38" s="90">
        <f>SUM(F36:F36)</f>
        <v>0</v>
      </c>
    </row>
    <row r="39" spans="1:7" ht="15.75" x14ac:dyDescent="0.25">
      <c r="A39" s="12"/>
      <c r="B39" s="4"/>
      <c r="C39" s="4"/>
      <c r="D39" s="45"/>
      <c r="E39" s="45"/>
      <c r="F39" s="52"/>
    </row>
    <row r="40" spans="1:7" ht="15.75" x14ac:dyDescent="0.25">
      <c r="A40" s="12"/>
      <c r="B40" s="115" t="s">
        <v>28</v>
      </c>
      <c r="C40" s="115"/>
      <c r="D40" s="115"/>
      <c r="E40" s="86"/>
      <c r="F40" s="52"/>
    </row>
    <row r="41" spans="1:7" ht="15.75" x14ac:dyDescent="0.25">
      <c r="A41" s="12"/>
      <c r="B41" s="68"/>
      <c r="C41" s="19"/>
      <c r="D41" s="46"/>
      <c r="E41" s="46"/>
      <c r="F41" s="96">
        <f>F250</f>
        <v>0</v>
      </c>
    </row>
    <row r="42" spans="1:7" ht="9.9499999999999993" customHeight="1" x14ac:dyDescent="0.25">
      <c r="A42" s="12"/>
      <c r="B42" s="88"/>
      <c r="C42" s="4"/>
      <c r="D42" s="45"/>
      <c r="E42" s="45"/>
      <c r="F42" s="52"/>
    </row>
    <row r="43" spans="1:7" ht="15.75" x14ac:dyDescent="0.25">
      <c r="A43" s="12"/>
      <c r="B43" s="88"/>
      <c r="C43" s="4"/>
      <c r="D43" s="45"/>
      <c r="E43" s="89" t="s">
        <v>29</v>
      </c>
      <c r="F43" s="90">
        <f>SUM(F41:F41)</f>
        <v>0</v>
      </c>
    </row>
    <row r="44" spans="1:7" ht="15.75" x14ac:dyDescent="0.25">
      <c r="A44" s="12"/>
      <c r="B44" s="6"/>
      <c r="C44" s="6"/>
      <c r="D44" s="45"/>
      <c r="E44" s="45"/>
      <c r="F44" s="45"/>
    </row>
    <row r="45" spans="1:7" ht="15.75" x14ac:dyDescent="0.25">
      <c r="A45" s="12"/>
      <c r="B45" s="6"/>
      <c r="C45" s="6"/>
      <c r="D45" s="45"/>
      <c r="E45" s="45"/>
      <c r="F45" s="45"/>
    </row>
    <row r="46" spans="1:7" ht="15.75" x14ac:dyDescent="0.25">
      <c r="A46" s="12"/>
      <c r="B46" s="6"/>
      <c r="C46" s="45"/>
      <c r="D46" s="45"/>
      <c r="E46" s="45"/>
      <c r="F46" s="45"/>
    </row>
    <row r="47" spans="1:7" ht="15.75" x14ac:dyDescent="0.25">
      <c r="A47" s="3"/>
      <c r="B47" s="13" t="s">
        <v>10</v>
      </c>
      <c r="C47" s="14"/>
      <c r="D47" s="15"/>
      <c r="E47" s="15"/>
      <c r="F47" s="63">
        <f>F28+F23+F33+F38+F43</f>
        <v>0</v>
      </c>
      <c r="G47" s="47"/>
    </row>
    <row r="48" spans="1:7" ht="15.75" x14ac:dyDescent="0.25">
      <c r="A48" s="3"/>
      <c r="B48" s="16" t="s">
        <v>7</v>
      </c>
      <c r="C48" s="17"/>
      <c r="D48" s="18"/>
      <c r="E48" s="18"/>
      <c r="F48" s="63">
        <f>ROUND(F47*16%,2)</f>
        <v>0</v>
      </c>
    </row>
    <row r="49" spans="1:17" ht="15.75" x14ac:dyDescent="0.25">
      <c r="A49" s="61"/>
      <c r="B49" s="16" t="s">
        <v>6</v>
      </c>
      <c r="C49" s="17"/>
      <c r="D49" s="18"/>
      <c r="E49" s="18"/>
      <c r="F49" s="64">
        <f>SUM(F47:F48)</f>
        <v>0</v>
      </c>
    </row>
    <row r="50" spans="1:17" ht="15.75" x14ac:dyDescent="0.25">
      <c r="A50" s="61"/>
      <c r="B50" s="48"/>
      <c r="C50" s="48"/>
      <c r="D50" s="48"/>
      <c r="E50" s="48"/>
      <c r="F50" s="51"/>
    </row>
    <row r="51" spans="1:17" ht="15.75" x14ac:dyDescent="0.25">
      <c r="A51" s="61"/>
      <c r="B51" s="48"/>
      <c r="C51" s="48"/>
      <c r="D51" s="48"/>
      <c r="E51" s="48"/>
      <c r="F51" s="51"/>
    </row>
    <row r="52" spans="1:17" s="51" customFormat="1" ht="15.75" x14ac:dyDescent="0.2">
      <c r="A52" s="3"/>
      <c r="B52" s="49"/>
      <c r="C52" s="48"/>
      <c r="D52" s="48"/>
      <c r="E52" s="48"/>
      <c r="F52" s="50"/>
    </row>
    <row r="53" spans="1:17" s="51" customFormat="1" ht="15.75" x14ac:dyDescent="0.2">
      <c r="A53" s="3"/>
      <c r="B53" s="49"/>
      <c r="C53" s="48"/>
      <c r="D53" s="48"/>
      <c r="E53" s="48"/>
      <c r="F53" s="50"/>
    </row>
    <row r="54" spans="1:17" s="51" customFormat="1" ht="15.75" x14ac:dyDescent="0.25">
      <c r="A54" s="12"/>
      <c r="B54" s="6"/>
      <c r="C54" s="48"/>
      <c r="D54" s="48"/>
      <c r="E54" s="48"/>
      <c r="F54" s="52"/>
    </row>
    <row r="55" spans="1:17" s="51" customFormat="1" ht="15.75" x14ac:dyDescent="0.25">
      <c r="A55" s="12"/>
      <c r="B55" s="6"/>
      <c r="C55" s="45"/>
      <c r="D55" s="45"/>
      <c r="E55" s="45"/>
      <c r="F55" s="45"/>
    </row>
    <row r="56" spans="1:17" s="51" customFormat="1" ht="15.75" x14ac:dyDescent="0.25">
      <c r="A56" s="12"/>
      <c r="B56" s="45" t="s">
        <v>9</v>
      </c>
      <c r="C56" s="45"/>
      <c r="D56" s="45"/>
      <c r="E56" s="45"/>
      <c r="F56" s="45"/>
    </row>
    <row r="57" spans="1:17" s="51" customFormat="1" ht="15.75" x14ac:dyDescent="0.25">
      <c r="A57" s="12"/>
      <c r="B57" s="6"/>
      <c r="C57" s="45"/>
      <c r="D57" s="45"/>
      <c r="E57" s="45"/>
      <c r="F57" s="45"/>
    </row>
    <row r="58" spans="1:17" s="51" customFormat="1" ht="15.75" x14ac:dyDescent="0.25">
      <c r="A58" s="12"/>
      <c r="B58" s="6"/>
      <c r="C58" s="45"/>
      <c r="D58" s="45"/>
      <c r="E58" s="45"/>
      <c r="F58" s="45"/>
    </row>
    <row r="59" spans="1:17" s="51" customFormat="1" ht="15.75" x14ac:dyDescent="0.25">
      <c r="A59" s="12"/>
      <c r="B59" s="6"/>
      <c r="C59" s="45"/>
      <c r="D59" s="45"/>
      <c r="E59" s="45"/>
      <c r="F59" s="45"/>
    </row>
    <row r="60" spans="1:17" s="51" customFormat="1" ht="15.75" x14ac:dyDescent="0.25">
      <c r="A60" s="12"/>
      <c r="B60" s="6"/>
      <c r="C60" s="45"/>
      <c r="D60" s="45"/>
      <c r="E60" s="81"/>
      <c r="F60" s="45"/>
    </row>
    <row r="61" spans="1:17" s="51" customFormat="1" ht="15.75" x14ac:dyDescent="0.25">
      <c r="A61" s="12"/>
      <c r="B61" s="6"/>
      <c r="C61" s="45"/>
      <c r="D61" s="45"/>
      <c r="E61" s="87"/>
      <c r="F61" s="45"/>
    </row>
    <row r="62" spans="1:17" s="51" customFormat="1" ht="15.75" x14ac:dyDescent="0.25">
      <c r="A62" s="12"/>
      <c r="B62" s="6"/>
      <c r="C62" s="45"/>
      <c r="D62" s="45"/>
      <c r="E62" s="45"/>
      <c r="F62" s="45"/>
    </row>
    <row r="63" spans="1:17" x14ac:dyDescent="0.2">
      <c r="A63" s="62"/>
      <c r="B63" s="51"/>
      <c r="C63" s="59"/>
      <c r="D63" s="55"/>
      <c r="E63" s="55"/>
      <c r="F63" s="49"/>
      <c r="G63" s="51"/>
      <c r="H63" s="51"/>
      <c r="I63" s="51"/>
      <c r="J63" s="51"/>
      <c r="K63" s="51"/>
      <c r="L63" s="51"/>
      <c r="M63" s="51"/>
      <c r="N63" s="51"/>
      <c r="O63" s="51"/>
      <c r="P63" s="51"/>
      <c r="Q63" s="51"/>
    </row>
    <row r="64" spans="1:17" x14ac:dyDescent="0.2">
      <c r="A64" s="62"/>
      <c r="B64" s="51"/>
      <c r="C64" s="59"/>
      <c r="D64" s="55"/>
      <c r="E64" s="55"/>
      <c r="F64" s="49"/>
      <c r="G64" s="51"/>
      <c r="H64" s="51"/>
      <c r="I64" s="51"/>
      <c r="J64" s="51"/>
      <c r="K64" s="51"/>
      <c r="L64" s="51"/>
      <c r="M64" s="51"/>
      <c r="N64" s="51"/>
      <c r="O64" s="51"/>
      <c r="P64" s="51"/>
      <c r="Q64" s="51"/>
    </row>
    <row r="65" spans="1:17" ht="15.75" x14ac:dyDescent="0.25">
      <c r="A65" s="62"/>
      <c r="B65" s="51"/>
      <c r="C65" s="59"/>
      <c r="D65" s="56"/>
      <c r="E65" s="56"/>
      <c r="F65" s="57"/>
      <c r="G65" s="51"/>
      <c r="H65" s="51"/>
      <c r="I65" s="51"/>
      <c r="J65" s="51"/>
      <c r="K65" s="51"/>
      <c r="L65" s="51"/>
      <c r="M65" s="51"/>
      <c r="N65" s="51"/>
      <c r="O65" s="51"/>
      <c r="P65" s="51"/>
      <c r="Q65" s="51"/>
    </row>
    <row r="66" spans="1:17" ht="15.75" x14ac:dyDescent="0.25">
      <c r="A66" s="62"/>
      <c r="B66" s="51"/>
      <c r="C66" s="59"/>
      <c r="D66" s="58"/>
      <c r="E66" s="58"/>
      <c r="F66" s="57"/>
      <c r="G66" s="51"/>
      <c r="H66" s="51"/>
      <c r="I66" s="51"/>
      <c r="J66" s="51"/>
      <c r="K66" s="51"/>
      <c r="L66" s="51"/>
      <c r="M66" s="51"/>
      <c r="N66" s="51"/>
      <c r="O66" s="51"/>
      <c r="P66" s="51"/>
      <c r="Q66" s="51"/>
    </row>
    <row r="67" spans="1:17" ht="15.75" x14ac:dyDescent="0.25">
      <c r="A67" s="62"/>
      <c r="B67" s="51"/>
      <c r="C67" s="59"/>
      <c r="D67" s="57"/>
      <c r="E67" s="57"/>
      <c r="F67" s="57"/>
      <c r="G67" s="51"/>
      <c r="H67" s="51"/>
      <c r="I67" s="51"/>
      <c r="J67" s="51"/>
      <c r="K67" s="51"/>
      <c r="L67" s="51"/>
      <c r="M67" s="51"/>
      <c r="N67" s="51"/>
      <c r="O67" s="51"/>
      <c r="P67" s="51"/>
      <c r="Q67" s="51"/>
    </row>
    <row r="68" spans="1:17" ht="15.75" x14ac:dyDescent="0.25">
      <c r="A68" s="114" t="s">
        <v>167</v>
      </c>
      <c r="B68" s="114"/>
      <c r="C68" s="114"/>
      <c r="D68" s="114"/>
      <c r="E68" s="114"/>
      <c r="F68" s="114"/>
    </row>
    <row r="69" spans="1:17" s="66" customFormat="1" ht="16.5" thickBot="1" x14ac:dyDescent="0.3">
      <c r="A69" s="65"/>
      <c r="C69" s="67"/>
      <c r="D69" s="67"/>
    </row>
    <row r="70" spans="1:17" s="25" customFormat="1" ht="16.5" thickTop="1" x14ac:dyDescent="0.25">
      <c r="A70" s="22"/>
      <c r="B70" s="23"/>
      <c r="C70" s="24"/>
      <c r="D70" s="120"/>
      <c r="E70" s="120"/>
      <c r="F70" s="121"/>
    </row>
    <row r="71" spans="1:17" s="25" customFormat="1" ht="15.75" x14ac:dyDescent="0.25">
      <c r="A71" s="26"/>
      <c r="B71" s="27"/>
      <c r="C71" s="122"/>
      <c r="D71" s="122"/>
      <c r="E71" s="122"/>
      <c r="F71" s="123"/>
    </row>
    <row r="72" spans="1:17" s="25" customFormat="1" ht="15.75" x14ac:dyDescent="0.25">
      <c r="A72" s="26"/>
      <c r="B72" s="27"/>
      <c r="C72" s="124"/>
      <c r="D72" s="124"/>
      <c r="E72" s="124"/>
      <c r="F72" s="125"/>
    </row>
    <row r="73" spans="1:17" s="25" customFormat="1" ht="22.5" customHeight="1" thickBot="1" x14ac:dyDescent="0.3">
      <c r="A73" s="26"/>
      <c r="B73" s="27"/>
      <c r="C73" s="28"/>
      <c r="D73" s="28"/>
      <c r="E73" s="28"/>
      <c r="F73" s="29"/>
    </row>
    <row r="74" spans="1:17" s="85" customFormat="1" ht="27" customHeight="1" thickTop="1" x14ac:dyDescent="0.25">
      <c r="A74" s="83"/>
      <c r="B74" s="82" t="str">
        <f>B4</f>
        <v>OBRA: UNIVERSIDAD AUTÓNOMA DE BAJA CALIFORNIA SUR (UABCS), CAMPUS LA PAZ</v>
      </c>
      <c r="C74" s="84"/>
      <c r="D74" s="99"/>
      <c r="E74" s="99"/>
      <c r="F74" s="100"/>
    </row>
    <row r="75" spans="1:17" s="25" customFormat="1" ht="45.75" customHeight="1" x14ac:dyDescent="0.25">
      <c r="A75" s="32"/>
      <c r="B75" s="118" t="str">
        <f>B5</f>
        <v>DESCRIPCIÓN: CONSTRUCCIÓN DE UN AULA DIDÁCTICA CON BAÑOS, CISTERNA DE 10,000 LTS., REHBAILITACIÓN DE TANQUES DE PLANTAS DE TRATAMIENTO Y CERCO PERIMETRAL, REHBAILITACIÓN DE BODEGA Y RED ELÉCTRICA.</v>
      </c>
      <c r="C75" s="119"/>
      <c r="D75" s="119"/>
      <c r="E75" s="119"/>
      <c r="F75" s="33"/>
    </row>
    <row r="76" spans="1:17" s="25" customFormat="1" ht="15.75" x14ac:dyDescent="0.25">
      <c r="A76" s="34"/>
      <c r="B76" s="35" t="str">
        <f>B6</f>
        <v>LOCALIDAD: LA PAZ</v>
      </c>
      <c r="C76" s="36"/>
      <c r="D76" s="37"/>
      <c r="E76" s="38"/>
      <c r="F76" s="39"/>
    </row>
    <row r="77" spans="1:17" s="25" customFormat="1" ht="27" customHeight="1" thickBot="1" x14ac:dyDescent="0.3">
      <c r="A77" s="40"/>
      <c r="B77" s="41" t="str">
        <f>B7</f>
        <v>MUNICIPIO: LA PAZ, B.C.S.</v>
      </c>
      <c r="C77" s="42"/>
      <c r="D77" s="116"/>
      <c r="E77" s="116"/>
      <c r="F77" s="117"/>
    </row>
    <row r="78" spans="1:17" ht="19.5" customHeight="1" thickTop="1" thickBot="1" x14ac:dyDescent="0.3">
      <c r="A78" s="73" t="s">
        <v>0</v>
      </c>
      <c r="B78" s="74" t="s">
        <v>8</v>
      </c>
      <c r="C78" s="74" t="s">
        <v>1</v>
      </c>
      <c r="D78" s="74" t="s">
        <v>2</v>
      </c>
      <c r="E78" s="74" t="s">
        <v>3</v>
      </c>
      <c r="F78" s="74" t="s">
        <v>4</v>
      </c>
    </row>
    <row r="79" spans="1:17" ht="15.75" thickTop="1" x14ac:dyDescent="0.25"/>
    <row r="80" spans="1:17" ht="15.75" x14ac:dyDescent="0.25">
      <c r="A80" s="75"/>
      <c r="B80" s="76" t="s">
        <v>17</v>
      </c>
      <c r="C80" s="76"/>
      <c r="D80" s="76"/>
      <c r="E80" s="76"/>
      <c r="F80" s="77"/>
    </row>
    <row r="81" spans="1:6" ht="15.75" customHeight="1" x14ac:dyDescent="0.25">
      <c r="A81" s="78"/>
      <c r="B81" s="79" t="s">
        <v>18</v>
      </c>
      <c r="C81" s="79"/>
      <c r="D81" s="79"/>
      <c r="E81" s="79"/>
      <c r="F81" s="80"/>
    </row>
    <row r="82" spans="1:6" ht="105" x14ac:dyDescent="0.25">
      <c r="A82" s="7">
        <v>10001</v>
      </c>
      <c r="B82" s="8" t="s">
        <v>30</v>
      </c>
      <c r="C82" s="9" t="s">
        <v>31</v>
      </c>
      <c r="D82" s="10">
        <v>94.78</v>
      </c>
      <c r="E82" s="11"/>
      <c r="F82" s="11">
        <f>ROUND(E82*D82,2)</f>
        <v>0</v>
      </c>
    </row>
    <row r="83" spans="1:6" ht="75" x14ac:dyDescent="0.25">
      <c r="A83" s="7">
        <v>11072</v>
      </c>
      <c r="B83" s="8" t="s">
        <v>32</v>
      </c>
      <c r="C83" s="9" t="s">
        <v>33</v>
      </c>
      <c r="D83" s="10">
        <v>12.45</v>
      </c>
      <c r="E83" s="11"/>
      <c r="F83" s="11">
        <f t="shared" ref="F83:F89" si="0">ROUND(E83*D83,2)</f>
        <v>0</v>
      </c>
    </row>
    <row r="84" spans="1:6" ht="90" x14ac:dyDescent="0.25">
      <c r="A84" s="7">
        <v>11101</v>
      </c>
      <c r="B84" s="8" t="s">
        <v>34</v>
      </c>
      <c r="C84" s="9" t="s">
        <v>31</v>
      </c>
      <c r="D84" s="10">
        <v>27.79</v>
      </c>
      <c r="E84" s="11"/>
      <c r="F84" s="11">
        <f t="shared" si="0"/>
        <v>0</v>
      </c>
    </row>
    <row r="85" spans="1:6" ht="105" x14ac:dyDescent="0.25">
      <c r="A85" s="7">
        <v>11121</v>
      </c>
      <c r="B85" s="8" t="s">
        <v>35</v>
      </c>
      <c r="C85" s="9" t="s">
        <v>33</v>
      </c>
      <c r="D85" s="10">
        <v>12.45</v>
      </c>
      <c r="E85" s="11"/>
      <c r="F85" s="11">
        <f t="shared" si="0"/>
        <v>0</v>
      </c>
    </row>
    <row r="86" spans="1:6" ht="120" x14ac:dyDescent="0.25">
      <c r="A86" s="7">
        <v>11122</v>
      </c>
      <c r="B86" s="8" t="s">
        <v>36</v>
      </c>
      <c r="C86" s="9" t="s">
        <v>33</v>
      </c>
      <c r="D86" s="10">
        <v>42.9</v>
      </c>
      <c r="E86" s="11"/>
      <c r="F86" s="11">
        <f t="shared" si="0"/>
        <v>0</v>
      </c>
    </row>
    <row r="87" spans="1:6" ht="120" x14ac:dyDescent="0.25">
      <c r="A87" s="7">
        <v>12010</v>
      </c>
      <c r="B87" s="8" t="s">
        <v>37</v>
      </c>
      <c r="C87" s="9" t="s">
        <v>33</v>
      </c>
      <c r="D87" s="10">
        <v>17.260000000000002</v>
      </c>
      <c r="E87" s="11"/>
      <c r="F87" s="11">
        <f t="shared" si="0"/>
        <v>0</v>
      </c>
    </row>
    <row r="88" spans="1:6" ht="90" x14ac:dyDescent="0.25">
      <c r="A88" s="7">
        <v>12021</v>
      </c>
      <c r="B88" s="8" t="s">
        <v>38</v>
      </c>
      <c r="C88" s="9" t="s">
        <v>31</v>
      </c>
      <c r="D88" s="10">
        <v>14.44</v>
      </c>
      <c r="E88" s="11"/>
      <c r="F88" s="11">
        <f t="shared" si="0"/>
        <v>0</v>
      </c>
    </row>
    <row r="89" spans="1:6" ht="90" x14ac:dyDescent="0.25">
      <c r="A89" s="7">
        <v>12034</v>
      </c>
      <c r="B89" s="8" t="s">
        <v>39</v>
      </c>
      <c r="C89" s="9" t="s">
        <v>40</v>
      </c>
      <c r="D89" s="10">
        <v>317.11</v>
      </c>
      <c r="E89" s="11"/>
      <c r="F89" s="11">
        <f t="shared" si="0"/>
        <v>0</v>
      </c>
    </row>
    <row r="90" spans="1:6" ht="90" x14ac:dyDescent="0.25">
      <c r="A90" s="7">
        <v>12035</v>
      </c>
      <c r="B90" s="8" t="s">
        <v>41</v>
      </c>
      <c r="C90" s="9" t="s">
        <v>40</v>
      </c>
      <c r="D90" s="10">
        <v>910.08</v>
      </c>
      <c r="E90" s="11"/>
      <c r="F90" s="11">
        <f t="shared" ref="F90:F91" si="1">ROUND(E90*D90,2)</f>
        <v>0</v>
      </c>
    </row>
    <row r="91" spans="1:6" ht="90" x14ac:dyDescent="0.25">
      <c r="A91" s="7">
        <v>31200</v>
      </c>
      <c r="B91" s="8" t="s">
        <v>42</v>
      </c>
      <c r="C91" s="9" t="s">
        <v>31</v>
      </c>
      <c r="D91" s="10">
        <v>68.27</v>
      </c>
      <c r="E91" s="11"/>
      <c r="F91" s="11">
        <f t="shared" si="1"/>
        <v>0</v>
      </c>
    </row>
    <row r="92" spans="1:6" ht="15.75" x14ac:dyDescent="0.25">
      <c r="A92" s="101"/>
      <c r="B92" s="104" t="s">
        <v>43</v>
      </c>
      <c r="C92" s="102"/>
      <c r="D92" s="102"/>
      <c r="E92" s="103"/>
      <c r="F92" s="105">
        <f>SUM(F82:F91)</f>
        <v>0</v>
      </c>
    </row>
    <row r="93" spans="1:6" ht="15.75" customHeight="1" x14ac:dyDescent="0.25">
      <c r="A93" s="78"/>
      <c r="B93" s="79" t="s">
        <v>19</v>
      </c>
      <c r="C93" s="79"/>
      <c r="D93" s="79"/>
      <c r="E93" s="79"/>
      <c r="F93" s="80"/>
    </row>
    <row r="94" spans="1:6" ht="60" x14ac:dyDescent="0.25">
      <c r="A94" s="7">
        <v>21110</v>
      </c>
      <c r="B94" s="8" t="s">
        <v>44</v>
      </c>
      <c r="C94" s="9" t="s">
        <v>31</v>
      </c>
      <c r="D94" s="10">
        <v>102.7</v>
      </c>
      <c r="E94" s="11"/>
      <c r="F94" s="11">
        <f t="shared" ref="F94:F155" si="2">ROUND(E94*D94,2)</f>
        <v>0</v>
      </c>
    </row>
    <row r="95" spans="1:6" ht="60" x14ac:dyDescent="0.25">
      <c r="A95" s="7">
        <v>21101</v>
      </c>
      <c r="B95" s="8" t="s">
        <v>45</v>
      </c>
      <c r="C95" s="9" t="s">
        <v>31</v>
      </c>
      <c r="D95" s="10">
        <v>106.4</v>
      </c>
      <c r="E95" s="11"/>
      <c r="F95" s="11">
        <f t="shared" si="2"/>
        <v>0</v>
      </c>
    </row>
    <row r="96" spans="1:6" ht="75" x14ac:dyDescent="0.25">
      <c r="A96" s="7">
        <v>21204</v>
      </c>
      <c r="B96" s="8" t="s">
        <v>46</v>
      </c>
      <c r="C96" s="9" t="s">
        <v>40</v>
      </c>
      <c r="D96" s="10">
        <v>478.08</v>
      </c>
      <c r="E96" s="11"/>
      <c r="F96" s="11">
        <f t="shared" si="2"/>
        <v>0</v>
      </c>
    </row>
    <row r="97" spans="1:6" ht="75" x14ac:dyDescent="0.25">
      <c r="A97" s="7">
        <v>21203</v>
      </c>
      <c r="B97" s="8" t="s">
        <v>47</v>
      </c>
      <c r="C97" s="9" t="s">
        <v>40</v>
      </c>
      <c r="D97" s="10">
        <v>1168.6500000000001</v>
      </c>
      <c r="E97" s="11"/>
      <c r="F97" s="11">
        <f t="shared" si="2"/>
        <v>0</v>
      </c>
    </row>
    <row r="98" spans="1:6" ht="90" x14ac:dyDescent="0.25">
      <c r="A98" s="7">
        <v>21201</v>
      </c>
      <c r="B98" s="8" t="s">
        <v>48</v>
      </c>
      <c r="C98" s="9" t="s">
        <v>40</v>
      </c>
      <c r="D98" s="10">
        <v>212.73</v>
      </c>
      <c r="E98" s="11"/>
      <c r="F98" s="11">
        <f t="shared" si="2"/>
        <v>0</v>
      </c>
    </row>
    <row r="99" spans="1:6" ht="105" x14ac:dyDescent="0.25">
      <c r="A99" s="7">
        <v>21301</v>
      </c>
      <c r="B99" s="8" t="s">
        <v>49</v>
      </c>
      <c r="C99" s="9" t="s">
        <v>33</v>
      </c>
      <c r="D99" s="10">
        <v>15.05</v>
      </c>
      <c r="E99" s="11"/>
      <c r="F99" s="11">
        <f t="shared" si="2"/>
        <v>0</v>
      </c>
    </row>
    <row r="100" spans="1:6" ht="90" x14ac:dyDescent="0.25">
      <c r="A100" s="7">
        <v>31200</v>
      </c>
      <c r="B100" s="8" t="s">
        <v>42</v>
      </c>
      <c r="C100" s="9" t="s">
        <v>31</v>
      </c>
      <c r="D100" s="10">
        <v>94.78</v>
      </c>
      <c r="E100" s="11"/>
      <c r="F100" s="11">
        <f t="shared" si="2"/>
        <v>0</v>
      </c>
    </row>
    <row r="101" spans="1:6" ht="45" x14ac:dyDescent="0.25">
      <c r="A101" s="7">
        <v>20587</v>
      </c>
      <c r="B101" s="8" t="s">
        <v>50</v>
      </c>
      <c r="C101" s="9" t="s">
        <v>31</v>
      </c>
      <c r="D101" s="10">
        <v>93.84</v>
      </c>
      <c r="E101" s="11"/>
      <c r="F101" s="11">
        <f t="shared" si="2"/>
        <v>0</v>
      </c>
    </row>
    <row r="102" spans="1:6" ht="180" x14ac:dyDescent="0.25">
      <c r="A102" s="7">
        <v>31017</v>
      </c>
      <c r="B102" s="8" t="s">
        <v>51</v>
      </c>
      <c r="C102" s="9" t="s">
        <v>52</v>
      </c>
      <c r="D102" s="10">
        <v>3.5</v>
      </c>
      <c r="E102" s="11"/>
      <c r="F102" s="11">
        <f t="shared" si="2"/>
        <v>0</v>
      </c>
    </row>
    <row r="103" spans="1:6" ht="15.75" x14ac:dyDescent="0.25">
      <c r="A103" s="101"/>
      <c r="B103" s="104" t="s">
        <v>53</v>
      </c>
      <c r="C103" s="102"/>
      <c r="D103" s="102"/>
      <c r="E103" s="103"/>
      <c r="F103" s="105">
        <f>SUM(F94:F102)</f>
        <v>0</v>
      </c>
    </row>
    <row r="104" spans="1:6" ht="15.75" customHeight="1" x14ac:dyDescent="0.25">
      <c r="A104" s="78"/>
      <c r="B104" s="79" t="s">
        <v>20</v>
      </c>
      <c r="C104" s="79"/>
      <c r="D104" s="79"/>
      <c r="E104" s="79"/>
      <c r="F104" s="80"/>
    </row>
    <row r="105" spans="1:6" ht="270" x14ac:dyDescent="0.25">
      <c r="A105" s="7">
        <v>31146</v>
      </c>
      <c r="B105" s="8" t="s">
        <v>54</v>
      </c>
      <c r="C105" s="9" t="s">
        <v>31</v>
      </c>
      <c r="D105" s="10">
        <v>137.745</v>
      </c>
      <c r="E105" s="11"/>
      <c r="F105" s="11">
        <f t="shared" si="2"/>
        <v>0</v>
      </c>
    </row>
    <row r="106" spans="1:6" ht="195" x14ac:dyDescent="0.25">
      <c r="A106" s="7">
        <v>31016</v>
      </c>
      <c r="B106" s="8" t="s">
        <v>55</v>
      </c>
      <c r="C106" s="9" t="s">
        <v>52</v>
      </c>
      <c r="D106" s="10">
        <v>61.72</v>
      </c>
      <c r="E106" s="11"/>
      <c r="F106" s="11">
        <f t="shared" si="2"/>
        <v>0</v>
      </c>
    </row>
    <row r="107" spans="1:6" ht="210" x14ac:dyDescent="0.25">
      <c r="A107" s="7">
        <v>32000</v>
      </c>
      <c r="B107" s="8" t="s">
        <v>56</v>
      </c>
      <c r="C107" s="9" t="s">
        <v>31</v>
      </c>
      <c r="D107" s="10">
        <v>314.11</v>
      </c>
      <c r="E107" s="11"/>
      <c r="F107" s="11">
        <f t="shared" si="2"/>
        <v>0</v>
      </c>
    </row>
    <row r="108" spans="1:6" ht="300" x14ac:dyDescent="0.25">
      <c r="A108" s="7">
        <v>32012</v>
      </c>
      <c r="B108" s="8" t="s">
        <v>57</v>
      </c>
      <c r="C108" s="9" t="s">
        <v>31</v>
      </c>
      <c r="D108" s="10">
        <v>263.58</v>
      </c>
      <c r="E108" s="11"/>
      <c r="F108" s="11">
        <f t="shared" si="2"/>
        <v>0</v>
      </c>
    </row>
    <row r="109" spans="1:6" ht="120" x14ac:dyDescent="0.25">
      <c r="A109" s="7">
        <v>30040</v>
      </c>
      <c r="B109" s="8" t="s">
        <v>58</v>
      </c>
      <c r="C109" s="9" t="s">
        <v>31</v>
      </c>
      <c r="D109" s="10">
        <v>26.43</v>
      </c>
      <c r="E109" s="11"/>
      <c r="F109" s="11">
        <f t="shared" si="2"/>
        <v>0</v>
      </c>
    </row>
    <row r="110" spans="1:6" ht="90" x14ac:dyDescent="0.25">
      <c r="A110" s="7">
        <v>31603</v>
      </c>
      <c r="B110" s="8" t="s">
        <v>59</v>
      </c>
      <c r="C110" s="9" t="s">
        <v>31</v>
      </c>
      <c r="D110" s="10">
        <v>49.27</v>
      </c>
      <c r="E110" s="11"/>
      <c r="F110" s="11">
        <f t="shared" si="2"/>
        <v>0</v>
      </c>
    </row>
    <row r="111" spans="1:6" ht="135" x14ac:dyDescent="0.25">
      <c r="A111" s="7">
        <v>35599</v>
      </c>
      <c r="B111" s="8" t="s">
        <v>60</v>
      </c>
      <c r="C111" s="9" t="s">
        <v>31</v>
      </c>
      <c r="D111" s="10">
        <v>49.27</v>
      </c>
      <c r="E111" s="11"/>
      <c r="F111" s="11">
        <f t="shared" si="2"/>
        <v>0</v>
      </c>
    </row>
    <row r="112" spans="1:6" ht="105" x14ac:dyDescent="0.25">
      <c r="A112" s="7">
        <v>39146</v>
      </c>
      <c r="B112" s="8" t="s">
        <v>61</v>
      </c>
      <c r="C112" s="9" t="s">
        <v>31</v>
      </c>
      <c r="D112" s="10">
        <v>27.72</v>
      </c>
      <c r="E112" s="11"/>
      <c r="F112" s="11">
        <f t="shared" si="2"/>
        <v>0</v>
      </c>
    </row>
    <row r="113" spans="1:6" ht="285" x14ac:dyDescent="0.25">
      <c r="A113" s="7">
        <v>30001</v>
      </c>
      <c r="B113" s="8" t="s">
        <v>62</v>
      </c>
      <c r="C113" s="9" t="s">
        <v>31</v>
      </c>
      <c r="D113" s="10">
        <v>339.28</v>
      </c>
      <c r="E113" s="11"/>
      <c r="F113" s="11">
        <f t="shared" si="2"/>
        <v>0</v>
      </c>
    </row>
    <row r="114" spans="1:6" ht="60" x14ac:dyDescent="0.25">
      <c r="A114" s="7">
        <v>38001</v>
      </c>
      <c r="B114" s="8" t="s">
        <v>63</v>
      </c>
      <c r="C114" s="9" t="s">
        <v>31</v>
      </c>
      <c r="D114" s="10">
        <v>4.7699999999999996</v>
      </c>
      <c r="E114" s="11"/>
      <c r="F114" s="11">
        <f t="shared" si="2"/>
        <v>0</v>
      </c>
    </row>
    <row r="115" spans="1:6" ht="60" x14ac:dyDescent="0.25">
      <c r="A115" s="7">
        <v>30034</v>
      </c>
      <c r="B115" s="8" t="s">
        <v>64</v>
      </c>
      <c r="C115" s="9" t="s">
        <v>65</v>
      </c>
      <c r="D115" s="10">
        <v>2</v>
      </c>
      <c r="E115" s="11"/>
      <c r="F115" s="11">
        <f t="shared" si="2"/>
        <v>0</v>
      </c>
    </row>
    <row r="116" spans="1:6" ht="75" x14ac:dyDescent="0.25">
      <c r="A116" s="7">
        <v>30030</v>
      </c>
      <c r="B116" s="8" t="s">
        <v>66</v>
      </c>
      <c r="C116" s="9" t="s">
        <v>31</v>
      </c>
      <c r="D116" s="10">
        <v>68.27</v>
      </c>
      <c r="E116" s="11"/>
      <c r="F116" s="11">
        <f t="shared" si="2"/>
        <v>0</v>
      </c>
    </row>
    <row r="117" spans="1:6" ht="75" x14ac:dyDescent="0.25">
      <c r="A117" s="7">
        <v>30031</v>
      </c>
      <c r="B117" s="8" t="s">
        <v>67</v>
      </c>
      <c r="C117" s="9" t="s">
        <v>52</v>
      </c>
      <c r="D117" s="10">
        <v>40.92</v>
      </c>
      <c r="E117" s="11"/>
      <c r="F117" s="11">
        <f t="shared" si="2"/>
        <v>0</v>
      </c>
    </row>
    <row r="118" spans="1:6" ht="90" x14ac:dyDescent="0.25">
      <c r="A118" s="7">
        <v>30054</v>
      </c>
      <c r="B118" s="8" t="s">
        <v>68</v>
      </c>
      <c r="C118" s="9" t="s">
        <v>31</v>
      </c>
      <c r="D118" s="10">
        <v>58</v>
      </c>
      <c r="E118" s="11"/>
      <c r="F118" s="11">
        <f t="shared" si="2"/>
        <v>0</v>
      </c>
    </row>
    <row r="119" spans="1:6" ht="105" x14ac:dyDescent="0.25">
      <c r="A119" s="7">
        <v>35106</v>
      </c>
      <c r="B119" s="8" t="s">
        <v>69</v>
      </c>
      <c r="C119" s="9" t="s">
        <v>31</v>
      </c>
      <c r="D119" s="10">
        <v>94.78</v>
      </c>
      <c r="E119" s="11"/>
      <c r="F119" s="11">
        <f t="shared" si="2"/>
        <v>0</v>
      </c>
    </row>
    <row r="120" spans="1:6" ht="15.75" x14ac:dyDescent="0.25">
      <c r="A120" s="101"/>
      <c r="B120" s="104" t="s">
        <v>70</v>
      </c>
      <c r="C120" s="102"/>
      <c r="D120" s="102"/>
      <c r="E120" s="103"/>
      <c r="F120" s="105">
        <f>SUM(F105:F119)</f>
        <v>0</v>
      </c>
    </row>
    <row r="121" spans="1:6" ht="15.75" customHeight="1" x14ac:dyDescent="0.25">
      <c r="A121" s="78"/>
      <c r="B121" s="79" t="s">
        <v>21</v>
      </c>
      <c r="C121" s="79"/>
      <c r="D121" s="79"/>
      <c r="E121" s="79"/>
      <c r="F121" s="80"/>
    </row>
    <row r="122" spans="1:6" ht="90" x14ac:dyDescent="0.25">
      <c r="A122" s="7">
        <v>40033</v>
      </c>
      <c r="B122" s="8" t="s">
        <v>71</v>
      </c>
      <c r="C122" s="9" t="s">
        <v>31</v>
      </c>
      <c r="D122" s="10">
        <v>10</v>
      </c>
      <c r="E122" s="11"/>
      <c r="F122" s="11">
        <f t="shared" si="2"/>
        <v>0</v>
      </c>
    </row>
    <row r="123" spans="1:6" ht="120" x14ac:dyDescent="0.25">
      <c r="A123" s="7">
        <v>40068</v>
      </c>
      <c r="B123" s="8" t="s">
        <v>72</v>
      </c>
      <c r="C123" s="9" t="s">
        <v>31</v>
      </c>
      <c r="D123" s="10">
        <v>8.17</v>
      </c>
      <c r="E123" s="11"/>
      <c r="F123" s="11">
        <f t="shared" si="2"/>
        <v>0</v>
      </c>
    </row>
    <row r="124" spans="1:6" ht="165" x14ac:dyDescent="0.25">
      <c r="A124" s="7">
        <v>40106</v>
      </c>
      <c r="B124" s="8" t="s">
        <v>73</v>
      </c>
      <c r="C124" s="9" t="s">
        <v>31</v>
      </c>
      <c r="D124" s="10">
        <v>7.06</v>
      </c>
      <c r="E124" s="11"/>
      <c r="F124" s="11">
        <f t="shared" si="2"/>
        <v>0</v>
      </c>
    </row>
    <row r="125" spans="1:6" ht="60" x14ac:dyDescent="0.25">
      <c r="A125" s="7">
        <v>42000</v>
      </c>
      <c r="B125" s="8" t="s">
        <v>74</v>
      </c>
      <c r="C125" s="9" t="s">
        <v>31</v>
      </c>
      <c r="D125" s="10">
        <v>1.28</v>
      </c>
      <c r="E125" s="11"/>
      <c r="F125" s="11">
        <f t="shared" si="2"/>
        <v>0</v>
      </c>
    </row>
    <row r="126" spans="1:6" ht="15.75" x14ac:dyDescent="0.25">
      <c r="A126" s="101"/>
      <c r="B126" s="104" t="s">
        <v>75</v>
      </c>
      <c r="C126" s="102"/>
      <c r="D126" s="102"/>
      <c r="E126" s="103"/>
      <c r="F126" s="105">
        <f>SUM(F122:F125)</f>
        <v>0</v>
      </c>
    </row>
    <row r="127" spans="1:6" ht="15.75" customHeight="1" x14ac:dyDescent="0.25">
      <c r="A127" s="78"/>
      <c r="B127" s="79" t="s">
        <v>76</v>
      </c>
      <c r="C127" s="79"/>
      <c r="D127" s="79"/>
      <c r="E127" s="79"/>
      <c r="F127" s="80"/>
    </row>
    <row r="128" spans="1:6" ht="60" x14ac:dyDescent="0.25">
      <c r="A128" s="7">
        <v>50007</v>
      </c>
      <c r="B128" s="8" t="s">
        <v>77</v>
      </c>
      <c r="C128" s="9" t="s">
        <v>78</v>
      </c>
      <c r="D128" s="10">
        <v>20</v>
      </c>
      <c r="E128" s="11"/>
      <c r="F128" s="11">
        <f t="shared" si="2"/>
        <v>0</v>
      </c>
    </row>
    <row r="129" spans="1:6" ht="135" x14ac:dyDescent="0.25">
      <c r="A129" s="7">
        <v>50009</v>
      </c>
      <c r="B129" s="8" t="s">
        <v>79</v>
      </c>
      <c r="C129" s="9" t="s">
        <v>78</v>
      </c>
      <c r="D129" s="10">
        <v>11</v>
      </c>
      <c r="E129" s="11"/>
      <c r="F129" s="11">
        <f t="shared" si="2"/>
        <v>0</v>
      </c>
    </row>
    <row r="130" spans="1:6" ht="195" x14ac:dyDescent="0.25">
      <c r="A130" s="7">
        <v>50075</v>
      </c>
      <c r="B130" s="8" t="s">
        <v>80</v>
      </c>
      <c r="C130" s="9" t="s">
        <v>65</v>
      </c>
      <c r="D130" s="10">
        <v>8</v>
      </c>
      <c r="E130" s="11"/>
      <c r="F130" s="11">
        <f t="shared" si="2"/>
        <v>0</v>
      </c>
    </row>
    <row r="131" spans="1:6" ht="105" x14ac:dyDescent="0.25">
      <c r="A131" s="7">
        <v>50078</v>
      </c>
      <c r="B131" s="8" t="s">
        <v>81</v>
      </c>
      <c r="C131" s="9" t="s">
        <v>65</v>
      </c>
      <c r="D131" s="10">
        <v>6</v>
      </c>
      <c r="E131" s="11"/>
      <c r="F131" s="11">
        <f t="shared" si="2"/>
        <v>0</v>
      </c>
    </row>
    <row r="132" spans="1:6" ht="135" x14ac:dyDescent="0.25">
      <c r="A132" s="7">
        <v>50058</v>
      </c>
      <c r="B132" s="8" t="s">
        <v>82</v>
      </c>
      <c r="C132" s="9" t="s">
        <v>65</v>
      </c>
      <c r="D132" s="10">
        <v>6</v>
      </c>
      <c r="E132" s="11"/>
      <c r="F132" s="11">
        <f t="shared" si="2"/>
        <v>0</v>
      </c>
    </row>
    <row r="133" spans="1:6" ht="135" x14ac:dyDescent="0.25">
      <c r="A133" s="7">
        <v>55509</v>
      </c>
      <c r="B133" s="8" t="s">
        <v>83</v>
      </c>
      <c r="C133" s="9" t="s">
        <v>65</v>
      </c>
      <c r="D133" s="10">
        <v>2</v>
      </c>
      <c r="E133" s="11"/>
      <c r="F133" s="11">
        <f t="shared" si="2"/>
        <v>0</v>
      </c>
    </row>
    <row r="134" spans="1:6" ht="165" x14ac:dyDescent="0.25">
      <c r="A134" s="7">
        <v>54226</v>
      </c>
      <c r="B134" s="8" t="s">
        <v>84</v>
      </c>
      <c r="C134" s="9" t="s">
        <v>65</v>
      </c>
      <c r="D134" s="10">
        <v>2</v>
      </c>
      <c r="E134" s="11"/>
      <c r="F134" s="11">
        <f t="shared" si="2"/>
        <v>0</v>
      </c>
    </row>
    <row r="135" spans="1:6" ht="120" x14ac:dyDescent="0.25">
      <c r="A135" s="7">
        <v>54221</v>
      </c>
      <c r="B135" s="8" t="s">
        <v>85</v>
      </c>
      <c r="C135" s="9" t="s">
        <v>65</v>
      </c>
      <c r="D135" s="10">
        <v>2</v>
      </c>
      <c r="E135" s="11"/>
      <c r="F135" s="11">
        <f t="shared" si="2"/>
        <v>0</v>
      </c>
    </row>
    <row r="136" spans="1:6" ht="75" x14ac:dyDescent="0.25">
      <c r="A136" s="7">
        <v>54224</v>
      </c>
      <c r="B136" s="8" t="s">
        <v>86</v>
      </c>
      <c r="C136" s="9" t="s">
        <v>78</v>
      </c>
      <c r="D136" s="10">
        <v>2</v>
      </c>
      <c r="E136" s="11"/>
      <c r="F136" s="11">
        <f t="shared" si="2"/>
        <v>0</v>
      </c>
    </row>
    <row r="137" spans="1:6" ht="240" x14ac:dyDescent="0.25">
      <c r="A137" s="7">
        <v>54342</v>
      </c>
      <c r="B137" s="8" t="s">
        <v>87</v>
      </c>
      <c r="C137" s="9" t="s">
        <v>65</v>
      </c>
      <c r="D137" s="10">
        <v>2</v>
      </c>
      <c r="E137" s="11"/>
      <c r="F137" s="11">
        <f t="shared" si="2"/>
        <v>0</v>
      </c>
    </row>
    <row r="138" spans="1:6" ht="90" x14ac:dyDescent="0.25">
      <c r="A138" s="7">
        <v>50218</v>
      </c>
      <c r="B138" s="8" t="s">
        <v>88</v>
      </c>
      <c r="C138" s="9" t="s">
        <v>65</v>
      </c>
      <c r="D138" s="10">
        <v>12</v>
      </c>
      <c r="E138" s="11"/>
      <c r="F138" s="11">
        <f t="shared" si="2"/>
        <v>0</v>
      </c>
    </row>
    <row r="139" spans="1:6" ht="195" x14ac:dyDescent="0.25">
      <c r="A139" s="7">
        <v>70010</v>
      </c>
      <c r="B139" s="8" t="s">
        <v>89</v>
      </c>
      <c r="C139" s="9" t="s">
        <v>65</v>
      </c>
      <c r="D139" s="10">
        <v>3</v>
      </c>
      <c r="E139" s="11"/>
      <c r="F139" s="11">
        <f t="shared" si="2"/>
        <v>0</v>
      </c>
    </row>
    <row r="140" spans="1:6" ht="75" x14ac:dyDescent="0.25">
      <c r="A140" s="7">
        <v>70026</v>
      </c>
      <c r="B140" s="8" t="s">
        <v>90</v>
      </c>
      <c r="C140" s="9" t="s">
        <v>52</v>
      </c>
      <c r="D140" s="10">
        <v>60</v>
      </c>
      <c r="E140" s="11"/>
      <c r="F140" s="11">
        <f t="shared" si="2"/>
        <v>0</v>
      </c>
    </row>
    <row r="141" spans="1:6" ht="45" x14ac:dyDescent="0.25">
      <c r="A141" s="7">
        <v>61554</v>
      </c>
      <c r="B141" s="8" t="s">
        <v>91</v>
      </c>
      <c r="C141" s="9" t="s">
        <v>65</v>
      </c>
      <c r="D141" s="10">
        <v>1</v>
      </c>
      <c r="E141" s="11"/>
      <c r="F141" s="11">
        <f t="shared" si="2"/>
        <v>0</v>
      </c>
    </row>
    <row r="142" spans="1:6" ht="75" x14ac:dyDescent="0.25">
      <c r="A142" s="7">
        <v>60015</v>
      </c>
      <c r="B142" s="8" t="s">
        <v>92</v>
      </c>
      <c r="C142" s="9" t="s">
        <v>52</v>
      </c>
      <c r="D142" s="10">
        <v>135</v>
      </c>
      <c r="E142" s="11"/>
      <c r="F142" s="11">
        <f t="shared" si="2"/>
        <v>0</v>
      </c>
    </row>
    <row r="143" spans="1:6" ht="45" x14ac:dyDescent="0.25">
      <c r="A143" s="7">
        <v>61555</v>
      </c>
      <c r="B143" s="8" t="s">
        <v>93</v>
      </c>
      <c r="C143" s="9" t="s">
        <v>65</v>
      </c>
      <c r="D143" s="10">
        <v>2</v>
      </c>
      <c r="E143" s="11"/>
      <c r="F143" s="11">
        <f t="shared" si="2"/>
        <v>0</v>
      </c>
    </row>
    <row r="144" spans="1:6" ht="60" x14ac:dyDescent="0.25">
      <c r="A144" s="7">
        <v>60007</v>
      </c>
      <c r="B144" s="8" t="s">
        <v>94</v>
      </c>
      <c r="C144" s="9" t="s">
        <v>78</v>
      </c>
      <c r="D144" s="10">
        <v>4</v>
      </c>
      <c r="E144" s="11"/>
      <c r="F144" s="11">
        <f t="shared" si="2"/>
        <v>0</v>
      </c>
    </row>
    <row r="145" spans="1:6" ht="120" x14ac:dyDescent="0.25">
      <c r="A145" s="7">
        <v>60009</v>
      </c>
      <c r="B145" s="8" t="s">
        <v>95</v>
      </c>
      <c r="C145" s="9" t="s">
        <v>65</v>
      </c>
      <c r="D145" s="10">
        <v>2</v>
      </c>
      <c r="E145" s="11"/>
      <c r="F145" s="11">
        <f t="shared" si="2"/>
        <v>0</v>
      </c>
    </row>
    <row r="146" spans="1:6" ht="60" x14ac:dyDescent="0.25">
      <c r="A146" s="7">
        <v>70004</v>
      </c>
      <c r="B146" s="8" t="s">
        <v>96</v>
      </c>
      <c r="C146" s="9" t="s">
        <v>78</v>
      </c>
      <c r="D146" s="10">
        <v>2</v>
      </c>
      <c r="E146" s="11"/>
      <c r="F146" s="11">
        <f t="shared" si="2"/>
        <v>0</v>
      </c>
    </row>
    <row r="147" spans="1:6" ht="75" x14ac:dyDescent="0.25">
      <c r="A147" s="7">
        <v>60014</v>
      </c>
      <c r="B147" s="8" t="s">
        <v>97</v>
      </c>
      <c r="C147" s="9" t="s">
        <v>65</v>
      </c>
      <c r="D147" s="10">
        <v>2</v>
      </c>
      <c r="E147" s="11"/>
      <c r="F147" s="11">
        <f t="shared" si="2"/>
        <v>0</v>
      </c>
    </row>
    <row r="148" spans="1:6" ht="120" x14ac:dyDescent="0.25">
      <c r="A148" s="7">
        <v>70046</v>
      </c>
      <c r="B148" s="8" t="s">
        <v>98</v>
      </c>
      <c r="C148" s="9" t="s">
        <v>65</v>
      </c>
      <c r="D148" s="10">
        <v>2</v>
      </c>
      <c r="E148" s="11"/>
      <c r="F148" s="11">
        <f t="shared" si="2"/>
        <v>0</v>
      </c>
    </row>
    <row r="149" spans="1:6" ht="60" x14ac:dyDescent="0.25">
      <c r="A149" s="7">
        <v>60062</v>
      </c>
      <c r="B149" s="8" t="s">
        <v>99</v>
      </c>
      <c r="C149" s="9" t="s">
        <v>65</v>
      </c>
      <c r="D149" s="10">
        <v>2</v>
      </c>
      <c r="E149" s="11"/>
      <c r="F149" s="11">
        <f t="shared" si="2"/>
        <v>0</v>
      </c>
    </row>
    <row r="150" spans="1:6" ht="90" x14ac:dyDescent="0.25">
      <c r="A150" s="7">
        <v>70065</v>
      </c>
      <c r="B150" s="8" t="s">
        <v>100</v>
      </c>
      <c r="C150" s="9" t="s">
        <v>65</v>
      </c>
      <c r="D150" s="10">
        <v>2</v>
      </c>
      <c r="E150" s="11"/>
      <c r="F150" s="11">
        <f t="shared" si="2"/>
        <v>0</v>
      </c>
    </row>
    <row r="151" spans="1:6" ht="90" x14ac:dyDescent="0.25">
      <c r="A151" s="7">
        <v>70066</v>
      </c>
      <c r="B151" s="8" t="s">
        <v>101</v>
      </c>
      <c r="C151" s="9" t="s">
        <v>65</v>
      </c>
      <c r="D151" s="10">
        <v>2</v>
      </c>
      <c r="E151" s="11"/>
      <c r="F151" s="11">
        <f t="shared" si="2"/>
        <v>0</v>
      </c>
    </row>
    <row r="152" spans="1:6" ht="75" x14ac:dyDescent="0.25">
      <c r="A152" s="7">
        <v>70067</v>
      </c>
      <c r="B152" s="8" t="s">
        <v>102</v>
      </c>
      <c r="C152" s="9" t="s">
        <v>65</v>
      </c>
      <c r="D152" s="10">
        <v>2</v>
      </c>
      <c r="E152" s="11"/>
      <c r="F152" s="11">
        <f t="shared" si="2"/>
        <v>0</v>
      </c>
    </row>
    <row r="153" spans="1:6" ht="60" x14ac:dyDescent="0.25">
      <c r="A153" s="7">
        <v>70068</v>
      </c>
      <c r="B153" s="8" t="s">
        <v>103</v>
      </c>
      <c r="C153" s="9" t="s">
        <v>65</v>
      </c>
      <c r="D153" s="10">
        <v>2</v>
      </c>
      <c r="E153" s="11"/>
      <c r="F153" s="11">
        <f t="shared" si="2"/>
        <v>0</v>
      </c>
    </row>
    <row r="154" spans="1:6" ht="60" x14ac:dyDescent="0.25">
      <c r="A154" s="7">
        <v>48034</v>
      </c>
      <c r="B154" s="8" t="s">
        <v>104</v>
      </c>
      <c r="C154" s="9" t="s">
        <v>65</v>
      </c>
      <c r="D154" s="10">
        <v>2</v>
      </c>
      <c r="E154" s="11"/>
      <c r="F154" s="11">
        <f t="shared" si="2"/>
        <v>0</v>
      </c>
    </row>
    <row r="155" spans="1:6" ht="60" x14ac:dyDescent="0.25">
      <c r="A155" s="7">
        <v>48036</v>
      </c>
      <c r="B155" s="8" t="s">
        <v>105</v>
      </c>
      <c r="C155" s="9" t="s">
        <v>65</v>
      </c>
      <c r="D155" s="10">
        <v>2</v>
      </c>
      <c r="E155" s="11"/>
      <c r="F155" s="11">
        <f t="shared" si="2"/>
        <v>0</v>
      </c>
    </row>
    <row r="156" spans="1:6" ht="15.75" x14ac:dyDescent="0.25">
      <c r="A156" s="101"/>
      <c r="B156" s="104" t="s">
        <v>106</v>
      </c>
      <c r="C156" s="102"/>
      <c r="D156" s="102"/>
      <c r="E156" s="103"/>
      <c r="F156" s="105">
        <f>SUM(F128:F155)</f>
        <v>0</v>
      </c>
    </row>
    <row r="157" spans="1:6" ht="15.75" x14ac:dyDescent="0.25">
      <c r="A157" s="106"/>
      <c r="B157" s="107" t="s">
        <v>107</v>
      </c>
      <c r="C157" s="108"/>
      <c r="D157" s="108"/>
      <c r="E157" s="109"/>
      <c r="F157" s="105">
        <f>F156+F126+F120+F103+F92</f>
        <v>0</v>
      </c>
    </row>
    <row r="158" spans="1:6" ht="15.75" x14ac:dyDescent="0.25">
      <c r="A158" s="75"/>
      <c r="B158" s="76" t="s">
        <v>23</v>
      </c>
      <c r="C158" s="76"/>
      <c r="D158" s="76"/>
      <c r="E158" s="76"/>
      <c r="F158" s="77"/>
    </row>
    <row r="159" spans="1:6" ht="105" x14ac:dyDescent="0.25">
      <c r="A159" s="7">
        <v>10001</v>
      </c>
      <c r="B159" s="8" t="s">
        <v>30</v>
      </c>
      <c r="C159" s="9" t="s">
        <v>31</v>
      </c>
      <c r="D159" s="10">
        <v>11.56</v>
      </c>
      <c r="E159" s="11"/>
      <c r="F159" s="11">
        <f t="shared" ref="F159:F219" si="3">ROUND(E159*D159,2)</f>
        <v>0</v>
      </c>
    </row>
    <row r="160" spans="1:6" ht="60" x14ac:dyDescent="0.25">
      <c r="A160" s="7">
        <v>8818</v>
      </c>
      <c r="B160" s="8" t="s">
        <v>108</v>
      </c>
      <c r="C160" s="9" t="s">
        <v>65</v>
      </c>
      <c r="D160" s="10">
        <v>4</v>
      </c>
      <c r="E160" s="11"/>
      <c r="F160" s="11">
        <f t="shared" si="3"/>
        <v>0</v>
      </c>
    </row>
    <row r="161" spans="1:6" ht="75" x14ac:dyDescent="0.25">
      <c r="A161" s="7">
        <v>129</v>
      </c>
      <c r="B161" s="8" t="s">
        <v>109</v>
      </c>
      <c r="C161" s="9" t="s">
        <v>31</v>
      </c>
      <c r="D161" s="10">
        <v>10.24</v>
      </c>
      <c r="E161" s="11"/>
      <c r="F161" s="11">
        <f t="shared" si="3"/>
        <v>0</v>
      </c>
    </row>
    <row r="162" spans="1:6" ht="75" x14ac:dyDescent="0.25">
      <c r="A162" s="7">
        <v>11072</v>
      </c>
      <c r="B162" s="8" t="s">
        <v>32</v>
      </c>
      <c r="C162" s="9" t="s">
        <v>33</v>
      </c>
      <c r="D162" s="10">
        <v>36.99</v>
      </c>
      <c r="E162" s="11"/>
      <c r="F162" s="11">
        <f t="shared" si="3"/>
        <v>0</v>
      </c>
    </row>
    <row r="163" spans="1:6" ht="105" x14ac:dyDescent="0.25">
      <c r="A163" s="7">
        <v>11121</v>
      </c>
      <c r="B163" s="8" t="s">
        <v>35</v>
      </c>
      <c r="C163" s="9" t="s">
        <v>33</v>
      </c>
      <c r="D163" s="10">
        <v>36.99</v>
      </c>
      <c r="E163" s="11"/>
      <c r="F163" s="11">
        <f t="shared" si="3"/>
        <v>0</v>
      </c>
    </row>
    <row r="164" spans="1:6" ht="90" x14ac:dyDescent="0.25">
      <c r="A164" s="7">
        <v>11101</v>
      </c>
      <c r="B164" s="8" t="s">
        <v>34</v>
      </c>
      <c r="C164" s="9" t="s">
        <v>31</v>
      </c>
      <c r="D164" s="10">
        <v>10.24</v>
      </c>
      <c r="E164" s="11"/>
      <c r="F164" s="11">
        <f t="shared" si="3"/>
        <v>0</v>
      </c>
    </row>
    <row r="165" spans="1:6" ht="90" x14ac:dyDescent="0.25">
      <c r="A165" s="7">
        <v>31200</v>
      </c>
      <c r="B165" s="8" t="s">
        <v>42</v>
      </c>
      <c r="C165" s="9" t="s">
        <v>31</v>
      </c>
      <c r="D165" s="10">
        <v>11.56</v>
      </c>
      <c r="E165" s="11"/>
      <c r="F165" s="11">
        <f t="shared" si="3"/>
        <v>0</v>
      </c>
    </row>
    <row r="166" spans="1:6" ht="90" x14ac:dyDescent="0.25">
      <c r="A166" s="7">
        <v>12034</v>
      </c>
      <c r="B166" s="8" t="s">
        <v>39</v>
      </c>
      <c r="C166" s="9" t="s">
        <v>40</v>
      </c>
      <c r="D166" s="10">
        <v>55.14</v>
      </c>
      <c r="E166" s="11"/>
      <c r="F166" s="11">
        <f t="shared" si="3"/>
        <v>0</v>
      </c>
    </row>
    <row r="167" spans="1:6" ht="90" x14ac:dyDescent="0.25">
      <c r="A167" s="7">
        <v>12021</v>
      </c>
      <c r="B167" s="8" t="s">
        <v>38</v>
      </c>
      <c r="C167" s="9" t="s">
        <v>31</v>
      </c>
      <c r="D167" s="10">
        <v>12.21</v>
      </c>
      <c r="E167" s="11"/>
      <c r="F167" s="11">
        <f t="shared" si="3"/>
        <v>0</v>
      </c>
    </row>
    <row r="168" spans="1:6" ht="180" x14ac:dyDescent="0.25">
      <c r="A168" s="7">
        <v>31019</v>
      </c>
      <c r="B168" s="8" t="s">
        <v>110</v>
      </c>
      <c r="C168" s="9" t="s">
        <v>52</v>
      </c>
      <c r="D168" s="10">
        <v>47</v>
      </c>
      <c r="E168" s="11"/>
      <c r="F168" s="11">
        <f t="shared" si="3"/>
        <v>0</v>
      </c>
    </row>
    <row r="169" spans="1:6" ht="120" x14ac:dyDescent="0.25">
      <c r="A169" s="7">
        <v>12010</v>
      </c>
      <c r="B169" s="8" t="s">
        <v>37</v>
      </c>
      <c r="C169" s="9" t="s">
        <v>33</v>
      </c>
      <c r="D169" s="10">
        <v>1.08</v>
      </c>
      <c r="E169" s="11"/>
      <c r="F169" s="11">
        <f t="shared" si="3"/>
        <v>0</v>
      </c>
    </row>
    <row r="170" spans="1:6" ht="270" x14ac:dyDescent="0.25">
      <c r="A170" s="7">
        <v>31146</v>
      </c>
      <c r="B170" s="8" t="s">
        <v>54</v>
      </c>
      <c r="C170" s="9" t="s">
        <v>31</v>
      </c>
      <c r="D170" s="10">
        <v>33.659999999999997</v>
      </c>
      <c r="E170" s="11"/>
      <c r="F170" s="11">
        <f t="shared" si="3"/>
        <v>0</v>
      </c>
    </row>
    <row r="171" spans="1:6" ht="120" x14ac:dyDescent="0.25">
      <c r="A171" s="7">
        <v>31269</v>
      </c>
      <c r="B171" s="8" t="s">
        <v>111</v>
      </c>
      <c r="C171" s="9" t="s">
        <v>52</v>
      </c>
      <c r="D171" s="10">
        <v>48</v>
      </c>
      <c r="E171" s="11"/>
      <c r="F171" s="11">
        <f t="shared" si="3"/>
        <v>0</v>
      </c>
    </row>
    <row r="172" spans="1:6" ht="255" x14ac:dyDescent="0.25">
      <c r="A172" s="7">
        <v>32001</v>
      </c>
      <c r="B172" s="8" t="s">
        <v>112</v>
      </c>
      <c r="C172" s="9" t="s">
        <v>31</v>
      </c>
      <c r="D172" s="10">
        <v>15.78</v>
      </c>
      <c r="E172" s="11"/>
      <c r="F172" s="11">
        <f t="shared" si="3"/>
        <v>0</v>
      </c>
    </row>
    <row r="173" spans="1:6" ht="285" x14ac:dyDescent="0.25">
      <c r="A173" s="7">
        <v>30001</v>
      </c>
      <c r="B173" s="8" t="s">
        <v>62</v>
      </c>
      <c r="C173" s="9" t="s">
        <v>31</v>
      </c>
      <c r="D173" s="10">
        <v>15.78</v>
      </c>
      <c r="E173" s="11"/>
      <c r="F173" s="11">
        <f t="shared" si="3"/>
        <v>0</v>
      </c>
    </row>
    <row r="174" spans="1:6" ht="150" x14ac:dyDescent="0.25">
      <c r="A174" s="7">
        <v>40017</v>
      </c>
      <c r="B174" s="8" t="s">
        <v>113</v>
      </c>
      <c r="C174" s="9" t="s">
        <v>65</v>
      </c>
      <c r="D174" s="10">
        <v>1</v>
      </c>
      <c r="E174" s="11"/>
      <c r="F174" s="11">
        <f t="shared" si="3"/>
        <v>0</v>
      </c>
    </row>
    <row r="175" spans="1:6" ht="120" x14ac:dyDescent="0.25">
      <c r="A175" s="7">
        <v>49978</v>
      </c>
      <c r="B175" s="8" t="s">
        <v>114</v>
      </c>
      <c r="C175" s="9" t="s">
        <v>65</v>
      </c>
      <c r="D175" s="10">
        <v>1</v>
      </c>
      <c r="E175" s="11"/>
      <c r="F175" s="11">
        <f t="shared" si="3"/>
        <v>0</v>
      </c>
    </row>
    <row r="176" spans="1:6" ht="90" x14ac:dyDescent="0.25">
      <c r="A176" s="7">
        <v>60002</v>
      </c>
      <c r="B176" s="8" t="s">
        <v>115</v>
      </c>
      <c r="C176" s="9" t="s">
        <v>65</v>
      </c>
      <c r="D176" s="10">
        <v>1</v>
      </c>
      <c r="E176" s="11"/>
      <c r="F176" s="11">
        <f t="shared" si="3"/>
        <v>0</v>
      </c>
    </row>
    <row r="177" spans="1:6" ht="150" x14ac:dyDescent="0.25">
      <c r="A177" s="7">
        <v>60041</v>
      </c>
      <c r="B177" s="8" t="s">
        <v>116</v>
      </c>
      <c r="C177" s="9" t="s">
        <v>65</v>
      </c>
      <c r="D177" s="10">
        <v>1</v>
      </c>
      <c r="E177" s="11"/>
      <c r="F177" s="11">
        <f t="shared" si="3"/>
        <v>0</v>
      </c>
    </row>
    <row r="178" spans="1:6" ht="30" x14ac:dyDescent="0.25">
      <c r="A178" s="7">
        <v>60043</v>
      </c>
      <c r="B178" s="8" t="s">
        <v>117</v>
      </c>
      <c r="C178" s="9" t="s">
        <v>65</v>
      </c>
      <c r="D178" s="10">
        <v>1</v>
      </c>
      <c r="E178" s="11"/>
      <c r="F178" s="11">
        <f t="shared" si="3"/>
        <v>0</v>
      </c>
    </row>
    <row r="179" spans="1:6" ht="45" x14ac:dyDescent="0.25">
      <c r="A179" s="7">
        <v>61525</v>
      </c>
      <c r="B179" s="8" t="s">
        <v>118</v>
      </c>
      <c r="C179" s="9" t="s">
        <v>65</v>
      </c>
      <c r="D179" s="10">
        <v>1</v>
      </c>
      <c r="E179" s="11"/>
      <c r="F179" s="11">
        <f t="shared" si="3"/>
        <v>0</v>
      </c>
    </row>
    <row r="180" spans="1:6" ht="75" x14ac:dyDescent="0.25">
      <c r="A180" s="7">
        <v>60015</v>
      </c>
      <c r="B180" s="8" t="s">
        <v>92</v>
      </c>
      <c r="C180" s="9" t="s">
        <v>52</v>
      </c>
      <c r="D180" s="10">
        <v>10</v>
      </c>
      <c r="E180" s="11"/>
      <c r="F180" s="11">
        <f t="shared" si="3"/>
        <v>0</v>
      </c>
    </row>
    <row r="181" spans="1:6" ht="45" x14ac:dyDescent="0.25">
      <c r="A181" s="7">
        <v>61554</v>
      </c>
      <c r="B181" s="8" t="s">
        <v>91</v>
      </c>
      <c r="C181" s="9" t="s">
        <v>65</v>
      </c>
      <c r="D181" s="10">
        <v>2</v>
      </c>
      <c r="E181" s="11"/>
      <c r="F181" s="11">
        <f t="shared" si="3"/>
        <v>0</v>
      </c>
    </row>
    <row r="182" spans="1:6" ht="90" x14ac:dyDescent="0.25">
      <c r="A182" s="7">
        <v>61552</v>
      </c>
      <c r="B182" s="8" t="s">
        <v>119</v>
      </c>
      <c r="C182" s="9" t="s">
        <v>65</v>
      </c>
      <c r="D182" s="10">
        <v>1</v>
      </c>
      <c r="E182" s="11"/>
      <c r="F182" s="11">
        <f t="shared" si="3"/>
        <v>0</v>
      </c>
    </row>
    <row r="183" spans="1:6" ht="30" x14ac:dyDescent="0.25">
      <c r="A183" s="7">
        <v>61553</v>
      </c>
      <c r="B183" s="8" t="s">
        <v>120</v>
      </c>
      <c r="C183" s="9" t="s">
        <v>65</v>
      </c>
      <c r="D183" s="10">
        <v>1</v>
      </c>
      <c r="E183" s="11"/>
      <c r="F183" s="11">
        <f t="shared" si="3"/>
        <v>0</v>
      </c>
    </row>
    <row r="184" spans="1:6" ht="120" x14ac:dyDescent="0.25">
      <c r="A184" s="7">
        <v>55597</v>
      </c>
      <c r="B184" s="8" t="s">
        <v>121</v>
      </c>
      <c r="C184" s="9" t="s">
        <v>65</v>
      </c>
      <c r="D184" s="10">
        <v>2</v>
      </c>
      <c r="E184" s="11"/>
      <c r="F184" s="11">
        <f t="shared" si="3"/>
        <v>0</v>
      </c>
    </row>
    <row r="185" spans="1:6" ht="60" x14ac:dyDescent="0.25">
      <c r="A185" s="7">
        <v>51466</v>
      </c>
      <c r="B185" s="8" t="s">
        <v>122</v>
      </c>
      <c r="C185" s="9" t="s">
        <v>52</v>
      </c>
      <c r="D185" s="10">
        <v>80</v>
      </c>
      <c r="E185" s="11"/>
      <c r="F185" s="11">
        <f t="shared" si="3"/>
        <v>0</v>
      </c>
    </row>
    <row r="186" spans="1:6" ht="60" x14ac:dyDescent="0.25">
      <c r="A186" s="7">
        <v>51465</v>
      </c>
      <c r="B186" s="8" t="s">
        <v>123</v>
      </c>
      <c r="C186" s="9" t="s">
        <v>52</v>
      </c>
      <c r="D186" s="10">
        <v>40</v>
      </c>
      <c r="E186" s="11"/>
      <c r="F186" s="11">
        <f t="shared" si="3"/>
        <v>0</v>
      </c>
    </row>
    <row r="187" spans="1:6" ht="75" x14ac:dyDescent="0.25">
      <c r="A187" s="7">
        <v>51431</v>
      </c>
      <c r="B187" s="8" t="s">
        <v>124</v>
      </c>
      <c r="C187" s="9" t="s">
        <v>52</v>
      </c>
      <c r="D187" s="10">
        <v>40</v>
      </c>
      <c r="E187" s="11"/>
      <c r="F187" s="11">
        <f t="shared" si="3"/>
        <v>0</v>
      </c>
    </row>
    <row r="188" spans="1:6" ht="135" x14ac:dyDescent="0.25">
      <c r="A188" s="7">
        <v>55508</v>
      </c>
      <c r="B188" s="8" t="s">
        <v>125</v>
      </c>
      <c r="C188" s="9" t="s">
        <v>65</v>
      </c>
      <c r="D188" s="10">
        <v>1</v>
      </c>
      <c r="E188" s="11"/>
      <c r="F188" s="11">
        <f t="shared" si="3"/>
        <v>0</v>
      </c>
    </row>
    <row r="189" spans="1:6" ht="15.75" x14ac:dyDescent="0.25">
      <c r="A189" s="106"/>
      <c r="B189" s="107" t="s">
        <v>126</v>
      </c>
      <c r="C189" s="108"/>
      <c r="D189" s="108"/>
      <c r="E189" s="109"/>
      <c r="F189" s="105">
        <f>SUM(F159:F188)</f>
        <v>0</v>
      </c>
    </row>
    <row r="190" spans="1:6" ht="15.75" x14ac:dyDescent="0.25">
      <c r="A190" s="75"/>
      <c r="B190" s="76" t="s">
        <v>24</v>
      </c>
      <c r="C190" s="76"/>
      <c r="D190" s="76"/>
      <c r="E190" s="76"/>
      <c r="F190" s="77"/>
    </row>
    <row r="191" spans="1:6" ht="120" x14ac:dyDescent="0.25">
      <c r="A191" s="7">
        <v>97</v>
      </c>
      <c r="B191" s="8" t="s">
        <v>127</v>
      </c>
      <c r="C191" s="9" t="s">
        <v>33</v>
      </c>
      <c r="D191" s="10">
        <v>30</v>
      </c>
      <c r="E191" s="11"/>
      <c r="F191" s="11">
        <f t="shared" si="3"/>
        <v>0</v>
      </c>
    </row>
    <row r="192" spans="1:6" ht="60" x14ac:dyDescent="0.25">
      <c r="A192" s="7">
        <v>29</v>
      </c>
      <c r="B192" s="8" t="s">
        <v>128</v>
      </c>
      <c r="C192" s="9" t="s">
        <v>31</v>
      </c>
      <c r="D192" s="10">
        <v>614.82000000000005</v>
      </c>
      <c r="E192" s="11"/>
      <c r="F192" s="11">
        <f t="shared" si="3"/>
        <v>0</v>
      </c>
    </row>
    <row r="193" spans="1:6" ht="90" x14ac:dyDescent="0.25">
      <c r="A193" s="7">
        <v>85</v>
      </c>
      <c r="B193" s="8" t="s">
        <v>129</v>
      </c>
      <c r="C193" s="9" t="s">
        <v>65</v>
      </c>
      <c r="D193" s="10">
        <v>2</v>
      </c>
      <c r="E193" s="11"/>
      <c r="F193" s="11">
        <f t="shared" si="3"/>
        <v>0</v>
      </c>
    </row>
    <row r="194" spans="1:6" ht="105" x14ac:dyDescent="0.25">
      <c r="A194" s="7">
        <v>10001</v>
      </c>
      <c r="B194" s="8" t="s">
        <v>30</v>
      </c>
      <c r="C194" s="9" t="s">
        <v>31</v>
      </c>
      <c r="D194" s="10">
        <v>98.98</v>
      </c>
      <c r="E194" s="11"/>
      <c r="F194" s="11">
        <f t="shared" si="3"/>
        <v>0</v>
      </c>
    </row>
    <row r="195" spans="1:6" ht="75" x14ac:dyDescent="0.25">
      <c r="A195" s="7">
        <v>11072</v>
      </c>
      <c r="B195" s="8" t="s">
        <v>32</v>
      </c>
      <c r="C195" s="9" t="s">
        <v>33</v>
      </c>
      <c r="D195" s="10">
        <v>79.84</v>
      </c>
      <c r="E195" s="11"/>
      <c r="F195" s="11">
        <f t="shared" si="3"/>
        <v>0</v>
      </c>
    </row>
    <row r="196" spans="1:6" ht="90" x14ac:dyDescent="0.25">
      <c r="A196" s="7">
        <v>11101</v>
      </c>
      <c r="B196" s="8" t="s">
        <v>34</v>
      </c>
      <c r="C196" s="9" t="s">
        <v>31</v>
      </c>
      <c r="D196" s="10">
        <v>159.07</v>
      </c>
      <c r="E196" s="11"/>
      <c r="F196" s="11">
        <f t="shared" si="3"/>
        <v>0</v>
      </c>
    </row>
    <row r="197" spans="1:6" ht="105" x14ac:dyDescent="0.25">
      <c r="A197" s="7">
        <v>11121</v>
      </c>
      <c r="B197" s="8" t="s">
        <v>35</v>
      </c>
      <c r="C197" s="9" t="s">
        <v>33</v>
      </c>
      <c r="D197" s="10">
        <v>79.540000000000006</v>
      </c>
      <c r="E197" s="11"/>
      <c r="F197" s="11">
        <f t="shared" si="3"/>
        <v>0</v>
      </c>
    </row>
    <row r="198" spans="1:6" ht="120" x14ac:dyDescent="0.25">
      <c r="A198" s="7">
        <v>12010</v>
      </c>
      <c r="B198" s="8" t="s">
        <v>37</v>
      </c>
      <c r="C198" s="9" t="s">
        <v>33</v>
      </c>
      <c r="D198" s="10">
        <v>8.9499999999999993</v>
      </c>
      <c r="E198" s="11"/>
      <c r="F198" s="11">
        <f t="shared" si="3"/>
        <v>0</v>
      </c>
    </row>
    <row r="199" spans="1:6" ht="90" x14ac:dyDescent="0.25">
      <c r="A199" s="7">
        <v>12021</v>
      </c>
      <c r="B199" s="8" t="s">
        <v>38</v>
      </c>
      <c r="C199" s="9" t="s">
        <v>31</v>
      </c>
      <c r="D199" s="10">
        <v>29.83</v>
      </c>
      <c r="E199" s="11"/>
      <c r="F199" s="11">
        <f t="shared" si="3"/>
        <v>0</v>
      </c>
    </row>
    <row r="200" spans="1:6" ht="90" x14ac:dyDescent="0.25">
      <c r="A200" s="7">
        <v>12034</v>
      </c>
      <c r="B200" s="8" t="s">
        <v>39</v>
      </c>
      <c r="C200" s="9" t="s">
        <v>40</v>
      </c>
      <c r="D200" s="10">
        <v>332.56</v>
      </c>
      <c r="E200" s="11"/>
      <c r="F200" s="11">
        <f t="shared" si="3"/>
        <v>0</v>
      </c>
    </row>
    <row r="201" spans="1:6" ht="90" x14ac:dyDescent="0.25">
      <c r="A201" s="7">
        <v>12113</v>
      </c>
      <c r="B201" s="8" t="s">
        <v>130</v>
      </c>
      <c r="C201" s="9" t="s">
        <v>52</v>
      </c>
      <c r="D201" s="10">
        <v>99.42</v>
      </c>
      <c r="E201" s="11"/>
      <c r="F201" s="11">
        <f t="shared" si="3"/>
        <v>0</v>
      </c>
    </row>
    <row r="202" spans="1:6" ht="90" x14ac:dyDescent="0.25">
      <c r="A202" s="7">
        <v>12063</v>
      </c>
      <c r="B202" s="8" t="s">
        <v>131</v>
      </c>
      <c r="C202" s="9" t="s">
        <v>31</v>
      </c>
      <c r="D202" s="10">
        <v>40.22</v>
      </c>
      <c r="E202" s="11"/>
      <c r="F202" s="11">
        <f t="shared" si="3"/>
        <v>0</v>
      </c>
    </row>
    <row r="203" spans="1:6" ht="60" x14ac:dyDescent="0.25">
      <c r="A203" s="7">
        <v>12053</v>
      </c>
      <c r="B203" s="8" t="s">
        <v>132</v>
      </c>
      <c r="C203" s="9" t="s">
        <v>52</v>
      </c>
      <c r="D203" s="10">
        <v>17.600000000000001</v>
      </c>
      <c r="E203" s="11"/>
      <c r="F203" s="11">
        <f t="shared" si="3"/>
        <v>0</v>
      </c>
    </row>
    <row r="204" spans="1:6" ht="75" x14ac:dyDescent="0.25">
      <c r="A204" s="7">
        <v>11131</v>
      </c>
      <c r="B204" s="8" t="s">
        <v>133</v>
      </c>
      <c r="C204" s="9" t="s">
        <v>33</v>
      </c>
      <c r="D204" s="10">
        <v>80</v>
      </c>
      <c r="E204" s="11"/>
      <c r="F204" s="11">
        <f t="shared" si="3"/>
        <v>0</v>
      </c>
    </row>
    <row r="205" spans="1:6" ht="270" x14ac:dyDescent="0.25">
      <c r="A205" s="7">
        <v>31146</v>
      </c>
      <c r="B205" s="8" t="s">
        <v>54</v>
      </c>
      <c r="C205" s="9" t="s">
        <v>31</v>
      </c>
      <c r="D205" s="10">
        <v>86.4</v>
      </c>
      <c r="E205" s="11"/>
      <c r="F205" s="11">
        <f t="shared" si="3"/>
        <v>0</v>
      </c>
    </row>
    <row r="206" spans="1:6" ht="195" x14ac:dyDescent="0.25">
      <c r="A206" s="7">
        <v>31016</v>
      </c>
      <c r="B206" s="8" t="s">
        <v>55</v>
      </c>
      <c r="C206" s="9" t="s">
        <v>52</v>
      </c>
      <c r="D206" s="10">
        <v>36</v>
      </c>
      <c r="E206" s="11"/>
      <c r="F206" s="11">
        <f t="shared" si="3"/>
        <v>0</v>
      </c>
    </row>
    <row r="207" spans="1:6" ht="210" x14ac:dyDescent="0.25">
      <c r="A207" s="7">
        <v>32000</v>
      </c>
      <c r="B207" s="8" t="s">
        <v>56</v>
      </c>
      <c r="C207" s="9" t="s">
        <v>31</v>
      </c>
      <c r="D207" s="10">
        <v>172.8</v>
      </c>
      <c r="E207" s="11"/>
      <c r="F207" s="11">
        <f t="shared" si="3"/>
        <v>0</v>
      </c>
    </row>
    <row r="208" spans="1:6" ht="285" x14ac:dyDescent="0.25">
      <c r="A208" s="7">
        <v>30001</v>
      </c>
      <c r="B208" s="8" t="s">
        <v>62</v>
      </c>
      <c r="C208" s="9" t="s">
        <v>31</v>
      </c>
      <c r="D208" s="10">
        <v>211.2</v>
      </c>
      <c r="E208" s="11"/>
      <c r="F208" s="11">
        <f t="shared" si="3"/>
        <v>0</v>
      </c>
    </row>
    <row r="209" spans="1:6" ht="60" x14ac:dyDescent="0.25">
      <c r="A209" s="7">
        <v>39144</v>
      </c>
      <c r="B209" s="8" t="s">
        <v>134</v>
      </c>
      <c r="C209" s="9" t="s">
        <v>52</v>
      </c>
      <c r="D209" s="10">
        <v>94.42</v>
      </c>
      <c r="E209" s="11"/>
      <c r="F209" s="11">
        <f t="shared" si="3"/>
        <v>0</v>
      </c>
    </row>
    <row r="210" spans="1:6" ht="75" x14ac:dyDescent="0.25">
      <c r="A210" s="7">
        <v>40071</v>
      </c>
      <c r="B210" s="8" t="s">
        <v>135</v>
      </c>
      <c r="C210" s="9" t="s">
        <v>65</v>
      </c>
      <c r="D210" s="10">
        <v>2</v>
      </c>
      <c r="E210" s="11"/>
      <c r="F210" s="11">
        <f t="shared" si="3"/>
        <v>0</v>
      </c>
    </row>
    <row r="211" spans="1:6" ht="90" x14ac:dyDescent="0.25">
      <c r="A211" s="7">
        <v>40019</v>
      </c>
      <c r="B211" s="8" t="s">
        <v>136</v>
      </c>
      <c r="C211" s="9" t="s">
        <v>52</v>
      </c>
      <c r="D211" s="10">
        <v>94.42</v>
      </c>
      <c r="E211" s="11"/>
      <c r="F211" s="11">
        <f t="shared" si="3"/>
        <v>0</v>
      </c>
    </row>
    <row r="212" spans="1:6" ht="75" x14ac:dyDescent="0.25">
      <c r="A212" s="7">
        <v>40010</v>
      </c>
      <c r="B212" s="8" t="s">
        <v>137</v>
      </c>
      <c r="C212" s="9" t="s">
        <v>65</v>
      </c>
      <c r="D212" s="10">
        <v>2</v>
      </c>
      <c r="E212" s="11"/>
      <c r="F212" s="11">
        <f t="shared" si="3"/>
        <v>0</v>
      </c>
    </row>
    <row r="213" spans="1:6" ht="90" x14ac:dyDescent="0.25">
      <c r="A213" s="7">
        <v>31200</v>
      </c>
      <c r="B213" s="8" t="s">
        <v>42</v>
      </c>
      <c r="C213" s="9" t="s">
        <v>31</v>
      </c>
      <c r="D213" s="10">
        <v>400</v>
      </c>
      <c r="E213" s="11"/>
      <c r="F213" s="11">
        <f t="shared" si="3"/>
        <v>0</v>
      </c>
    </row>
    <row r="214" spans="1:6" ht="195" x14ac:dyDescent="0.25">
      <c r="A214" s="7">
        <v>31220</v>
      </c>
      <c r="B214" s="8" t="s">
        <v>138</v>
      </c>
      <c r="C214" s="9" t="s">
        <v>31</v>
      </c>
      <c r="D214" s="10">
        <v>400</v>
      </c>
      <c r="E214" s="11"/>
      <c r="F214" s="11">
        <f t="shared" si="3"/>
        <v>0</v>
      </c>
    </row>
    <row r="215" spans="1:6" ht="180" x14ac:dyDescent="0.25">
      <c r="A215" s="7">
        <v>50344</v>
      </c>
      <c r="B215" s="8" t="s">
        <v>139</v>
      </c>
      <c r="C215" s="9" t="s">
        <v>78</v>
      </c>
      <c r="D215" s="10">
        <v>6</v>
      </c>
      <c r="E215" s="11"/>
      <c r="F215" s="11">
        <f t="shared" si="3"/>
        <v>0</v>
      </c>
    </row>
    <row r="216" spans="1:6" ht="150" x14ac:dyDescent="0.25">
      <c r="A216" s="7">
        <v>30</v>
      </c>
      <c r="B216" s="8" t="s">
        <v>140</v>
      </c>
      <c r="C216" s="9" t="s">
        <v>31</v>
      </c>
      <c r="D216" s="10">
        <v>50</v>
      </c>
      <c r="E216" s="11"/>
      <c r="F216" s="11">
        <f t="shared" si="3"/>
        <v>0</v>
      </c>
    </row>
    <row r="217" spans="1:6" ht="60" x14ac:dyDescent="0.25">
      <c r="A217" s="7">
        <v>100014</v>
      </c>
      <c r="B217" s="8" t="s">
        <v>141</v>
      </c>
      <c r="C217" s="9" t="s">
        <v>65</v>
      </c>
      <c r="D217" s="10">
        <v>1</v>
      </c>
      <c r="E217" s="11"/>
      <c r="F217" s="11">
        <f t="shared" si="3"/>
        <v>0</v>
      </c>
    </row>
    <row r="218" spans="1:6" ht="75" x14ac:dyDescent="0.25">
      <c r="A218" s="7">
        <v>100002</v>
      </c>
      <c r="B218" s="8" t="s">
        <v>142</v>
      </c>
      <c r="C218" s="9" t="s">
        <v>65</v>
      </c>
      <c r="D218" s="10">
        <v>1</v>
      </c>
      <c r="E218" s="11"/>
      <c r="F218" s="11">
        <f t="shared" si="3"/>
        <v>0</v>
      </c>
    </row>
    <row r="219" spans="1:6" ht="105" x14ac:dyDescent="0.25">
      <c r="A219" s="7">
        <v>55770</v>
      </c>
      <c r="B219" s="8" t="s">
        <v>143</v>
      </c>
      <c r="C219" s="9" t="s">
        <v>144</v>
      </c>
      <c r="D219" s="10">
        <v>4</v>
      </c>
      <c r="E219" s="11"/>
      <c r="F219" s="11">
        <f t="shared" si="3"/>
        <v>0</v>
      </c>
    </row>
    <row r="220" spans="1:6" ht="31.5" x14ac:dyDescent="0.25">
      <c r="A220" s="106"/>
      <c r="B220" s="107" t="s">
        <v>145</v>
      </c>
      <c r="C220" s="108"/>
      <c r="D220" s="108"/>
      <c r="E220" s="109"/>
      <c r="F220" s="105">
        <f>SUM(F191:F219)</f>
        <v>0</v>
      </c>
    </row>
    <row r="221" spans="1:6" ht="15.75" x14ac:dyDescent="0.25">
      <c r="A221" s="75"/>
      <c r="B221" s="76" t="s">
        <v>146</v>
      </c>
      <c r="C221" s="76"/>
      <c r="D221" s="76"/>
      <c r="E221" s="76"/>
      <c r="F221" s="77"/>
    </row>
    <row r="222" spans="1:6" ht="120" x14ac:dyDescent="0.25">
      <c r="A222" s="7">
        <v>7</v>
      </c>
      <c r="B222" s="8" t="s">
        <v>147</v>
      </c>
      <c r="C222" s="9" t="s">
        <v>31</v>
      </c>
      <c r="D222" s="10">
        <v>69</v>
      </c>
      <c r="E222" s="11"/>
      <c r="F222" s="11">
        <f t="shared" ref="F222:F249" si="4">ROUND(E222*D222,2)</f>
        <v>0</v>
      </c>
    </row>
    <row r="223" spans="1:6" ht="30" x14ac:dyDescent="0.25">
      <c r="A223" s="7">
        <v>19</v>
      </c>
      <c r="B223" s="8" t="s">
        <v>148</v>
      </c>
      <c r="C223" s="9" t="s">
        <v>31</v>
      </c>
      <c r="D223" s="10">
        <v>2.5</v>
      </c>
      <c r="E223" s="11"/>
      <c r="F223" s="11">
        <f t="shared" si="4"/>
        <v>0</v>
      </c>
    </row>
    <row r="224" spans="1:6" ht="180" x14ac:dyDescent="0.25">
      <c r="A224" s="7">
        <v>50344</v>
      </c>
      <c r="B224" s="8" t="s">
        <v>139</v>
      </c>
      <c r="C224" s="9" t="s">
        <v>78</v>
      </c>
      <c r="D224" s="10">
        <v>2</v>
      </c>
      <c r="E224" s="11"/>
      <c r="F224" s="11">
        <f t="shared" si="4"/>
        <v>0</v>
      </c>
    </row>
    <row r="225" spans="1:6" ht="75" x14ac:dyDescent="0.25">
      <c r="A225" s="7">
        <v>8771</v>
      </c>
      <c r="B225" s="8" t="s">
        <v>149</v>
      </c>
      <c r="C225" s="9" t="s">
        <v>52</v>
      </c>
      <c r="D225" s="10">
        <v>60</v>
      </c>
      <c r="E225" s="11"/>
      <c r="F225" s="11">
        <f t="shared" si="4"/>
        <v>0</v>
      </c>
    </row>
    <row r="226" spans="1:6" ht="135" x14ac:dyDescent="0.25">
      <c r="A226" s="7">
        <v>8786</v>
      </c>
      <c r="B226" s="8" t="s">
        <v>150</v>
      </c>
      <c r="C226" s="9" t="s">
        <v>31</v>
      </c>
      <c r="D226" s="10">
        <v>10</v>
      </c>
      <c r="E226" s="11"/>
      <c r="F226" s="11">
        <f t="shared" si="4"/>
        <v>0</v>
      </c>
    </row>
    <row r="227" spans="1:6" ht="105" x14ac:dyDescent="0.25">
      <c r="A227" s="7">
        <v>139</v>
      </c>
      <c r="B227" s="8" t="s">
        <v>151</v>
      </c>
      <c r="C227" s="9" t="s">
        <v>33</v>
      </c>
      <c r="D227" s="10">
        <v>4.05</v>
      </c>
      <c r="E227" s="11"/>
      <c r="F227" s="11">
        <f t="shared" si="4"/>
        <v>0</v>
      </c>
    </row>
    <row r="228" spans="1:6" ht="75" x14ac:dyDescent="0.25">
      <c r="A228" s="7">
        <v>154</v>
      </c>
      <c r="B228" s="8" t="s">
        <v>152</v>
      </c>
      <c r="C228" s="9" t="s">
        <v>52</v>
      </c>
      <c r="D228" s="10">
        <v>60</v>
      </c>
      <c r="E228" s="11"/>
      <c r="F228" s="11">
        <f t="shared" si="4"/>
        <v>0</v>
      </c>
    </row>
    <row r="229" spans="1:6" ht="90" x14ac:dyDescent="0.25">
      <c r="A229" s="7">
        <v>31603</v>
      </c>
      <c r="B229" s="8" t="s">
        <v>59</v>
      </c>
      <c r="C229" s="9" t="s">
        <v>31</v>
      </c>
      <c r="D229" s="10">
        <v>16</v>
      </c>
      <c r="E229" s="11"/>
      <c r="F229" s="11">
        <f t="shared" si="4"/>
        <v>0</v>
      </c>
    </row>
    <row r="230" spans="1:6" ht="135" x14ac:dyDescent="0.25">
      <c r="A230" s="7">
        <v>35599</v>
      </c>
      <c r="B230" s="8" t="s">
        <v>60</v>
      </c>
      <c r="C230" s="9" t="s">
        <v>31</v>
      </c>
      <c r="D230" s="10">
        <v>16</v>
      </c>
      <c r="E230" s="11"/>
      <c r="F230" s="11">
        <f t="shared" si="4"/>
        <v>0</v>
      </c>
    </row>
    <row r="231" spans="1:6" ht="285" x14ac:dyDescent="0.25">
      <c r="A231" s="7">
        <v>30001</v>
      </c>
      <c r="B231" s="8" t="s">
        <v>62</v>
      </c>
      <c r="C231" s="9" t="s">
        <v>31</v>
      </c>
      <c r="D231" s="10">
        <v>50</v>
      </c>
      <c r="E231" s="11"/>
      <c r="F231" s="11">
        <f t="shared" si="4"/>
        <v>0</v>
      </c>
    </row>
    <row r="232" spans="1:6" ht="105" x14ac:dyDescent="0.25">
      <c r="A232" s="7">
        <v>35106</v>
      </c>
      <c r="B232" s="8" t="s">
        <v>69</v>
      </c>
      <c r="C232" s="9" t="s">
        <v>31</v>
      </c>
      <c r="D232" s="10">
        <v>94.78</v>
      </c>
      <c r="E232" s="11"/>
      <c r="F232" s="11">
        <f t="shared" si="4"/>
        <v>0</v>
      </c>
    </row>
    <row r="233" spans="1:6" ht="75" x14ac:dyDescent="0.25">
      <c r="A233" s="7">
        <v>50013</v>
      </c>
      <c r="B233" s="8" t="s">
        <v>153</v>
      </c>
      <c r="C233" s="9" t="s">
        <v>78</v>
      </c>
      <c r="D233" s="10">
        <v>2</v>
      </c>
      <c r="E233" s="11"/>
      <c r="F233" s="11">
        <f t="shared" si="4"/>
        <v>0</v>
      </c>
    </row>
    <row r="234" spans="1:6" ht="60" x14ac:dyDescent="0.25">
      <c r="A234" s="7">
        <v>50007</v>
      </c>
      <c r="B234" s="8" t="s">
        <v>77</v>
      </c>
      <c r="C234" s="9" t="s">
        <v>78</v>
      </c>
      <c r="D234" s="10">
        <v>3</v>
      </c>
      <c r="E234" s="11"/>
      <c r="F234" s="11">
        <f t="shared" si="4"/>
        <v>0</v>
      </c>
    </row>
    <row r="235" spans="1:6" ht="135" x14ac:dyDescent="0.25">
      <c r="A235" s="7">
        <v>50009</v>
      </c>
      <c r="B235" s="8" t="s">
        <v>79</v>
      </c>
      <c r="C235" s="9" t="s">
        <v>78</v>
      </c>
      <c r="D235" s="10">
        <v>3</v>
      </c>
      <c r="E235" s="11"/>
      <c r="F235" s="11">
        <f t="shared" si="4"/>
        <v>0</v>
      </c>
    </row>
    <row r="236" spans="1:6" ht="15.75" x14ac:dyDescent="0.25">
      <c r="A236" s="106"/>
      <c r="B236" s="107" t="s">
        <v>154</v>
      </c>
      <c r="C236" s="108"/>
      <c r="D236" s="108"/>
      <c r="E236" s="109"/>
      <c r="F236" s="105">
        <f>SUM(F222:F235)</f>
        <v>0</v>
      </c>
    </row>
    <row r="237" spans="1:6" ht="15.75" x14ac:dyDescent="0.25">
      <c r="A237" s="75"/>
      <c r="B237" s="76" t="s">
        <v>28</v>
      </c>
      <c r="C237" s="76"/>
      <c r="D237" s="76"/>
      <c r="E237" s="76"/>
      <c r="F237" s="77"/>
    </row>
    <row r="238" spans="1:6" ht="210" x14ac:dyDescent="0.25">
      <c r="A238" s="7">
        <v>50008</v>
      </c>
      <c r="B238" s="8" t="s">
        <v>155</v>
      </c>
      <c r="C238" s="9" t="s">
        <v>65</v>
      </c>
      <c r="D238" s="10">
        <v>1</v>
      </c>
      <c r="E238" s="11"/>
      <c r="F238" s="11">
        <f t="shared" si="4"/>
        <v>0</v>
      </c>
    </row>
    <row r="239" spans="1:6" ht="285" x14ac:dyDescent="0.25">
      <c r="A239" s="7">
        <v>55718</v>
      </c>
      <c r="B239" s="8" t="s">
        <v>156</v>
      </c>
      <c r="C239" s="9" t="s">
        <v>65</v>
      </c>
      <c r="D239" s="10">
        <v>1</v>
      </c>
      <c r="E239" s="11"/>
      <c r="F239" s="11">
        <f t="shared" si="4"/>
        <v>0</v>
      </c>
    </row>
    <row r="240" spans="1:6" ht="150" x14ac:dyDescent="0.25">
      <c r="A240" s="7">
        <v>55440</v>
      </c>
      <c r="B240" s="8" t="s">
        <v>157</v>
      </c>
      <c r="C240" s="9" t="s">
        <v>65</v>
      </c>
      <c r="D240" s="10">
        <v>1</v>
      </c>
      <c r="E240" s="11"/>
      <c r="F240" s="11">
        <f t="shared" si="4"/>
        <v>0</v>
      </c>
    </row>
    <row r="241" spans="1:6" ht="135" x14ac:dyDescent="0.25">
      <c r="A241" s="7">
        <v>50318</v>
      </c>
      <c r="B241" s="8" t="s">
        <v>158</v>
      </c>
      <c r="C241" s="9" t="s">
        <v>65</v>
      </c>
      <c r="D241" s="10">
        <v>1</v>
      </c>
      <c r="E241" s="11"/>
      <c r="F241" s="11">
        <f t="shared" si="4"/>
        <v>0</v>
      </c>
    </row>
    <row r="242" spans="1:6" ht="135" x14ac:dyDescent="0.25">
      <c r="A242" s="7">
        <v>50029</v>
      </c>
      <c r="B242" s="8" t="s">
        <v>159</v>
      </c>
      <c r="C242" s="9" t="s">
        <v>65</v>
      </c>
      <c r="D242" s="10">
        <v>1</v>
      </c>
      <c r="E242" s="11"/>
      <c r="F242" s="11">
        <f t="shared" si="4"/>
        <v>0</v>
      </c>
    </row>
    <row r="243" spans="1:6" ht="120" x14ac:dyDescent="0.25">
      <c r="A243" s="7">
        <v>55597</v>
      </c>
      <c r="B243" s="8" t="s">
        <v>121</v>
      </c>
      <c r="C243" s="9" t="s">
        <v>65</v>
      </c>
      <c r="D243" s="10">
        <v>2</v>
      </c>
      <c r="E243" s="11"/>
      <c r="F243" s="11">
        <f t="shared" si="4"/>
        <v>0</v>
      </c>
    </row>
    <row r="244" spans="1:6" ht="75" x14ac:dyDescent="0.25">
      <c r="A244" s="7">
        <v>55638</v>
      </c>
      <c r="B244" s="8" t="s">
        <v>160</v>
      </c>
      <c r="C244" s="9" t="s">
        <v>65</v>
      </c>
      <c r="D244" s="10">
        <v>1</v>
      </c>
      <c r="E244" s="11"/>
      <c r="F244" s="11">
        <f t="shared" si="4"/>
        <v>0</v>
      </c>
    </row>
    <row r="245" spans="1:6" ht="75" x14ac:dyDescent="0.25">
      <c r="A245" s="7">
        <v>51428</v>
      </c>
      <c r="B245" s="8" t="s">
        <v>161</v>
      </c>
      <c r="C245" s="9" t="s">
        <v>52</v>
      </c>
      <c r="D245" s="10">
        <v>30</v>
      </c>
      <c r="E245" s="11"/>
      <c r="F245" s="11">
        <f t="shared" si="4"/>
        <v>0</v>
      </c>
    </row>
    <row r="246" spans="1:6" ht="75" x14ac:dyDescent="0.25">
      <c r="A246" s="7">
        <v>51430</v>
      </c>
      <c r="B246" s="8" t="s">
        <v>162</v>
      </c>
      <c r="C246" s="9" t="s">
        <v>52</v>
      </c>
      <c r="D246" s="10">
        <v>40</v>
      </c>
      <c r="E246" s="11"/>
      <c r="F246" s="11">
        <f t="shared" si="4"/>
        <v>0</v>
      </c>
    </row>
    <row r="247" spans="1:6" ht="60" x14ac:dyDescent="0.25">
      <c r="A247" s="7">
        <v>51467</v>
      </c>
      <c r="B247" s="8" t="s">
        <v>163</v>
      </c>
      <c r="C247" s="9" t="s">
        <v>52</v>
      </c>
      <c r="D247" s="10">
        <v>120.01</v>
      </c>
      <c r="E247" s="11"/>
      <c r="F247" s="11">
        <f t="shared" si="4"/>
        <v>0</v>
      </c>
    </row>
    <row r="248" spans="1:6" ht="60" x14ac:dyDescent="0.25">
      <c r="A248" s="7">
        <v>51470</v>
      </c>
      <c r="B248" s="8" t="s">
        <v>164</v>
      </c>
      <c r="C248" s="9" t="s">
        <v>52</v>
      </c>
      <c r="D248" s="10">
        <v>40</v>
      </c>
      <c r="E248" s="11"/>
      <c r="F248" s="11">
        <f t="shared" si="4"/>
        <v>0</v>
      </c>
    </row>
    <row r="249" spans="1:6" ht="60" x14ac:dyDescent="0.25">
      <c r="A249" s="7">
        <v>51471</v>
      </c>
      <c r="B249" s="8" t="s">
        <v>165</v>
      </c>
      <c r="C249" s="9" t="s">
        <v>52</v>
      </c>
      <c r="D249" s="10">
        <v>120</v>
      </c>
      <c r="E249" s="11"/>
      <c r="F249" s="11">
        <f t="shared" si="4"/>
        <v>0</v>
      </c>
    </row>
    <row r="250" spans="1:6" ht="15.75" x14ac:dyDescent="0.25">
      <c r="A250" s="106"/>
      <c r="B250" s="107" t="s">
        <v>166</v>
      </c>
      <c r="C250" s="108"/>
      <c r="D250" s="108"/>
      <c r="E250" s="109"/>
      <c r="F250" s="105">
        <f>SUM(F238:F249)</f>
        <v>0</v>
      </c>
    </row>
    <row r="251" spans="1:6" ht="15.75" x14ac:dyDescent="0.25">
      <c r="A251" s="110"/>
      <c r="B251" s="111" t="s">
        <v>10</v>
      </c>
      <c r="C251" s="112"/>
      <c r="D251" s="112"/>
      <c r="E251" s="113"/>
      <c r="F251" s="105">
        <f>F250+F236+F220+F189+F157</f>
        <v>0</v>
      </c>
    </row>
  </sheetData>
  <mergeCells count="14">
    <mergeCell ref="A1:F1"/>
    <mergeCell ref="B15:D15"/>
    <mergeCell ref="B25:D25"/>
    <mergeCell ref="D77:F77"/>
    <mergeCell ref="B5:E5"/>
    <mergeCell ref="D7:F7"/>
    <mergeCell ref="D70:F70"/>
    <mergeCell ref="C71:F71"/>
    <mergeCell ref="C72:F72"/>
    <mergeCell ref="B75:E75"/>
    <mergeCell ref="A68:F68"/>
    <mergeCell ref="B30:D30"/>
    <mergeCell ref="B35:D35"/>
    <mergeCell ref="B40:D40"/>
  </mergeCells>
  <printOptions horizontalCentered="1"/>
  <pageMargins left="0.39370078740157483" right="0.31496062992125984" top="0.39370078740157483" bottom="0.39370078740157483" header="0" footer="0"/>
  <pageSetup scale="65" fitToHeight="0" orientation="portrait" horizontalDpi="4294967293" verticalDpi="4294967293" r:id="rId1"/>
  <headerFooter differentFirst="1">
    <oddFooter>Página &amp;P</oddFooter>
  </headerFooter>
  <rowBreaks count="1" manualBreakCount="1">
    <brk id="6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Ana Belen Cosio Benson</cp:lastModifiedBy>
  <cp:lastPrinted>2020-06-02T15:25:00Z</cp:lastPrinted>
  <dcterms:created xsi:type="dcterms:W3CDTF">2016-01-22T15:23:15Z</dcterms:created>
  <dcterms:modified xsi:type="dcterms:W3CDTF">2020-11-30T18:25:02Z</dcterms:modified>
</cp:coreProperties>
</file>