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opo1\Documents\LEYVA\2020\LICITACIONES 2020\FORTAMUN 2020\FMUM202020-5 BAÑOS CAMPO OROPEZA\"/>
    </mc:Choice>
  </mc:AlternateContent>
  <bookViews>
    <workbookView xWindow="0" yWindow="0" windowWidth="21600" windowHeight="10425"/>
  </bookViews>
  <sheets>
    <sheet name="FMUM202020-5" sheetId="1" r:id="rId1"/>
  </sheets>
  <definedNames>
    <definedName name="_xlnm.Print_Area" localSheetId="0">'FMUM202020-5'!$A$1:$G$42</definedName>
  </definedNames>
  <calcPr calcId="152511" iterate="1"/>
</workbook>
</file>

<file path=xl/calcChain.xml><?xml version="1.0" encoding="utf-8"?>
<calcChain xmlns="http://schemas.openxmlformats.org/spreadsheetml/2006/main">
  <c r="G37" i="1" l="1"/>
  <c r="G36" i="1"/>
  <c r="G35" i="1"/>
  <c r="G33" i="1"/>
  <c r="G32" i="1"/>
  <c r="G31" i="1"/>
  <c r="G30" i="1"/>
  <c r="G29" i="1"/>
  <c r="G28" i="1"/>
  <c r="G26" i="1"/>
  <c r="G25" i="1"/>
  <c r="G24" i="1"/>
  <c r="G23" i="1"/>
  <c r="G22" i="1"/>
  <c r="G21" i="1"/>
  <c r="G20" i="1"/>
  <c r="G19" i="1"/>
  <c r="G17" i="1"/>
  <c r="G16" i="1"/>
  <c r="G15" i="1"/>
  <c r="G14" i="1"/>
  <c r="G13" i="1"/>
  <c r="G18" i="1" l="1"/>
  <c r="G27" i="1"/>
  <c r="G12" i="1"/>
  <c r="G34" i="1"/>
  <c r="G40" i="1" l="1"/>
  <c r="G41" i="1" s="1"/>
</calcChain>
</file>

<file path=xl/sharedStrings.xml><?xml version="1.0" encoding="utf-8"?>
<sst xmlns="http://schemas.openxmlformats.org/spreadsheetml/2006/main" count="91" uniqueCount="73">
  <si>
    <t>H. XVI AYUNTAMIENTO DE LA PAZ</t>
  </si>
  <si>
    <t>DIRECCION GENERAL DE OBRAS PUBLICAS Y ASENTAMIENTOS HUMANOS</t>
  </si>
  <si>
    <t>DIRECCION DE OBRAS PUBLICAS</t>
  </si>
  <si>
    <t>CLAVE</t>
  </si>
  <si>
    <t>DESCRIPCION</t>
  </si>
  <si>
    <t>U.M.</t>
  </si>
  <si>
    <t>CANTIDAD</t>
  </si>
  <si>
    <t>IMPORTE</t>
  </si>
  <si>
    <t>TOTAL</t>
  </si>
  <si>
    <t>SUBTOTAL</t>
  </si>
  <si>
    <t>I</t>
  </si>
  <si>
    <t>I.1</t>
  </si>
  <si>
    <t>M2</t>
  </si>
  <si>
    <t>II</t>
  </si>
  <si>
    <t>II.1</t>
  </si>
  <si>
    <t>PZA</t>
  </si>
  <si>
    <t>REHABILITACIÓN DE PARQUES PÚBLICOS</t>
  </si>
  <si>
    <t>I.2</t>
  </si>
  <si>
    <t>II.2</t>
  </si>
  <si>
    <t>ML</t>
  </si>
  <si>
    <t>II.3</t>
  </si>
  <si>
    <t>III</t>
  </si>
  <si>
    <t>III.1</t>
  </si>
  <si>
    <t>III.2</t>
  </si>
  <si>
    <t>III.3</t>
  </si>
  <si>
    <t>III.4</t>
  </si>
  <si>
    <t>III.5</t>
  </si>
  <si>
    <t>III.6</t>
  </si>
  <si>
    <t>IV</t>
  </si>
  <si>
    <t>IV.1</t>
  </si>
  <si>
    <t>IV.2</t>
  </si>
  <si>
    <t>IV.3</t>
  </si>
  <si>
    <t>INSTALACIONES ELECTRICAS</t>
  </si>
  <si>
    <t>SAL</t>
  </si>
  <si>
    <t>II.4</t>
  </si>
  <si>
    <t>II.5</t>
  </si>
  <si>
    <t>II.6</t>
  </si>
  <si>
    <t>II.7</t>
  </si>
  <si>
    <t>II.8</t>
  </si>
  <si>
    <t>SUMINISTRO Y APLICACIÓN DE APLANADO  EN MUROS Y COLUMNAS INTERIORES Y EXTERIORES  CON 1.5 CM DE ESPESOR PROMEDIO CON MORTERO CEMENTO-ARENA 1:5 INCLUYE: PERFILADO DE ARISTAS Y BOQUILLAS EN PUERTAS Y/O VENTANAS, RETIRO DE REBABA FINA Y PICADO EN ELEMENTOS ESTRUCTURALES ANTES DE SU APLICACIÓN, MATERIAL, MANO DE OBRA, HERRAMIENTA Y EQUIPO.</t>
  </si>
  <si>
    <t>RED DE DRENAJE PRINCIPAL CON TUBO DE 4" PVC SANITARIO; INCLUYE: EXCAVACION EN ZANJA, COLOCACION DE TUBERIA, CODOS, COPLES, TEE'S, YEE'S, PEGAMENTO, DESPERDICIOS, RECORTES, SUMNISTRO DE TODOS LOS MATERIALES, CONSUMIBLES, HERRAMIENTA, EQUIPO Y MANO DE OBRA.</t>
  </si>
  <si>
    <t>SUMINISTRO E INSTALACION DE MUEBLE W.C. 4.8L COLOR BLANCO MARCA CAPIZZI, MODELO NAPOLI O SIMILAR EN CALIDAD Y PRECIO; INCLUYE: SISTEMA DE FIJACION, CONECTOR, LLAVE DE ANGULO, MANGUERA, SELLADO, SUMINISTRO DE MATERIALES, HERRAMIENTA, EQUIPO Y MANO DE OBRA.</t>
  </si>
  <si>
    <t>REHABILITACIÓN DE MÓDULO DE BAÑOS EN CAMPO DE FUTBOL OROPEZA</t>
  </si>
  <si>
    <t>ALBAÑILERIA</t>
  </si>
  <si>
    <t>CONSTRUCCION DE MURO DE BLOCK, APLOMO, CON RESISTENCIA MÍNIMA DE 50 K/CM2 CON DIMENSIONES 15 X 20 X 40 CM  ASENTADO CON MORTERO,CEMENTO-ARENA 1:5, CON JUNTA VACÍA O BOLEADA; INCLUYE: LECHO SUPERIOR DE VANOS DE PUERTAS INTERIORES Y EXTERIORES, ASI COMO VENTANAS, SOSTENIDOS CON CADENAS INTERMEDIAS, CARGA Y ACARREO DE MATERIAL DENTRO Y FUERA DE LA OBRA, PRUEBAS DE LABORATORIO AL BLOCK Y MORTERO, MATERIAL, MANO DE OBRA, HERRAMIENTA Y EQUIPO.</t>
  </si>
  <si>
    <t>ELABORACION DE CASTILLO K CON SECCIÓN 15 X 15 CM DE CONCRETO CON RESISTENCIA F'C 150 KG/CM2 AGREGADO MÁXIMO 19 MM EL CONCRETO SERÁ HECHO EN OBRA O PREMEZCLADO REFORZADO CON 4 VARILLAS DEL #3 Y ESTRIBOS DEL #2 @ 20 CMS CON RECUBRIMIENTO MÍNIMO DE 2CM PROMEDIO, EL ANCLAJE DE LOS CASTILLOS DEBERÁ SER DE 55CM HACIA LA CIMENTACIÓN Y 20CM HACIA LA LOSA DE AZOTEA, ACABADO APARENTE, INCLUYE HABILITADO, TRASLAPES DE ACERO, CIMBRA, DESCIMBRA, COLADO, VIBRADO, CURADO, MATERIAL , MANO DE OBRA, HERRAMIENTA, EQUIPO, PRUEBAS DE LABORATORIO, LIMPIEZA CARGA Y ACARREO DENTRO Y FUERA DE LA OBRA.</t>
  </si>
  <si>
    <t>CONSTRUCCION DE BASE PARA 1 TINACO DE 1100 LTSLOSA DE AZOTEA DE 1.50 X 1.50 M, DE 10CM DE ALTURA, CON CONCRETO F'C=150KG/CM2, REFORZADO CON MALLA ELECTROSOLDADA 6-6/10-10INCLUYE: ELABORACION, ELEVACION Y VACIADO DE CONCRETO, HABILITADO  Y COLOCACION DE ACERO DE REFUERZO, CIMBRA Y DESCIMBRA, SUMINISTRO DE MATERIALES, HERRAMIENTA, EQUIPO Y MANO DE OBRA.</t>
  </si>
  <si>
    <t>SUMINISTRO Y APLICACIÓN DE PINTURA VINIL-ACRILICA "VINIMEX" MARCA COMEX O SIMILAR EN CALIDAD Y PRECIO EN MUROS, COLUMNAS,TRABES Y TABLAROCA, COLOR DEFINIDO POR SUPERVICION, INLUYE: PREPARACION  Y LIMPIEZA DE LA SUPERFICIE DE TRABAJO, APLICACIÓN DE SELLADOR A DOS MANOS, APLICACIÓN DE DOS MANOS DE PINTURA, MATERIAL, ANDAMIOS, ELEVACIONES, MANO DE OBRA, HERRAMIENTA Y EQUIPO.</t>
  </si>
  <si>
    <t>INSTALACIONES HIDRO-SANITARIA</t>
  </si>
  <si>
    <t>SUMINISTRO E INSTALACION DE MAMPARA EN BAÑOS A BASE DE MARCOS DE PERFILES DE ALUMINIO CON LAMINA DE MELANINA DE 6 MM DE ESPESOR SEGUN DIMENSIONES INDICADAS EN PLANOS, INCLUYE: PUERTAS, DIVISIONES, ACCESORIOS, ELEMENTOS DE FIJACION, HERRAJES, HERRAMIENTA, MANO DE OBRA Y TODO LO NECESARIO PARA LA CORRECTA EJECUCIÓN DE LOS TRABAJOS.</t>
  </si>
  <si>
    <t>REGISTRO SANITARIO 40x60x60 CMS CON BLOCK CEMENTO, APLANADO INTERIOR Y EXTERIOR FLOTEADO, MARCO Y CONTRAMARCO METALICO, CADENA DE REMATE, FONDO GRAVA, TAPA DE CONCRETO ASA, PINTURA, MATERIAL, MANO DE OBRA, HERRAMIENTA Y EQUIPO.</t>
  </si>
  <si>
    <t>SALIDA SANITARIA DE 2" DE PVC RIGIDO PARA LAVAMANOS INCLUYE: CORTES, UNIONES CON CEMENTO PARA PVC, PIEZAS DE ACOPLAMIENTO, PRUEBAS DE FUNCIONAMIENTO AL FINALIZAR LOS TRABAJOS, MATERIAL, MANO DE OBRA HERREMIENTA Y EQUIPO.</t>
  </si>
  <si>
    <t>SUMINISTRO E INSTALACION DE MUEBLE LAVAMANOS, TIPO PEDESTAL  MARCA CASTEL, MODELO CAPRIO COLOR BLANCO  O SIMILAR EN CALIDAD Y PRECIO; INCLUYE: MEZCLADORA MARCA FLOWELL SATIN,  SISTEMA DE FIJACION, CONECTOR, LLAVE DE ANGULO, MANGUERA, SELLADO, SUMINISTRO DE MATERIALES, HERRAMIENTA, EQUIPO Y MANO DE OBRA.</t>
  </si>
  <si>
    <t>SUMINISTRO E INSTALACION DE TINACO DE 1,100 LTS, CON VALVULA Y FLOTADOR DE LLENADO, VALVULA MULTIPLE DE SALIDA Y RESPIRADERO, MARCA ROTOPLAS O SIMILAR EN CALIDAD Y PRECIO; INCLUYE: CONEXIONES, FIJACION, SUMINISTRO DE MATERIALES, HERRAMIENTA, EQUIPO Y MANO DE OBRA.</t>
  </si>
  <si>
    <t>CONEXIÓN A RED DE DRENAJE PRINCIPAL DE O.O.M.S.A.P.A.S., CON TUBO DE 6" PVC SANITARIO; INCLUYE: EXCAVACION EN ZANJA, COLOCACION DE TUBERIA, RELLENO DE ZANJA CON MATERIAL SELECCIONADO SIN PIEDRAS PRODUCTO DE LA EXCAVACIÓN, CODOS, COPLES, TEE'S, YEE'S, PEGAMENTO, DESPERDICIOS, RECORTES, SUMNISTRO DE TODOS LOS MATERIALES, CONSUMIBLES, HERRAMIENTA, EQUIPO Y MANO DE OBRA.</t>
  </si>
  <si>
    <t>SUMINISTRO Y COLOCACIÓN DE SALIDA DE CENTRO DE ACUERDO A ESPECIFICACIONES DE PLANO ELÉCTRICO, INCLUYE: COLOCACIÓN DE REGISTRO  ELECTRICO PARA DERIVACIONES 2 X 4 ",  PARA CONEXIÓN DE LÁMPARA,  CONDUCTOR DE COBRE THW-LS,  CALIBRE 12 AWG , COLOR NEGRO PARA FASE, CONDUCTOR DE COBRE THW-LS,  CALIBRE 12 AWG , COLOR BLANCO PARA NEUTRO, CONDUCTOR DE COBRE THW-LS, CALIBRE 14 AWG, COLOR VERDE PARA TIERRA FÍSICA,  APAGADOR SENCILLO , TUBERÍA O PVC CED 40 EN LOZA A 1 /2 " FIJADA EN LOZA Y EN MURO, REGISTRO CUADRADO MIXTO,CONEXIONES,  CINTA AISLANTE, "VULCANIZADA, GUÍAS, LIMPIEZA DE</t>
  </si>
  <si>
    <t>SUMINISTRO Y COLOCACION DE INTERRUPTOR TERMOMAGNETICO 2 POLOS DE 50 AMP. TIPO QO SQUARE D; INCLUYE CONEXIONES.</t>
  </si>
  <si>
    <t>ALIMENTACION DE LUMINARIAS BASE DE TUBERÍA DE PVC CED. 40 DE 1 1/4  "CONEXIONES,  CINTA AISLANTE,  "VULCANIZADA, GUÍAS, LIMPIEZA DE EXCEDENTE, TODO LO NECESARIO PARA SU CORRECTA INSTALACIÓN.</t>
  </si>
  <si>
    <t>SUMINISTRO E INSTALACIÓN DE CABLE TRIPLEX XLP SUBTERRANEO,(2-4 + 1-4), INCLUYE : IDENTIFICACIÓN DE CABLEADO, GUIADO, RECORTE, CINTA AISLANTE, CONECTORES BIPARTIDO BIMETALICO, CONEXIONES, MANO DE OBRA, HERRAMIENTA Y TODO LO NECESARIO PARA CORRECTA EJECUCIÓN DE LOS TRABAJOS.</t>
  </si>
  <si>
    <t>SUMINISTRO Y COLOCACIÓN DE REGISTRO TIPO ELÉCTRICO  DE 40X50X40 CMS DE PROFUNDIDAD, DE CONCRETO POLIMERICO FC=800 KG/CM2; INCLUYE: TAPA Y CONTRAMARCO DE CONCRETO,FILTRO DE 10 CMS DE ESPESOR DE GRAVA TMA 3/4", CONSUMIBLES, EQUIPO, HERRAMIENTA, MANO DE OBRA Y TODO LO NECESARIO PARA LA CORRECTA EJECUCIÓN DE LOS TRABAJOS, COLOCADO SOBRE PLANTILLA DE MORTERO DE CEMENTO-ARENA 1:3 DE 6 CMS. DE ESPEROR, PREVIO EL NIVELADO Y COMPACTACION DEL TERRENO NATURAL.</t>
  </si>
  <si>
    <t>MATERIAL MANO DE OBRA Y TODO LO NECESARIO PARA LA CORRECTA SUMINISTRO E INSTALACION DE SPOT LED TIPO SOBREPONER DE 23 W; INCLUYE:  COLOCACION, ADEMAS DE CONEXIÓN DE ALIMENTACION, TODO LO NECESARIO PARA SU CORRECTA INSTALAION.</t>
  </si>
  <si>
    <t>HERRERIA Y CANCELERIA</t>
  </si>
  <si>
    <t>TECHUMBRE DE HERRERÍA Y FORJA, COLOR NEGRO MATE,A BASE DE MARCO RECTANGULAR DE PTR CUADRADO DE 2"" CAL.14 A CADA CON CUADRADO DE CERO DE 1/2"" A CADA 15CM  DETALLE EN SOLERA DE ACERO 1/8"X"1/2" ROLADA EN FRÍO SEGUN DISEÑO, INCLUYE ESFERA DE 2"" DE ACERO FORJADO EN CADA EXTREMO CON BASE CUADRADA, TRATAMIENTO PREVIO CON 2 MANOS DE CROMATO DE ZINC, ACABADO EN PINTURA ESMALTE ALQUIDALICO ANTICORROSIVO, ANTIGRAFITI; INCLUYE: ELEMENTOS SUJECIÓN, ANCLAJE, MATERIAL, HERRAMIENTA, EQUIPO, MANO DE OBRA Y TODO LO NECESARIO.</t>
  </si>
  <si>
    <t>SUMINISTRO Y COLOCACION DE PUERTA P-2 LAMINADA DE TAMBOR, ABATIBLE, DE 0.90 X 2.10 MTS, PREFABRICADA INCLUYE: MARCO METALICO, CHAPA DE PERILLA CON LLAVE, HERRAJES, BISAGRAS, MATERIAL, MANO DE OBRA, HERRAMIENTA Y EQUIPO.</t>
  </si>
  <si>
    <t>SUMINISTRO Y COLOCACION DE PUERTA P-4 ABATIBLE TIPO TAMBOR, LAMINADA TIPO DUELA METALICA,   1.10 X 2.10 MTS, INCLUYE: CERROJO DE SEGURIDAD, MANIJA, CHAPA DE PARCHE, MARCO METALICO, PINTURA, MATERIAL, MANO DE OBRA, HERRAMIENTA Y EQUIPO.</t>
  </si>
  <si>
    <t>IVA 16%</t>
  </si>
  <si>
    <t>CATALOGO DE CONEPTOS</t>
  </si>
  <si>
    <t>CLAVE: FMUM202020-5</t>
  </si>
  <si>
    <t>PRECIO UNITARIO</t>
  </si>
  <si>
    <t>PRECIO UNITARIO CON LETRA</t>
  </si>
  <si>
    <t>I.3</t>
  </si>
  <si>
    <t>I.4</t>
  </si>
  <si>
    <t>I.5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</si>
</sst>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_(* #,##0.00_);_(* \(#,##0.00\);_(* &quot;-&quot;??_);_(@_)"/>
    <numFmt numFmtId="165" formatCode="_-[$$-80A]* #,##0.00_-;\-[$$-80A]* #,##0.00_-;_-[$$-80A]* &quot;-&quot;??_-;_-@_-"/>
    <numFmt numFmtId="166" formatCode="&quot;$&quot;#,##0.00"/>
  </numFmts>
  <fonts count="22">
    <font>
      <sz val="11"/>
      <color theme="1"/>
      <name val="Calibri"/>
      <charset val="134"/>
      <scheme val="minor"/>
    </font>
    <font>
      <b/>
      <sz val="12"/>
      <name val="Century Gothic"/>
      <family val="2"/>
    </font>
    <font>
      <b/>
      <sz val="12"/>
      <name val="Arial Narrow"/>
      <family val="2"/>
    </font>
    <font>
      <sz val="10"/>
      <name val="Arial"/>
      <family val="2"/>
    </font>
    <font>
      <sz val="11"/>
      <name val="Arial"/>
      <family val="2"/>
    </font>
    <font>
      <b/>
      <sz val="11"/>
      <name val="Arial"/>
      <family val="2"/>
    </font>
    <font>
      <sz val="10"/>
      <name val="Century Gothic"/>
      <family val="2"/>
    </font>
    <font>
      <sz val="18"/>
      <color theme="7" tint="0.39994506668294322"/>
      <name val="Century Gothic"/>
      <family val="2"/>
    </font>
    <font>
      <b/>
      <sz val="9"/>
      <name val="Century Gothic"/>
      <family val="2"/>
    </font>
    <font>
      <b/>
      <sz val="11"/>
      <name val="Century Gothic"/>
      <family val="2"/>
    </font>
    <font>
      <sz val="9"/>
      <color indexed="8"/>
      <name val="Century Gothic"/>
      <family val="2"/>
    </font>
    <font>
      <sz val="9"/>
      <name val="Century Gothic"/>
      <family val="2"/>
    </font>
    <font>
      <b/>
      <sz val="12"/>
      <color theme="1"/>
      <name val="Calibri"/>
      <family val="2"/>
      <scheme val="minor"/>
    </font>
    <font>
      <sz val="8"/>
      <name val="Arial"/>
      <family val="2"/>
    </font>
    <font>
      <b/>
      <sz val="11"/>
      <color theme="1"/>
      <name val="Calibri"/>
      <family val="2"/>
      <scheme val="minor"/>
    </font>
    <font>
      <sz val="10"/>
      <name val="MS Sans Serif"/>
      <charset val="134"/>
    </font>
    <font>
      <sz val="10"/>
      <name val="Courier"/>
      <charset val="134"/>
    </font>
    <font>
      <sz val="11"/>
      <color theme="1"/>
      <name val="Calibri"/>
      <family val="2"/>
      <scheme val="minor"/>
    </font>
    <font>
      <b/>
      <sz val="14"/>
      <color theme="1"/>
      <name val="Calibri"/>
      <family val="2"/>
      <scheme val="minor"/>
    </font>
    <font>
      <b/>
      <sz val="16"/>
      <color theme="1"/>
      <name val="Calibri"/>
      <family val="2"/>
      <scheme val="minor"/>
    </font>
    <font>
      <b/>
      <sz val="16"/>
      <name val="Century Gothic"/>
      <family val="2"/>
    </font>
    <font>
      <b/>
      <sz val="12"/>
      <color theme="1"/>
      <name val="Century Gothic"/>
      <family val="2"/>
    </font>
  </fonts>
  <fills count="4">
    <fill>
      <patternFill patternType="none"/>
    </fill>
    <fill>
      <patternFill patternType="gray125"/>
    </fill>
    <fill>
      <patternFill patternType="solid">
        <fgColor theme="4" tint="0.79995117038483843"/>
        <bgColor indexed="64"/>
      </patternFill>
    </fill>
    <fill>
      <patternFill patternType="solid">
        <fgColor theme="9" tint="0.39994506668294322"/>
        <bgColor indexed="64"/>
      </patternFill>
    </fill>
  </fills>
  <borders count="13">
    <border>
      <left/>
      <right/>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top style="hair">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7" fillId="0" borderId="0" applyFont="0" applyFill="0" applyBorder="0" applyAlignment="0" applyProtection="0"/>
    <xf numFmtId="0" fontId="3" fillId="0" borderId="0"/>
    <xf numFmtId="0" fontId="3" fillId="0" borderId="0"/>
    <xf numFmtId="40" fontId="15" fillId="0" borderId="0" applyFont="0" applyFill="0" applyBorder="0" applyAlignment="0" applyProtection="0"/>
    <xf numFmtId="39" fontId="16" fillId="0" borderId="0"/>
  </cellStyleXfs>
  <cellXfs count="48">
    <xf numFmtId="0" fontId="0" fillId="0" borderId="0" xfId="0"/>
    <xf numFmtId="0" fontId="0" fillId="0" borderId="0" xfId="0" applyAlignment="1">
      <alignment horizontal="center" vertical="center"/>
    </xf>
    <xf numFmtId="0" fontId="6" fillId="0" borderId="0" xfId="5" applyNumberFormat="1" applyFont="1" applyFill="1" applyBorder="1" applyAlignment="1">
      <alignment horizontal="justify" vertical="top"/>
    </xf>
    <xf numFmtId="0" fontId="6" fillId="0" borderId="0" xfId="5" applyNumberFormat="1" applyFont="1" applyFill="1" applyBorder="1" applyAlignment="1">
      <alignment vertical="top"/>
    </xf>
    <xf numFmtId="0" fontId="6" fillId="0" borderId="0" xfId="5" applyNumberFormat="1" applyFont="1" applyFill="1" applyBorder="1" applyAlignment="1">
      <alignment horizontal="right" vertical="top"/>
    </xf>
    <xf numFmtId="0" fontId="7" fillId="0" borderId="0" xfId="0" applyFont="1" applyFill="1" applyBorder="1" applyAlignment="1">
      <alignment horizontal="right" vertical="top"/>
    </xf>
    <xf numFmtId="165" fontId="11" fillId="0" borderId="2" xfId="1" applyNumberFormat="1" applyFont="1" applyFill="1" applyBorder="1" applyAlignment="1">
      <alignment horizontal="center" vertical="center" wrapText="1"/>
    </xf>
    <xf numFmtId="166" fontId="12" fillId="0" borderId="0" xfId="0" applyNumberFormat="1" applyFont="1" applyBorder="1" applyAlignment="1">
      <alignment horizontal="right" vertical="top"/>
    </xf>
    <xf numFmtId="49" fontId="10" fillId="0" borderId="2" xfId="0" applyNumberFormat="1" applyFont="1" applyFill="1" applyBorder="1" applyAlignment="1" applyProtection="1">
      <alignment horizontal="center" vertical="top"/>
    </xf>
    <xf numFmtId="0" fontId="10"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justify" vertical="justify" wrapText="1"/>
    </xf>
    <xf numFmtId="0" fontId="0" fillId="0" borderId="0" xfId="0" applyBorder="1"/>
    <xf numFmtId="0" fontId="0" fillId="0" borderId="2" xfId="0" applyBorder="1"/>
    <xf numFmtId="0" fontId="0" fillId="0" borderId="2" xfId="0" applyBorder="1" applyAlignment="1">
      <alignment horizontal="right" vertical="top"/>
    </xf>
    <xf numFmtId="2" fontId="3" fillId="0" borderId="2" xfId="0" applyNumberFormat="1" applyFont="1" applyBorder="1" applyAlignment="1">
      <alignment horizontal="right" vertical="top"/>
    </xf>
    <xf numFmtId="165" fontId="12" fillId="0" borderId="2" xfId="0" applyNumberFormat="1" applyFont="1" applyBorder="1"/>
    <xf numFmtId="0" fontId="18" fillId="0" borderId="2" xfId="0" applyFont="1" applyBorder="1" applyAlignment="1">
      <alignment horizontal="right"/>
    </xf>
    <xf numFmtId="166" fontId="12" fillId="0" borderId="2" xfId="0" applyNumberFormat="1" applyFont="1" applyBorder="1" applyAlignment="1">
      <alignment horizontal="right" vertical="top"/>
    </xf>
    <xf numFmtId="2" fontId="0" fillId="0" borderId="2" xfId="0" applyNumberFormat="1" applyBorder="1" applyAlignment="1">
      <alignment horizontal="right" vertical="top"/>
    </xf>
    <xf numFmtId="0" fontId="13" fillId="0" borderId="2" xfId="0" applyFont="1" applyBorder="1" applyAlignment="1">
      <alignment horizontal="right" vertical="top"/>
    </xf>
    <xf numFmtId="2" fontId="14" fillId="0" borderId="2" xfId="0" applyNumberFormat="1" applyFont="1" applyBorder="1" applyAlignment="1">
      <alignment horizontal="right" vertical="top"/>
    </xf>
    <xf numFmtId="0" fontId="8" fillId="2" borderId="9" xfId="5" applyNumberFormat="1" applyFont="1" applyFill="1" applyBorder="1" applyAlignment="1">
      <alignment horizontal="center" vertical="center"/>
    </xf>
    <xf numFmtId="0" fontId="2" fillId="3" borderId="3" xfId="2" applyFont="1" applyFill="1" applyBorder="1" applyAlignment="1">
      <alignment horizontal="center" vertical="center"/>
    </xf>
    <xf numFmtId="0" fontId="2" fillId="3" borderId="4" xfId="2" applyFont="1" applyFill="1" applyBorder="1" applyAlignment="1">
      <alignment vertical="center"/>
    </xf>
    <xf numFmtId="165" fontId="2" fillId="3" borderId="5" xfId="2" applyNumberFormat="1" applyFont="1" applyFill="1" applyBorder="1" applyAlignment="1">
      <alignment vertical="center"/>
    </xf>
    <xf numFmtId="2" fontId="11" fillId="0" borderId="2" xfId="1" applyNumberFormat="1" applyFont="1" applyFill="1" applyBorder="1" applyAlignment="1">
      <alignment horizontal="center" vertical="center" wrapText="1"/>
    </xf>
    <xf numFmtId="0" fontId="19" fillId="0" borderId="2" xfId="0" applyFont="1" applyBorder="1"/>
    <xf numFmtId="4" fontId="20" fillId="0" borderId="2" xfId="0" applyNumberFormat="1" applyFont="1" applyFill="1" applyBorder="1" applyAlignment="1">
      <alignment horizontal="right" vertical="top"/>
    </xf>
    <xf numFmtId="165" fontId="19" fillId="0" borderId="2" xfId="0" applyNumberFormat="1" applyFont="1" applyBorder="1"/>
    <xf numFmtId="166" fontId="19" fillId="0" borderId="2" xfId="0" applyNumberFormat="1" applyFont="1" applyBorder="1" applyAlignment="1">
      <alignment horizontal="right" vertical="top"/>
    </xf>
    <xf numFmtId="0" fontId="1" fillId="2" borderId="10" xfId="5" applyNumberFormat="1" applyFont="1" applyFill="1" applyBorder="1" applyAlignment="1">
      <alignment vertical="center"/>
    </xf>
    <xf numFmtId="0" fontId="1" fillId="2" borderId="11" xfId="5" applyNumberFormat="1" applyFont="1" applyFill="1" applyBorder="1" applyAlignment="1">
      <alignment vertical="center"/>
    </xf>
    <xf numFmtId="0" fontId="1" fillId="2" borderId="12" xfId="5" applyNumberFormat="1" applyFont="1" applyFill="1" applyBorder="1" applyAlignment="1">
      <alignment vertical="center"/>
    </xf>
    <xf numFmtId="0" fontId="21" fillId="0" borderId="0" xfId="0" applyFont="1" applyAlignment="1">
      <alignment horizontal="center" vertical="center"/>
    </xf>
    <xf numFmtId="0" fontId="0" fillId="0" borderId="0" xfId="0" applyAlignment="1">
      <alignment horizontal="center" vertical="center"/>
    </xf>
    <xf numFmtId="0" fontId="8" fillId="0" borderId="4" xfId="5" applyNumberFormat="1" applyFont="1" applyFill="1" applyBorder="1" applyAlignment="1">
      <alignment horizontal="center" vertical="top" wrapText="1"/>
    </xf>
    <xf numFmtId="0" fontId="9" fillId="0" borderId="1" xfId="5" applyNumberFormat="1" applyFont="1" applyFill="1" applyBorder="1" applyAlignment="1">
      <alignment horizontal="center" vertical="top" wrapText="1"/>
    </xf>
    <xf numFmtId="0" fontId="9" fillId="0" borderId="7" xfId="5" applyNumberFormat="1" applyFont="1" applyFill="1" applyBorder="1" applyAlignment="1">
      <alignment horizontal="center" vertical="top" wrapText="1"/>
    </xf>
    <xf numFmtId="0" fontId="8" fillId="0" borderId="6" xfId="5" applyNumberFormat="1" applyFont="1" applyFill="1" applyBorder="1" applyAlignment="1">
      <alignment horizontal="center" vertical="center" wrapText="1"/>
    </xf>
    <xf numFmtId="0" fontId="8" fillId="0" borderId="8" xfId="5" applyNumberFormat="1" applyFont="1" applyFill="1" applyBorder="1" applyAlignment="1">
      <alignment horizontal="center" vertical="center" wrapText="1"/>
    </xf>
    <xf numFmtId="0" fontId="1" fillId="0" borderId="0" xfId="0" applyFont="1" applyFill="1" applyBorder="1" applyAlignment="1">
      <alignment horizontal="center" vertical="top"/>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right"/>
    </xf>
    <xf numFmtId="0" fontId="18" fillId="0" borderId="0" xfId="0" applyFont="1" applyAlignment="1">
      <alignment horizontal="center" vertical="center"/>
    </xf>
    <xf numFmtId="0" fontId="9" fillId="0" borderId="6" xfId="5" applyNumberFormat="1" applyFont="1" applyFill="1" applyBorder="1" applyAlignment="1">
      <alignment horizontal="center" vertical="top" wrapText="1"/>
    </xf>
    <xf numFmtId="0" fontId="9" fillId="0" borderId="8" xfId="5" applyNumberFormat="1" applyFont="1" applyFill="1" applyBorder="1" applyAlignment="1">
      <alignment horizontal="center" vertical="top" wrapText="1"/>
    </xf>
    <xf numFmtId="0" fontId="8" fillId="2" borderId="9" xfId="5" applyNumberFormat="1" applyFont="1" applyFill="1" applyBorder="1" applyAlignment="1">
      <alignment horizontal="center" vertical="center" wrapText="1"/>
    </xf>
  </cellXfs>
  <cellStyles count="6">
    <cellStyle name="Millares 2" xfId="4"/>
    <cellStyle name="Moneda" xfId="1" builtinId="4"/>
    <cellStyle name="Normal" xfId="0" builtinId="0"/>
    <cellStyle name="Normal 2" xfId="3"/>
    <cellStyle name="Normal 2 2" xfId="5"/>
    <cellStyle name="Normal_GENERADORES BAÑO Y ALMACEN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1943100</xdr:colOff>
      <xdr:row>2</xdr:row>
      <xdr:rowOff>0</xdr:rowOff>
    </xdr:from>
    <xdr:to>
      <xdr:col>1</xdr:col>
      <xdr:colOff>1943100</xdr:colOff>
      <xdr:row>4</xdr:row>
      <xdr:rowOff>179071</xdr:rowOff>
    </xdr:to>
    <xdr:pic>
      <xdr:nvPicPr>
        <xdr:cNvPr id="2" name="3 Imagen" descr="logolapazestucasa.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491105" y="381000"/>
          <a:ext cx="0" cy="560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186384</xdr:colOff>
      <xdr:row>0</xdr:row>
      <xdr:rowOff>42333</xdr:rowOff>
    </xdr:from>
    <xdr:to>
      <xdr:col>1</xdr:col>
      <xdr:colOff>432547</xdr:colOff>
      <xdr:row>5</xdr:row>
      <xdr:rowOff>12482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642" r="6491"/>
        <a:stretch>
          <a:fillRect/>
        </a:stretch>
      </xdr:blipFill>
      <xdr:spPr>
        <a:xfrm>
          <a:off x="186055" y="41910"/>
          <a:ext cx="794385" cy="975360"/>
        </a:xfrm>
        <a:prstGeom prst="rect">
          <a:avLst/>
        </a:prstGeom>
      </xdr:spPr>
    </xdr:pic>
    <xdr:clientData/>
  </xdr:twoCellAnchor>
  <xdr:twoCellAnchor editAs="oneCell">
    <xdr:from>
      <xdr:col>6</xdr:col>
      <xdr:colOff>518583</xdr:colOff>
      <xdr:row>0</xdr:row>
      <xdr:rowOff>65618</xdr:rowOff>
    </xdr:from>
    <xdr:to>
      <xdr:col>6</xdr:col>
      <xdr:colOff>1468468</xdr:colOff>
      <xdr:row>5</xdr:row>
      <xdr:rowOff>243342</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37500" y="65618"/>
          <a:ext cx="949885" cy="11831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view="pageBreakPreview" zoomScale="90" zoomScaleNormal="100" zoomScaleSheetLayoutView="90" workbookViewId="0">
      <selection activeCell="I8" sqref="I8"/>
    </sheetView>
  </sheetViews>
  <sheetFormatPr baseColWidth="10" defaultColWidth="11" defaultRowHeight="15"/>
  <cols>
    <col min="1" max="1" width="8.28515625" customWidth="1"/>
    <col min="2" max="2" width="53.140625" customWidth="1"/>
    <col min="3" max="3" width="8" customWidth="1"/>
    <col min="4" max="4" width="12" customWidth="1"/>
    <col min="5" max="5" width="14.85546875" customWidth="1"/>
    <col min="6" max="6" width="18.140625" customWidth="1"/>
    <col min="7" max="7" width="22.5703125" customWidth="1"/>
    <col min="9" max="9" width="19" customWidth="1"/>
    <col min="10" max="10" width="23.85546875" customWidth="1"/>
    <col min="14" max="14" width="13.28515625" customWidth="1"/>
  </cols>
  <sheetData>
    <row r="1" spans="1:9">
      <c r="A1" s="40" t="s">
        <v>0</v>
      </c>
      <c r="B1" s="40"/>
      <c r="C1" s="40"/>
      <c r="D1" s="40"/>
      <c r="E1" s="40"/>
      <c r="F1" s="40"/>
      <c r="G1" s="40"/>
    </row>
    <row r="2" spans="1:9">
      <c r="A2" s="41" t="s">
        <v>1</v>
      </c>
      <c r="B2" s="41"/>
      <c r="C2" s="41"/>
      <c r="D2" s="41"/>
      <c r="E2" s="41"/>
      <c r="F2" s="41"/>
      <c r="G2" s="41"/>
    </row>
    <row r="3" spans="1:9">
      <c r="A3" s="42" t="s">
        <v>2</v>
      </c>
      <c r="B3" s="42"/>
      <c r="C3" s="42"/>
      <c r="D3" s="42"/>
      <c r="E3" s="42"/>
      <c r="F3" s="42"/>
      <c r="G3" s="42"/>
    </row>
    <row r="4" spans="1:9">
      <c r="A4" s="1"/>
      <c r="B4" s="1"/>
      <c r="C4" s="1"/>
      <c r="D4" s="1"/>
      <c r="E4" s="1"/>
      <c r="F4" s="34"/>
      <c r="G4" s="1"/>
    </row>
    <row r="5" spans="1:9" ht="18.75">
      <c r="A5" s="44" t="s">
        <v>66</v>
      </c>
      <c r="B5" s="44"/>
      <c r="C5" s="44"/>
      <c r="D5" s="44"/>
      <c r="E5" s="44"/>
      <c r="F5" s="44"/>
      <c r="G5" s="44"/>
    </row>
    <row r="6" spans="1:9" ht="24">
      <c r="A6" s="2"/>
      <c r="B6" s="3"/>
      <c r="C6" s="4"/>
      <c r="D6" s="5"/>
      <c r="E6" s="43"/>
      <c r="F6" s="43"/>
      <c r="G6" s="43"/>
    </row>
    <row r="7" spans="1:9">
      <c r="A7" s="35"/>
      <c r="B7" s="35"/>
      <c r="C7" s="35"/>
      <c r="D7" s="35"/>
      <c r="E7" s="35"/>
      <c r="F7" s="35"/>
      <c r="G7" s="35"/>
    </row>
    <row r="8" spans="1:9" ht="14.45" customHeight="1">
      <c r="A8" s="36" t="s">
        <v>16</v>
      </c>
      <c r="B8" s="36"/>
      <c r="C8" s="36"/>
      <c r="D8" s="36"/>
      <c r="E8" s="36"/>
      <c r="F8" s="45"/>
      <c r="G8" s="38" t="s">
        <v>67</v>
      </c>
    </row>
    <row r="9" spans="1:9" ht="14.45" customHeight="1">
      <c r="A9" s="37"/>
      <c r="B9" s="37"/>
      <c r="C9" s="37"/>
      <c r="D9" s="37"/>
      <c r="E9" s="37"/>
      <c r="F9" s="46"/>
      <c r="G9" s="39"/>
    </row>
    <row r="10" spans="1:9" ht="41.25" thickBot="1">
      <c r="A10" s="21" t="s">
        <v>3</v>
      </c>
      <c r="B10" s="21" t="s">
        <v>4</v>
      </c>
      <c r="C10" s="21" t="s">
        <v>5</v>
      </c>
      <c r="D10" s="21" t="s">
        <v>6</v>
      </c>
      <c r="E10" s="47" t="s">
        <v>68</v>
      </c>
      <c r="F10" s="47" t="s">
        <v>69</v>
      </c>
      <c r="G10" s="21" t="s">
        <v>7</v>
      </c>
    </row>
    <row r="11" spans="1:9" ht="16.5" thickBot="1">
      <c r="A11" s="33"/>
      <c r="B11" s="30" t="s">
        <v>42</v>
      </c>
      <c r="C11" s="31"/>
      <c r="D11" s="31"/>
      <c r="E11" s="31"/>
      <c r="F11" s="31"/>
      <c r="G11" s="32"/>
      <c r="I11" s="7"/>
    </row>
    <row r="12" spans="1:9" ht="15.75">
      <c r="A12" s="22" t="s">
        <v>10</v>
      </c>
      <c r="B12" s="23" t="s">
        <v>43</v>
      </c>
      <c r="C12" s="23"/>
      <c r="D12" s="23"/>
      <c r="E12" s="23"/>
      <c r="F12" s="23"/>
      <c r="G12" s="24">
        <f>SUM(G13:G17)</f>
        <v>0</v>
      </c>
      <c r="I12" s="7"/>
    </row>
    <row r="13" spans="1:9" ht="128.25">
      <c r="A13" s="8" t="s">
        <v>11</v>
      </c>
      <c r="B13" s="10" t="s">
        <v>44</v>
      </c>
      <c r="C13" s="9" t="s">
        <v>12</v>
      </c>
      <c r="D13" s="25">
        <v>5</v>
      </c>
      <c r="E13" s="6"/>
      <c r="F13" s="6"/>
      <c r="G13" s="6">
        <f>ROUND(D13*E13,2)</f>
        <v>0</v>
      </c>
      <c r="I13" s="7"/>
    </row>
    <row r="14" spans="1:9" ht="171">
      <c r="A14" s="8" t="s">
        <v>17</v>
      </c>
      <c r="B14" s="10" t="s">
        <v>45</v>
      </c>
      <c r="C14" s="9" t="s">
        <v>19</v>
      </c>
      <c r="D14" s="25">
        <v>1.5</v>
      </c>
      <c r="E14" s="6"/>
      <c r="F14" s="6"/>
      <c r="G14" s="6">
        <f>ROUND(D14*E14,2)</f>
        <v>0</v>
      </c>
      <c r="I14" s="7"/>
    </row>
    <row r="15" spans="1:9" ht="114">
      <c r="A15" s="8" t="s">
        <v>70</v>
      </c>
      <c r="B15" s="10" t="s">
        <v>46</v>
      </c>
      <c r="C15" s="9" t="s">
        <v>15</v>
      </c>
      <c r="D15" s="25">
        <v>1</v>
      </c>
      <c r="E15" s="6"/>
      <c r="F15" s="6"/>
      <c r="G15" s="6">
        <f>ROUND(D15*E15,2)</f>
        <v>0</v>
      </c>
      <c r="I15" s="7"/>
    </row>
    <row r="16" spans="1:9" ht="99.75">
      <c r="A16" s="8" t="s">
        <v>71</v>
      </c>
      <c r="B16" s="10" t="s">
        <v>39</v>
      </c>
      <c r="C16" s="9" t="s">
        <v>12</v>
      </c>
      <c r="D16" s="25">
        <v>10</v>
      </c>
      <c r="E16" s="6"/>
      <c r="F16" s="6"/>
      <c r="G16" s="6">
        <f>ROUND(D16*E16,2)</f>
        <v>0</v>
      </c>
      <c r="I16" s="7"/>
    </row>
    <row r="17" spans="1:9" ht="114">
      <c r="A17" s="8" t="s">
        <v>72</v>
      </c>
      <c r="B17" s="10" t="s">
        <v>47</v>
      </c>
      <c r="C17" s="9" t="s">
        <v>12</v>
      </c>
      <c r="D17" s="25">
        <v>75</v>
      </c>
      <c r="E17" s="6"/>
      <c r="F17" s="6"/>
      <c r="G17" s="6">
        <f>ROUND(D17*E17,2)</f>
        <v>0</v>
      </c>
      <c r="I17" s="7"/>
    </row>
    <row r="18" spans="1:9" ht="15.75">
      <c r="A18" s="22" t="s">
        <v>13</v>
      </c>
      <c r="B18" s="23" t="s">
        <v>48</v>
      </c>
      <c r="C18" s="23"/>
      <c r="D18" s="23"/>
      <c r="E18" s="23"/>
      <c r="F18" s="23"/>
      <c r="G18" s="24">
        <f>SUM(G19:G26)</f>
        <v>0</v>
      </c>
      <c r="I18" s="7"/>
    </row>
    <row r="19" spans="1:9" ht="99.75">
      <c r="A19" s="8" t="s">
        <v>14</v>
      </c>
      <c r="B19" s="10" t="s">
        <v>49</v>
      </c>
      <c r="C19" s="9" t="s">
        <v>12</v>
      </c>
      <c r="D19" s="25">
        <v>5.9</v>
      </c>
      <c r="E19" s="6"/>
      <c r="F19" s="6"/>
      <c r="G19" s="6">
        <f t="shared" ref="G19:G26" si="0">ROUND(D19*E19,2)</f>
        <v>0</v>
      </c>
      <c r="I19" s="7"/>
    </row>
    <row r="20" spans="1:9" ht="71.25">
      <c r="A20" s="8" t="s">
        <v>18</v>
      </c>
      <c r="B20" s="10" t="s">
        <v>50</v>
      </c>
      <c r="C20" s="9" t="s">
        <v>15</v>
      </c>
      <c r="D20" s="25">
        <v>1</v>
      </c>
      <c r="E20" s="6"/>
      <c r="F20" s="6"/>
      <c r="G20" s="6">
        <f t="shared" si="0"/>
        <v>0</v>
      </c>
      <c r="I20" s="7"/>
    </row>
    <row r="21" spans="1:9" ht="71.25">
      <c r="A21" s="8" t="s">
        <v>20</v>
      </c>
      <c r="B21" s="10" t="s">
        <v>40</v>
      </c>
      <c r="C21" s="9" t="s">
        <v>19</v>
      </c>
      <c r="D21" s="25">
        <v>10</v>
      </c>
      <c r="E21" s="6"/>
      <c r="F21" s="6"/>
      <c r="G21" s="6">
        <f t="shared" si="0"/>
        <v>0</v>
      </c>
      <c r="I21" s="7"/>
    </row>
    <row r="22" spans="1:9" ht="71.25">
      <c r="A22" s="8" t="s">
        <v>34</v>
      </c>
      <c r="B22" s="10" t="s">
        <v>51</v>
      </c>
      <c r="C22" s="9" t="s">
        <v>33</v>
      </c>
      <c r="D22" s="25">
        <v>3</v>
      </c>
      <c r="E22" s="6"/>
      <c r="F22" s="6"/>
      <c r="G22" s="6">
        <f t="shared" si="0"/>
        <v>0</v>
      </c>
      <c r="I22" s="7"/>
    </row>
    <row r="23" spans="1:9" ht="85.5">
      <c r="A23" s="8" t="s">
        <v>35</v>
      </c>
      <c r="B23" s="10" t="s">
        <v>41</v>
      </c>
      <c r="C23" s="9" t="s">
        <v>15</v>
      </c>
      <c r="D23" s="25">
        <v>4</v>
      </c>
      <c r="E23" s="6"/>
      <c r="F23" s="6"/>
      <c r="G23" s="6">
        <f t="shared" si="0"/>
        <v>0</v>
      </c>
      <c r="I23" s="7"/>
    </row>
    <row r="24" spans="1:9" ht="85.5">
      <c r="A24" s="8" t="s">
        <v>36</v>
      </c>
      <c r="B24" s="10" t="s">
        <v>52</v>
      </c>
      <c r="C24" s="9" t="s">
        <v>15</v>
      </c>
      <c r="D24" s="25">
        <v>3</v>
      </c>
      <c r="E24" s="6"/>
      <c r="F24" s="6"/>
      <c r="G24" s="6">
        <f t="shared" si="0"/>
        <v>0</v>
      </c>
      <c r="I24" s="7"/>
    </row>
    <row r="25" spans="1:9" ht="85.5">
      <c r="A25" s="8" t="s">
        <v>37</v>
      </c>
      <c r="B25" s="10" t="s">
        <v>53</v>
      </c>
      <c r="C25" s="9" t="s">
        <v>15</v>
      </c>
      <c r="D25" s="25">
        <v>1</v>
      </c>
      <c r="E25" s="6"/>
      <c r="F25" s="6"/>
      <c r="G25" s="6">
        <f t="shared" si="0"/>
        <v>0</v>
      </c>
      <c r="I25" s="7"/>
    </row>
    <row r="26" spans="1:9" ht="114">
      <c r="A26" s="8" t="s">
        <v>38</v>
      </c>
      <c r="B26" s="10" t="s">
        <v>54</v>
      </c>
      <c r="C26" s="9" t="s">
        <v>19</v>
      </c>
      <c r="D26" s="25">
        <v>5</v>
      </c>
      <c r="E26" s="6"/>
      <c r="F26" s="6"/>
      <c r="G26" s="6">
        <f t="shared" si="0"/>
        <v>0</v>
      </c>
      <c r="I26" s="7"/>
    </row>
    <row r="27" spans="1:9" ht="15.75">
      <c r="A27" s="22" t="s">
        <v>21</v>
      </c>
      <c r="B27" s="23" t="s">
        <v>32</v>
      </c>
      <c r="C27" s="23"/>
      <c r="D27" s="23"/>
      <c r="E27" s="23"/>
      <c r="F27" s="23"/>
      <c r="G27" s="24">
        <f>SUM(G28:G33)</f>
        <v>0</v>
      </c>
      <c r="I27" s="7"/>
    </row>
    <row r="28" spans="1:9" ht="171">
      <c r="A28" s="8" t="s">
        <v>22</v>
      </c>
      <c r="B28" s="10" t="s">
        <v>55</v>
      </c>
      <c r="C28" s="9" t="s">
        <v>33</v>
      </c>
      <c r="D28" s="25">
        <v>6</v>
      </c>
      <c r="E28" s="6"/>
      <c r="F28" s="6"/>
      <c r="G28" s="6">
        <f t="shared" ref="G28:G33" si="1">ROUND(D28*E28,2)</f>
        <v>0</v>
      </c>
      <c r="I28" s="7"/>
    </row>
    <row r="29" spans="1:9" ht="42.75">
      <c r="A29" s="8" t="s">
        <v>23</v>
      </c>
      <c r="B29" s="10" t="s">
        <v>56</v>
      </c>
      <c r="C29" s="9" t="s">
        <v>15</v>
      </c>
      <c r="D29" s="25">
        <v>1</v>
      </c>
      <c r="E29" s="6"/>
      <c r="F29" s="6"/>
      <c r="G29" s="6">
        <f t="shared" si="1"/>
        <v>0</v>
      </c>
      <c r="I29" s="7"/>
    </row>
    <row r="30" spans="1:9" ht="57">
      <c r="A30" s="8" t="s">
        <v>24</v>
      </c>
      <c r="B30" s="10" t="s">
        <v>57</v>
      </c>
      <c r="C30" s="9" t="s">
        <v>19</v>
      </c>
      <c r="D30" s="25">
        <v>50</v>
      </c>
      <c r="E30" s="6"/>
      <c r="F30" s="6"/>
      <c r="G30" s="6">
        <f t="shared" si="1"/>
        <v>0</v>
      </c>
      <c r="I30" s="7"/>
    </row>
    <row r="31" spans="1:9" ht="85.5">
      <c r="A31" s="8" t="s">
        <v>25</v>
      </c>
      <c r="B31" s="10" t="s">
        <v>58</v>
      </c>
      <c r="C31" s="9" t="s">
        <v>19</v>
      </c>
      <c r="D31" s="25">
        <v>50</v>
      </c>
      <c r="E31" s="6"/>
      <c r="F31" s="6"/>
      <c r="G31" s="6">
        <f t="shared" si="1"/>
        <v>0</v>
      </c>
      <c r="I31" s="7"/>
    </row>
    <row r="32" spans="1:9" ht="128.25">
      <c r="A32" s="8" t="s">
        <v>26</v>
      </c>
      <c r="B32" s="10" t="s">
        <v>59</v>
      </c>
      <c r="C32" s="9" t="s">
        <v>15</v>
      </c>
      <c r="D32" s="25">
        <v>1</v>
      </c>
      <c r="E32" s="6"/>
      <c r="F32" s="6"/>
      <c r="G32" s="6">
        <f t="shared" si="1"/>
        <v>0</v>
      </c>
      <c r="I32" s="7"/>
    </row>
    <row r="33" spans="1:9" ht="71.25">
      <c r="A33" s="8" t="s">
        <v>27</v>
      </c>
      <c r="B33" s="10" t="s">
        <v>60</v>
      </c>
      <c r="C33" s="9" t="s">
        <v>15</v>
      </c>
      <c r="D33" s="25">
        <v>3</v>
      </c>
      <c r="E33" s="6"/>
      <c r="F33" s="6"/>
      <c r="G33" s="6">
        <f t="shared" si="1"/>
        <v>0</v>
      </c>
      <c r="I33" s="7"/>
    </row>
    <row r="34" spans="1:9" ht="15.75">
      <c r="A34" s="22" t="s">
        <v>28</v>
      </c>
      <c r="B34" s="23" t="s">
        <v>61</v>
      </c>
      <c r="C34" s="23"/>
      <c r="D34" s="23"/>
      <c r="E34" s="23"/>
      <c r="F34" s="23"/>
      <c r="G34" s="24">
        <f>SUM(G35:G37)</f>
        <v>0</v>
      </c>
      <c r="I34" s="7"/>
    </row>
    <row r="35" spans="1:9" ht="156.75">
      <c r="A35" s="8" t="s">
        <v>29</v>
      </c>
      <c r="B35" s="10" t="s">
        <v>62</v>
      </c>
      <c r="C35" s="9" t="s">
        <v>12</v>
      </c>
      <c r="D35" s="25">
        <v>6.75</v>
      </c>
      <c r="E35" s="6"/>
      <c r="F35" s="6"/>
      <c r="G35" s="6">
        <f t="shared" ref="G35:G37" si="2">ROUND(D35*E35,2)</f>
        <v>0</v>
      </c>
      <c r="I35" s="7"/>
    </row>
    <row r="36" spans="1:9" ht="71.25">
      <c r="A36" s="8" t="s">
        <v>30</v>
      </c>
      <c r="B36" s="10" t="s">
        <v>63</v>
      </c>
      <c r="C36" s="9" t="s">
        <v>15</v>
      </c>
      <c r="D36" s="25">
        <v>3</v>
      </c>
      <c r="E36" s="6"/>
      <c r="F36" s="6"/>
      <c r="G36" s="6">
        <f t="shared" si="2"/>
        <v>0</v>
      </c>
      <c r="I36" s="7"/>
    </row>
    <row r="37" spans="1:9" ht="71.25">
      <c r="A37" s="8" t="s">
        <v>31</v>
      </c>
      <c r="B37" s="10" t="s">
        <v>64</v>
      </c>
      <c r="C37" s="9" t="s">
        <v>15</v>
      </c>
      <c r="D37" s="25">
        <v>2</v>
      </c>
      <c r="E37" s="6"/>
      <c r="F37" s="6"/>
      <c r="G37" s="6">
        <f t="shared" si="2"/>
        <v>0</v>
      </c>
      <c r="I37" s="7"/>
    </row>
    <row r="38" spans="1:9" ht="18.75">
      <c r="A38" s="12"/>
      <c r="B38" s="16"/>
      <c r="C38" s="13"/>
      <c r="D38" s="14"/>
      <c r="E38" s="12"/>
      <c r="F38" s="12"/>
      <c r="G38" s="15"/>
      <c r="I38" s="7"/>
    </row>
    <row r="39" spans="1:9" ht="21">
      <c r="A39" s="12"/>
      <c r="B39" s="16"/>
      <c r="C39" s="13"/>
      <c r="D39" s="14"/>
      <c r="E39" s="26"/>
      <c r="F39" s="26" t="s">
        <v>9</v>
      </c>
      <c r="G39" s="28"/>
      <c r="I39" s="7"/>
    </row>
    <row r="40" spans="1:9" ht="21">
      <c r="A40" s="12"/>
      <c r="B40" s="12"/>
      <c r="C40" s="13"/>
      <c r="D40" s="14"/>
      <c r="E40" s="27"/>
      <c r="F40" s="27" t="s">
        <v>65</v>
      </c>
      <c r="G40" s="29">
        <f>G39*0.16</f>
        <v>0</v>
      </c>
      <c r="H40" s="11"/>
      <c r="I40" s="7"/>
    </row>
    <row r="41" spans="1:9" ht="21">
      <c r="A41" s="12"/>
      <c r="B41" s="12"/>
      <c r="C41" s="13"/>
      <c r="D41" s="18"/>
      <c r="E41" s="27"/>
      <c r="F41" s="27" t="s">
        <v>8</v>
      </c>
      <c r="G41" s="29">
        <f>G39+G40</f>
        <v>0</v>
      </c>
      <c r="H41" s="11"/>
    </row>
    <row r="42" spans="1:9" ht="15.75">
      <c r="A42" s="12"/>
      <c r="B42" s="12"/>
      <c r="C42" s="13"/>
      <c r="D42" s="19"/>
      <c r="E42" s="20"/>
      <c r="F42" s="20"/>
      <c r="G42" s="17"/>
      <c r="H42" s="11"/>
    </row>
    <row r="43" spans="1:9">
      <c r="G43" s="11"/>
    </row>
  </sheetData>
  <mergeCells count="9">
    <mergeCell ref="A7:G7"/>
    <mergeCell ref="A8:E8"/>
    <mergeCell ref="A9:E9"/>
    <mergeCell ref="G8:G9"/>
    <mergeCell ref="A1:G1"/>
    <mergeCell ref="A2:G2"/>
    <mergeCell ref="A3:G3"/>
    <mergeCell ref="A5:G5"/>
    <mergeCell ref="E6:G6"/>
  </mergeCells>
  <pageMargins left="0.70866141732283505" right="0.70866141732283505" top="0.74803149606299202" bottom="0.74803149606299202" header="0.31496062992126" footer="0.31496062992126"/>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FMUM202020-5</vt:lpstr>
      <vt:lpstr>'FMUM202020-5'!Área_de_impresión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topo1</cp:lastModifiedBy>
  <cp:lastPrinted>2019-11-07T01:35:00Z</cp:lastPrinted>
  <dcterms:created xsi:type="dcterms:W3CDTF">2019-09-18T15:41:00Z</dcterms:created>
  <dcterms:modified xsi:type="dcterms:W3CDTF">2020-09-21T20:47:19Z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1033-11.2.0.9453</vt:lpwstr>
  </property>
</Properties>
</file>