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0" windowWidth="20730" windowHeight="11760"/>
  </bookViews>
  <sheets>
    <sheet name="Catálogo" sheetId="1" r:id="rId1"/>
  </sheets>
  <externalReferences>
    <externalReference r:id="rId2"/>
  </externalReferences>
  <definedNames>
    <definedName name="\c">#REF!</definedName>
    <definedName name="\l">#REF!</definedName>
    <definedName name="\p">#REF!</definedName>
    <definedName name="\v">#REF!</definedName>
    <definedName name="_del10">#REF!</definedName>
    <definedName name="_del12">#REF!</definedName>
    <definedName name="_del2">#REF!</definedName>
    <definedName name="_del3">#REF!</definedName>
    <definedName name="_del4">#REF!</definedName>
    <definedName name="_del5">#REF!</definedName>
    <definedName name="_del6">#REF!</definedName>
    <definedName name="_del8">#REF!</definedName>
    <definedName name="_xlnm._FilterDatabase" localSheetId="0" hidden="1">Catálogo!$A$77:$F$258</definedName>
    <definedName name="A_IMPRESIÓN_IM">#REF!</definedName>
    <definedName name="Ancho">#REF!</definedName>
    <definedName name="APECONOMICA">[1]CCALIF!#REF!</definedName>
    <definedName name="APERTURA">[1]REGP01!#REF!</definedName>
    <definedName name="aprog">#REF!</definedName>
    <definedName name="APTECNICA">[1]CCALIF!#REF!</definedName>
    <definedName name="_xlnm.Print_Area" localSheetId="0">Catálogo!$A$1:$F$258</definedName>
    <definedName name="_xlnm.Print_Area">#REF!</definedName>
    <definedName name="Área_de_impresión1">#REF!</definedName>
    <definedName name="ClaveFasar">#REF!</definedName>
    <definedName name="descripcion">#REF!</definedName>
    <definedName name="diam">#REF!</definedName>
    <definedName name="elementos">#REF!</definedName>
    <definedName name="escuadra">#REF!</definedName>
    <definedName name="FALLO">[1]REGP01!#REF!</definedName>
    <definedName name="FD">#REF!</definedName>
    <definedName name="FinReng">#REF!</definedName>
    <definedName name="INICATCC">#REF!</definedName>
    <definedName name="inicio">#REF!</definedName>
    <definedName name="largo">#REF!</definedName>
    <definedName name="LargoTotal">#REF!</definedName>
    <definedName name="nnn">#REF!</definedName>
    <definedName name="Note">#REF!</definedName>
    <definedName name="noviembre">#REF!</definedName>
    <definedName name="NUMERO">#REF!</definedName>
    <definedName name="ÑÑÑ">[1]REGP01!#REF!</definedName>
    <definedName name="octubre">#REF!</definedName>
    <definedName name="OK">#REF!</definedName>
    <definedName name="pzas">#REF!</definedName>
    <definedName name="q">#REF!</definedName>
    <definedName name="RelacionNueva">#REF!</definedName>
    <definedName name="SalarioBase">#REF!</definedName>
    <definedName name="SalarioNominal">#REF!</definedName>
    <definedName name="SepVar">#REF!</definedName>
    <definedName name="_xlnm.Print_Titles" localSheetId="0">Catálogo!$66:$76</definedName>
    <definedName name="_xlnm.Print_Titles">#REF!</definedName>
  </definedNames>
  <calcPr calcId="145621" fullPrecision="0"/>
  <extLst>
    <ext xmlns:mx="http://schemas.microsoft.com/office/mac/excel/2008/main" uri="{7523E5D3-25F3-A5E0-1632-64F254C22452}">
      <mx:ArchID Flags="2"/>
    </ext>
  </extLst>
</workbook>
</file>

<file path=xl/calcChain.xml><?xml version="1.0" encoding="utf-8"?>
<calcChain xmlns="http://schemas.openxmlformats.org/spreadsheetml/2006/main">
  <c r="F79" i="1" l="1"/>
  <c r="F80" i="1" s="1"/>
  <c r="F15" i="1" s="1"/>
  <c r="F201" i="1" l="1"/>
  <c r="F200" i="1"/>
  <c r="F199" i="1"/>
  <c r="F198" i="1"/>
  <c r="F197" i="1"/>
  <c r="F196" i="1"/>
  <c r="F195" i="1"/>
  <c r="F194" i="1"/>
  <c r="F193" i="1"/>
  <c r="F192" i="1"/>
  <c r="F191" i="1"/>
  <c r="F216" i="1"/>
  <c r="F213" i="1"/>
  <c r="F212" i="1"/>
  <c r="F211" i="1"/>
  <c r="F208" i="1"/>
  <c r="F207" i="1"/>
  <c r="F206" i="1"/>
  <c r="F205" i="1"/>
  <c r="F204" i="1"/>
  <c r="B189" i="1"/>
  <c r="F146" i="1"/>
  <c r="F147" i="1"/>
  <c r="F148" i="1"/>
  <c r="F149" i="1"/>
  <c r="F150" i="1"/>
  <c r="F151" i="1"/>
  <c r="F152" i="1"/>
  <c r="F155" i="1"/>
  <c r="F156" i="1"/>
  <c r="F157" i="1"/>
  <c r="F158" i="1"/>
  <c r="F159" i="1"/>
  <c r="F160" i="1"/>
  <c r="F161" i="1"/>
  <c r="F162" i="1"/>
  <c r="F163" i="1"/>
  <c r="F164" i="1"/>
  <c r="F167" i="1"/>
  <c r="F168" i="1"/>
  <c r="F169" i="1"/>
  <c r="F170" i="1"/>
  <c r="F171" i="1"/>
  <c r="F174" i="1"/>
  <c r="F175" i="1"/>
  <c r="F176" i="1"/>
  <c r="F177" i="1"/>
  <c r="F178" i="1"/>
  <c r="F179" i="1"/>
  <c r="F180" i="1"/>
  <c r="F181" i="1"/>
  <c r="F182" i="1"/>
  <c r="F183" i="1"/>
  <c r="F184" i="1"/>
  <c r="F185" i="1"/>
  <c r="F186" i="1"/>
  <c r="F187" i="1"/>
  <c r="F219" i="1"/>
  <c r="F220" i="1"/>
  <c r="F221" i="1"/>
  <c r="F222" i="1"/>
  <c r="F223" i="1"/>
  <c r="F224" i="1"/>
  <c r="F225" i="1"/>
  <c r="F226" i="1"/>
  <c r="F227" i="1"/>
  <c r="F228" i="1"/>
  <c r="F229" i="1"/>
  <c r="F230" i="1"/>
  <c r="F233" i="1"/>
  <c r="F234" i="1" s="1"/>
  <c r="F44" i="1" s="1"/>
  <c r="F236" i="1"/>
  <c r="F237" i="1"/>
  <c r="F238" i="1"/>
  <c r="F239" i="1"/>
  <c r="F240" i="1"/>
  <c r="F241" i="1"/>
  <c r="F242" i="1"/>
  <c r="F243" i="1"/>
  <c r="F244" i="1"/>
  <c r="F245" i="1"/>
  <c r="F246" i="1"/>
  <c r="F247" i="1"/>
  <c r="F248" i="1"/>
  <c r="F249" i="1"/>
  <c r="F250" i="1"/>
  <c r="F251" i="1"/>
  <c r="F252" i="1"/>
  <c r="F253" i="1"/>
  <c r="F254" i="1"/>
  <c r="F255" i="1"/>
  <c r="F256" i="1"/>
  <c r="F257" i="1"/>
  <c r="F145" i="1"/>
  <c r="F141" i="1"/>
  <c r="F140" i="1"/>
  <c r="F139" i="1"/>
  <c r="F138" i="1"/>
  <c r="F137" i="1"/>
  <c r="F136" i="1"/>
  <c r="F135" i="1"/>
  <c r="F134" i="1"/>
  <c r="F133" i="1"/>
  <c r="F132" i="1"/>
  <c r="F131" i="1"/>
  <c r="F130" i="1"/>
  <c r="F119" i="1"/>
  <c r="F118" i="1"/>
  <c r="F117" i="1"/>
  <c r="F116" i="1"/>
  <c r="F115" i="1"/>
  <c r="F114" i="1"/>
  <c r="F113" i="1"/>
  <c r="F112" i="1"/>
  <c r="F111" i="1"/>
  <c r="F110" i="1"/>
  <c r="F109" i="1"/>
  <c r="F108" i="1"/>
  <c r="F105" i="1"/>
  <c r="F104" i="1"/>
  <c r="F103" i="1"/>
  <c r="F102" i="1"/>
  <c r="F101" i="1"/>
  <c r="F100" i="1"/>
  <c r="F99" i="1"/>
  <c r="F98" i="1"/>
  <c r="F95" i="1"/>
  <c r="F94" i="1"/>
  <c r="F93" i="1"/>
  <c r="F92" i="1"/>
  <c r="F91" i="1"/>
  <c r="F90" i="1"/>
  <c r="F89" i="1"/>
  <c r="F88" i="1"/>
  <c r="F87" i="1"/>
  <c r="F86" i="1"/>
  <c r="F85" i="1"/>
  <c r="F84" i="1"/>
  <c r="F83" i="1"/>
  <c r="F82" i="1"/>
  <c r="F258" i="1" l="1"/>
  <c r="F45" i="1" s="1"/>
  <c r="F231" i="1"/>
  <c r="F43" i="1" s="1"/>
  <c r="F214" i="1"/>
  <c r="F37" i="1" s="1"/>
  <c r="F217" i="1"/>
  <c r="F38" i="1" s="1"/>
  <c r="F209" i="1"/>
  <c r="F36" i="1" s="1"/>
  <c r="F202" i="1"/>
  <c r="F35" i="1" s="1"/>
  <c r="F188" i="1"/>
  <c r="F29" i="1" s="1"/>
  <c r="F172" i="1"/>
  <c r="F28" i="1" s="1"/>
  <c r="F153" i="1"/>
  <c r="F26" i="1" s="1"/>
  <c r="F165" i="1"/>
  <c r="F27" i="1" s="1"/>
  <c r="F96" i="1"/>
  <c r="F16" i="1" s="1"/>
  <c r="F129" i="1"/>
  <c r="F128" i="1"/>
  <c r="F123" i="1"/>
  <c r="F124" i="1"/>
  <c r="F125" i="1"/>
  <c r="F142" i="1" l="1"/>
  <c r="F20" i="1" s="1"/>
  <c r="B11" i="1"/>
  <c r="F47" i="1" l="1"/>
  <c r="F122" i="1"/>
  <c r="F126" i="1" l="1"/>
  <c r="F19" i="1" s="1"/>
  <c r="F40" i="1" l="1"/>
  <c r="F31" i="1"/>
  <c r="F106" i="1" l="1"/>
  <c r="F17" i="1" s="1"/>
  <c r="F120" i="1"/>
  <c r="F18" i="1" s="1"/>
  <c r="F22" i="1" l="1"/>
  <c r="F52" i="1" s="1"/>
  <c r="F53" i="1" s="1"/>
  <c r="F54" i="1" s="1"/>
</calcChain>
</file>

<file path=xl/sharedStrings.xml><?xml version="1.0" encoding="utf-8"?>
<sst xmlns="http://schemas.openxmlformats.org/spreadsheetml/2006/main" count="377" uniqueCount="134">
  <si>
    <t>CLAVE</t>
  </si>
  <si>
    <t>UNIDAD</t>
  </si>
  <si>
    <t>VOLUMEN</t>
  </si>
  <si>
    <t>P.U.</t>
  </si>
  <si>
    <t>IMPORTE</t>
  </si>
  <si>
    <t>RESUMEN</t>
  </si>
  <si>
    <t>SUBTOTAL</t>
  </si>
  <si>
    <t>TOTAL</t>
  </si>
  <si>
    <t>I.V.A.</t>
  </si>
  <si>
    <t>CONCEPTO</t>
  </si>
  <si>
    <t>PROPONE</t>
  </si>
  <si>
    <t>PZA</t>
  </si>
  <si>
    <t>M2</t>
  </si>
  <si>
    <t>ML</t>
  </si>
  <si>
    <t>SAL</t>
  </si>
  <si>
    <t>MUNICIPIO:</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</si>
  <si>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</si>
  <si>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OBRA:</t>
  </si>
  <si>
    <t>LOCALIDAD:</t>
  </si>
  <si>
    <t>DESCRIPCION:</t>
  </si>
  <si>
    <t>SUMINISTRO E INSTALACIÓN DE EQUIPO DE AIRE ACONDICIONADO INVERTER TIPO MINI-SPLIT MARCA LENNOX, TRANE, CARRIER O SIMILAR EN CALIDAD Y ESPECIFICACIONES TÉCNICAS, CON CAPACIDAD NOMINAL DE 24000 BTU (2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</si>
  <si>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</si>
  <si>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</si>
  <si>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SUBTOTAL I</t>
  </si>
  <si>
    <t>PRELIMINARES</t>
  </si>
  <si>
    <t>SUBTOTAL DE PRELIMINARES</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</si>
  <si>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</si>
  <si>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M3</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</si>
  <si>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</si>
  <si>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</si>
  <si>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SUBTOTAL DE CIMENTACIÓN</t>
  </si>
  <si>
    <t>CIMBRA PARA LOSAS  ACABADO COMÚN A BASE DE TRIPLAY DE PINO 19 MM COMO CIMBRA DE CONTACTO, INCLUYE: CIMBRADO, DESCIMBRADO, HABILITADO Y CHAFLANES U OCHAVOS.</t>
  </si>
  <si>
    <t>CIMBRA EN TRABES ACABADO COMÚN A BASE DE TRIPLAY DE PINO 19 MM COMO CIMBRA DE CONTACTO, INCLUYE: CIMBRADO, DESCIMBRADO, HABILITADO Y CHAFLANES U OCHAVOS.</t>
  </si>
  <si>
    <t>ACERO DE REFUERZO EN ESTRUCTURA #3 F'Y=4,200 KG/CM2; INCLUYE: SUMINISTRO, HABILITADO, ARMADO, CORTES, TRASLAPES, GANCHOS Y DESPERDICIOS, SILLETAS, ALAMBRE RECOCIDO, MANO DE OBRA, HERRAMIENTA, EQUIPO DE PROTECCIÓN PERSONAL Y LIMPIEZA DEL ÁREA DE TRABAJO.</t>
  </si>
  <si>
    <t>KG</t>
  </si>
  <si>
    <t>ACERO DE REFUERZO EN ESTRUCTURA #4 F'Y=4,200 KG/CM2; INCLUYE: SUMINISTRO, HABILITADO, ARMADO, CORTES, TRASLAPES, GANCHOS Y DESPERDICIOS, SILLETAS, ALAMBRE RECOCIDO, MANO DE OBRA, HERRAMIENTA, EQUIPO DE PROTECCIÓN PERSONAL Y LIMPIEZA DEL ÁREA DE TRABAJO.</t>
  </si>
  <si>
    <t>ACERO DE REFUERZO EN ESTRUCTURA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</si>
  <si>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SUBTOTAL DE ESTRUCTURA</t>
  </si>
  <si>
    <t>SUBTOTAL DE ALBAÑILERIA Y ACABADOS</t>
  </si>
  <si>
    <t>CADENA O CASTILLO 15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</si>
  <si>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</si>
  <si>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MALLA ELECTROSOLDADA 6X6/10-10, SE DEBERÁ CONSIDERAR PARA ESTE TRABAJO: SUMINISTRO Y COLOCACIÓN, CORTES, SUJECIÓN, TRASLAPES, MANO DE OBRA, EQUIPO, HERRAMIENTA, ACOPIO Y RETIRO DE DESPERDICIOS A TIRO AUTORIZADO Y LIMPIEZA DEL ÁREA DE TRABAJO.</t>
  </si>
  <si>
    <t>FIRME DE CONCRETO F´C=150 KG/CM2 DE 8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</si>
  <si>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SUMINISTRO Y COLOCACIÓN DE PISO A BASE DE LOSETA CERÁMICA EXTRUIDA VITRIFICADA, PARA TRÁNSITO PESADO PEI IV Y V, TONO Y TEXTURAS UNIFORMES, ANTIDERRAPANTE, CON DIMENSIONES DE 33.3 X 33.3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</si>
  <si>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</si>
  <si>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</si>
  <si>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SUMINISTRO Y APLICACIÓN DE RECUBRIMIENTO CON CEMENTO LÁTEX (PULIDO ESPEJO DE PEGADURO) O SIMILAR EN CALIDAD Y PRECIO CON RENDIMIENTO DE 4.00 M2 POR SACO DE 10 KG. EN UNA PELÍCULA DE 2 MM. INCLUYE: MATERIALES, PEGACRETO MANO DE OBRA, HERRAMIENTA Y EQUIPO, ANDAMIOS, ACARREO Y ELEVACIÓN DE MATERIALES, PROTECCIONES NECESARIAS, APLICACIÓN, DESPERDICIOS, LIMPIEZA DE LA ZONA DE TRABAJO, ACARREO Y RETIRO FUERA DE LA OBRA DEL MATERIAL SOBRANTE.</t>
  </si>
  <si>
    <t>PINTURA ACRÍLICA MARCA OSEL LÍNEA ORO MÁXIMA, BEREL LÍNEA BERELEX GREEN, COMEX LÍNEA EASY CLEAN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3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</si>
  <si>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SUMINISTRO, HABILITADO Y COLOCACIÓN DE CANCELERÍA DE ALUMINIO LÍNEA 3000, COLOR ANODIZADO NATURAL VIDRIO 6 MM TRASLUCIDO, INCLUYE; JALADERAS Y CARRETILLAS REFORZADAS, VINILOS, CALAFATEO CON SILICÓN, MATERIAL, MANO DE OBRA Y EQUIPO.</t>
  </si>
  <si>
    <t>COLOCACIÓN DE PIZARRÓN SUMINISTRADO POR EL ISIFE, INCLUYE: FLETE DEL ALMACÉN DE LA OBRA, TAQUETES TORNILLOS, COLOCACIÓN, NIVELACIÓN Y LIMPIEZA.</t>
  </si>
  <si>
    <t>SUBTOTAL DE HERRERIA Y CARPINTERIA</t>
  </si>
  <si>
    <t>SALIDA DE ALUMBRADO CON CAJA DE P.V.C. Y TUBO PVC PESADO CEDULA 30 (GRIS), INCLUYE: APAGADOR LEVINTON Y CABLE VINANEL AISLAMIENTO TIPO LS CALIBRES INDICADOS EN PLANOS.</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</si>
  <si>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</si>
  <si>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SUMINISTRO, COLOCACIÓN Y CONEXIÓN DE LÁMPARA FLUORESCENTE DE SOBREPONER 4X32 WATTS, MARCA COOPER LIGTHING, HIGHLUMEN, LITHONIA O SIMILAR EN CALIDAD Y PRECIO, FIJADA CON 4 ANCLAS TIPO HILTI O 4 TAQUETES Y PIJAS, CON ACRÍLICO DIFUSOR ENVOLVENTE, GABINETE PARA SOBREPONER DE 1,22 M DE LARGO Y DE 30 CM A 35 CM DE ANCHO, BALASTRO ELECTRÓNICO, 4 TUBOS T-8 DE 32 WATTS CADA UNO TEMPERATURA DE COLOR DE 4100, PRUEBAS, CONEXIONES, MANO DE OBRA, HERRAMIENTA, EQUIPO DE PROTECCIÓN PERSONAL Y LIMPIEZA DEL ÁREA DE TRABAJO.</t>
  </si>
  <si>
    <t>SUMINISTRO Y COLOCACIÓN DE VENTILADOR DE TECHO DE 52" DE 5 VELOCIDADES MARCA TMT, WHITE WESTING HOUSE O SIMILAR EN CALIDAD Y PRECIO, INCLUYE: TAPA METÁLICA CIEGA DE 4X4, SILICÓN Y PINTURA, ARMADO, NIVELACIÓN Y CONEXIONES.</t>
  </si>
  <si>
    <t>SALIDA PARA VENTILADOR CON CAJA DE LAMINA A TIERRA, INCLUYE: TUBO PVC PESADO CED-30 (GRIS), CABLE VINANEL AISLAMIENTO TIPO LS CALIBRES INDICADOS EN PLANOS CORRESPONDIENTES, INCLUYE: VARILLA # 3 EN SENTIDO LONGITUDINAL DE 30 CM. PARA SUSPENDER VENTILADOR.</t>
  </si>
  <si>
    <t>BASE PARA EQUIPO DE AIRE ACONDICIONADO A BASE DE CONCRETO 150 KG/CM2 EN AZOTEA DE EDIFICIO, DIMENSIONES DE 1.00 X 0.50 X 0.10 M, ACABADO APLANADO FINO, INCLUYE: ELEVACIÓN DE MATERIALES POR MEDIOS MANUALES, ANDAMIOS, APLICACIÓN DE IMPERMEABILIZANTE PREFABRICADO TIPO SBS PG 4 MM ESPESOR SOBRE BASE Y CHAFLÁN PERIMETRAL CON CEMENTO ARENA PROPORCIÓN 1:4, MANO DE OBRA, HERRAMIENTA Y EQUIPO NECESARIO.</t>
  </si>
  <si>
    <t>SUBTOTAL DE INSTALACIONES</t>
  </si>
  <si>
    <t>LOS CABOS</t>
  </si>
  <si>
    <t>I.- CIMENTACION</t>
  </si>
  <si>
    <t>II.- ESTRUCTURA</t>
  </si>
  <si>
    <t>III.- ALBAÑILERIA Y ACABADOS</t>
  </si>
  <si>
    <t>IV. HERRERIA Y CARPINTERIA</t>
  </si>
  <si>
    <t>V. INSTALACIONES</t>
  </si>
  <si>
    <t>CONSTRUCCION MODULO DE ESCALERAS</t>
  </si>
  <si>
    <t>SUBTOTAL 2</t>
  </si>
  <si>
    <t>SUBTOTAL 3</t>
  </si>
  <si>
    <t>ANDADORES DE CONEXIÓN</t>
  </si>
  <si>
    <t>LUMINARIAS EXTERIORES</t>
  </si>
  <si>
    <t>RED ELECTRICA</t>
  </si>
  <si>
    <t>SUBTOTAL 4</t>
  </si>
  <si>
    <t>PLANTILLA DE CONCRETO HECHO EN OBRA F´C= 100 KG/CM2 DE 6 CM. DE ESPESOR, APALILLADA Y NIVELADA, INCLUYE: CIMBRA, DESCIMBRADO, IMPERMEABILIZANTE INTEGRAL EN POLVO SIKALITE O GRALTEX (500 GRAMOS POR SACO DE CEMENTO) O SIMILAR EN CALIDAD Y PRECIO, COMPACTACIÓN DEL FONDO, APLICACIÓN DE RIEGO CON AGUA PREVIO AL COLADO VACIADO, NIVELADO Y CURADO DEL CONCRETO, EQUIPO INDIVIDUAL DE PROTECCIÓN, MANO DE OBRA Y HERRAMIENTA.</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</si>
  <si>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</si>
  <si>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ACERO DE REFUERZO EN CIMENTACIÓN DIÁMETRO #3 F'Y=4,200 KG/CM2; INCLUYE: SUMINISTRO, HABILITADO, ARMADO, CORTES, TRASLAPES, GANCHOS Y DESPERDICIOS, SILLETAS, ALAMBRE RECOCIDO, MANO DE OBRA, HERRAMIENTA, EQUIPO DE PROTECCIÓN PERSONAL Y LIMPIEZA DEL ÁREA DE TRABAJO.</t>
  </si>
  <si>
    <t>ACERO DE REFUERZO EN CIMENTACIÓN DIÁMETRO #4 F'Y=4,200 KG/CM2; INCLUYE: SUMINISTRO, HABILITADO, ARMADO, CORTES, TRASLAPES, GANCHOS Y DESPERDICIOS, SILLETAS, ALAMBRE RECOCIDO, MANO DE OBRA, HERRAMIENTA, EQUIPO DE PROTECCIÓN PERSONAL Y LIMPIEZA DEL ÁREA DE TRABAJO.</t>
  </si>
  <si>
    <t>ACERO DE REFUERZO EN CIMENTACIÓN DIÁMETRO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</si>
  <si>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CADENA DE CONCRETO F'C= 250 KG/CM2 SECCIÓN DE 15X20 CM. ARMADA CON 4 VARILLAS DE 3/8" Y ESTRIBOS # 2 @ 20 CM, INCLUYE: CIMBRA COMÚN, CRUCES DE VARILLAS, COLADO, VIBRADO, DESCIMBRADO Y CURADO.</t>
  </si>
  <si>
    <t>MURETE DE ENRASE ACABADO COMÚN EN CIMENTACIÓN A BASE DE BLOCK DE CEMENTO DE 15X20X40 CM. (60 KG/CM2), ASENTADO CON MORTERO CEMENTO-ARENA 1:3 Y CON CELDAS RELLENAS DE CONCRETO F'C= 150 KG/CM2. INCLUYE: DESFONDAR BLOCK.</t>
  </si>
  <si>
    <t>ANCLAJE DE CASTILLOS DE 15X20 CM. EN ZAPATAS Y ENRASES 0.00 A 1.20 M. ALTURA CON 4 VARILLAS NO. 3/8" Y ESTRIBOS # 2 @ 20 CM, CONCRETO F'C=250 KG/CM2; INCLUYE: CIMBRA COMÚN, COLADO, CRUCES DE VARILLAS, VIBRADO, CURADO Y DESCIMBRADO.</t>
  </si>
  <si>
    <t>SUMINISTRO Y APLICACIÓN DE IMPERMEABILIZANTE EN CIMENTACIÓN A BASE DE AGUA 2 CAPAS DE EMULSIKA O SIMILAR EN CALIDAD Y PRECIO; INCLUYE: LIMPIEZA PREPARACIÓN DE SUPERFICIE.</t>
  </si>
  <si>
    <t>CIMBRA EN COLUMNAS Y MUROS ACABADO COMÚN; A BASE DE TRIPLAY DE PINO 19 MM COMO CIMBRA DE CONTACTO; INCLUYE: CIMBRADO, DESCIMBRADO, HABILITADO Y CHAFLANES U OCHAVOS</t>
  </si>
  <si>
    <t>ACERO DE REFUERZO EN ESTRUCTURA #5 F'Y=4,200 KG/CM2; INCLUYE: SUMINISTRO, HABILITADO, ARMADO, CORTES, TRASLAPES, GANCHOS Y DESPERDICIOS, SILLETAS, ALAMBRE RECOCIDO, MANO DE OBRA, HERRAMIENTA, EQUIPO DE PROTECCIÓN PERSONAL Y LIMPIEZA DEL ÁREA DE TRABAJO.</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</si>
  <si>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</si>
  <si>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SUMINISTRO Y COLOCACIÓN DE PUERTA DE LAMINA DE ALUCOBOND DE 1/4” COLOR GRIS DE 2.50 ALTO X 1.20 DE ANCHO, CON VENTANILLA DE 0.80 ALTO X 0.20 ANCHO CON CRISTAL TEMPLADO DE 6 MM DE ESPESOR, BASTIDOR METALICO DE PTR 1 1/4", ANGULO DE ALUMINIO PERIMETRAL DE 3/4” POR AMBOS LADOS, MANIJA MARCA KWIKSET MOD. 91560-010 SANITADA Y CERROJO 985 SENCILLO MARCA KWIKSET MOD. 99800-090 NIQUEL. INCLUYE: LAMINA PEGADA CON POLIURETANO AL BASTIDOS,MATERIAL, SILICON,  MANO DE OBRA, HERRAMIENTA, EQUIPO DE PROTECCIÓN PERSONAL Y LIMPIEZA DEL ÁREA DE TRABAJO.</t>
  </si>
  <si>
    <t>SUMINISTRO, COLOCACIÓN Y CONEXIÓN DE LÁMPARA FLUORESCENTE DE SOBREPONER DE 2X32 WATTS HERMÉTICA A PRUEBA DE POLVO Y AGUA, DIFUSOR DE POLICARBONATO, BALASTRO ELECTRÓNICO T-8 CON 4 ANCLAS TIPO HILTI O 4 TAQUETES Y PIJAS, 2 TUBOS T-8 DE 32 WATTS CADA UNO TEMPERATURA DE COLOR DE 4100, PRUEBAS, CONEXIONES, MANO DE OBRA, HERRAMIENTA, EQUIPO DE PROTECCIÓN PERSONAL Y LIMPIEZA DEL ÁREA DE TRABAJO.</t>
  </si>
  <si>
    <t>SUMINISTRO, COLOCACIÓN Y CONEXIÓN DE FOTOCELDA EN PASILLOS Y ANDADORES EN CAJA DE PVC 2 X 4, INCLUYE: TUBO PVC PESADO CEDULA 30 (GRIS), CABLE VINANEL AISLAMIENTO TIPO LS, FOTOCELDA PREFABRICADA ( DE OJO EN TAPA CIEGA 2X4 ) INTERACTIC MODELO K4321 CS</t>
  </si>
  <si>
    <t>SUMINISTRO, COLOCACIÓN Y CONEXIÓN DE TABLERO DE CONTROL Y DISTRIBUCIÓN DE CARGAS, PARA 24 CIRCUITOS 3F-4H-220-127 VOLTS CON  INTERRUPTOR PRINCIPAL DE 225 AMPERES INCLUYE: FIJACIÓN, IDENTIFICACIÓN, PEINADO DE CABLE, CONEXIONES Y PRUEBAS.</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</si>
  <si>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</si>
  <si>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PREPARACIÓN PARA CONEXIÓN DE EQUIPO DE AIRE ACONDICIONADO MINISPLIT EN AZOTEA CON TUBO P.V.C. ELÉCTRICO 27 MM (1") C-40 DESDE EL CENTRO DE CARGA, TUBO P.V.C. 3" PARA PASO EN LOSA, INCLUYE CODOS, TAPONES, MATERIALES NECESARIOS Y MANO DE OBRA.(VER PLANO CORRESPONDIENTE), CAJA GALVANIZADA 2X4 Y TUBO DE 16 MM (1/2") PARA INTERCONEXIÓN DE CONDENSADORA Y DIFUSOR, CABLE DESDE EL CENTRO DE CARGA HASTA EL DESCONECTADOR DE NAVAJAS COLOCADO EN LOSA CON CALIBRES 2-10 PARA FASES 1-10 DE TIERRA , CONEXIONES E IDENTIFICACIÓN.</t>
  </si>
  <si>
    <t>COLOCACIÓN DE DRENES PARA DESAGÜE DE EQUIPO MINI SPLIT EN MUROS Y TRABES CON TUBO PVC HIDRÁULICO 1/2" CEDULA 40, DESDE MURO HASTA EL EXTERIOR DEL EDIFICIO, INCLUYE: MATERIALES Y MANO DE OBRA. (VER PLANO AER-004-03).</t>
  </si>
  <si>
    <t>BARANDAL PARA CIRCULACIÓN A BASE DE PERFIL TUBULAR COMERCIAL CAL NO.20 R-300 CAL. NO.14 Y PASAMANOS CON PERFIL DE 160, PLACAS PARA ANCLAS 10 X 10 CM. 4 1/4" CAPACIDAD, INCLUYE: UNA MANO DE PRIMARIO EPÓXICO ANTICORROSIVO EA P-10 COLOR BLANCO CON CATALIZADOR DISOLUCIÓN A BASE DE SOLVENTE Y 2 MANOS DE PINTURA ESMALTE EN ACABADO FINAL, COLOR DEFINIDO POR LA RESIDENCIA, SOLDADURA. (EN ESTRUCTURA U2-C)</t>
  </si>
  <si>
    <t>ACERO DE REFUERZO EN CIMENTACIÓN DIÁMETRO #5 F'Y=4,200 KG/CM2; INCLUYE: SUMINISTRO, HABILITADO, ARMADO, CORTES, TRASLAPES, GANCHOS Y DESPERDICIOS, SILLETAS, ALAMBRE RECOCIDO, MANO DE OBRA, HERRAMIENTA, EQUIPO DE PROTECCIÓN PERSONAL Y LIMPIEZA DEL ÁREA DE TRABAJO.</t>
  </si>
  <si>
    <t>ANCLAJE DE CASTILLOS DE 15X20 CM. EN ZAPATAS Y ENRASES 0.00 A 1.20 M. ALTURA CON 4 VARILLAS NO. 4 Y ESTRIBOS # 2 @  20CM, CONCRETO F'C=250 KG/CM2; INCLUYE: CIMBRA COMÚN, COLADO, CRUCES DE VARILLAS, VIBRADO, CURADO Y DESCIMBRADO.</t>
  </si>
  <si>
    <t>MURETE DE ENRASE ACABADO COMÚN EN CIMENTACIÓN A BASE DE BLOCK DE CEMENTO DE 15X20X40 CM. (60 KG/CM2), ASENTADO CON MORTERO CEMENTO-ARENA EN PROPORCIÓN DE 1:3 Y CON CELDAS RELLENAS DE CONCRETO F'C= 150 KG/CM2. INCLUYE: DESFONDAR BLOCK Y VARILLA DEL # 3 @ 40 CM.</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</si>
  <si>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</si>
  <si>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SUBTOTAL DE ANDADORES DE CONEXIÓN</t>
  </si>
  <si>
    <t>LUMINARIA EXTERIOR</t>
  </si>
  <si>
    <t>SUBTOTAL DE LUMINARIA EXTERIOR</t>
  </si>
  <si>
    <t>VERIFICACIÓN DE INSTALACIÓN ELÉCTRICA POR PARTE DE LA UNIDAD VERIFICADORA DE INSTALACIONES ELÉCTRICAS (UVIE), REVISIÓN Y FIRMA POR PERITO RESPONSABLE DE PROYECTO ELÉCTRICO, VISITAS A OBRA, REPORTE DE ANOMALÍAS Y CARTA DE VERIFICACIÓN.</t>
  </si>
  <si>
    <t>SUMINISTRO Y CONSTRUCCIÓN DE MURETE M-5 A BASE DE BLOCK 15X20X40 CM. (60 KG/CM2), CADENA Y CASTILLO CON LOSA ARMADA (SEGÚN EL PLANO DE ESPECIFICACIONES DE ISIFE).</t>
  </si>
  <si>
    <t>SUMINISTRO, COLOCACIÓN Y CONEXIÓN DE INTERRUPTOR TERMOMAGNÉTICO TIPO QO-B (ATORNILLABLE) DE 3 POLOS 70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</si>
  <si>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QO-B (ATORNILLABLE) DE 3 POLOS 100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</si>
  <si>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REGISTRO ELÉCTRICO 60 X 60 X 80 CM. DE PROFUNDIDAD CON BLOCK 15 X 20 X 40 CM. (60 KG/CM2) Y CADENA DE REMATE CON ARMEX 15-20/4 CONCRETO F´C= 150 KG/CM2, APLANADO INTERIOR Y EXTERIOR FLOTEADO CON MARCO Y CONTRAMARCO METÁLICO DE ÁNGULO DE 3/16 X 1 1/4 ACERO NO. 3, TAPA DE CONCRETO F´C=150 KG/CM2, ASA, PINTURA EN APLANADOS, COLOCAR LEYENDA PINTADA CON PLANTILLA EN TAPA "CABLEADO DE ALUMINIO".</t>
  </si>
  <si>
    <t>CONSTRUCCIÓN DE REGISTRO ELÉCTRICO DE PASO EN MEDIA TENSIÓN SEGÚN NORMATIVIDAD CFE-RMTA3 DE 1,00X1,00X1,00 METROS, INCLUYE; PLANTILLA DE CONCRETO HECHO EN OBRA F´C= 100 KG/CM2 DE 6 CM. DE ESPESOR, CIMBRADO, ARMADO Y COLADO DE MUROS Y FONDO DEL REGISTRO CON 8 CM DE ESPESOR Y ÁREA PARA EMBEBER TAPA DE 10 CM DE ESPESOR A BASE DE CONCRETO F´C=200 KG/CM2 Y MALLA ELECTROSOLDADA,TAPA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</si>
  <si>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REGISTRO ELÉCTRICO PARA LUMINARIA EXTERIOR 40X40X40 CM. CON BLOCK 10X20X40 CM. (60 KG/CM2), APLANADO, INTERIOR PULIDO, EXTERIOR FLOTEADO MARCO Y CONTRAMARCO METÁLICO, CADENA REMATE, FONDO GRAVA, TAPA CONCRETO Y PINTURA.</t>
  </si>
  <si>
    <t>SUMINISTRO Y TENDIDO DE TUBO CONDUIT PVC C-40 DE 63 MM (2 1/2") DIÁMETRO, INCLUYE: TENDIDO, CONEXIONES, PEGAMENTO, TRAZOS, EXCAVACIÓN, RELLENO, MATERIAL, MANO DE OBRA, HERRAMIENTA, EQUIPO DE PROTECCIÓN PERSONAL Y LIMPIEZA DEL ÁREA DE TRABAJO.</t>
  </si>
  <si>
    <t>SUMINISTRO Y TENDIDO DE TUBO CONDUIT PVC C-40 DE 53 MM (2") DIÁMETRO, INCLUYE: TENDIDO, CONEXIONES, PEGAMENTO, TRAZOS, EXCAVACIÓN, RELLENO, MATERIAL, MANO DE OBRA, HERRAMIENTA, EQUIPO DE PROTECCIÓN PERSONAL Y LIMPIEZA DEL ÁREA DE TRABAJO.</t>
  </si>
  <si>
    <t>SUMINISTRO Y TENDIDO DE TUBO CONDUIT PVC C-40 DE 41 MM (1 1/2") DIÁMETRO, INCLUYE: TENDIDO, CONEXIONES, PEGAMENTO, TRAZOS, EXCAVACIÓN, RELLENO, MATERIAL, MANO DE OBRA, HERRAMIENTA, EQUIPO DE PROTECCIÓN PERSONAL Y LIMPIEZA DEL ÁREA DE TRABAJO.</t>
  </si>
  <si>
    <t>SUMINISTRO, COLOCACIÓN Y CONEXIÓN DE CABLE DE COBRE CON AISLAMIENTO THW-LS O THW-LS A 75 GRADOS CALIBRE # 10, INCLUYE: CINTA AISLANTE, VULCANIZADA, BARNIZ Y PERNO DE CONEXIÓN, COCAS Y DESPERDICIOS.</t>
  </si>
  <si>
    <t>SUMINISTRO, COLOCACIÓN Y CONEXIÓN DE CABLE DE COBRE CON AISLAMIENTO THW-LS O THW-LS A 75 GRADOS CALIBRE # 8, INCLUYE: CINTA AISLANTE, VULCANIZADA, BARNIZ Y PERNO DE CONEXIÓN, COCAS Y DESPERDICIOS.</t>
  </si>
  <si>
    <t>SUMINISTRO, COLOCACIÓN Y CONEXIÓN DE CABLE DE COBRE CON AISLAMIENTO THW-LS O THW-LS A 75 GRADOS CALIBRE # 6, INCLUYE: CINTA AISLANTE, VULCANIZADA, BARNIZ Y PERNO DE CONEXIÓN, COCAS Y DESPERDICIOS.</t>
  </si>
  <si>
    <t>SUMINISTRO, COLOCACIÓN Y CONEXIÓN DE CABLE DE COBRE CON AISLAMIENTO THW-LS O THHW-LS A 75 GRADOS CALIBRE # 4, INCLUYE: CINTA AISLANTE, VULCANIZADA, BARNIZ Y PERNO DE CONEXIÓN, COCAS Y DESPERDICIOS.</t>
  </si>
  <si>
    <t>SUMINISTRO, COLOCACIÓN Y CONEXIÓN DE CABLE DE COBRE CON AISLAMIENTO THW-LS O THHW-LS A 75 GRADOS CALIBRE # 2, INCLUYE: CINTA AISLANTE, VULCANIZADA, BARNIZ Y PERNO DE CONEXIÓN, COCAS Y DESPERDICIOS.</t>
  </si>
  <si>
    <t>SUMINISTRO, COLOCACIÓN Y CONEXIÓN DE CABLE DE COBRE CON AISLAMIENTO THW-LS O THHW-LS A 75 GRADOS CALIBRE # 1/0, INCLUYE: CINTA AISLANTE, VULCANIZADA, BARNIZ Y PERNO DE CONEXIÓN, COCAS Y DESPERDICIOS.</t>
  </si>
  <si>
    <t>SUMINISTRO, COLOCACIÓN Y CONEXIÓN DE CABLE DE COBRE CON AISLAMIENTO THW-LS O THHW-LS A 75 GRADOS CALIBRE # 3/0, INCLUYE: CINTA AISLANTE, VULCANIZADA, BARNIZ Y PERNO DE CONEXIÓN, COCAS Y DESPERDICIOS.</t>
  </si>
  <si>
    <t>SUMINISTRO, COLOCACIÓN Y CONEXIÓN DE CABLE DE COBRE CON AISLAMIENTO THW-LS O THHW-LS A 75 GRADOS CALIBRE # 4/0, INCLUYE: CINTA AISLANTE, VULCANIZADA, BARNIZ Y PERNO DE CONEXIÓN, COCAS Y DESPERDICIOS.</t>
  </si>
  <si>
    <t>SUBTOTAL DE RED ELECTRICA</t>
  </si>
  <si>
    <t>E.P. NUEVA CREACION (COLONIA LAS PALMAS)</t>
  </si>
  <si>
    <t>CONSTRUCCIÓN DE E.P. NUEVA CREACIÓN 2DA ETAPA CONSISTENTE EN: CONSTRUCCIÓN DE 4 AULAS DIDÁCTICAS EN PLANTA BAJA EN ESTRUCTURA U2-C,  2 AULAS DIDÁCTICAS EN PLANTA ALTA EN ESTRUCTURA U2-C, MODULO DE ESCALERAS, ANDADORES DE CONEXIÓN, LUMINARIAS EXTERIORES, BARDA Y CERCO PERIMETRAL, RED ELÉCTRICA.</t>
  </si>
  <si>
    <t>CABO SAN LUCAS</t>
  </si>
  <si>
    <t>SUMINISTRO Y APLICACIÓN DE FUMIGANTE CONTRA TERMITAS, CLORPIRIFOS, MARCA DUSBAN 2E O SIMILAR APLICADO A UNA DOSIS DE 5.00LTS/M2 O SIMILAR EN ÁREA DE EXCAVACIÓN TERMINADA Y APLICACIÓN AL RELLENO, INCLUYE: MATERIALES Y MANO DE OBRA</t>
  </si>
  <si>
    <t>EXCAVACIÓN A MANO EN TERRENO TIPO "B" INVESTIGADO EN OBRA POR EL CONTRATISTA, A CUALQUIER PROFUNDIDAD, INCLUYE: AFINE DE TALUDES, SOBRE EXCAVACIÓN POR ÁNGULO DE REPOSO DE MATERIAL, COMPACTACIÓN DE FONDO DE CEPAS, ACARREO DENTRO Y FUERA DE LA OBRA DEL MATERIAL NO UTILIZABLE.</t>
  </si>
  <si>
    <t>CONSTRUCCION DE 4 AULAS EN PLANTA BAJA EN ESTRUCTURA U2-C</t>
  </si>
  <si>
    <t>CONSTRUCCION DE 2 AULAS EN PLANTA ALTA EN ESTRUCTURA U2-C</t>
  </si>
  <si>
    <t>SEPARACIÓN MURO-COLUMNA CON CANAL LAMINA CALIBRE#18 CON 28 CMS DE DESARROLLO CON PLACA POLIESTERINO 3/4" X 18 CM. ANCHO, FIJADA A COLUMNA CON ANCLA TIPO HILTI 6 POR CADA METRO; INCLUYE: PINTURA ESMALTE EN LAMINA.</t>
  </si>
  <si>
    <t>SUMINISTRO, HABILITADO Y COLOCACIÓN DE REJA DE PROTECCIÓN A BASE DE PERFIL TUBULAR DE 3/4" CAL16, BASTIDOR DE PERFIL TUBULAR DE 1 1/2" CAL. 16, PLACA  CENTRAL DE 1/4" Y PLACA DE CERRAMIENYO DE 1/4"  ; SOLDADA A PLACAS AHOGADAS EN TRABES Y CADENAS DE CERRAMIENTO, INCLUYE: PLACAS DE ACERO DE 2"X2"X1/4", UNA MANO DE PRIMARIO EPÓXICO ANTICORROSIVO EA P-10 COLOR BLANCO CON CATALIZADOR DISOLUCIÓN A BASE DE SOLVENTE Y 2 MANOS DE PINTURA ESMALTE EN ACABADO FINAL, COLOR DEFINIDO POR LA RESIDENCIA, CORTES, CORTES A 45, SOLDADURA, MATERIAL, EQUIPO Y HERRAMIENTA NECESARIA.</t>
  </si>
  <si>
    <t>FORJADO DE ESCALON CON UNA ALTURA DE 17 CM. Y UNA HUELLA DE 30 CM. A BASE DE BLOCK 15 X 20 X 40 CMS, RELLENO CON MATERIAL DE TRITURACION PARA FORJAR HUELLA, PISO DE CONCRETO F´C=200 KG/CM2, ACABADO RAYADO, APLANADO FRONTAL CON MORTERO CEMENTO-ARENA 1:3, INCLUYE: PINTURA, U.O.T.</t>
  </si>
  <si>
    <t>SUMINISTRO E INSTALACIÓN DE LÁMPARA PARA ALUMBRADO PÚBLICO CON ENERGÍA SOLAR INCLUYE: MODULO FOTOVOLTAICO DE 260 WATTS MARCA KYOCERA (1PZA), CONTROLADOR DE CARGA 20 A 24 VCD PROGRAMABLE (1PZA), ACUMULADOR LTH 12 VOLTS 105A/HR MODELO L31T/S (2PZA), GABINETE METÁLICO PARA 2 BATERÍAS TIPO POLIÉSTER REFORZADO CON FIBRA DE VIDRIO RESISTENTE A LA CORROSIÓN(1PZA), POSTE METÁLICO PARA ALUMBRADO PÚBLICO LONGITUD 6M, INCLUYE BRAZO DE 60CM DE LONGITUD Y 2.5" DE DIÁMETRO (1PZA), LÁMPARA PARA ALUMBRADO PÚBLICO TIPO LED MODELO AP60 DE 60 WATT A 24 VOLTS SOPORTE DE ALUMINIO PARA FIJACIÓN DE MODULO SOLAR AL POSTE, HERRAJES Y TORNILLERÍA(1LTE), BASE DE CONCRETO PARA RECIBIR POSTE SOLAR , ANCLAS PARA FIJACIÓN DE POSTE METÁLICO, BATIDORES ROSCA ASÍ COMO MATERIAL DE TORNILLERÍA INOXIDABLE (1LTE), MATERIAL ELÉCTRICO PUENTES Y CABLEADO, INSTALACIÓN PROGRAMACIÓN Y PUESTA EN MARCHA DEL SISTEMA.</t>
  </si>
  <si>
    <t>SUMINISTRO Y COLOCACIÓN DE EQUIPO DE MEDICIÓN M-5 CON BASE 7X200 E INTERRUPTOR PRINCIPAL INTEGRAL DE 3X200 AMPERES ASÍ COMO TUBO Y MUFA DE PVC C-40 DE 63 MM Y CABLE PARA ACOMETIDA ELÉCTRICA CON CALIBRE 3-4/0 + 1-3/0, CONEXIÓN CON LOS MISMOS CALIBRES DE LAS ZAPATAS DEL INTERRUPTOR PRINCIPAL DE LA MEDICIÓN A LAS ZAPATAS PRINCIPALES DEL TABLERO DE DISTRIBUCIÓN PRINCIPAL UBICADO A ESPADAS DEL MURETE, VARILLA DE TIERRA COOPERWELD DE 3.00 METROS, CONEXIONES IDENTIFICACIONES Y PRUEBAS (VER ESPECIFICACIONES DE CFE Y NOM-001-SEDE-2005), MANO DE OBRA, HERRAMIENTA, EQUIPO DE PROTECCIÓN PERSONAL Y LIMPIEZA DEL ÁREA DE TRABAJO.</t>
  </si>
  <si>
    <t>SUMINISTRO, COLOCACIÓN Y CONEXIÓN DE TABLERO DE CONTROL Y DISTRIBUCIÓN DE CARGAS, TIPO NQO CLASE 1630 30 ESPACIOS 3 FASES- 4 HILOS 220/127 VOLTS EN GABINETE NEMA 3R, CON ZAPATAS PRINCIPALES DE 400 AMPERES MARCA SQUARE D O SIMILAR EN CALIDAD Y PRECIO, INCLUYE RANURA EN MURO, COLOCACIÓN, FIJACIÓN CON MEZCLA, PINTURA, PEINADO DE CABLES EN CENTRO DE CARGA CON CINCHOS DE PLÁSTICO, IDENTIFICACIÓN CON ETIQUETA EN TAPA, INTERRUPTORES Y CABLES, CONEXIONES Y PRUEBAS.</t>
  </si>
  <si>
    <t>SUMINISTRO, COLOCACIÓN Y CONEXIÓN DE INTERRUPTOR TERMOMAGNÉTICO TIPO QO-B (ATORNILLABLE) DE 2 POLOS 30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</si>
  <si>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Y RELLENO DE MATERIAL INERTE COMPACTADO CON EQUIPO MECÁNICO Y AGUA EN CAPAS DE 20 CM. DE ESPESOR, INCLUYE: ACARREO DENTRO  DE LA OBRA, PRUEBAS DE COMPACTACIÓN 90 % PROCTOR POR CAPA, CUANDO SE INDIQUE EN LAS ESPECIFICACIONES TÉCNICAS.</t>
  </si>
  <si>
    <t>CONCRETO PREMEZCLADO F'C= 250 KG/CM2 EN CIMENTACIÓN T.M.A. 3/4",CON UN REVENIMIENTO DE 8-10 CM., CON IMPERMEABILIZANTE INTEGRAL EN POLVO SIKALITE, GRALTEX (500 GRAMOS. POR SACO) O SIMILAR EN CALIDAD Y PRECIO INCLUYE: BOMBEO CUALQUIER DISTANCIA, COLADO, VIBRADO, AFINE, CURADO EN ELEMENTOS ESTRUCTURALES COMO ZAPATAS, DADOS, MUROS DE CONCRETO, MÍNIMO UNA MUESTRA POR CADA 20 M3 O CON LA FRECUENCIA QUE LA RESIDENCIA LO CONSIDERE NECESARIO (VER ESPECIFICACIONES COMPLEMENTARIAS)</t>
  </si>
  <si>
    <t>CONCRETO PREMEZCLADO F'C=250 KG/CM2 EN ESTRUCTURA Y LOSA T.M.A. 3/4", CON UN REVENIMIENTO DE 8-10 CM.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</si>
</sst>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quot;$&quot;#,##0.00"/>
    <numFmt numFmtId="44" formatCode="_-&quot;$&quot;* #,##0.00_-;\-&quot;$&quot;* #,##0.00_-;_-&quot;$&quot;* &quot;-&quot;??_-;_-@_-"/>
    <numFmt numFmtId="43" formatCode="_-* #,##0.00_-;\-* #,##0.00_-;_-* &quot;-&quot;??_-;_-@_-"/>
    <numFmt numFmtId="164" formatCode="_-[$€-2]* #,##0.00_-;\-[$€-2]* #,##0.00_-;_-[$€-2]* &quot;-&quot;??_-"/>
    <numFmt numFmtId="165" formatCode="&quot;$&quot;#,##0\ ;\(&quot;$&quot;#,##0\)"/>
    <numFmt numFmtId="166" formatCode="_-* #,##0.00\ &quot;€&quot;_-;\-* #,##0.00\ &quot;€&quot;_-;_-* &quot;-&quot;??\ &quot;€&quot;_-;_-@_-"/>
    <numFmt numFmtId="167" formatCode="00000"/>
  </numFmts>
  <fonts count="19"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b/>
      <sz val="12"/>
      <color indexed="8"/>
      <name val="Arial"/>
      <family val="2"/>
    </font>
    <font>
      <b/>
      <i/>
      <sz val="12"/>
      <color theme="0" tint="-0.34998626667073579"/>
      <name val="Arial"/>
      <family val="2"/>
    </font>
    <font>
      <sz val="10"/>
      <color indexed="24"/>
      <name val="Arial"/>
      <family val="2"/>
    </font>
    <font>
      <b/>
      <sz val="18"/>
      <color indexed="24"/>
      <name val="Arial"/>
      <family val="2"/>
    </font>
    <font>
      <b/>
      <sz val="12"/>
      <color indexed="24"/>
      <name val="Arial"/>
      <family val="2"/>
    </font>
    <font>
      <sz val="10"/>
      <name val="Arial"/>
      <family val="2"/>
    </font>
    <font>
      <u/>
      <sz val="11"/>
      <color theme="10"/>
      <name val="Calibri"/>
      <family val="2"/>
      <scheme val="minor"/>
    </font>
    <font>
      <u/>
      <sz val="11"/>
      <color theme="11"/>
      <name val="Calibri"/>
      <family val="2"/>
      <scheme val="minor"/>
    </font>
    <font>
      <sz val="8"/>
      <name val="Calibri"/>
      <family val="2"/>
      <scheme val="minor"/>
    </font>
  </fonts>
  <fills count="17">
    <fill>
      <patternFill patternType="none"/>
    </fill>
    <fill>
      <patternFill patternType="gray125"/>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3" tint="0.59999389629810485"/>
        <bgColor indexed="64"/>
      </patternFill>
    </fill>
    <fill>
      <patternFill patternType="solid">
        <fgColor indexed="9"/>
        <bgColor indexed="64"/>
      </patternFill>
    </fill>
    <fill>
      <patternFill patternType="solid">
        <fgColor theme="0" tint="-0.14999847407452621"/>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s>
  <cellStyleXfs count="1214">
    <xf numFmtId="0" fontId="0" fillId="0" borderId="0"/>
    <xf numFmtId="0" fontId="2" fillId="0" borderId="0"/>
    <xf numFmtId="0" fontId="1" fillId="0" borderId="0"/>
    <xf numFmtId="44" fontId="2" fillId="0" borderId="0" applyFont="0" applyFill="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7" fillId="10"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9"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6" fillId="12"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6" fillId="8"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8" fillId="0" borderId="0"/>
    <xf numFmtId="9" fontId="2" fillId="0" borderId="0" applyFont="0" applyFill="0" applyBorder="0" applyAlignment="0" applyProtection="0"/>
    <xf numFmtId="0" fontId="9" fillId="0" borderId="0" applyNumberFormat="0" applyFill="0" applyBorder="0" applyAlignment="0" applyProtection="0"/>
    <xf numFmtId="0" fontId="2" fillId="0" borderId="0"/>
    <xf numFmtId="39" fontId="8" fillId="0" borderId="0"/>
    <xf numFmtId="39" fontId="8" fillId="0" borderId="0"/>
    <xf numFmtId="0" fontId="2" fillId="0" borderId="0"/>
    <xf numFmtId="0" fontId="2"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3" fontId="12" fillId="0" borderId="0" applyFont="0" applyFill="0" applyBorder="0" applyAlignment="0" applyProtection="0"/>
    <xf numFmtId="165" fontId="12" fillId="0" borderId="0" applyFont="0" applyFill="0" applyBorder="0" applyAlignment="0" applyProtection="0"/>
    <xf numFmtId="0" fontId="12" fillId="0" borderId="0" applyFont="0" applyFill="0" applyBorder="0" applyAlignment="0" applyProtection="0"/>
    <xf numFmtId="2" fontId="1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9" fontId="8" fillId="0" borderId="0"/>
    <xf numFmtId="0" fontId="2" fillId="0" borderId="0"/>
    <xf numFmtId="0" fontId="2" fillId="0" borderId="0"/>
    <xf numFmtId="0" fontId="1" fillId="0" borderId="0"/>
    <xf numFmtId="166"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39" fontId="8" fillId="0" borderId="0"/>
    <xf numFmtId="0" fontId="15"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44" fontId="1" fillId="0" borderId="0" applyFont="0" applyFill="0" applyBorder="0" applyAlignment="0" applyProtection="0"/>
  </cellStyleXfs>
  <cellXfs count="140">
    <xf numFmtId="0" fontId="0" fillId="0" borderId="0" xfId="0"/>
    <xf numFmtId="49" fontId="3" fillId="0" borderId="0" xfId="1" applyNumberFormat="1" applyFont="1" applyFill="1" applyBorder="1" applyAlignment="1">
      <alignment horizontal="center" vertical="center" wrapText="1"/>
    </xf>
    <xf numFmtId="0" fontId="3" fillId="0" borderId="0" xfId="1" applyFont="1" applyFill="1" applyBorder="1" applyAlignment="1">
      <alignment horizontal="left" vertical="top" wrapText="1"/>
    </xf>
    <xf numFmtId="0" fontId="3" fillId="0" borderId="0" xfId="1" applyFont="1" applyFill="1" applyBorder="1" applyAlignment="1">
      <alignment horizontal="center" vertical="top" wrapText="1"/>
    </xf>
    <xf numFmtId="49" fontId="3" fillId="0" borderId="0" xfId="1" applyNumberFormat="1" applyFont="1" applyFill="1" applyBorder="1" applyAlignment="1">
      <alignment horizontal="center" vertical="top" wrapText="1"/>
    </xf>
    <xf numFmtId="39" fontId="3" fillId="0" borderId="0" xfId="31" applyFont="1" applyBorder="1" applyAlignment="1" applyProtection="1">
      <alignment horizontal="right" vertical="top" wrapText="1"/>
      <protection locked="0"/>
    </xf>
    <xf numFmtId="39" fontId="3" fillId="0" borderId="5" xfId="31" applyFont="1" applyBorder="1" applyAlignment="1" applyProtection="1">
      <alignment vertical="top" wrapText="1"/>
      <protection locked="0"/>
    </xf>
    <xf numFmtId="39" fontId="3" fillId="0" borderId="0" xfId="31" applyFont="1" applyBorder="1" applyAlignment="1" applyProtection="1">
      <alignment horizontal="right" vertical="top"/>
      <protection locked="0"/>
    </xf>
    <xf numFmtId="0" fontId="4" fillId="0" borderId="4" xfId="0" applyFont="1" applyBorder="1" applyAlignment="1" applyProtection="1">
      <alignment horizontal="right" vertical="top"/>
      <protection locked="0"/>
    </xf>
    <xf numFmtId="39" fontId="4" fillId="0" borderId="0" xfId="32" applyFont="1" applyAlignment="1" applyProtection="1">
      <alignment vertical="top"/>
      <protection locked="0"/>
    </xf>
    <xf numFmtId="39" fontId="4" fillId="0" borderId="0" xfId="32" applyFont="1" applyAlignment="1" applyProtection="1">
      <alignment horizontal="center" vertical="top"/>
      <protection locked="0"/>
    </xf>
    <xf numFmtId="39" fontId="4" fillId="0" borderId="7" xfId="32" applyNumberFormat="1" applyFont="1" applyBorder="1" applyAlignment="1" applyProtection="1">
      <alignment horizontal="left" vertical="top"/>
      <protection locked="0"/>
    </xf>
    <xf numFmtId="39" fontId="3" fillId="0" borderId="8" xfId="32" applyNumberFormat="1" applyFont="1" applyBorder="1" applyAlignment="1" applyProtection="1">
      <alignment horizontal="center" vertical="top"/>
      <protection locked="0"/>
    </xf>
    <xf numFmtId="39" fontId="10" fillId="2" borderId="8" xfId="32" applyNumberFormat="1" applyFont="1" applyFill="1" applyBorder="1" applyAlignment="1" applyProtection="1">
      <alignment horizontal="left" vertical="top" wrapText="1"/>
      <protection locked="0"/>
    </xf>
    <xf numFmtId="0" fontId="4" fillId="0" borderId="0" xfId="30" applyFont="1" applyAlignment="1">
      <alignment vertical="top"/>
    </xf>
    <xf numFmtId="39" fontId="4" fillId="0" borderId="10" xfId="32" applyNumberFormat="1" applyFont="1" applyBorder="1" applyAlignment="1" applyProtection="1">
      <alignment horizontal="left" vertical="top"/>
      <protection locked="0"/>
    </xf>
    <xf numFmtId="39" fontId="3" fillId="0" borderId="0" xfId="32" applyNumberFormat="1" applyFont="1" applyBorder="1" applyAlignment="1" applyProtection="1">
      <alignment horizontal="center" vertical="top"/>
      <protection locked="0"/>
    </xf>
    <xf numFmtId="39" fontId="3" fillId="2" borderId="0" xfId="32" applyNumberFormat="1" applyFont="1" applyFill="1" applyBorder="1" applyAlignment="1" applyProtection="1">
      <alignment horizontal="justify" vertical="top" wrapText="1"/>
      <protection locked="0"/>
    </xf>
    <xf numFmtId="0" fontId="4" fillId="0" borderId="0" xfId="1" applyFont="1" applyAlignment="1">
      <alignment vertical="center"/>
    </xf>
    <xf numFmtId="0" fontId="3" fillId="0" borderId="0" xfId="1" applyFont="1" applyFill="1" applyBorder="1" applyAlignment="1">
      <alignment horizontal="center" vertical="center" wrapText="1"/>
    </xf>
    <xf numFmtId="0" fontId="3" fillId="0" borderId="0" xfId="1" applyFont="1" applyBorder="1" applyAlignment="1">
      <alignment horizontal="center" vertical="center"/>
    </xf>
    <xf numFmtId="0" fontId="4" fillId="0" borderId="0" xfId="1" applyFont="1" applyBorder="1" applyAlignment="1"/>
    <xf numFmtId="0" fontId="4" fillId="0" borderId="0" xfId="1" applyFont="1" applyBorder="1" applyAlignment="1">
      <alignment vertical="center"/>
    </xf>
    <xf numFmtId="49" fontId="4" fillId="0" borderId="0" xfId="1" applyNumberFormat="1" applyFont="1" applyAlignment="1">
      <alignment vertical="center"/>
    </xf>
    <xf numFmtId="0" fontId="4" fillId="0" borderId="0" xfId="1" applyFont="1" applyAlignment="1">
      <alignment horizontal="center" vertical="center"/>
    </xf>
    <xf numFmtId="0" fontId="4" fillId="0" borderId="0" xfId="1" applyFont="1" applyBorder="1" applyAlignment="1">
      <alignment horizontal="center" vertical="center"/>
    </xf>
    <xf numFmtId="49" fontId="3" fillId="0" borderId="0" xfId="1" applyNumberFormat="1" applyFont="1" applyBorder="1" applyAlignment="1">
      <alignment horizontal="center" vertical="center"/>
    </xf>
    <xf numFmtId="49" fontId="4" fillId="0" borderId="0" xfId="1" applyNumberFormat="1" applyFont="1" applyBorder="1" applyAlignment="1">
      <alignment vertical="center"/>
    </xf>
    <xf numFmtId="39" fontId="3" fillId="0" borderId="0" xfId="32" applyFont="1" applyFill="1" applyAlignment="1" applyProtection="1">
      <alignment vertical="top"/>
      <protection locked="0"/>
    </xf>
    <xf numFmtId="39" fontId="4" fillId="0" borderId="0" xfId="32" applyFont="1" applyFill="1" applyAlignment="1" applyProtection="1">
      <alignment vertical="top"/>
      <protection locked="0"/>
    </xf>
    <xf numFmtId="39" fontId="4" fillId="0" borderId="13" xfId="32" applyNumberFormat="1" applyFont="1" applyBorder="1" applyAlignment="1" applyProtection="1">
      <alignment horizontal="left" vertical="top"/>
      <protection locked="0"/>
    </xf>
    <xf numFmtId="39" fontId="3" fillId="0" borderId="14" xfId="32" applyNumberFormat="1" applyFont="1" applyBorder="1" applyAlignment="1" applyProtection="1">
      <alignment horizontal="center" vertical="top"/>
      <protection locked="0"/>
    </xf>
    <xf numFmtId="39" fontId="3" fillId="2" borderId="14" xfId="32" applyNumberFormat="1" applyFont="1" applyFill="1" applyBorder="1" applyAlignment="1" applyProtection="1">
      <alignment horizontal="justify" vertical="top" wrapText="1"/>
      <protection locked="0"/>
    </xf>
    <xf numFmtId="49" fontId="3" fillId="0" borderId="12" xfId="1" applyNumberFormat="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14" borderId="1" xfId="1" applyFont="1" applyFill="1" applyBorder="1" applyAlignment="1">
      <alignment vertical="top"/>
    </xf>
    <xf numFmtId="0" fontId="3" fillId="14" borderId="2" xfId="1" applyFont="1" applyFill="1" applyBorder="1" applyAlignment="1">
      <alignment vertical="top"/>
    </xf>
    <xf numFmtId="39" fontId="3" fillId="14" borderId="10" xfId="32" applyNumberFormat="1" applyFont="1" applyFill="1" applyBorder="1" applyAlignment="1" applyProtection="1">
      <alignment horizontal="left" vertical="top"/>
      <protection locked="0"/>
    </xf>
    <xf numFmtId="39" fontId="3" fillId="14" borderId="10" xfId="32" applyFont="1" applyFill="1" applyBorder="1" applyAlignment="1" applyProtection="1">
      <alignment vertical="top"/>
      <protection locked="0"/>
    </xf>
    <xf numFmtId="43" fontId="4" fillId="0" borderId="0" xfId="35" applyFont="1" applyAlignment="1" applyProtection="1">
      <alignment horizontal="right" vertical="top"/>
      <protection locked="0"/>
    </xf>
    <xf numFmtId="43" fontId="3" fillId="2" borderId="14" xfId="35" applyFont="1" applyFill="1" applyBorder="1" applyAlignment="1" applyProtection="1">
      <alignment horizontal="right" vertical="top" wrapText="1"/>
      <protection locked="0"/>
    </xf>
    <xf numFmtId="43" fontId="3" fillId="0" borderId="0" xfId="35" applyFont="1" applyFill="1" applyBorder="1" applyAlignment="1">
      <alignment horizontal="right" vertical="center" wrapText="1"/>
    </xf>
    <xf numFmtId="43" fontId="4" fillId="0" borderId="5" xfId="35" applyFont="1" applyBorder="1" applyAlignment="1" applyProtection="1">
      <alignment horizontal="right" vertical="top"/>
      <protection locked="0"/>
    </xf>
    <xf numFmtId="43" fontId="4" fillId="0" borderId="4" xfId="35" applyFont="1" applyBorder="1" applyAlignment="1" applyProtection="1">
      <alignment horizontal="right" vertical="top"/>
      <protection locked="0"/>
    </xf>
    <xf numFmtId="43" fontId="3" fillId="0" borderId="0" xfId="35" applyFont="1" applyBorder="1" applyAlignment="1">
      <alignment horizontal="right" vertical="center"/>
    </xf>
    <xf numFmtId="43" fontId="4" fillId="0" borderId="0" xfId="35" applyFont="1" applyBorder="1" applyAlignment="1">
      <alignment horizontal="right"/>
    </xf>
    <xf numFmtId="43" fontId="4" fillId="0" borderId="0" xfId="35" quotePrefix="1" applyFont="1" applyBorder="1" applyAlignment="1">
      <alignment horizontal="right" vertical="top" wrapText="1"/>
    </xf>
    <xf numFmtId="43" fontId="11" fillId="0" borderId="0" xfId="35" applyFont="1" applyBorder="1" applyAlignment="1">
      <alignment horizontal="right" vertical="top" wrapText="1"/>
    </xf>
    <xf numFmtId="43" fontId="3" fillId="0" borderId="0" xfId="35" applyFont="1" applyBorder="1" applyAlignment="1">
      <alignment horizontal="right" vertical="top" wrapText="1"/>
    </xf>
    <xf numFmtId="43" fontId="3" fillId="2" borderId="0" xfId="35" applyFont="1" applyFill="1" applyBorder="1" applyAlignment="1" applyProtection="1">
      <alignment horizontal="right" vertical="top" wrapText="1"/>
      <protection locked="0"/>
    </xf>
    <xf numFmtId="43" fontId="3" fillId="0" borderId="12" xfId="35" applyFont="1" applyFill="1" applyBorder="1" applyAlignment="1">
      <alignment horizontal="center" vertical="center" wrapText="1"/>
    </xf>
    <xf numFmtId="43" fontId="4" fillId="0" borderId="0" xfId="35" applyFont="1" applyAlignment="1">
      <alignment horizontal="right" vertical="center"/>
    </xf>
    <xf numFmtId="43" fontId="3" fillId="14" borderId="2" xfId="35" applyFont="1" applyFill="1" applyBorder="1" applyAlignment="1">
      <alignment horizontal="right" vertical="top"/>
    </xf>
    <xf numFmtId="43" fontId="4" fillId="0" borderId="0" xfId="35" applyFont="1" applyAlignment="1" applyProtection="1">
      <alignment vertical="top"/>
      <protection locked="0"/>
    </xf>
    <xf numFmtId="43" fontId="3" fillId="2" borderId="14" xfId="35" applyFont="1" applyFill="1" applyBorder="1" applyAlignment="1" applyProtection="1">
      <alignment horizontal="justify" vertical="top" wrapText="1"/>
      <protection locked="0"/>
    </xf>
    <xf numFmtId="43" fontId="3" fillId="0" borderId="0" xfId="35" applyFont="1" applyFill="1" applyBorder="1" applyAlignment="1">
      <alignment horizontal="center" vertical="center" wrapText="1"/>
    </xf>
    <xf numFmtId="43" fontId="4" fillId="0" borderId="5" xfId="35" applyFont="1" applyBorder="1" applyAlignment="1" applyProtection="1">
      <alignment vertical="top"/>
      <protection locked="0"/>
    </xf>
    <xf numFmtId="43" fontId="4" fillId="0" borderId="4" xfId="35" applyFont="1" applyBorder="1" applyAlignment="1" applyProtection="1">
      <alignment vertical="top"/>
      <protection locked="0"/>
    </xf>
    <xf numFmtId="43" fontId="3" fillId="0" borderId="0" xfId="35" applyFont="1" applyBorder="1" applyAlignment="1">
      <alignment horizontal="center" vertical="center"/>
    </xf>
    <xf numFmtId="43" fontId="4" fillId="0" borderId="0" xfId="35" applyFont="1" applyBorder="1" applyAlignment="1">
      <alignment horizontal="center"/>
    </xf>
    <xf numFmtId="43" fontId="4" fillId="0" borderId="0" xfId="35" quotePrefix="1" applyFont="1" applyBorder="1" applyAlignment="1">
      <alignment horizontal="center" vertical="top" wrapText="1"/>
    </xf>
    <xf numFmtId="43" fontId="11" fillId="0" borderId="0" xfId="35" applyFont="1" applyBorder="1" applyAlignment="1">
      <alignment horizontal="center" vertical="top" wrapText="1"/>
    </xf>
    <xf numFmtId="43" fontId="3" fillId="0" borderId="0" xfId="35" applyFont="1" applyBorder="1" applyAlignment="1">
      <alignment horizontal="center" vertical="top" wrapText="1"/>
    </xf>
    <xf numFmtId="43" fontId="3" fillId="2" borderId="0" xfId="35" applyFont="1" applyFill="1" applyBorder="1" applyAlignment="1" applyProtection="1">
      <alignment horizontal="justify" vertical="top" wrapText="1"/>
      <protection locked="0"/>
    </xf>
    <xf numFmtId="43" fontId="4" fillId="0" borderId="0" xfId="35" applyFont="1" applyAlignment="1">
      <alignment horizontal="center" vertical="center"/>
    </xf>
    <xf numFmtId="43" fontId="3" fillId="14" borderId="2" xfId="35" applyFont="1" applyFill="1" applyBorder="1" applyAlignment="1">
      <alignment vertical="top"/>
    </xf>
    <xf numFmtId="43" fontId="3" fillId="2" borderId="15" xfId="35" applyFont="1" applyFill="1" applyBorder="1" applyAlignment="1" applyProtection="1">
      <alignment horizontal="justify" vertical="top" wrapText="1"/>
      <protection locked="0"/>
    </xf>
    <xf numFmtId="43" fontId="4" fillId="0" borderId="0" xfId="35" applyFont="1" applyBorder="1" applyAlignment="1">
      <alignment vertical="center"/>
    </xf>
    <xf numFmtId="43" fontId="3" fillId="0" borderId="0" xfId="35" applyFont="1" applyBorder="1" applyAlignment="1">
      <alignment vertical="center" wrapText="1"/>
    </xf>
    <xf numFmtId="43" fontId="3" fillId="0" borderId="0" xfId="35" applyFont="1" applyFill="1" applyBorder="1" applyAlignment="1">
      <alignment vertical="center" wrapText="1"/>
    </xf>
    <xf numFmtId="43" fontId="4" fillId="0" borderId="0" xfId="35" applyFont="1" applyBorder="1" applyAlignment="1">
      <alignment vertical="center" wrapText="1"/>
    </xf>
    <xf numFmtId="43" fontId="4" fillId="0" borderId="0" xfId="35" applyFont="1" applyBorder="1" applyAlignment="1"/>
    <xf numFmtId="43" fontId="3" fillId="2" borderId="11" xfId="35" applyFont="1" applyFill="1" applyBorder="1" applyAlignment="1" applyProtection="1">
      <alignment horizontal="justify" vertical="top" wrapText="1"/>
      <protection locked="0"/>
    </xf>
    <xf numFmtId="43" fontId="4" fillId="0" borderId="0" xfId="35" applyFont="1" applyAlignment="1">
      <alignment vertical="center"/>
    </xf>
    <xf numFmtId="43" fontId="3" fillId="14" borderId="3" xfId="35" applyFont="1" applyFill="1" applyBorder="1" applyAlignment="1">
      <alignment vertical="top"/>
    </xf>
    <xf numFmtId="43" fontId="3" fillId="0" borderId="0" xfId="35" applyFont="1" applyFill="1" applyBorder="1" applyAlignment="1">
      <alignment horizontal="left" vertical="center" wrapText="1"/>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43" fontId="4" fillId="0" borderId="0" xfId="35" applyFont="1" applyFill="1" applyBorder="1" applyAlignment="1">
      <alignment vertical="center"/>
    </xf>
    <xf numFmtId="0" fontId="3" fillId="0" borderId="0" xfId="1" applyFont="1" applyFill="1" applyBorder="1" applyAlignment="1">
      <alignment horizontal="left" vertical="center" wrapText="1"/>
    </xf>
    <xf numFmtId="0" fontId="4" fillId="0" borderId="0" xfId="1" applyFont="1" applyFill="1" applyBorder="1" applyAlignment="1">
      <alignment horizontal="left" vertical="center" wrapText="1"/>
    </xf>
    <xf numFmtId="0" fontId="4" fillId="0" borderId="0" xfId="1" applyFont="1" applyFill="1" applyBorder="1" applyAlignment="1">
      <alignment horizontal="left" vertical="center" wrapText="1"/>
    </xf>
    <xf numFmtId="43" fontId="4" fillId="0" borderId="0" xfId="35" applyFont="1" applyFill="1" applyBorder="1" applyAlignment="1">
      <alignment horizontal="left" vertical="center" wrapText="1"/>
    </xf>
    <xf numFmtId="7" fontId="4" fillId="15" borderId="6" xfId="32" applyNumberFormat="1" applyFont="1" applyFill="1" applyBorder="1" applyAlignment="1" applyProtection="1">
      <alignment horizontal="center" vertical="center"/>
    </xf>
    <xf numFmtId="44" fontId="4" fillId="0" borderId="6" xfId="32" applyNumberFormat="1" applyFont="1" applyBorder="1" applyAlignment="1" applyProtection="1">
      <alignment horizontal="center" vertical="center"/>
    </xf>
    <xf numFmtId="7" fontId="4" fillId="0" borderId="6" xfId="32" applyNumberFormat="1" applyFont="1" applyFill="1" applyBorder="1" applyAlignment="1" applyProtection="1">
      <alignment horizontal="center" vertical="center"/>
    </xf>
    <xf numFmtId="44" fontId="4" fillId="0" borderId="6" xfId="32" applyNumberFormat="1" applyFont="1" applyFill="1" applyBorder="1" applyAlignment="1" applyProtection="1">
      <alignment horizontal="center" vertical="center"/>
    </xf>
    <xf numFmtId="0" fontId="4" fillId="0" borderId="0" xfId="1" applyFont="1" applyFill="1" applyAlignment="1">
      <alignment vertical="center"/>
    </xf>
    <xf numFmtId="7" fontId="3" fillId="14" borderId="2" xfId="35" applyNumberFormat="1" applyFont="1" applyFill="1" applyBorder="1" applyAlignment="1">
      <alignment horizontal="right" vertical="top"/>
    </xf>
    <xf numFmtId="7" fontId="3" fillId="14" borderId="2" xfId="35" applyNumberFormat="1" applyFont="1" applyFill="1" applyBorder="1" applyAlignment="1">
      <alignment vertical="top"/>
    </xf>
    <xf numFmtId="0" fontId="4" fillId="0" borderId="0" xfId="1" applyFont="1" applyFill="1" applyBorder="1" applyAlignment="1">
      <alignment horizontal="left" vertical="center" wrapText="1"/>
    </xf>
    <xf numFmtId="0" fontId="3" fillId="0" borderId="0" xfId="1" applyFont="1" applyFill="1" applyBorder="1" applyAlignment="1">
      <alignment horizontal="left" vertical="center" wrapText="1"/>
    </xf>
    <xf numFmtId="39" fontId="3" fillId="14" borderId="0" xfId="32" applyFont="1" applyFill="1" applyBorder="1" applyAlignment="1" applyProtection="1">
      <alignment vertical="center"/>
      <protection locked="0"/>
    </xf>
    <xf numFmtId="39" fontId="3" fillId="14" borderId="11" xfId="32" applyFont="1" applyFill="1" applyBorder="1" applyAlignment="1" applyProtection="1">
      <alignment vertical="center"/>
      <protection locked="0"/>
    </xf>
    <xf numFmtId="0" fontId="3" fillId="0" borderId="16" xfId="1" applyFont="1" applyFill="1" applyBorder="1" applyAlignment="1">
      <alignment horizontal="left" vertical="center" wrapText="1"/>
    </xf>
    <xf numFmtId="43" fontId="3" fillId="0" borderId="16" xfId="35" applyFont="1" applyFill="1" applyBorder="1" applyAlignment="1">
      <alignment horizontal="left" vertical="center" wrapText="1"/>
    </xf>
    <xf numFmtId="43" fontId="3" fillId="0" borderId="16" xfId="35" applyFont="1" applyFill="1" applyBorder="1" applyAlignment="1">
      <alignment horizontal="center" vertical="center" wrapText="1"/>
    </xf>
    <xf numFmtId="44" fontId="3" fillId="0" borderId="16" xfId="1213" applyFont="1" applyFill="1" applyBorder="1" applyAlignment="1">
      <alignment horizontal="center" vertical="center" wrapText="1"/>
    </xf>
    <xf numFmtId="44" fontId="3" fillId="0" borderId="0" xfId="1213" applyFont="1" applyFill="1" applyBorder="1" applyAlignment="1">
      <alignment horizontal="center" vertical="center" wrapText="1"/>
    </xf>
    <xf numFmtId="0" fontId="3" fillId="0" borderId="2" xfId="1" applyFont="1" applyFill="1" applyBorder="1" applyAlignment="1">
      <alignment horizontal="left" vertical="center" wrapText="1"/>
    </xf>
    <xf numFmtId="43" fontId="3" fillId="0" borderId="2" xfId="35" applyFont="1" applyFill="1" applyBorder="1" applyAlignment="1">
      <alignment horizontal="left" vertical="center" wrapText="1"/>
    </xf>
    <xf numFmtId="43" fontId="3" fillId="0" borderId="2" xfId="35" applyFont="1" applyFill="1" applyBorder="1" applyAlignment="1">
      <alignment horizontal="center" vertical="center" wrapText="1"/>
    </xf>
    <xf numFmtId="0" fontId="3" fillId="0" borderId="0" xfId="1" applyFont="1" applyFill="1" applyBorder="1" applyAlignment="1">
      <alignment horizontal="left" vertical="center" wrapText="1"/>
    </xf>
    <xf numFmtId="0" fontId="4" fillId="0" borderId="0" xfId="1" applyFont="1" applyFill="1" applyBorder="1" applyAlignment="1">
      <alignment horizontal="left" vertical="center" wrapText="1"/>
    </xf>
    <xf numFmtId="39" fontId="4" fillId="0" borderId="16" xfId="1" applyNumberFormat="1" applyFont="1" applyFill="1" applyBorder="1" applyAlignment="1">
      <alignment horizontal="left" vertical="center" wrapText="1"/>
    </xf>
    <xf numFmtId="39" fontId="3" fillId="14" borderId="2" xfId="1" applyNumberFormat="1" applyFont="1" applyFill="1" applyBorder="1" applyAlignment="1">
      <alignment vertical="top"/>
    </xf>
    <xf numFmtId="39" fontId="3" fillId="14" borderId="0" xfId="32" applyNumberFormat="1" applyFont="1" applyFill="1" applyBorder="1" applyAlignment="1" applyProtection="1">
      <alignment horizontal="left" vertical="center" wrapText="1"/>
      <protection locked="0"/>
    </xf>
    <xf numFmtId="0" fontId="3" fillId="14" borderId="2" xfId="1" applyFont="1" applyFill="1" applyBorder="1" applyAlignment="1">
      <alignment horizontal="right" vertical="top"/>
    </xf>
    <xf numFmtId="39" fontId="3" fillId="0" borderId="16" xfId="1" applyNumberFormat="1" applyFont="1" applyFill="1" applyBorder="1" applyAlignment="1">
      <alignment horizontal="left" vertical="center" wrapText="1"/>
    </xf>
    <xf numFmtId="39" fontId="3" fillId="0" borderId="2" xfId="1" applyNumberFormat="1" applyFont="1" applyFill="1" applyBorder="1" applyAlignment="1">
      <alignment horizontal="left" vertical="center" wrapText="1"/>
    </xf>
    <xf numFmtId="167" fontId="4" fillId="2" borderId="6" xfId="1" applyNumberFormat="1" applyFont="1" applyFill="1" applyBorder="1" applyAlignment="1">
      <alignment horizontal="center" vertical="center" wrapText="1"/>
    </xf>
    <xf numFmtId="0" fontId="4" fillId="0" borderId="6" xfId="1" applyFont="1" applyBorder="1" applyAlignment="1" applyProtection="1">
      <alignment horizontal="justify" vertical="center"/>
    </xf>
    <xf numFmtId="0" fontId="4" fillId="2" borderId="6" xfId="1" applyFont="1" applyFill="1" applyBorder="1" applyAlignment="1">
      <alignment horizontal="center" vertical="center" wrapText="1"/>
    </xf>
    <xf numFmtId="2" fontId="4" fillId="2" borderId="6" xfId="35" applyNumberFormat="1" applyFont="1" applyFill="1" applyBorder="1" applyAlignment="1">
      <alignment horizontal="right" vertical="center" wrapText="1"/>
    </xf>
    <xf numFmtId="0" fontId="4" fillId="0" borderId="6" xfId="1" applyFont="1" applyFill="1" applyBorder="1" applyAlignment="1" applyProtection="1">
      <alignment horizontal="justify" vertical="center"/>
    </xf>
    <xf numFmtId="0" fontId="4" fillId="0" borderId="6" xfId="1" applyFont="1" applyFill="1" applyBorder="1" applyAlignment="1">
      <alignment horizontal="center" vertical="center" wrapText="1"/>
    </xf>
    <xf numFmtId="2" fontId="4" fillId="0" borderId="6" xfId="1"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wrapText="1"/>
    </xf>
    <xf numFmtId="0" fontId="4" fillId="0" borderId="6" xfId="30" applyFont="1" applyFill="1" applyBorder="1" applyAlignment="1" applyProtection="1">
      <alignment horizontal="center" vertical="center"/>
    </xf>
    <xf numFmtId="39" fontId="3" fillId="14" borderId="0" xfId="32" applyFont="1" applyFill="1" applyBorder="1" applyAlignment="1" applyProtection="1">
      <alignment horizontal="left" vertical="center" wrapText="1"/>
      <protection locked="0"/>
    </xf>
    <xf numFmtId="2" fontId="4" fillId="2" borderId="6" xfId="1" applyNumberFormat="1" applyFont="1" applyFill="1" applyBorder="1" applyAlignment="1">
      <alignment horizontal="center" vertical="center" wrapText="1"/>
    </xf>
    <xf numFmtId="0" fontId="4" fillId="0" borderId="6" xfId="55" applyNumberFormat="1" applyFont="1" applyFill="1" applyBorder="1" applyAlignment="1">
      <alignment horizontal="center" vertical="top"/>
    </xf>
    <xf numFmtId="0" fontId="4" fillId="0" borderId="6" xfId="55" applyNumberFormat="1" applyFont="1" applyFill="1" applyBorder="1" applyAlignment="1" applyProtection="1">
      <alignment horizontal="center" vertical="top"/>
    </xf>
    <xf numFmtId="1" fontId="4" fillId="2" borderId="6" xfId="1" applyNumberFormat="1" applyFont="1" applyFill="1" applyBorder="1" applyAlignment="1">
      <alignment horizontal="center" vertical="center" wrapText="1"/>
    </xf>
    <xf numFmtId="39" fontId="4" fillId="0" borderId="6" xfId="1" applyNumberFormat="1" applyFont="1" applyBorder="1" applyAlignment="1" applyProtection="1">
      <alignment horizontal="justify" vertical="center"/>
    </xf>
    <xf numFmtId="0" fontId="3" fillId="0" borderId="0" xfId="1" applyFont="1" applyFill="1" applyBorder="1" applyAlignment="1">
      <alignment horizontal="left" vertical="center" wrapText="1"/>
    </xf>
    <xf numFmtId="39" fontId="3" fillId="14" borderId="0" xfId="32" applyNumberFormat="1" applyFont="1" applyFill="1" applyBorder="1" applyAlignment="1" applyProtection="1">
      <alignment horizontal="center" vertical="center" wrapText="1"/>
      <protection locked="0"/>
    </xf>
    <xf numFmtId="39" fontId="3" fillId="14" borderId="11" xfId="32" applyNumberFormat="1" applyFont="1" applyFill="1" applyBorder="1" applyAlignment="1" applyProtection="1">
      <alignment horizontal="center" vertical="center" wrapText="1"/>
      <protection locked="0"/>
    </xf>
    <xf numFmtId="39" fontId="3" fillId="16" borderId="0" xfId="32" applyFont="1" applyFill="1" applyBorder="1" applyAlignment="1" applyProtection="1">
      <alignment horizontal="center" vertical="top"/>
      <protection locked="0"/>
    </xf>
    <xf numFmtId="39" fontId="3" fillId="14" borderId="0" xfId="32" applyFont="1" applyFill="1" applyBorder="1" applyAlignment="1" applyProtection="1">
      <alignment horizontal="justify" vertical="center" wrapText="1"/>
      <protection locked="0"/>
    </xf>
    <xf numFmtId="39" fontId="3" fillId="14" borderId="11" xfId="32" applyFont="1" applyFill="1" applyBorder="1" applyAlignment="1" applyProtection="1">
      <alignment horizontal="justify" vertical="center" wrapText="1"/>
      <protection locked="0"/>
    </xf>
    <xf numFmtId="4" fontId="3" fillId="2" borderId="8" xfId="33" applyNumberFormat="1" applyFont="1" applyFill="1" applyBorder="1" applyAlignment="1">
      <alignment horizontal="left" vertical="top" wrapText="1"/>
    </xf>
    <xf numFmtId="4" fontId="3" fillId="2" borderId="9" xfId="33" applyNumberFormat="1" applyFont="1" applyFill="1" applyBorder="1" applyAlignment="1">
      <alignment horizontal="left" vertical="top" wrapText="1"/>
    </xf>
    <xf numFmtId="39" fontId="10" fillId="2" borderId="0" xfId="32" applyNumberFormat="1" applyFont="1" applyFill="1" applyBorder="1" applyAlignment="1" applyProtection="1">
      <alignment horizontal="left" vertical="top" wrapText="1"/>
      <protection locked="0"/>
    </xf>
    <xf numFmtId="39" fontId="10" fillId="2" borderId="11" xfId="32" applyNumberFormat="1" applyFont="1" applyFill="1" applyBorder="1" applyAlignment="1" applyProtection="1">
      <alignment horizontal="left" vertical="top" wrapText="1"/>
      <protection locked="0"/>
    </xf>
    <xf numFmtId="39" fontId="3" fillId="2" borderId="0" xfId="32" applyNumberFormat="1" applyFont="1" applyFill="1" applyBorder="1" applyAlignment="1" applyProtection="1">
      <alignment horizontal="justify" vertical="top" wrapText="1"/>
      <protection locked="0"/>
    </xf>
    <xf numFmtId="39" fontId="3" fillId="2" borderId="11" xfId="32" applyNumberFormat="1" applyFont="1" applyFill="1" applyBorder="1" applyAlignment="1" applyProtection="1">
      <alignment horizontal="justify" vertical="top" wrapText="1"/>
      <protection locked="0"/>
    </xf>
    <xf numFmtId="39" fontId="3" fillId="14" borderId="0" xfId="32" applyFont="1" applyFill="1" applyBorder="1" applyAlignment="1" applyProtection="1">
      <alignment horizontal="center" vertical="center" wrapText="1"/>
      <protection locked="0"/>
    </xf>
    <xf numFmtId="39" fontId="3" fillId="14" borderId="11" xfId="32" applyFont="1" applyFill="1" applyBorder="1" applyAlignment="1" applyProtection="1">
      <alignment horizontal="center" vertical="center" wrapText="1"/>
      <protection locked="0"/>
    </xf>
    <xf numFmtId="39" fontId="3" fillId="0" borderId="0" xfId="1" applyNumberFormat="1" applyFont="1" applyFill="1" applyBorder="1" applyAlignment="1">
      <alignment horizontal="left" vertical="center" wrapText="1"/>
    </xf>
  </cellXfs>
  <cellStyles count="1214">
    <cellStyle name="Comma0" xfId="38"/>
    <cellStyle name="Currency0" xfId="39"/>
    <cellStyle name="Date" xfId="40"/>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50"/>
    <cellStyle name="Fixed" xfId="41"/>
    <cellStyle name="Heading 1" xfId="42"/>
    <cellStyle name="Heading 2" xfId="43"/>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xfId="1009" builtinId="8" hidden="1"/>
    <cellStyle name="Hipervínculo" xfId="1011" builtinId="8" hidden="1"/>
    <cellStyle name="Hipervínculo" xfId="1013" builtinId="8" hidden="1"/>
    <cellStyle name="Hipervínculo" xfId="1015" builtinId="8" hidden="1"/>
    <cellStyle name="Hipervínculo" xfId="1017" builtinId="8" hidden="1"/>
    <cellStyle name="Hipervínculo" xfId="1019" builtinId="8" hidden="1"/>
    <cellStyle name="Hipervínculo" xfId="1021" builtinId="8" hidden="1"/>
    <cellStyle name="Hipervínculo" xfId="1023" builtinId="8" hidden="1"/>
    <cellStyle name="Hipervínculo" xfId="1025" builtinId="8" hidden="1"/>
    <cellStyle name="Hipervínculo" xfId="1027" builtinId="8" hidden="1"/>
    <cellStyle name="Hipervínculo" xfId="1029" builtinId="8" hidden="1"/>
    <cellStyle name="Hipervínculo" xfId="1031" builtinId="8" hidden="1"/>
    <cellStyle name="Hipervínculo" xfId="1033" builtinId="8" hidden="1"/>
    <cellStyle name="Hipervínculo" xfId="1035" builtinId="8" hidden="1"/>
    <cellStyle name="Hipervínculo" xfId="1037" builtinId="8" hidden="1"/>
    <cellStyle name="Hipervínculo" xfId="1039" builtinId="8" hidden="1"/>
    <cellStyle name="Hipervínculo" xfId="1041" builtinId="8" hidden="1"/>
    <cellStyle name="Hipervínculo" xfId="1043" builtinId="8" hidden="1"/>
    <cellStyle name="Hipervínculo" xfId="1045" builtinId="8" hidden="1"/>
    <cellStyle name="Hipervínculo" xfId="1047" builtinId="8" hidden="1"/>
    <cellStyle name="Hipervínculo" xfId="1049" builtinId="8" hidden="1"/>
    <cellStyle name="Hipervínculo" xfId="1051" builtinId="8" hidden="1"/>
    <cellStyle name="Hipervínculo" xfId="1053" builtinId="8" hidden="1"/>
    <cellStyle name="Hipervínculo" xfId="1055" builtinId="8" hidden="1"/>
    <cellStyle name="Hipervínculo" xfId="1057" builtinId="8" hidden="1"/>
    <cellStyle name="Hipervínculo" xfId="1059" builtinId="8" hidden="1"/>
    <cellStyle name="Hipervínculo" xfId="1061" builtinId="8" hidden="1"/>
    <cellStyle name="Hipervínculo" xfId="1063" builtinId="8" hidden="1"/>
    <cellStyle name="Hipervínculo" xfId="1065" builtinId="8" hidden="1"/>
    <cellStyle name="Hipervínculo" xfId="1067" builtinId="8" hidden="1"/>
    <cellStyle name="Hipervínculo" xfId="1069" builtinId="8" hidden="1"/>
    <cellStyle name="Hipervínculo" xfId="1071" builtinId="8" hidden="1"/>
    <cellStyle name="Hipervínculo" xfId="1073" builtinId="8" hidden="1"/>
    <cellStyle name="Hipervínculo" xfId="1075" builtinId="8" hidden="1"/>
    <cellStyle name="Hipervínculo" xfId="1077" builtinId="8" hidden="1"/>
    <cellStyle name="Hipervínculo" xfId="1079" builtinId="8" hidden="1"/>
    <cellStyle name="Hipervínculo" xfId="1081" builtinId="8" hidden="1"/>
    <cellStyle name="Hipervínculo" xfId="1083" builtinId="8" hidden="1"/>
    <cellStyle name="Hipervínculo" xfId="1085" builtinId="8" hidden="1"/>
    <cellStyle name="Hipervínculo" xfId="1087" builtinId="8" hidden="1"/>
    <cellStyle name="Hipervínculo" xfId="1089" builtinId="8" hidden="1"/>
    <cellStyle name="Hipervínculo" xfId="1091" builtinId="8" hidden="1"/>
    <cellStyle name="Hipervínculo" xfId="1093" builtinId="8" hidden="1"/>
    <cellStyle name="Hipervínculo" xfId="1095" builtinId="8" hidden="1"/>
    <cellStyle name="Hipervínculo" xfId="1097" builtinId="8" hidden="1"/>
    <cellStyle name="Hipervínculo" xfId="1099" builtinId="8" hidden="1"/>
    <cellStyle name="Hipervínculo" xfId="1101" builtinId="8" hidden="1"/>
    <cellStyle name="Hipervínculo" xfId="1103" builtinId="8" hidden="1"/>
    <cellStyle name="Hipervínculo" xfId="1105" builtinId="8" hidden="1"/>
    <cellStyle name="Hipervínculo" xfId="1107" builtinId="8" hidden="1"/>
    <cellStyle name="Hipervínculo" xfId="1109" builtinId="8" hidden="1"/>
    <cellStyle name="Hipervínculo" xfId="1111" builtinId="8" hidden="1"/>
    <cellStyle name="Hipervínculo" xfId="1113" builtinId="8" hidden="1"/>
    <cellStyle name="Hipervínculo" xfId="1115" builtinId="8" hidden="1"/>
    <cellStyle name="Hipervínculo" xfId="1117" builtinId="8" hidden="1"/>
    <cellStyle name="Hipervínculo" xfId="1119" builtinId="8" hidden="1"/>
    <cellStyle name="Hipervínculo" xfId="1121" builtinId="8" hidden="1"/>
    <cellStyle name="Hipervínculo" xfId="1123" builtinId="8" hidden="1"/>
    <cellStyle name="Hipervínculo" xfId="1125" builtinId="8" hidden="1"/>
    <cellStyle name="Hipervínculo" xfId="1127" builtinId="8" hidden="1"/>
    <cellStyle name="Hipervínculo" xfId="1129" builtinId="8" hidden="1"/>
    <cellStyle name="Hipervínculo" xfId="1131" builtinId="8" hidden="1"/>
    <cellStyle name="Hipervínculo" xfId="1133" builtinId="8" hidden="1"/>
    <cellStyle name="Hipervínculo" xfId="1135" builtinId="8" hidden="1"/>
    <cellStyle name="Hipervínculo" xfId="1137" builtinId="8" hidden="1"/>
    <cellStyle name="Hipervínculo" xfId="1139" builtinId="8" hidden="1"/>
    <cellStyle name="Hipervínculo" xfId="1141" builtinId="8" hidden="1"/>
    <cellStyle name="Hipervínculo" xfId="1143" builtinId="8" hidden="1"/>
    <cellStyle name="Hipervínculo" xfId="1145" builtinId="8" hidden="1"/>
    <cellStyle name="Hipervínculo" xfId="1147" builtinId="8" hidden="1"/>
    <cellStyle name="Hipervínculo" xfId="1149" builtinId="8" hidden="1"/>
    <cellStyle name="Hipervínculo" xfId="1151" builtinId="8" hidden="1"/>
    <cellStyle name="Hipervínculo" xfId="1153" builtinId="8" hidden="1"/>
    <cellStyle name="Hipervínculo" xfId="1155" builtinId="8" hidden="1"/>
    <cellStyle name="Hipervínculo" xfId="1157" builtinId="8" hidden="1"/>
    <cellStyle name="Hipervínculo" xfId="1159" builtinId="8" hidden="1"/>
    <cellStyle name="Hipervínculo" xfId="1161" builtinId="8" hidden="1"/>
    <cellStyle name="Hipervínculo" xfId="1163" builtinId="8" hidden="1"/>
    <cellStyle name="Hipervínculo" xfId="1165" builtinId="8" hidden="1"/>
    <cellStyle name="Hipervínculo" xfId="1167" builtinId="8" hidden="1"/>
    <cellStyle name="Hipervínculo" xfId="1169" builtinId="8" hidden="1"/>
    <cellStyle name="Hipervínculo" xfId="1171" builtinId="8" hidden="1"/>
    <cellStyle name="Hipervínculo" xfId="1173" builtinId="8" hidden="1"/>
    <cellStyle name="Hipervínculo" xfId="1175" builtinId="8" hidden="1"/>
    <cellStyle name="Hipervínculo" xfId="1177" builtinId="8" hidden="1"/>
    <cellStyle name="Hipervínculo" xfId="1179" builtinId="8" hidden="1"/>
    <cellStyle name="Hipervínculo" xfId="1181" builtinId="8" hidden="1"/>
    <cellStyle name="Hipervínculo" xfId="1183" builtinId="8" hidden="1"/>
    <cellStyle name="Hipervínculo" xfId="1185" builtinId="8" hidden="1"/>
    <cellStyle name="Hipervínculo" xfId="1187" builtinId="8" hidden="1"/>
    <cellStyle name="Hipervínculo" xfId="1189" builtinId="8" hidden="1"/>
    <cellStyle name="Hipervínculo" xfId="1191" builtinId="8" hidden="1"/>
    <cellStyle name="Hipervínculo" xfId="1193" builtinId="8" hidden="1"/>
    <cellStyle name="Hipervínculo" xfId="1195" builtinId="8" hidden="1"/>
    <cellStyle name="Hipervínculo" xfId="1197" builtinId="8" hidden="1"/>
    <cellStyle name="Hipervínculo" xfId="1199" builtinId="8" hidden="1"/>
    <cellStyle name="Hipervínculo" xfId="1201" builtinId="8" hidden="1"/>
    <cellStyle name="Hipervínculo" xfId="1203" builtinId="8" hidden="1"/>
    <cellStyle name="Hipervínculo" xfId="1205" builtinId="8" hidden="1"/>
    <cellStyle name="Hipervínculo" xfId="1207" builtinId="8" hidden="1"/>
    <cellStyle name="Hipervínculo" xfId="1209" builtinId="8" hidden="1"/>
    <cellStyle name="Hipervínculo" xfId="1211" builtinId="8"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Hipervínculo visitado" xfId="1010" builtinId="9" hidden="1"/>
    <cellStyle name="Hipervínculo visitado" xfId="1012" builtinId="9" hidden="1"/>
    <cellStyle name="Hipervínculo visitado" xfId="1014" builtinId="9" hidden="1"/>
    <cellStyle name="Hipervínculo visitado" xfId="1016" builtinId="9" hidden="1"/>
    <cellStyle name="Hipervínculo visitado" xfId="1018" builtinId="9" hidden="1"/>
    <cellStyle name="Hipervínculo visitado" xfId="1020" builtinId="9" hidden="1"/>
    <cellStyle name="Hipervínculo visitado" xfId="1022" builtinId="9" hidden="1"/>
    <cellStyle name="Hipervínculo visitado" xfId="1024" builtinId="9" hidden="1"/>
    <cellStyle name="Hipervínculo visitado" xfId="1026" builtinId="9" hidden="1"/>
    <cellStyle name="Hipervínculo visitado" xfId="1028" builtinId="9" hidden="1"/>
    <cellStyle name="Hipervínculo visitado" xfId="1030" builtinId="9" hidden="1"/>
    <cellStyle name="Hipervínculo visitado" xfId="1032" builtinId="9" hidden="1"/>
    <cellStyle name="Hipervínculo visitado" xfId="1034" builtinId="9" hidden="1"/>
    <cellStyle name="Hipervínculo visitado" xfId="1036" builtinId="9" hidden="1"/>
    <cellStyle name="Hipervínculo visitado" xfId="1038" builtinId="9" hidden="1"/>
    <cellStyle name="Hipervínculo visitado" xfId="1040" builtinId="9" hidden="1"/>
    <cellStyle name="Hipervínculo visitado" xfId="1042" builtinId="9" hidden="1"/>
    <cellStyle name="Hipervínculo visitado" xfId="1044" builtinId="9" hidden="1"/>
    <cellStyle name="Hipervínculo visitado" xfId="1046" builtinId="9" hidden="1"/>
    <cellStyle name="Hipervínculo visitado" xfId="1048" builtinId="9" hidden="1"/>
    <cellStyle name="Hipervínculo visitado" xfId="1050" builtinId="9" hidden="1"/>
    <cellStyle name="Hipervínculo visitado" xfId="1052" builtinId="9" hidden="1"/>
    <cellStyle name="Hipervínculo visitado" xfId="1054" builtinId="9" hidden="1"/>
    <cellStyle name="Hipervínculo visitado" xfId="1056" builtinId="9" hidden="1"/>
    <cellStyle name="Hipervínculo visitado" xfId="1058" builtinId="9" hidden="1"/>
    <cellStyle name="Hipervínculo visitado" xfId="1060" builtinId="9" hidden="1"/>
    <cellStyle name="Hipervínculo visitado" xfId="1062" builtinId="9" hidden="1"/>
    <cellStyle name="Hipervínculo visitado" xfId="1064" builtinId="9" hidden="1"/>
    <cellStyle name="Hipervínculo visitado" xfId="1066" builtinId="9" hidden="1"/>
    <cellStyle name="Hipervínculo visitado" xfId="1068" builtinId="9" hidden="1"/>
    <cellStyle name="Hipervínculo visitado" xfId="1070" builtinId="9" hidden="1"/>
    <cellStyle name="Hipervínculo visitado" xfId="1072" builtinId="9" hidden="1"/>
    <cellStyle name="Hipervínculo visitado" xfId="1074" builtinId="9" hidden="1"/>
    <cellStyle name="Hipervínculo visitado" xfId="1076" builtinId="9" hidden="1"/>
    <cellStyle name="Hipervínculo visitado" xfId="1078" builtinId="9" hidden="1"/>
    <cellStyle name="Hipervínculo visitado" xfId="1080" builtinId="9" hidden="1"/>
    <cellStyle name="Hipervínculo visitado" xfId="1082" builtinId="9" hidden="1"/>
    <cellStyle name="Hipervínculo visitado" xfId="1084" builtinId="9" hidden="1"/>
    <cellStyle name="Hipervínculo visitado" xfId="1086" builtinId="9" hidden="1"/>
    <cellStyle name="Hipervínculo visitado" xfId="1088" builtinId="9" hidden="1"/>
    <cellStyle name="Hipervínculo visitado" xfId="1090" builtinId="9" hidden="1"/>
    <cellStyle name="Hipervínculo visitado" xfId="1092" builtinId="9" hidden="1"/>
    <cellStyle name="Hipervínculo visitado" xfId="1094" builtinId="9" hidden="1"/>
    <cellStyle name="Hipervínculo visitado" xfId="1096" builtinId="9" hidden="1"/>
    <cellStyle name="Hipervínculo visitado" xfId="1098" builtinId="9" hidden="1"/>
    <cellStyle name="Hipervínculo visitado" xfId="1100" builtinId="9" hidden="1"/>
    <cellStyle name="Hipervínculo visitado" xfId="1102" builtinId="9" hidden="1"/>
    <cellStyle name="Hipervínculo visitado" xfId="1104" builtinId="9" hidden="1"/>
    <cellStyle name="Hipervínculo visitado" xfId="1106" builtinId="9" hidden="1"/>
    <cellStyle name="Hipervínculo visitado" xfId="1108" builtinId="9" hidden="1"/>
    <cellStyle name="Hipervínculo visitado" xfId="1110" builtinId="9" hidden="1"/>
    <cellStyle name="Hipervínculo visitado" xfId="1112" builtinId="9" hidden="1"/>
    <cellStyle name="Hipervínculo visitado" xfId="1114" builtinId="9" hidden="1"/>
    <cellStyle name="Hipervínculo visitado" xfId="1116" builtinId="9" hidden="1"/>
    <cellStyle name="Hipervínculo visitado" xfId="1118" builtinId="9" hidden="1"/>
    <cellStyle name="Hipervínculo visitado" xfId="1120" builtinId="9" hidden="1"/>
    <cellStyle name="Hipervínculo visitado" xfId="1122" builtinId="9" hidden="1"/>
    <cellStyle name="Hipervínculo visitado" xfId="1124" builtinId="9" hidden="1"/>
    <cellStyle name="Hipervínculo visitado" xfId="1126" builtinId="9" hidden="1"/>
    <cellStyle name="Hipervínculo visitado" xfId="1128" builtinId="9" hidden="1"/>
    <cellStyle name="Hipervínculo visitado" xfId="1130" builtinId="9" hidden="1"/>
    <cellStyle name="Hipervínculo visitado" xfId="1132" builtinId="9" hidden="1"/>
    <cellStyle name="Hipervínculo visitado" xfId="1134" builtinId="9" hidden="1"/>
    <cellStyle name="Hipervínculo visitado" xfId="1136" builtinId="9" hidden="1"/>
    <cellStyle name="Hipervínculo visitado" xfId="1138" builtinId="9" hidden="1"/>
    <cellStyle name="Hipervínculo visitado" xfId="1140" builtinId="9" hidden="1"/>
    <cellStyle name="Hipervínculo visitado" xfId="1142" builtinId="9" hidden="1"/>
    <cellStyle name="Hipervínculo visitado" xfId="1144" builtinId="9" hidden="1"/>
    <cellStyle name="Hipervínculo visitado" xfId="1146" builtinId="9" hidden="1"/>
    <cellStyle name="Hipervínculo visitado" xfId="1148" builtinId="9" hidden="1"/>
    <cellStyle name="Hipervínculo visitado" xfId="1150" builtinId="9" hidden="1"/>
    <cellStyle name="Hipervínculo visitado" xfId="1152" builtinId="9" hidden="1"/>
    <cellStyle name="Hipervínculo visitado" xfId="1154" builtinId="9" hidden="1"/>
    <cellStyle name="Hipervínculo visitado" xfId="1156" builtinId="9" hidden="1"/>
    <cellStyle name="Hipervínculo visitado" xfId="1158" builtinId="9" hidden="1"/>
    <cellStyle name="Hipervínculo visitado" xfId="1160" builtinId="9" hidden="1"/>
    <cellStyle name="Hipervínculo visitado" xfId="1162" builtinId="9" hidden="1"/>
    <cellStyle name="Hipervínculo visitado" xfId="1164" builtinId="9" hidden="1"/>
    <cellStyle name="Hipervínculo visitado" xfId="1166" builtinId="9" hidden="1"/>
    <cellStyle name="Hipervínculo visitado" xfId="1168" builtinId="9" hidden="1"/>
    <cellStyle name="Hipervínculo visitado" xfId="1170" builtinId="9" hidden="1"/>
    <cellStyle name="Hipervínculo visitado" xfId="1172" builtinId="9" hidden="1"/>
    <cellStyle name="Hipervínculo visitado" xfId="1174" builtinId="9" hidden="1"/>
    <cellStyle name="Hipervínculo visitado" xfId="1176" builtinId="9" hidden="1"/>
    <cellStyle name="Hipervínculo visitado" xfId="1178" builtinId="9" hidden="1"/>
    <cellStyle name="Hipervínculo visitado" xfId="1180" builtinId="9" hidden="1"/>
    <cellStyle name="Hipervínculo visitado" xfId="1182" builtinId="9" hidden="1"/>
    <cellStyle name="Hipervínculo visitado" xfId="1184" builtinId="9" hidden="1"/>
    <cellStyle name="Hipervínculo visitado" xfId="1186" builtinId="9" hidden="1"/>
    <cellStyle name="Hipervínculo visitado" xfId="1188" builtinId="9" hidden="1"/>
    <cellStyle name="Hipervínculo visitado" xfId="1190" builtinId="9" hidden="1"/>
    <cellStyle name="Hipervínculo visitado" xfId="1192" builtinId="9" hidden="1"/>
    <cellStyle name="Hipervínculo visitado" xfId="1194" builtinId="9" hidden="1"/>
    <cellStyle name="Hipervínculo visitado" xfId="1196" builtinId="9" hidden="1"/>
    <cellStyle name="Hipervínculo visitado" xfId="1198" builtinId="9" hidden="1"/>
    <cellStyle name="Hipervínculo visitado" xfId="1200" builtinId="9" hidden="1"/>
    <cellStyle name="Hipervínculo visitado" xfId="1202" builtinId="9" hidden="1"/>
    <cellStyle name="Hipervínculo visitado" xfId="1204" builtinId="9" hidden="1"/>
    <cellStyle name="Hipervínculo visitado" xfId="1206" builtinId="9" hidden="1"/>
    <cellStyle name="Hipervínculo visitado" xfId="1208" builtinId="9" hidden="1"/>
    <cellStyle name="Hipervínculo visitado" xfId="1210" builtinId="9" hidden="1"/>
    <cellStyle name="Hipervínculo visitado" xfId="1212" builtinId="9" hidden="1"/>
    <cellStyle name="Millares" xfId="35" builtinId="3"/>
    <cellStyle name="Millares 2" xfId="26"/>
    <cellStyle name="Millares 2 2" xfId="51"/>
    <cellStyle name="Millares 3" xfId="37"/>
    <cellStyle name="Millares 4" xfId="44"/>
    <cellStyle name="Millares 5" xfId="45"/>
    <cellStyle name="Moneda" xfId="1213" builtinId="4"/>
    <cellStyle name="Moneda 2" xfId="3"/>
    <cellStyle name="Moneda 3" xfId="52"/>
    <cellStyle name="Moneda 4" xfId="53"/>
    <cellStyle name="Normal" xfId="0" builtinId="0"/>
    <cellStyle name="Normal 10" xfId="34"/>
    <cellStyle name="Normal 11" xfId="46"/>
    <cellStyle name="Normal 13" xfId="47"/>
    <cellStyle name="Normal 2" xfId="1"/>
    <cellStyle name="Normal 2 2" xfId="30"/>
    <cellStyle name="Normal 2 3" xfId="48"/>
    <cellStyle name="Normal 3" xfId="2"/>
    <cellStyle name="Normal 3 2" xfId="54"/>
    <cellStyle name="Normal 4" xfId="36"/>
    <cellStyle name="Normal 5" xfId="27"/>
    <cellStyle name="Normal 6" xfId="55"/>
    <cellStyle name="Normal 7" xfId="56"/>
    <cellStyle name="Normal 9" xfId="49"/>
    <cellStyle name="Normal_CATALOGO POZO DE ABSORCION 1.5X1.50 MTS" xfId="33"/>
    <cellStyle name="Normal_CBTIS-256-SIN PRECIOS" xfId="32"/>
    <cellStyle name="Normal_E.P. Vicente Guerrero(La Paz)" xfId="31"/>
    <cellStyle name="Porcentual 2" xfId="28"/>
    <cellStyle name="Título de hoja" xfId="29"/>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2</xdr:row>
      <xdr:rowOff>95250</xdr:rowOff>
    </xdr:from>
    <xdr:to>
      <xdr:col>5</xdr:col>
      <xdr:colOff>1131094</xdr:colOff>
      <xdr:row>2</xdr:row>
      <xdr:rowOff>794922</xdr:rowOff>
    </xdr:to>
    <xdr:pic>
      <xdr:nvPicPr>
        <xdr:cNvPr id="4" name="3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a:stretch/>
      </xdr:blipFill>
      <xdr:spPr>
        <a:xfrm>
          <a:off x="68036" y="302079"/>
          <a:ext cx="10500972" cy="699672"/>
        </a:xfrm>
        <a:prstGeom prst="rect">
          <a:avLst/>
        </a:prstGeom>
      </xdr:spPr>
    </xdr:pic>
    <xdr:clientData/>
  </xdr:twoCellAnchor>
  <xdr:twoCellAnchor editAs="oneCell">
    <xdr:from>
      <xdr:col>0</xdr:col>
      <xdr:colOff>217714</xdr:colOff>
      <xdr:row>67</xdr:row>
      <xdr:rowOff>54428</xdr:rowOff>
    </xdr:from>
    <xdr:to>
      <xdr:col>5</xdr:col>
      <xdr:colOff>977446</xdr:colOff>
      <xdr:row>70</xdr:row>
      <xdr:rowOff>152005</xdr:rowOff>
    </xdr:to>
    <xdr:pic>
      <xdr:nvPicPr>
        <xdr:cNvPr id="5" name="4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894"/>
        <a:stretch/>
      </xdr:blipFill>
      <xdr:spPr>
        <a:xfrm>
          <a:off x="217714" y="13226142"/>
          <a:ext cx="9917339" cy="709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A1:F258"/>
  <sheetViews>
    <sheetView tabSelected="1" view="pageBreakPreview" zoomScale="70" zoomScaleNormal="70" zoomScaleSheetLayoutView="70" zoomScalePageLayoutView="70" workbookViewId="0">
      <selection activeCell="H11" sqref="H11"/>
    </sheetView>
  </sheetViews>
  <sheetFormatPr baseColWidth="10" defaultRowHeight="15" x14ac:dyDescent="0.25"/>
  <cols>
    <col min="1" max="1" width="17.28515625" style="23" customWidth="1"/>
    <col min="2" max="2" width="73.140625" style="18" customWidth="1"/>
    <col min="3" max="3" width="10.28515625" style="24" customWidth="1"/>
    <col min="4" max="4" width="18.42578125" style="51" customWidth="1"/>
    <col min="5" max="5" width="18.42578125" style="64" customWidth="1"/>
    <col min="6" max="6" width="18.42578125" style="73" customWidth="1"/>
    <col min="7" max="231" width="10.85546875" style="18"/>
    <col min="232" max="232" width="2.85546875" style="18" customWidth="1"/>
    <col min="233" max="234" width="12.85546875" style="18" customWidth="1"/>
    <col min="235" max="236" width="8.85546875" style="18" customWidth="1"/>
    <col min="237" max="237" width="17" style="18" customWidth="1"/>
    <col min="238" max="244" width="8.85546875" style="18" customWidth="1"/>
    <col min="245" max="245" width="15.140625" style="18" customWidth="1"/>
    <col min="246" max="246" width="12.140625" style="18" customWidth="1"/>
    <col min="247" max="247" width="16.85546875" style="18" customWidth="1"/>
    <col min="248" max="248" width="14.85546875" style="18" customWidth="1"/>
    <col min="249" max="249" width="25.140625" style="18" customWidth="1"/>
    <col min="250" max="487" width="10.85546875" style="18"/>
    <col min="488" max="488" width="2.85546875" style="18" customWidth="1"/>
    <col min="489" max="490" width="12.85546875" style="18" customWidth="1"/>
    <col min="491" max="492" width="8.85546875" style="18" customWidth="1"/>
    <col min="493" max="493" width="17" style="18" customWidth="1"/>
    <col min="494" max="500" width="8.85546875" style="18" customWidth="1"/>
    <col min="501" max="501" width="15.140625" style="18" customWidth="1"/>
    <col min="502" max="502" width="12.140625" style="18" customWidth="1"/>
    <col min="503" max="503" width="16.85546875" style="18" customWidth="1"/>
    <col min="504" max="504" width="14.85546875" style="18" customWidth="1"/>
    <col min="505" max="505" width="25.140625" style="18" customWidth="1"/>
    <col min="506" max="743" width="10.85546875" style="18"/>
    <col min="744" max="744" width="2.85546875" style="18" customWidth="1"/>
    <col min="745" max="746" width="12.85546875" style="18" customWidth="1"/>
    <col min="747" max="748" width="8.85546875" style="18" customWidth="1"/>
    <col min="749" max="749" width="17" style="18" customWidth="1"/>
    <col min="750" max="756" width="8.85546875" style="18" customWidth="1"/>
    <col min="757" max="757" width="15.140625" style="18" customWidth="1"/>
    <col min="758" max="758" width="12.140625" style="18" customWidth="1"/>
    <col min="759" max="759" width="16.85546875" style="18" customWidth="1"/>
    <col min="760" max="760" width="14.85546875" style="18" customWidth="1"/>
    <col min="761" max="761" width="25.140625" style="18" customWidth="1"/>
    <col min="762" max="999" width="10.85546875" style="18"/>
    <col min="1000" max="1000" width="2.85546875" style="18" customWidth="1"/>
    <col min="1001" max="1002" width="12.85546875" style="18" customWidth="1"/>
    <col min="1003" max="1004" width="8.85546875" style="18" customWidth="1"/>
    <col min="1005" max="1005" width="17" style="18" customWidth="1"/>
    <col min="1006" max="1012" width="8.85546875" style="18" customWidth="1"/>
    <col min="1013" max="1013" width="15.140625" style="18" customWidth="1"/>
    <col min="1014" max="1014" width="12.140625" style="18" customWidth="1"/>
    <col min="1015" max="1015" width="16.85546875" style="18" customWidth="1"/>
    <col min="1016" max="1016" width="14.85546875" style="18" customWidth="1"/>
    <col min="1017" max="1017" width="25.140625" style="18" customWidth="1"/>
    <col min="1018" max="1255" width="10.85546875" style="18"/>
    <col min="1256" max="1256" width="2.85546875" style="18" customWidth="1"/>
    <col min="1257" max="1258" width="12.85546875" style="18" customWidth="1"/>
    <col min="1259" max="1260" width="8.85546875" style="18" customWidth="1"/>
    <col min="1261" max="1261" width="17" style="18" customWidth="1"/>
    <col min="1262" max="1268" width="8.85546875" style="18" customWidth="1"/>
    <col min="1269" max="1269" width="15.140625" style="18" customWidth="1"/>
    <col min="1270" max="1270" width="12.140625" style="18" customWidth="1"/>
    <col min="1271" max="1271" width="16.85546875" style="18" customWidth="1"/>
    <col min="1272" max="1272" width="14.85546875" style="18" customWidth="1"/>
    <col min="1273" max="1273" width="25.140625" style="18" customWidth="1"/>
    <col min="1274" max="1511" width="10.85546875" style="18"/>
    <col min="1512" max="1512" width="2.85546875" style="18" customWidth="1"/>
    <col min="1513" max="1514" width="12.85546875" style="18" customWidth="1"/>
    <col min="1515" max="1516" width="8.85546875" style="18" customWidth="1"/>
    <col min="1517" max="1517" width="17" style="18" customWidth="1"/>
    <col min="1518" max="1524" width="8.85546875" style="18" customWidth="1"/>
    <col min="1525" max="1525" width="15.140625" style="18" customWidth="1"/>
    <col min="1526" max="1526" width="12.140625" style="18" customWidth="1"/>
    <col min="1527" max="1527" width="16.85546875" style="18" customWidth="1"/>
    <col min="1528" max="1528" width="14.85546875" style="18" customWidth="1"/>
    <col min="1529" max="1529" width="25.140625" style="18" customWidth="1"/>
    <col min="1530" max="1767" width="10.85546875" style="18"/>
    <col min="1768" max="1768" width="2.85546875" style="18" customWidth="1"/>
    <col min="1769" max="1770" width="12.85546875" style="18" customWidth="1"/>
    <col min="1771" max="1772" width="8.85546875" style="18" customWidth="1"/>
    <col min="1773" max="1773" width="17" style="18" customWidth="1"/>
    <col min="1774" max="1780" width="8.85546875" style="18" customWidth="1"/>
    <col min="1781" max="1781" width="15.140625" style="18" customWidth="1"/>
    <col min="1782" max="1782" width="12.140625" style="18" customWidth="1"/>
    <col min="1783" max="1783" width="16.85546875" style="18" customWidth="1"/>
    <col min="1784" max="1784" width="14.85546875" style="18" customWidth="1"/>
    <col min="1785" max="1785" width="25.140625" style="18" customWidth="1"/>
    <col min="1786" max="2023" width="10.85546875" style="18"/>
    <col min="2024" max="2024" width="2.85546875" style="18" customWidth="1"/>
    <col min="2025" max="2026" width="12.85546875" style="18" customWidth="1"/>
    <col min="2027" max="2028" width="8.85546875" style="18" customWidth="1"/>
    <col min="2029" max="2029" width="17" style="18" customWidth="1"/>
    <col min="2030" max="2036" width="8.85546875" style="18" customWidth="1"/>
    <col min="2037" max="2037" width="15.140625" style="18" customWidth="1"/>
    <col min="2038" max="2038" width="12.140625" style="18" customWidth="1"/>
    <col min="2039" max="2039" width="16.85546875" style="18" customWidth="1"/>
    <col min="2040" max="2040" width="14.85546875" style="18" customWidth="1"/>
    <col min="2041" max="2041" width="25.140625" style="18" customWidth="1"/>
    <col min="2042" max="2279" width="10.85546875" style="18"/>
    <col min="2280" max="2280" width="2.85546875" style="18" customWidth="1"/>
    <col min="2281" max="2282" width="12.85546875" style="18" customWidth="1"/>
    <col min="2283" max="2284" width="8.85546875" style="18" customWidth="1"/>
    <col min="2285" max="2285" width="17" style="18" customWidth="1"/>
    <col min="2286" max="2292" width="8.85546875" style="18" customWidth="1"/>
    <col min="2293" max="2293" width="15.140625" style="18" customWidth="1"/>
    <col min="2294" max="2294" width="12.140625" style="18" customWidth="1"/>
    <col min="2295" max="2295" width="16.85546875" style="18" customWidth="1"/>
    <col min="2296" max="2296" width="14.85546875" style="18" customWidth="1"/>
    <col min="2297" max="2297" width="25.140625" style="18" customWidth="1"/>
    <col min="2298" max="2535" width="10.85546875" style="18"/>
    <col min="2536" max="2536" width="2.85546875" style="18" customWidth="1"/>
    <col min="2537" max="2538" width="12.85546875" style="18" customWidth="1"/>
    <col min="2539" max="2540" width="8.85546875" style="18" customWidth="1"/>
    <col min="2541" max="2541" width="17" style="18" customWidth="1"/>
    <col min="2542" max="2548" width="8.85546875" style="18" customWidth="1"/>
    <col min="2549" max="2549" width="15.140625" style="18" customWidth="1"/>
    <col min="2550" max="2550" width="12.140625" style="18" customWidth="1"/>
    <col min="2551" max="2551" width="16.85546875" style="18" customWidth="1"/>
    <col min="2552" max="2552" width="14.85546875" style="18" customWidth="1"/>
    <col min="2553" max="2553" width="25.140625" style="18" customWidth="1"/>
    <col min="2554" max="2791" width="10.85546875" style="18"/>
    <col min="2792" max="2792" width="2.85546875" style="18" customWidth="1"/>
    <col min="2793" max="2794" width="12.85546875" style="18" customWidth="1"/>
    <col min="2795" max="2796" width="8.85546875" style="18" customWidth="1"/>
    <col min="2797" max="2797" width="17" style="18" customWidth="1"/>
    <col min="2798" max="2804" width="8.85546875" style="18" customWidth="1"/>
    <col min="2805" max="2805" width="15.140625" style="18" customWidth="1"/>
    <col min="2806" max="2806" width="12.140625" style="18" customWidth="1"/>
    <col min="2807" max="2807" width="16.85546875" style="18" customWidth="1"/>
    <col min="2808" max="2808" width="14.85546875" style="18" customWidth="1"/>
    <col min="2809" max="2809" width="25.140625" style="18" customWidth="1"/>
    <col min="2810" max="3047" width="10.85546875" style="18"/>
    <col min="3048" max="3048" width="2.85546875" style="18" customWidth="1"/>
    <col min="3049" max="3050" width="12.85546875" style="18" customWidth="1"/>
    <col min="3051" max="3052" width="8.85546875" style="18" customWidth="1"/>
    <col min="3053" max="3053" width="17" style="18" customWidth="1"/>
    <col min="3054" max="3060" width="8.85546875" style="18" customWidth="1"/>
    <col min="3061" max="3061" width="15.140625" style="18" customWidth="1"/>
    <col min="3062" max="3062" width="12.140625" style="18" customWidth="1"/>
    <col min="3063" max="3063" width="16.85546875" style="18" customWidth="1"/>
    <col min="3064" max="3064" width="14.85546875" style="18" customWidth="1"/>
    <col min="3065" max="3065" width="25.140625" style="18" customWidth="1"/>
    <col min="3066" max="3303" width="10.85546875" style="18"/>
    <col min="3304" max="3304" width="2.85546875" style="18" customWidth="1"/>
    <col min="3305" max="3306" width="12.85546875" style="18" customWidth="1"/>
    <col min="3307" max="3308" width="8.85546875" style="18" customWidth="1"/>
    <col min="3309" max="3309" width="17" style="18" customWidth="1"/>
    <col min="3310" max="3316" width="8.85546875" style="18" customWidth="1"/>
    <col min="3317" max="3317" width="15.140625" style="18" customWidth="1"/>
    <col min="3318" max="3318" width="12.140625" style="18" customWidth="1"/>
    <col min="3319" max="3319" width="16.85546875" style="18" customWidth="1"/>
    <col min="3320" max="3320" width="14.85546875" style="18" customWidth="1"/>
    <col min="3321" max="3321" width="25.140625" style="18" customWidth="1"/>
    <col min="3322" max="3559" width="10.85546875" style="18"/>
    <col min="3560" max="3560" width="2.85546875" style="18" customWidth="1"/>
    <col min="3561" max="3562" width="12.85546875" style="18" customWidth="1"/>
    <col min="3563" max="3564" width="8.85546875" style="18" customWidth="1"/>
    <col min="3565" max="3565" width="17" style="18" customWidth="1"/>
    <col min="3566" max="3572" width="8.85546875" style="18" customWidth="1"/>
    <col min="3573" max="3573" width="15.140625" style="18" customWidth="1"/>
    <col min="3574" max="3574" width="12.140625" style="18" customWidth="1"/>
    <col min="3575" max="3575" width="16.85546875" style="18" customWidth="1"/>
    <col min="3576" max="3576" width="14.85546875" style="18" customWidth="1"/>
    <col min="3577" max="3577" width="25.140625" style="18" customWidth="1"/>
    <col min="3578" max="3815" width="10.85546875" style="18"/>
    <col min="3816" max="3816" width="2.85546875" style="18" customWidth="1"/>
    <col min="3817" max="3818" width="12.85546875" style="18" customWidth="1"/>
    <col min="3819" max="3820" width="8.85546875" style="18" customWidth="1"/>
    <col min="3821" max="3821" width="17" style="18" customWidth="1"/>
    <col min="3822" max="3828" width="8.85546875" style="18" customWidth="1"/>
    <col min="3829" max="3829" width="15.140625" style="18" customWidth="1"/>
    <col min="3830" max="3830" width="12.140625" style="18" customWidth="1"/>
    <col min="3831" max="3831" width="16.85546875" style="18" customWidth="1"/>
    <col min="3832" max="3832" width="14.85546875" style="18" customWidth="1"/>
    <col min="3833" max="3833" width="25.140625" style="18" customWidth="1"/>
    <col min="3834" max="4071" width="10.85546875" style="18"/>
    <col min="4072" max="4072" width="2.85546875" style="18" customWidth="1"/>
    <col min="4073" max="4074" width="12.85546875" style="18" customWidth="1"/>
    <col min="4075" max="4076" width="8.85546875" style="18" customWidth="1"/>
    <col min="4077" max="4077" width="17" style="18" customWidth="1"/>
    <col min="4078" max="4084" width="8.85546875" style="18" customWidth="1"/>
    <col min="4085" max="4085" width="15.140625" style="18" customWidth="1"/>
    <col min="4086" max="4086" width="12.140625" style="18" customWidth="1"/>
    <col min="4087" max="4087" width="16.85546875" style="18" customWidth="1"/>
    <col min="4088" max="4088" width="14.85546875" style="18" customWidth="1"/>
    <col min="4089" max="4089" width="25.140625" style="18" customWidth="1"/>
    <col min="4090" max="4327" width="10.85546875" style="18"/>
    <col min="4328" max="4328" width="2.85546875" style="18" customWidth="1"/>
    <col min="4329" max="4330" width="12.85546875" style="18" customWidth="1"/>
    <col min="4331" max="4332" width="8.85546875" style="18" customWidth="1"/>
    <col min="4333" max="4333" width="17" style="18" customWidth="1"/>
    <col min="4334" max="4340" width="8.85546875" style="18" customWidth="1"/>
    <col min="4341" max="4341" width="15.140625" style="18" customWidth="1"/>
    <col min="4342" max="4342" width="12.140625" style="18" customWidth="1"/>
    <col min="4343" max="4343" width="16.85546875" style="18" customWidth="1"/>
    <col min="4344" max="4344" width="14.85546875" style="18" customWidth="1"/>
    <col min="4345" max="4345" width="25.140625" style="18" customWidth="1"/>
    <col min="4346" max="4583" width="10.85546875" style="18"/>
    <col min="4584" max="4584" width="2.85546875" style="18" customWidth="1"/>
    <col min="4585" max="4586" width="12.85546875" style="18" customWidth="1"/>
    <col min="4587" max="4588" width="8.85546875" style="18" customWidth="1"/>
    <col min="4589" max="4589" width="17" style="18" customWidth="1"/>
    <col min="4590" max="4596" width="8.85546875" style="18" customWidth="1"/>
    <col min="4597" max="4597" width="15.140625" style="18" customWidth="1"/>
    <col min="4598" max="4598" width="12.140625" style="18" customWidth="1"/>
    <col min="4599" max="4599" width="16.85546875" style="18" customWidth="1"/>
    <col min="4600" max="4600" width="14.85546875" style="18" customWidth="1"/>
    <col min="4601" max="4601" width="25.140625" style="18" customWidth="1"/>
    <col min="4602" max="4839" width="10.85546875" style="18"/>
    <col min="4840" max="4840" width="2.85546875" style="18" customWidth="1"/>
    <col min="4841" max="4842" width="12.85546875" style="18" customWidth="1"/>
    <col min="4843" max="4844" width="8.85546875" style="18" customWidth="1"/>
    <col min="4845" max="4845" width="17" style="18" customWidth="1"/>
    <col min="4846" max="4852" width="8.85546875" style="18" customWidth="1"/>
    <col min="4853" max="4853" width="15.140625" style="18" customWidth="1"/>
    <col min="4854" max="4854" width="12.140625" style="18" customWidth="1"/>
    <col min="4855" max="4855" width="16.85546875" style="18" customWidth="1"/>
    <col min="4856" max="4856" width="14.85546875" style="18" customWidth="1"/>
    <col min="4857" max="4857" width="25.140625" style="18" customWidth="1"/>
    <col min="4858" max="5095" width="10.85546875" style="18"/>
    <col min="5096" max="5096" width="2.85546875" style="18" customWidth="1"/>
    <col min="5097" max="5098" width="12.85546875" style="18" customWidth="1"/>
    <col min="5099" max="5100" width="8.85546875" style="18" customWidth="1"/>
    <col min="5101" max="5101" width="17" style="18" customWidth="1"/>
    <col min="5102" max="5108" width="8.85546875" style="18" customWidth="1"/>
    <col min="5109" max="5109" width="15.140625" style="18" customWidth="1"/>
    <col min="5110" max="5110" width="12.140625" style="18" customWidth="1"/>
    <col min="5111" max="5111" width="16.85546875" style="18" customWidth="1"/>
    <col min="5112" max="5112" width="14.85546875" style="18" customWidth="1"/>
    <col min="5113" max="5113" width="25.140625" style="18" customWidth="1"/>
    <col min="5114" max="5351" width="10.85546875" style="18"/>
    <col min="5352" max="5352" width="2.85546875" style="18" customWidth="1"/>
    <col min="5353" max="5354" width="12.85546875" style="18" customWidth="1"/>
    <col min="5355" max="5356" width="8.85546875" style="18" customWidth="1"/>
    <col min="5357" max="5357" width="17" style="18" customWidth="1"/>
    <col min="5358" max="5364" width="8.85546875" style="18" customWidth="1"/>
    <col min="5365" max="5365" width="15.140625" style="18" customWidth="1"/>
    <col min="5366" max="5366" width="12.140625" style="18" customWidth="1"/>
    <col min="5367" max="5367" width="16.85546875" style="18" customWidth="1"/>
    <col min="5368" max="5368" width="14.85546875" style="18" customWidth="1"/>
    <col min="5369" max="5369" width="25.140625" style="18" customWidth="1"/>
    <col min="5370" max="5607" width="10.85546875" style="18"/>
    <col min="5608" max="5608" width="2.85546875" style="18" customWidth="1"/>
    <col min="5609" max="5610" width="12.85546875" style="18" customWidth="1"/>
    <col min="5611" max="5612" width="8.85546875" style="18" customWidth="1"/>
    <col min="5613" max="5613" width="17" style="18" customWidth="1"/>
    <col min="5614" max="5620" width="8.85546875" style="18" customWidth="1"/>
    <col min="5621" max="5621" width="15.140625" style="18" customWidth="1"/>
    <col min="5622" max="5622" width="12.140625" style="18" customWidth="1"/>
    <col min="5623" max="5623" width="16.85546875" style="18" customWidth="1"/>
    <col min="5624" max="5624" width="14.85546875" style="18" customWidth="1"/>
    <col min="5625" max="5625" width="25.140625" style="18" customWidth="1"/>
    <col min="5626" max="5863" width="10.85546875" style="18"/>
    <col min="5864" max="5864" width="2.85546875" style="18" customWidth="1"/>
    <col min="5865" max="5866" width="12.85546875" style="18" customWidth="1"/>
    <col min="5867" max="5868" width="8.85546875" style="18" customWidth="1"/>
    <col min="5869" max="5869" width="17" style="18" customWidth="1"/>
    <col min="5870" max="5876" width="8.85546875" style="18" customWidth="1"/>
    <col min="5877" max="5877" width="15.140625" style="18" customWidth="1"/>
    <col min="5878" max="5878" width="12.140625" style="18" customWidth="1"/>
    <col min="5879" max="5879" width="16.85546875" style="18" customWidth="1"/>
    <col min="5880" max="5880" width="14.85546875" style="18" customWidth="1"/>
    <col min="5881" max="5881" width="25.140625" style="18" customWidth="1"/>
    <col min="5882" max="6119" width="10.85546875" style="18"/>
    <col min="6120" max="6120" width="2.85546875" style="18" customWidth="1"/>
    <col min="6121" max="6122" width="12.85546875" style="18" customWidth="1"/>
    <col min="6123" max="6124" width="8.85546875" style="18" customWidth="1"/>
    <col min="6125" max="6125" width="17" style="18" customWidth="1"/>
    <col min="6126" max="6132" width="8.85546875" style="18" customWidth="1"/>
    <col min="6133" max="6133" width="15.140625" style="18" customWidth="1"/>
    <col min="6134" max="6134" width="12.140625" style="18" customWidth="1"/>
    <col min="6135" max="6135" width="16.85546875" style="18" customWidth="1"/>
    <col min="6136" max="6136" width="14.85546875" style="18" customWidth="1"/>
    <col min="6137" max="6137" width="25.140625" style="18" customWidth="1"/>
    <col min="6138" max="6375" width="10.85546875" style="18"/>
    <col min="6376" max="6376" width="2.85546875" style="18" customWidth="1"/>
    <col min="6377" max="6378" width="12.85546875" style="18" customWidth="1"/>
    <col min="6379" max="6380" width="8.85546875" style="18" customWidth="1"/>
    <col min="6381" max="6381" width="17" style="18" customWidth="1"/>
    <col min="6382" max="6388" width="8.85546875" style="18" customWidth="1"/>
    <col min="6389" max="6389" width="15.140625" style="18" customWidth="1"/>
    <col min="6390" max="6390" width="12.140625" style="18" customWidth="1"/>
    <col min="6391" max="6391" width="16.85546875" style="18" customWidth="1"/>
    <col min="6392" max="6392" width="14.85546875" style="18" customWidth="1"/>
    <col min="6393" max="6393" width="25.140625" style="18" customWidth="1"/>
    <col min="6394" max="6631" width="10.85546875" style="18"/>
    <col min="6632" max="6632" width="2.85546875" style="18" customWidth="1"/>
    <col min="6633" max="6634" width="12.85546875" style="18" customWidth="1"/>
    <col min="6635" max="6636" width="8.85546875" style="18" customWidth="1"/>
    <col min="6637" max="6637" width="17" style="18" customWidth="1"/>
    <col min="6638" max="6644" width="8.85546875" style="18" customWidth="1"/>
    <col min="6645" max="6645" width="15.140625" style="18" customWidth="1"/>
    <col min="6646" max="6646" width="12.140625" style="18" customWidth="1"/>
    <col min="6647" max="6647" width="16.85546875" style="18" customWidth="1"/>
    <col min="6648" max="6648" width="14.85546875" style="18" customWidth="1"/>
    <col min="6649" max="6649" width="25.140625" style="18" customWidth="1"/>
    <col min="6650" max="6887" width="10.85546875" style="18"/>
    <col min="6888" max="6888" width="2.85546875" style="18" customWidth="1"/>
    <col min="6889" max="6890" width="12.85546875" style="18" customWidth="1"/>
    <col min="6891" max="6892" width="8.85546875" style="18" customWidth="1"/>
    <col min="6893" max="6893" width="17" style="18" customWidth="1"/>
    <col min="6894" max="6900" width="8.85546875" style="18" customWidth="1"/>
    <col min="6901" max="6901" width="15.140625" style="18" customWidth="1"/>
    <col min="6902" max="6902" width="12.140625" style="18" customWidth="1"/>
    <col min="6903" max="6903" width="16.85546875" style="18" customWidth="1"/>
    <col min="6904" max="6904" width="14.85546875" style="18" customWidth="1"/>
    <col min="6905" max="6905" width="25.140625" style="18" customWidth="1"/>
    <col min="6906" max="7143" width="10.85546875" style="18"/>
    <col min="7144" max="7144" width="2.85546875" style="18" customWidth="1"/>
    <col min="7145" max="7146" width="12.85546875" style="18" customWidth="1"/>
    <col min="7147" max="7148" width="8.85546875" style="18" customWidth="1"/>
    <col min="7149" max="7149" width="17" style="18" customWidth="1"/>
    <col min="7150" max="7156" width="8.85546875" style="18" customWidth="1"/>
    <col min="7157" max="7157" width="15.140625" style="18" customWidth="1"/>
    <col min="7158" max="7158" width="12.140625" style="18" customWidth="1"/>
    <col min="7159" max="7159" width="16.85546875" style="18" customWidth="1"/>
    <col min="7160" max="7160" width="14.85546875" style="18" customWidth="1"/>
    <col min="7161" max="7161" width="25.140625" style="18" customWidth="1"/>
    <col min="7162" max="7399" width="10.85546875" style="18"/>
    <col min="7400" max="7400" width="2.85546875" style="18" customWidth="1"/>
    <col min="7401" max="7402" width="12.85546875" style="18" customWidth="1"/>
    <col min="7403" max="7404" width="8.85546875" style="18" customWidth="1"/>
    <col min="7405" max="7405" width="17" style="18" customWidth="1"/>
    <col min="7406" max="7412" width="8.85546875" style="18" customWidth="1"/>
    <col min="7413" max="7413" width="15.140625" style="18" customWidth="1"/>
    <col min="7414" max="7414" width="12.140625" style="18" customWidth="1"/>
    <col min="7415" max="7415" width="16.85546875" style="18" customWidth="1"/>
    <col min="7416" max="7416" width="14.85546875" style="18" customWidth="1"/>
    <col min="7417" max="7417" width="25.140625" style="18" customWidth="1"/>
    <col min="7418" max="7655" width="10.85546875" style="18"/>
    <col min="7656" max="7656" width="2.85546875" style="18" customWidth="1"/>
    <col min="7657" max="7658" width="12.85546875" style="18" customWidth="1"/>
    <col min="7659" max="7660" width="8.85546875" style="18" customWidth="1"/>
    <col min="7661" max="7661" width="17" style="18" customWidth="1"/>
    <col min="7662" max="7668" width="8.85546875" style="18" customWidth="1"/>
    <col min="7669" max="7669" width="15.140625" style="18" customWidth="1"/>
    <col min="7670" max="7670" width="12.140625" style="18" customWidth="1"/>
    <col min="7671" max="7671" width="16.85546875" style="18" customWidth="1"/>
    <col min="7672" max="7672" width="14.85546875" style="18" customWidth="1"/>
    <col min="7673" max="7673" width="25.140625" style="18" customWidth="1"/>
    <col min="7674" max="7911" width="10.85546875" style="18"/>
    <col min="7912" max="7912" width="2.85546875" style="18" customWidth="1"/>
    <col min="7913" max="7914" width="12.85546875" style="18" customWidth="1"/>
    <col min="7915" max="7916" width="8.85546875" style="18" customWidth="1"/>
    <col min="7917" max="7917" width="17" style="18" customWidth="1"/>
    <col min="7918" max="7924" width="8.85546875" style="18" customWidth="1"/>
    <col min="7925" max="7925" width="15.140625" style="18" customWidth="1"/>
    <col min="7926" max="7926" width="12.140625" style="18" customWidth="1"/>
    <col min="7927" max="7927" width="16.85546875" style="18" customWidth="1"/>
    <col min="7928" max="7928" width="14.85546875" style="18" customWidth="1"/>
    <col min="7929" max="7929" width="25.140625" style="18" customWidth="1"/>
    <col min="7930" max="8167" width="10.85546875" style="18"/>
    <col min="8168" max="8168" width="2.85546875" style="18" customWidth="1"/>
    <col min="8169" max="8170" width="12.85546875" style="18" customWidth="1"/>
    <col min="8171" max="8172" width="8.85546875" style="18" customWidth="1"/>
    <col min="8173" max="8173" width="17" style="18" customWidth="1"/>
    <col min="8174" max="8180" width="8.85546875" style="18" customWidth="1"/>
    <col min="8181" max="8181" width="15.140625" style="18" customWidth="1"/>
    <col min="8182" max="8182" width="12.140625" style="18" customWidth="1"/>
    <col min="8183" max="8183" width="16.85546875" style="18" customWidth="1"/>
    <col min="8184" max="8184" width="14.85546875" style="18" customWidth="1"/>
    <col min="8185" max="8185" width="25.140625" style="18" customWidth="1"/>
    <col min="8186" max="8423" width="10.85546875" style="18"/>
    <col min="8424" max="8424" width="2.85546875" style="18" customWidth="1"/>
    <col min="8425" max="8426" width="12.85546875" style="18" customWidth="1"/>
    <col min="8427" max="8428" width="8.85546875" style="18" customWidth="1"/>
    <col min="8429" max="8429" width="17" style="18" customWidth="1"/>
    <col min="8430" max="8436" width="8.85546875" style="18" customWidth="1"/>
    <col min="8437" max="8437" width="15.140625" style="18" customWidth="1"/>
    <col min="8438" max="8438" width="12.140625" style="18" customWidth="1"/>
    <col min="8439" max="8439" width="16.85546875" style="18" customWidth="1"/>
    <col min="8440" max="8440" width="14.85546875" style="18" customWidth="1"/>
    <col min="8441" max="8441" width="25.140625" style="18" customWidth="1"/>
    <col min="8442" max="8679" width="10.85546875" style="18"/>
    <col min="8680" max="8680" width="2.85546875" style="18" customWidth="1"/>
    <col min="8681" max="8682" width="12.85546875" style="18" customWidth="1"/>
    <col min="8683" max="8684" width="8.85546875" style="18" customWidth="1"/>
    <col min="8685" max="8685" width="17" style="18" customWidth="1"/>
    <col min="8686" max="8692" width="8.85546875" style="18" customWidth="1"/>
    <col min="8693" max="8693" width="15.140625" style="18" customWidth="1"/>
    <col min="8694" max="8694" width="12.140625" style="18" customWidth="1"/>
    <col min="8695" max="8695" width="16.85546875" style="18" customWidth="1"/>
    <col min="8696" max="8696" width="14.85546875" style="18" customWidth="1"/>
    <col min="8697" max="8697" width="25.140625" style="18" customWidth="1"/>
    <col min="8698" max="8935" width="10.85546875" style="18"/>
    <col min="8936" max="8936" width="2.85546875" style="18" customWidth="1"/>
    <col min="8937" max="8938" width="12.85546875" style="18" customWidth="1"/>
    <col min="8939" max="8940" width="8.85546875" style="18" customWidth="1"/>
    <col min="8941" max="8941" width="17" style="18" customWidth="1"/>
    <col min="8942" max="8948" width="8.85546875" style="18" customWidth="1"/>
    <col min="8949" max="8949" width="15.140625" style="18" customWidth="1"/>
    <col min="8950" max="8950" width="12.140625" style="18" customWidth="1"/>
    <col min="8951" max="8951" width="16.85546875" style="18" customWidth="1"/>
    <col min="8952" max="8952" width="14.85546875" style="18" customWidth="1"/>
    <col min="8953" max="8953" width="25.140625" style="18" customWidth="1"/>
    <col min="8954" max="9191" width="10.85546875" style="18"/>
    <col min="9192" max="9192" width="2.85546875" style="18" customWidth="1"/>
    <col min="9193" max="9194" width="12.85546875" style="18" customWidth="1"/>
    <col min="9195" max="9196" width="8.85546875" style="18" customWidth="1"/>
    <col min="9197" max="9197" width="17" style="18" customWidth="1"/>
    <col min="9198" max="9204" width="8.85546875" style="18" customWidth="1"/>
    <col min="9205" max="9205" width="15.140625" style="18" customWidth="1"/>
    <col min="9206" max="9206" width="12.140625" style="18" customWidth="1"/>
    <col min="9207" max="9207" width="16.85546875" style="18" customWidth="1"/>
    <col min="9208" max="9208" width="14.85546875" style="18" customWidth="1"/>
    <col min="9209" max="9209" width="25.140625" style="18" customWidth="1"/>
    <col min="9210" max="9447" width="10.85546875" style="18"/>
    <col min="9448" max="9448" width="2.85546875" style="18" customWidth="1"/>
    <col min="9449" max="9450" width="12.85546875" style="18" customWidth="1"/>
    <col min="9451" max="9452" width="8.85546875" style="18" customWidth="1"/>
    <col min="9453" max="9453" width="17" style="18" customWidth="1"/>
    <col min="9454" max="9460" width="8.85546875" style="18" customWidth="1"/>
    <col min="9461" max="9461" width="15.140625" style="18" customWidth="1"/>
    <col min="9462" max="9462" width="12.140625" style="18" customWidth="1"/>
    <col min="9463" max="9463" width="16.85546875" style="18" customWidth="1"/>
    <col min="9464" max="9464" width="14.85546875" style="18" customWidth="1"/>
    <col min="9465" max="9465" width="25.140625" style="18" customWidth="1"/>
    <col min="9466" max="9703" width="10.85546875" style="18"/>
    <col min="9704" max="9704" width="2.85546875" style="18" customWidth="1"/>
    <col min="9705" max="9706" width="12.85546875" style="18" customWidth="1"/>
    <col min="9707" max="9708" width="8.85546875" style="18" customWidth="1"/>
    <col min="9709" max="9709" width="17" style="18" customWidth="1"/>
    <col min="9710" max="9716" width="8.85546875" style="18" customWidth="1"/>
    <col min="9717" max="9717" width="15.140625" style="18" customWidth="1"/>
    <col min="9718" max="9718" width="12.140625" style="18" customWidth="1"/>
    <col min="9719" max="9719" width="16.85546875" style="18" customWidth="1"/>
    <col min="9720" max="9720" width="14.85546875" style="18" customWidth="1"/>
    <col min="9721" max="9721" width="25.140625" style="18" customWidth="1"/>
    <col min="9722" max="9959" width="10.85546875" style="18"/>
    <col min="9960" max="9960" width="2.85546875" style="18" customWidth="1"/>
    <col min="9961" max="9962" width="12.85546875" style="18" customWidth="1"/>
    <col min="9963" max="9964" width="8.85546875" style="18" customWidth="1"/>
    <col min="9965" max="9965" width="17" style="18" customWidth="1"/>
    <col min="9966" max="9972" width="8.85546875" style="18" customWidth="1"/>
    <col min="9973" max="9973" width="15.140625" style="18" customWidth="1"/>
    <col min="9974" max="9974" width="12.140625" style="18" customWidth="1"/>
    <col min="9975" max="9975" width="16.85546875" style="18" customWidth="1"/>
    <col min="9976" max="9976" width="14.85546875" style="18" customWidth="1"/>
    <col min="9977" max="9977" width="25.140625" style="18" customWidth="1"/>
    <col min="9978" max="10215" width="10.85546875" style="18"/>
    <col min="10216" max="10216" width="2.85546875" style="18" customWidth="1"/>
    <col min="10217" max="10218" width="12.85546875" style="18" customWidth="1"/>
    <col min="10219" max="10220" width="8.85546875" style="18" customWidth="1"/>
    <col min="10221" max="10221" width="17" style="18" customWidth="1"/>
    <col min="10222" max="10228" width="8.85546875" style="18" customWidth="1"/>
    <col min="10229" max="10229" width="15.140625" style="18" customWidth="1"/>
    <col min="10230" max="10230" width="12.140625" style="18" customWidth="1"/>
    <col min="10231" max="10231" width="16.85546875" style="18" customWidth="1"/>
    <col min="10232" max="10232" width="14.85546875" style="18" customWidth="1"/>
    <col min="10233" max="10233" width="25.140625" style="18" customWidth="1"/>
    <col min="10234" max="10471" width="10.85546875" style="18"/>
    <col min="10472" max="10472" width="2.85546875" style="18" customWidth="1"/>
    <col min="10473" max="10474" width="12.85546875" style="18" customWidth="1"/>
    <col min="10475" max="10476" width="8.85546875" style="18" customWidth="1"/>
    <col min="10477" max="10477" width="17" style="18" customWidth="1"/>
    <col min="10478" max="10484" width="8.85546875" style="18" customWidth="1"/>
    <col min="10485" max="10485" width="15.140625" style="18" customWidth="1"/>
    <col min="10486" max="10486" width="12.140625" style="18" customWidth="1"/>
    <col min="10487" max="10487" width="16.85546875" style="18" customWidth="1"/>
    <col min="10488" max="10488" width="14.85546875" style="18" customWidth="1"/>
    <col min="10489" max="10489" width="25.140625" style="18" customWidth="1"/>
    <col min="10490" max="10727" width="10.85546875" style="18"/>
    <col min="10728" max="10728" width="2.85546875" style="18" customWidth="1"/>
    <col min="10729" max="10730" width="12.85546875" style="18" customWidth="1"/>
    <col min="10731" max="10732" width="8.85546875" style="18" customWidth="1"/>
    <col min="10733" max="10733" width="17" style="18" customWidth="1"/>
    <col min="10734" max="10740" width="8.85546875" style="18" customWidth="1"/>
    <col min="10741" max="10741" width="15.140625" style="18" customWidth="1"/>
    <col min="10742" max="10742" width="12.140625" style="18" customWidth="1"/>
    <col min="10743" max="10743" width="16.85546875" style="18" customWidth="1"/>
    <col min="10744" max="10744" width="14.85546875" style="18" customWidth="1"/>
    <col min="10745" max="10745" width="25.140625" style="18" customWidth="1"/>
    <col min="10746" max="10983" width="10.85546875" style="18"/>
    <col min="10984" max="10984" width="2.85546875" style="18" customWidth="1"/>
    <col min="10985" max="10986" width="12.85546875" style="18" customWidth="1"/>
    <col min="10987" max="10988" width="8.85546875" style="18" customWidth="1"/>
    <col min="10989" max="10989" width="17" style="18" customWidth="1"/>
    <col min="10990" max="10996" width="8.85546875" style="18" customWidth="1"/>
    <col min="10997" max="10997" width="15.140625" style="18" customWidth="1"/>
    <col min="10998" max="10998" width="12.140625" style="18" customWidth="1"/>
    <col min="10999" max="10999" width="16.85546875" style="18" customWidth="1"/>
    <col min="11000" max="11000" width="14.85546875" style="18" customWidth="1"/>
    <col min="11001" max="11001" width="25.140625" style="18" customWidth="1"/>
    <col min="11002" max="11239" width="10.85546875" style="18"/>
    <col min="11240" max="11240" width="2.85546875" style="18" customWidth="1"/>
    <col min="11241" max="11242" width="12.85546875" style="18" customWidth="1"/>
    <col min="11243" max="11244" width="8.85546875" style="18" customWidth="1"/>
    <col min="11245" max="11245" width="17" style="18" customWidth="1"/>
    <col min="11246" max="11252" width="8.85546875" style="18" customWidth="1"/>
    <col min="11253" max="11253" width="15.140625" style="18" customWidth="1"/>
    <col min="11254" max="11254" width="12.140625" style="18" customWidth="1"/>
    <col min="11255" max="11255" width="16.85546875" style="18" customWidth="1"/>
    <col min="11256" max="11256" width="14.85546875" style="18" customWidth="1"/>
    <col min="11257" max="11257" width="25.140625" style="18" customWidth="1"/>
    <col min="11258" max="11495" width="10.85546875" style="18"/>
    <col min="11496" max="11496" width="2.85546875" style="18" customWidth="1"/>
    <col min="11497" max="11498" width="12.85546875" style="18" customWidth="1"/>
    <col min="11499" max="11500" width="8.85546875" style="18" customWidth="1"/>
    <col min="11501" max="11501" width="17" style="18" customWidth="1"/>
    <col min="11502" max="11508" width="8.85546875" style="18" customWidth="1"/>
    <col min="11509" max="11509" width="15.140625" style="18" customWidth="1"/>
    <col min="11510" max="11510" width="12.140625" style="18" customWidth="1"/>
    <col min="11511" max="11511" width="16.85546875" style="18" customWidth="1"/>
    <col min="11512" max="11512" width="14.85546875" style="18" customWidth="1"/>
    <col min="11513" max="11513" width="25.140625" style="18" customWidth="1"/>
    <col min="11514" max="11751" width="10.85546875" style="18"/>
    <col min="11752" max="11752" width="2.85546875" style="18" customWidth="1"/>
    <col min="11753" max="11754" width="12.85546875" style="18" customWidth="1"/>
    <col min="11755" max="11756" width="8.85546875" style="18" customWidth="1"/>
    <col min="11757" max="11757" width="17" style="18" customWidth="1"/>
    <col min="11758" max="11764" width="8.85546875" style="18" customWidth="1"/>
    <col min="11765" max="11765" width="15.140625" style="18" customWidth="1"/>
    <col min="11766" max="11766" width="12.140625" style="18" customWidth="1"/>
    <col min="11767" max="11767" width="16.85546875" style="18" customWidth="1"/>
    <col min="11768" max="11768" width="14.85546875" style="18" customWidth="1"/>
    <col min="11769" max="11769" width="25.140625" style="18" customWidth="1"/>
    <col min="11770" max="12007" width="10.85546875" style="18"/>
    <col min="12008" max="12008" width="2.85546875" style="18" customWidth="1"/>
    <col min="12009" max="12010" width="12.85546875" style="18" customWidth="1"/>
    <col min="12011" max="12012" width="8.85546875" style="18" customWidth="1"/>
    <col min="12013" max="12013" width="17" style="18" customWidth="1"/>
    <col min="12014" max="12020" width="8.85546875" style="18" customWidth="1"/>
    <col min="12021" max="12021" width="15.140625" style="18" customWidth="1"/>
    <col min="12022" max="12022" width="12.140625" style="18" customWidth="1"/>
    <col min="12023" max="12023" width="16.85546875" style="18" customWidth="1"/>
    <col min="12024" max="12024" width="14.85546875" style="18" customWidth="1"/>
    <col min="12025" max="12025" width="25.140625" style="18" customWidth="1"/>
    <col min="12026" max="12263" width="10.85546875" style="18"/>
    <col min="12264" max="12264" width="2.85546875" style="18" customWidth="1"/>
    <col min="12265" max="12266" width="12.85546875" style="18" customWidth="1"/>
    <col min="12267" max="12268" width="8.85546875" style="18" customWidth="1"/>
    <col min="12269" max="12269" width="17" style="18" customWidth="1"/>
    <col min="12270" max="12276" width="8.85546875" style="18" customWidth="1"/>
    <col min="12277" max="12277" width="15.140625" style="18" customWidth="1"/>
    <col min="12278" max="12278" width="12.140625" style="18" customWidth="1"/>
    <col min="12279" max="12279" width="16.85546875" style="18" customWidth="1"/>
    <col min="12280" max="12280" width="14.85546875" style="18" customWidth="1"/>
    <col min="12281" max="12281" width="25.140625" style="18" customWidth="1"/>
    <col min="12282" max="12519" width="10.85546875" style="18"/>
    <col min="12520" max="12520" width="2.85546875" style="18" customWidth="1"/>
    <col min="12521" max="12522" width="12.85546875" style="18" customWidth="1"/>
    <col min="12523" max="12524" width="8.85546875" style="18" customWidth="1"/>
    <col min="12525" max="12525" width="17" style="18" customWidth="1"/>
    <col min="12526" max="12532" width="8.85546875" style="18" customWidth="1"/>
    <col min="12533" max="12533" width="15.140625" style="18" customWidth="1"/>
    <col min="12534" max="12534" width="12.140625" style="18" customWidth="1"/>
    <col min="12535" max="12535" width="16.85546875" style="18" customWidth="1"/>
    <col min="12536" max="12536" width="14.85546875" style="18" customWidth="1"/>
    <col min="12537" max="12537" width="25.140625" style="18" customWidth="1"/>
    <col min="12538" max="12775" width="10.85546875" style="18"/>
    <col min="12776" max="12776" width="2.85546875" style="18" customWidth="1"/>
    <col min="12777" max="12778" width="12.85546875" style="18" customWidth="1"/>
    <col min="12779" max="12780" width="8.85546875" style="18" customWidth="1"/>
    <col min="12781" max="12781" width="17" style="18" customWidth="1"/>
    <col min="12782" max="12788" width="8.85546875" style="18" customWidth="1"/>
    <col min="12789" max="12789" width="15.140625" style="18" customWidth="1"/>
    <col min="12790" max="12790" width="12.140625" style="18" customWidth="1"/>
    <col min="12791" max="12791" width="16.85546875" style="18" customWidth="1"/>
    <col min="12792" max="12792" width="14.85546875" style="18" customWidth="1"/>
    <col min="12793" max="12793" width="25.140625" style="18" customWidth="1"/>
    <col min="12794" max="13031" width="10.85546875" style="18"/>
    <col min="13032" max="13032" width="2.85546875" style="18" customWidth="1"/>
    <col min="13033" max="13034" width="12.85546875" style="18" customWidth="1"/>
    <col min="13035" max="13036" width="8.85546875" style="18" customWidth="1"/>
    <col min="13037" max="13037" width="17" style="18" customWidth="1"/>
    <col min="13038" max="13044" width="8.85546875" style="18" customWidth="1"/>
    <col min="13045" max="13045" width="15.140625" style="18" customWidth="1"/>
    <col min="13046" max="13046" width="12.140625" style="18" customWidth="1"/>
    <col min="13047" max="13047" width="16.85546875" style="18" customWidth="1"/>
    <col min="13048" max="13048" width="14.85546875" style="18" customWidth="1"/>
    <col min="13049" max="13049" width="25.140625" style="18" customWidth="1"/>
    <col min="13050" max="13287" width="10.85546875" style="18"/>
    <col min="13288" max="13288" width="2.85546875" style="18" customWidth="1"/>
    <col min="13289" max="13290" width="12.85546875" style="18" customWidth="1"/>
    <col min="13291" max="13292" width="8.85546875" style="18" customWidth="1"/>
    <col min="13293" max="13293" width="17" style="18" customWidth="1"/>
    <col min="13294" max="13300" width="8.85546875" style="18" customWidth="1"/>
    <col min="13301" max="13301" width="15.140625" style="18" customWidth="1"/>
    <col min="13302" max="13302" width="12.140625" style="18" customWidth="1"/>
    <col min="13303" max="13303" width="16.85546875" style="18" customWidth="1"/>
    <col min="13304" max="13304" width="14.85546875" style="18" customWidth="1"/>
    <col min="13305" max="13305" width="25.140625" style="18" customWidth="1"/>
    <col min="13306" max="13543" width="10.85546875" style="18"/>
    <col min="13544" max="13544" width="2.85546875" style="18" customWidth="1"/>
    <col min="13545" max="13546" width="12.85546875" style="18" customWidth="1"/>
    <col min="13547" max="13548" width="8.85546875" style="18" customWidth="1"/>
    <col min="13549" max="13549" width="17" style="18" customWidth="1"/>
    <col min="13550" max="13556" width="8.85546875" style="18" customWidth="1"/>
    <col min="13557" max="13557" width="15.140625" style="18" customWidth="1"/>
    <col min="13558" max="13558" width="12.140625" style="18" customWidth="1"/>
    <col min="13559" max="13559" width="16.85546875" style="18" customWidth="1"/>
    <col min="13560" max="13560" width="14.85546875" style="18" customWidth="1"/>
    <col min="13561" max="13561" width="25.140625" style="18" customWidth="1"/>
    <col min="13562" max="13799" width="10.85546875" style="18"/>
    <col min="13800" max="13800" width="2.85546875" style="18" customWidth="1"/>
    <col min="13801" max="13802" width="12.85546875" style="18" customWidth="1"/>
    <col min="13803" max="13804" width="8.85546875" style="18" customWidth="1"/>
    <col min="13805" max="13805" width="17" style="18" customWidth="1"/>
    <col min="13806" max="13812" width="8.85546875" style="18" customWidth="1"/>
    <col min="13813" max="13813" width="15.140625" style="18" customWidth="1"/>
    <col min="13814" max="13814" width="12.140625" style="18" customWidth="1"/>
    <col min="13815" max="13815" width="16.85546875" style="18" customWidth="1"/>
    <col min="13816" max="13816" width="14.85546875" style="18" customWidth="1"/>
    <col min="13817" max="13817" width="25.140625" style="18" customWidth="1"/>
    <col min="13818" max="14055" width="10.85546875" style="18"/>
    <col min="14056" max="14056" width="2.85546875" style="18" customWidth="1"/>
    <col min="14057" max="14058" width="12.85546875" style="18" customWidth="1"/>
    <col min="14059" max="14060" width="8.85546875" style="18" customWidth="1"/>
    <col min="14061" max="14061" width="17" style="18" customWidth="1"/>
    <col min="14062" max="14068" width="8.85546875" style="18" customWidth="1"/>
    <col min="14069" max="14069" width="15.140625" style="18" customWidth="1"/>
    <col min="14070" max="14070" width="12.140625" style="18" customWidth="1"/>
    <col min="14071" max="14071" width="16.85546875" style="18" customWidth="1"/>
    <col min="14072" max="14072" width="14.85546875" style="18" customWidth="1"/>
    <col min="14073" max="14073" width="25.140625" style="18" customWidth="1"/>
    <col min="14074" max="14311" width="10.85546875" style="18"/>
    <col min="14312" max="14312" width="2.85546875" style="18" customWidth="1"/>
    <col min="14313" max="14314" width="12.85546875" style="18" customWidth="1"/>
    <col min="14315" max="14316" width="8.85546875" style="18" customWidth="1"/>
    <col min="14317" max="14317" width="17" style="18" customWidth="1"/>
    <col min="14318" max="14324" width="8.85546875" style="18" customWidth="1"/>
    <col min="14325" max="14325" width="15.140625" style="18" customWidth="1"/>
    <col min="14326" max="14326" width="12.140625" style="18" customWidth="1"/>
    <col min="14327" max="14327" width="16.85546875" style="18" customWidth="1"/>
    <col min="14328" max="14328" width="14.85546875" style="18" customWidth="1"/>
    <col min="14329" max="14329" width="25.140625" style="18" customWidth="1"/>
    <col min="14330" max="14567" width="10.85546875" style="18"/>
    <col min="14568" max="14568" width="2.85546875" style="18" customWidth="1"/>
    <col min="14569" max="14570" width="12.85546875" style="18" customWidth="1"/>
    <col min="14571" max="14572" width="8.85546875" style="18" customWidth="1"/>
    <col min="14573" max="14573" width="17" style="18" customWidth="1"/>
    <col min="14574" max="14580" width="8.85546875" style="18" customWidth="1"/>
    <col min="14581" max="14581" width="15.140625" style="18" customWidth="1"/>
    <col min="14582" max="14582" width="12.140625" style="18" customWidth="1"/>
    <col min="14583" max="14583" width="16.85546875" style="18" customWidth="1"/>
    <col min="14584" max="14584" width="14.85546875" style="18" customWidth="1"/>
    <col min="14585" max="14585" width="25.140625" style="18" customWidth="1"/>
    <col min="14586" max="14823" width="10.85546875" style="18"/>
    <col min="14824" max="14824" width="2.85546875" style="18" customWidth="1"/>
    <col min="14825" max="14826" width="12.85546875" style="18" customWidth="1"/>
    <col min="14827" max="14828" width="8.85546875" style="18" customWidth="1"/>
    <col min="14829" max="14829" width="17" style="18" customWidth="1"/>
    <col min="14830" max="14836" width="8.85546875" style="18" customWidth="1"/>
    <col min="14837" max="14837" width="15.140625" style="18" customWidth="1"/>
    <col min="14838" max="14838" width="12.140625" style="18" customWidth="1"/>
    <col min="14839" max="14839" width="16.85546875" style="18" customWidth="1"/>
    <col min="14840" max="14840" width="14.85546875" style="18" customWidth="1"/>
    <col min="14841" max="14841" width="25.140625" style="18" customWidth="1"/>
    <col min="14842" max="15079" width="10.85546875" style="18"/>
    <col min="15080" max="15080" width="2.85546875" style="18" customWidth="1"/>
    <col min="15081" max="15082" width="12.85546875" style="18" customWidth="1"/>
    <col min="15083" max="15084" width="8.85546875" style="18" customWidth="1"/>
    <col min="15085" max="15085" width="17" style="18" customWidth="1"/>
    <col min="15086" max="15092" width="8.85546875" style="18" customWidth="1"/>
    <col min="15093" max="15093" width="15.140625" style="18" customWidth="1"/>
    <col min="15094" max="15094" width="12.140625" style="18" customWidth="1"/>
    <col min="15095" max="15095" width="16.85546875" style="18" customWidth="1"/>
    <col min="15096" max="15096" width="14.85546875" style="18" customWidth="1"/>
    <col min="15097" max="15097" width="25.140625" style="18" customWidth="1"/>
    <col min="15098" max="15335" width="10.85546875" style="18"/>
    <col min="15336" max="15336" width="2.85546875" style="18" customWidth="1"/>
    <col min="15337" max="15338" width="12.85546875" style="18" customWidth="1"/>
    <col min="15339" max="15340" width="8.85546875" style="18" customWidth="1"/>
    <col min="15341" max="15341" width="17" style="18" customWidth="1"/>
    <col min="15342" max="15348" width="8.85546875" style="18" customWidth="1"/>
    <col min="15349" max="15349" width="15.140625" style="18" customWidth="1"/>
    <col min="15350" max="15350" width="12.140625" style="18" customWidth="1"/>
    <col min="15351" max="15351" width="16.85546875" style="18" customWidth="1"/>
    <col min="15352" max="15352" width="14.85546875" style="18" customWidth="1"/>
    <col min="15353" max="15353" width="25.140625" style="18" customWidth="1"/>
    <col min="15354" max="15591" width="10.85546875" style="18"/>
    <col min="15592" max="15592" width="2.85546875" style="18" customWidth="1"/>
    <col min="15593" max="15594" width="12.85546875" style="18" customWidth="1"/>
    <col min="15595" max="15596" width="8.85546875" style="18" customWidth="1"/>
    <col min="15597" max="15597" width="17" style="18" customWidth="1"/>
    <col min="15598" max="15604" width="8.85546875" style="18" customWidth="1"/>
    <col min="15605" max="15605" width="15.140625" style="18" customWidth="1"/>
    <col min="15606" max="15606" width="12.140625" style="18" customWidth="1"/>
    <col min="15607" max="15607" width="16.85546875" style="18" customWidth="1"/>
    <col min="15608" max="15608" width="14.85546875" style="18" customWidth="1"/>
    <col min="15609" max="15609" width="25.140625" style="18" customWidth="1"/>
    <col min="15610" max="15847" width="10.85546875" style="18"/>
    <col min="15848" max="15848" width="2.85546875" style="18" customWidth="1"/>
    <col min="15849" max="15850" width="12.85546875" style="18" customWidth="1"/>
    <col min="15851" max="15852" width="8.85546875" style="18" customWidth="1"/>
    <col min="15853" max="15853" width="17" style="18" customWidth="1"/>
    <col min="15854" max="15860" width="8.85546875" style="18" customWidth="1"/>
    <col min="15861" max="15861" width="15.140625" style="18" customWidth="1"/>
    <col min="15862" max="15862" width="12.140625" style="18" customWidth="1"/>
    <col min="15863" max="15863" width="16.85546875" style="18" customWidth="1"/>
    <col min="15864" max="15864" width="14.85546875" style="18" customWidth="1"/>
    <col min="15865" max="15865" width="25.140625" style="18" customWidth="1"/>
    <col min="15866" max="16103" width="10.85546875" style="18"/>
    <col min="16104" max="16104" width="2.85546875" style="18" customWidth="1"/>
    <col min="16105" max="16106" width="12.85546875" style="18" customWidth="1"/>
    <col min="16107" max="16108" width="8.85546875" style="18" customWidth="1"/>
    <col min="16109" max="16109" width="17" style="18" customWidth="1"/>
    <col min="16110" max="16116" width="8.85546875" style="18" customWidth="1"/>
    <col min="16117" max="16117" width="15.140625" style="18" customWidth="1"/>
    <col min="16118" max="16118" width="12.140625" style="18" customWidth="1"/>
    <col min="16119" max="16119" width="16.85546875" style="18" customWidth="1"/>
    <col min="16120" max="16120" width="14.85546875" style="18" customWidth="1"/>
    <col min="16121" max="16121" width="25.140625" style="18" customWidth="1"/>
    <col min="16122" max="16360" width="10.85546875" style="18"/>
    <col min="16361" max="16384" width="11.42578125" style="18" customWidth="1"/>
  </cols>
  <sheetData>
    <row r="1" spans="1:6" s="29" customFormat="1" ht="15.6" x14ac:dyDescent="0.3">
      <c r="A1" s="128"/>
      <c r="B1" s="128"/>
      <c r="C1" s="128"/>
      <c r="D1" s="128"/>
      <c r="E1" s="128"/>
      <c r="F1" s="128"/>
    </row>
    <row r="2" spans="1:6" s="9" customFormat="1" ht="16.149999999999999" thickBot="1" x14ac:dyDescent="0.35">
      <c r="A2" s="28"/>
      <c r="C2" s="10"/>
      <c r="D2" s="39"/>
      <c r="E2" s="53"/>
      <c r="F2" s="53"/>
    </row>
    <row r="3" spans="1:6" s="14" customFormat="1" ht="69.95" customHeight="1" thickTop="1" thickBot="1" x14ac:dyDescent="0.35">
      <c r="A3" s="30"/>
      <c r="B3" s="31"/>
      <c r="C3" s="32"/>
      <c r="D3" s="40"/>
      <c r="E3" s="54"/>
      <c r="F3" s="66"/>
    </row>
    <row r="4" spans="1:6" s="14" customFormat="1" ht="18" customHeight="1" thickTop="1" x14ac:dyDescent="0.3">
      <c r="A4" s="37" t="s">
        <v>17</v>
      </c>
      <c r="B4" s="106" t="s">
        <v>117</v>
      </c>
      <c r="C4" s="126"/>
      <c r="D4" s="126"/>
      <c r="E4" s="126"/>
      <c r="F4" s="127"/>
    </row>
    <row r="5" spans="1:6" s="14" customFormat="1" ht="48" customHeight="1" x14ac:dyDescent="0.25">
      <c r="A5" s="38" t="s">
        <v>19</v>
      </c>
      <c r="B5" s="129" t="s">
        <v>118</v>
      </c>
      <c r="C5" s="129"/>
      <c r="D5" s="129"/>
      <c r="E5" s="129"/>
      <c r="F5" s="130"/>
    </row>
    <row r="6" spans="1:6" s="14" customFormat="1" ht="18" customHeight="1" x14ac:dyDescent="0.3">
      <c r="A6" s="38" t="s">
        <v>18</v>
      </c>
      <c r="B6" s="92" t="s">
        <v>119</v>
      </c>
      <c r="C6" s="92"/>
      <c r="D6" s="92"/>
      <c r="E6" s="92"/>
      <c r="F6" s="93"/>
    </row>
    <row r="7" spans="1:6" s="14" customFormat="1" ht="18" customHeight="1" x14ac:dyDescent="0.3">
      <c r="A7" s="38" t="s">
        <v>15</v>
      </c>
      <c r="B7" s="92" t="s">
        <v>58</v>
      </c>
      <c r="C7" s="92"/>
      <c r="D7" s="92"/>
      <c r="E7" s="92"/>
      <c r="F7" s="93"/>
    </row>
    <row r="8" spans="1:6" ht="15.6" x14ac:dyDescent="0.3">
      <c r="A8" s="4"/>
      <c r="B8" s="3"/>
      <c r="C8" s="19"/>
      <c r="D8" s="41"/>
      <c r="E8" s="55"/>
      <c r="F8" s="55"/>
    </row>
    <row r="9" spans="1:6" ht="15.6" x14ac:dyDescent="0.3">
      <c r="A9" s="4"/>
      <c r="B9" s="2" t="s">
        <v>5</v>
      </c>
      <c r="C9" s="19"/>
      <c r="D9" s="41"/>
      <c r="E9" s="55"/>
      <c r="F9" s="55"/>
    </row>
    <row r="10" spans="1:6" ht="15.6" x14ac:dyDescent="0.3">
      <c r="A10" s="4"/>
      <c r="B10" s="125"/>
      <c r="C10" s="125"/>
      <c r="D10" s="125"/>
      <c r="E10" s="55"/>
      <c r="F10" s="78"/>
    </row>
    <row r="11" spans="1:6" ht="68.45" customHeight="1" x14ac:dyDescent="0.3">
      <c r="A11" s="4"/>
      <c r="B11" s="139" t="str">
        <f>B5</f>
        <v>CONSTRUCCIÓN DE E.P. NUEVA CREACIÓN 2DA ETAPA CONSISTENTE EN: CONSTRUCCIÓN DE 4 AULAS DIDÁCTICAS EN PLANTA BAJA EN ESTRUCTURA U2-C,  2 AULAS DIDÁCTICAS EN PLANTA ALTA EN ESTRUCTURA U2-C, MODULO DE ESCALERAS, ANDADORES DE CONEXIÓN, LUMINARIAS EXTERIORES, BARDA Y CERCO PERIMETRAL, RED ELÉCTRICA.</v>
      </c>
      <c r="C11" s="139"/>
      <c r="D11" s="139"/>
      <c r="E11" s="139"/>
      <c r="F11" s="55"/>
    </row>
    <row r="12" spans="1:6" ht="15.6" x14ac:dyDescent="0.3">
      <c r="A12" s="4"/>
      <c r="B12" s="80"/>
      <c r="C12" s="79"/>
      <c r="D12" s="75"/>
      <c r="E12" s="55"/>
      <c r="F12" s="55"/>
    </row>
    <row r="13" spans="1:6" ht="30.6" customHeight="1" x14ac:dyDescent="0.3">
      <c r="A13" s="4"/>
      <c r="B13" s="125" t="s">
        <v>122</v>
      </c>
      <c r="C13" s="125"/>
      <c r="D13" s="125"/>
      <c r="E13" s="125"/>
      <c r="F13" s="55"/>
    </row>
    <row r="14" spans="1:6" ht="15.6" x14ac:dyDescent="0.3">
      <c r="A14" s="4"/>
      <c r="B14" s="103"/>
      <c r="C14" s="102"/>
      <c r="D14" s="75"/>
      <c r="E14" s="55"/>
      <c r="F14" s="55"/>
    </row>
    <row r="15" spans="1:6" ht="19.149999999999999" customHeight="1" x14ac:dyDescent="0.3">
      <c r="A15" s="4"/>
      <c r="B15" s="104" t="s">
        <v>24</v>
      </c>
      <c r="C15" s="94"/>
      <c r="D15" s="95"/>
      <c r="E15" s="96"/>
      <c r="F15" s="98">
        <f>F80</f>
        <v>0</v>
      </c>
    </row>
    <row r="16" spans="1:6" ht="19.149999999999999" customHeight="1" x14ac:dyDescent="0.3">
      <c r="A16" s="4"/>
      <c r="B16" s="104" t="s">
        <v>59</v>
      </c>
      <c r="C16" s="94"/>
      <c r="D16" s="95"/>
      <c r="E16" s="96"/>
      <c r="F16" s="98">
        <f>F96</f>
        <v>0</v>
      </c>
    </row>
    <row r="17" spans="1:6" ht="19.149999999999999" customHeight="1" x14ac:dyDescent="0.3">
      <c r="A17" s="4"/>
      <c r="B17" s="104" t="s">
        <v>60</v>
      </c>
      <c r="C17" s="94"/>
      <c r="D17" s="95"/>
      <c r="E17" s="96"/>
      <c r="F17" s="98">
        <f>F106</f>
        <v>0</v>
      </c>
    </row>
    <row r="18" spans="1:6" ht="19.149999999999999" customHeight="1" x14ac:dyDescent="0.25">
      <c r="A18" s="4"/>
      <c r="B18" s="104" t="s">
        <v>61</v>
      </c>
      <c r="C18" s="94"/>
      <c r="D18" s="95"/>
      <c r="E18" s="96"/>
      <c r="F18" s="98">
        <f>F120</f>
        <v>0</v>
      </c>
    </row>
    <row r="19" spans="1:6" ht="19.149999999999999" customHeight="1" x14ac:dyDescent="0.3">
      <c r="A19" s="4"/>
      <c r="B19" s="104" t="s">
        <v>62</v>
      </c>
      <c r="C19" s="94"/>
      <c r="D19" s="95"/>
      <c r="E19" s="96"/>
      <c r="F19" s="98">
        <f>F126</f>
        <v>0</v>
      </c>
    </row>
    <row r="20" spans="1:6" ht="19.149999999999999" customHeight="1" x14ac:dyDescent="0.3">
      <c r="A20" s="4"/>
      <c r="B20" s="104" t="s">
        <v>63</v>
      </c>
      <c r="C20" s="94"/>
      <c r="D20" s="95"/>
      <c r="E20" s="96"/>
      <c r="F20" s="98">
        <f>F142</f>
        <v>0</v>
      </c>
    </row>
    <row r="21" spans="1:6" ht="15.6" x14ac:dyDescent="0.3">
      <c r="A21" s="4"/>
      <c r="B21" s="90"/>
      <c r="C21" s="91"/>
      <c r="D21" s="75"/>
      <c r="E21" s="55"/>
      <c r="F21" s="97"/>
    </row>
    <row r="22" spans="1:6" ht="15.6" x14ac:dyDescent="0.3">
      <c r="A22" s="4"/>
      <c r="B22" s="102"/>
      <c r="C22" s="102"/>
      <c r="D22" s="75"/>
      <c r="E22" s="55" t="s">
        <v>23</v>
      </c>
      <c r="F22" s="98">
        <f>SUM(F15:F21)</f>
        <v>0</v>
      </c>
    </row>
    <row r="23" spans="1:6" ht="15.6" x14ac:dyDescent="0.3">
      <c r="A23" s="4"/>
      <c r="B23" s="81"/>
      <c r="C23" s="81"/>
      <c r="D23" s="82"/>
      <c r="E23" s="55"/>
      <c r="F23" s="55"/>
    </row>
    <row r="24" spans="1:6" ht="15.6" x14ac:dyDescent="0.3">
      <c r="A24" s="4"/>
      <c r="B24" s="125" t="s">
        <v>123</v>
      </c>
      <c r="C24" s="125"/>
      <c r="D24" s="125"/>
      <c r="E24" s="125"/>
      <c r="F24" s="55"/>
    </row>
    <row r="25" spans="1:6" ht="15.6" x14ac:dyDescent="0.3">
      <c r="A25" s="4"/>
      <c r="B25" s="103"/>
      <c r="C25" s="102"/>
      <c r="D25" s="75"/>
      <c r="E25" s="55"/>
      <c r="F25" s="55"/>
    </row>
    <row r="26" spans="1:6" ht="19.149999999999999" customHeight="1" x14ac:dyDescent="0.3">
      <c r="A26" s="4"/>
      <c r="B26" s="104" t="s">
        <v>60</v>
      </c>
      <c r="C26" s="94"/>
      <c r="D26" s="95"/>
      <c r="E26" s="96"/>
      <c r="F26" s="98">
        <f>F153</f>
        <v>0</v>
      </c>
    </row>
    <row r="27" spans="1:6" ht="19.149999999999999" customHeight="1" x14ac:dyDescent="0.25">
      <c r="A27" s="4"/>
      <c r="B27" s="104" t="s">
        <v>61</v>
      </c>
      <c r="C27" s="94"/>
      <c r="D27" s="95"/>
      <c r="E27" s="96"/>
      <c r="F27" s="98">
        <f>F165</f>
        <v>0</v>
      </c>
    </row>
    <row r="28" spans="1:6" ht="19.149999999999999" customHeight="1" x14ac:dyDescent="0.3">
      <c r="A28" s="4"/>
      <c r="B28" s="104" t="s">
        <v>62</v>
      </c>
      <c r="C28" s="94"/>
      <c r="D28" s="95"/>
      <c r="E28" s="96"/>
      <c r="F28" s="98">
        <f>F172</f>
        <v>0</v>
      </c>
    </row>
    <row r="29" spans="1:6" ht="19.149999999999999" customHeight="1" x14ac:dyDescent="0.3">
      <c r="A29" s="4"/>
      <c r="B29" s="104" t="s">
        <v>63</v>
      </c>
      <c r="C29" s="94"/>
      <c r="D29" s="95"/>
      <c r="E29" s="96"/>
      <c r="F29" s="98">
        <f>F188</f>
        <v>0</v>
      </c>
    </row>
    <row r="30" spans="1:6" ht="15.6" x14ac:dyDescent="0.3">
      <c r="A30" s="4"/>
      <c r="B30" s="103"/>
      <c r="C30" s="102"/>
      <c r="D30" s="75"/>
      <c r="E30" s="55"/>
      <c r="F30" s="97"/>
    </row>
    <row r="31" spans="1:6" ht="15.6" x14ac:dyDescent="0.3">
      <c r="A31" s="4"/>
      <c r="B31" s="102"/>
      <c r="C31" s="102"/>
      <c r="D31" s="75"/>
      <c r="E31" s="55" t="s">
        <v>65</v>
      </c>
      <c r="F31" s="98">
        <f>SUM(F26:F30)</f>
        <v>0</v>
      </c>
    </row>
    <row r="32" spans="1:6" ht="15.6" x14ac:dyDescent="0.3">
      <c r="A32" s="4"/>
      <c r="B32" s="125"/>
      <c r="C32" s="125"/>
      <c r="D32" s="125"/>
      <c r="E32" s="55"/>
      <c r="F32" s="55"/>
    </row>
    <row r="33" spans="1:6" ht="15.6" x14ac:dyDescent="0.3">
      <c r="A33" s="4"/>
      <c r="B33" s="125" t="s">
        <v>64</v>
      </c>
      <c r="C33" s="125"/>
      <c r="D33" s="125"/>
      <c r="E33" s="125"/>
      <c r="F33" s="55"/>
    </row>
    <row r="34" spans="1:6" ht="15.6" x14ac:dyDescent="0.3">
      <c r="A34" s="4"/>
      <c r="B34" s="103"/>
      <c r="C34" s="102"/>
      <c r="D34" s="75"/>
      <c r="E34" s="55"/>
      <c r="F34" s="55"/>
    </row>
    <row r="35" spans="1:6" ht="19.149999999999999" customHeight="1" x14ac:dyDescent="0.3">
      <c r="A35" s="4"/>
      <c r="B35" s="104" t="s">
        <v>59</v>
      </c>
      <c r="C35" s="94"/>
      <c r="D35" s="95"/>
      <c r="E35" s="96"/>
      <c r="F35" s="98">
        <f>F202</f>
        <v>0</v>
      </c>
    </row>
    <row r="36" spans="1:6" ht="19.149999999999999" customHeight="1" x14ac:dyDescent="0.3">
      <c r="A36" s="4"/>
      <c r="B36" s="104" t="s">
        <v>60</v>
      </c>
      <c r="C36" s="94"/>
      <c r="D36" s="95"/>
      <c r="E36" s="96"/>
      <c r="F36" s="98">
        <f>F209</f>
        <v>0</v>
      </c>
    </row>
    <row r="37" spans="1:6" ht="19.149999999999999" customHeight="1" x14ac:dyDescent="0.25">
      <c r="A37" s="4"/>
      <c r="B37" s="104" t="s">
        <v>61</v>
      </c>
      <c r="C37" s="94"/>
      <c r="D37" s="95"/>
      <c r="E37" s="96"/>
      <c r="F37" s="98">
        <f>F214</f>
        <v>0</v>
      </c>
    </row>
    <row r="38" spans="1:6" ht="19.149999999999999" customHeight="1" x14ac:dyDescent="0.3">
      <c r="A38" s="4"/>
      <c r="B38" s="104" t="s">
        <v>62</v>
      </c>
      <c r="C38" s="94"/>
      <c r="D38" s="95"/>
      <c r="E38" s="96"/>
      <c r="F38" s="98">
        <f>F217</f>
        <v>0</v>
      </c>
    </row>
    <row r="39" spans="1:6" ht="15.6" x14ac:dyDescent="0.3">
      <c r="A39" s="4"/>
      <c r="B39" s="103"/>
      <c r="C39" s="102"/>
      <c r="D39" s="75"/>
      <c r="E39" s="55"/>
      <c r="F39" s="97"/>
    </row>
    <row r="40" spans="1:6" ht="15.6" x14ac:dyDescent="0.3">
      <c r="A40" s="4"/>
      <c r="B40" s="102"/>
      <c r="C40" s="102"/>
      <c r="D40" s="75"/>
      <c r="E40" s="55" t="s">
        <v>66</v>
      </c>
      <c r="F40" s="98">
        <f>SUM(F35:F39)</f>
        <v>0</v>
      </c>
    </row>
    <row r="41" spans="1:6" ht="15.6" x14ac:dyDescent="0.3">
      <c r="A41" s="4"/>
      <c r="B41" s="76"/>
      <c r="C41" s="76"/>
      <c r="D41" s="75"/>
      <c r="E41" s="55"/>
      <c r="F41" s="55"/>
    </row>
    <row r="42" spans="1:6" ht="15.6" x14ac:dyDescent="0.3">
      <c r="A42" s="4"/>
      <c r="B42" s="77"/>
      <c r="C42" s="76"/>
      <c r="D42" s="75"/>
      <c r="E42" s="55"/>
      <c r="F42" s="55"/>
    </row>
    <row r="43" spans="1:6" ht="15.75" x14ac:dyDescent="0.25">
      <c r="A43" s="4"/>
      <c r="B43" s="108" t="s">
        <v>67</v>
      </c>
      <c r="C43" s="94"/>
      <c r="D43" s="95"/>
      <c r="E43" s="96"/>
      <c r="F43" s="98">
        <f>F231</f>
        <v>0</v>
      </c>
    </row>
    <row r="44" spans="1:6" ht="15.6" x14ac:dyDescent="0.3">
      <c r="A44" s="4"/>
      <c r="B44" s="109" t="s">
        <v>68</v>
      </c>
      <c r="C44" s="99"/>
      <c r="D44" s="100"/>
      <c r="E44" s="101"/>
      <c r="F44" s="98">
        <f>F234</f>
        <v>0</v>
      </c>
    </row>
    <row r="45" spans="1:6" ht="15.75" x14ac:dyDescent="0.25">
      <c r="A45" s="4"/>
      <c r="B45" s="108" t="s">
        <v>69</v>
      </c>
      <c r="C45" s="94"/>
      <c r="D45" s="95"/>
      <c r="E45" s="96"/>
      <c r="F45" s="98">
        <f>F258</f>
        <v>0</v>
      </c>
    </row>
    <row r="46" spans="1:6" ht="15.75" x14ac:dyDescent="0.25">
      <c r="A46" s="4"/>
      <c r="B46" s="103"/>
      <c r="C46" s="102"/>
      <c r="D46" s="75"/>
      <c r="E46" s="55"/>
      <c r="F46" s="97"/>
    </row>
    <row r="47" spans="1:6" ht="15.75" x14ac:dyDescent="0.25">
      <c r="A47" s="4"/>
      <c r="B47" s="102"/>
      <c r="C47" s="102"/>
      <c r="D47" s="75"/>
      <c r="E47" s="55" t="s">
        <v>70</v>
      </c>
      <c r="F47" s="98">
        <f>SUM(F43:F46)</f>
        <v>0</v>
      </c>
    </row>
    <row r="48" spans="1:6" ht="15.75" x14ac:dyDescent="0.25">
      <c r="A48" s="4"/>
      <c r="B48" s="2"/>
      <c r="C48" s="2"/>
      <c r="D48" s="75"/>
      <c r="E48" s="55"/>
      <c r="F48" s="55"/>
    </row>
    <row r="49" spans="1:6" ht="15.75" x14ac:dyDescent="0.25">
      <c r="A49" s="4"/>
      <c r="B49" s="3"/>
      <c r="C49" s="3"/>
      <c r="D49" s="41"/>
      <c r="E49" s="55"/>
      <c r="F49" s="55"/>
    </row>
    <row r="50" spans="1:6" ht="15.75" x14ac:dyDescent="0.25">
      <c r="A50" s="4"/>
      <c r="B50" s="3"/>
      <c r="C50" s="3"/>
      <c r="D50" s="41"/>
      <c r="E50" s="55"/>
      <c r="F50" s="55"/>
    </row>
    <row r="51" spans="1:6" ht="15.75" x14ac:dyDescent="0.25">
      <c r="A51" s="4"/>
      <c r="B51" s="3"/>
      <c r="C51" s="19"/>
      <c r="D51" s="41"/>
      <c r="E51" s="55"/>
      <c r="F51" s="55"/>
    </row>
    <row r="52" spans="1:6" ht="15.75" x14ac:dyDescent="0.25">
      <c r="A52" s="1"/>
      <c r="B52" s="5" t="s">
        <v>6</v>
      </c>
      <c r="C52" s="6"/>
      <c r="D52" s="42"/>
      <c r="E52" s="56"/>
      <c r="F52" s="68">
        <f>F47+F40+F31+F22</f>
        <v>0</v>
      </c>
    </row>
    <row r="53" spans="1:6" ht="15.75" x14ac:dyDescent="0.25">
      <c r="A53" s="1"/>
      <c r="B53" s="7" t="s">
        <v>8</v>
      </c>
      <c r="C53" s="8"/>
      <c r="D53" s="43"/>
      <c r="E53" s="57"/>
      <c r="F53" s="68">
        <f>ROUND(F52*16%,2)</f>
        <v>0</v>
      </c>
    </row>
    <row r="54" spans="1:6" ht="15.75" x14ac:dyDescent="0.25">
      <c r="A54" s="26"/>
      <c r="B54" s="7" t="s">
        <v>7</v>
      </c>
      <c r="C54" s="8"/>
      <c r="D54" s="43"/>
      <c r="E54" s="57"/>
      <c r="F54" s="69">
        <f>F52+F53</f>
        <v>0</v>
      </c>
    </row>
    <row r="55" spans="1:6" ht="15.75" x14ac:dyDescent="0.25">
      <c r="A55" s="26"/>
      <c r="B55" s="20"/>
      <c r="C55" s="20"/>
      <c r="D55" s="44"/>
      <c r="E55" s="58"/>
      <c r="F55" s="67"/>
    </row>
    <row r="56" spans="1:6" ht="15.75" x14ac:dyDescent="0.25">
      <c r="A56" s="26"/>
      <c r="B56" s="20"/>
      <c r="C56" s="20"/>
      <c r="D56" s="44"/>
      <c r="E56" s="58"/>
      <c r="F56" s="67"/>
    </row>
    <row r="57" spans="1:6" s="22" customFormat="1" ht="15.75" x14ac:dyDescent="0.2">
      <c r="A57" s="1"/>
      <c r="B57" s="21"/>
      <c r="C57" s="20"/>
      <c r="D57" s="44"/>
      <c r="E57" s="58"/>
      <c r="F57" s="70"/>
    </row>
    <row r="58" spans="1:6" s="22" customFormat="1" ht="15.75" x14ac:dyDescent="0.2">
      <c r="A58" s="1"/>
      <c r="B58" s="21"/>
      <c r="C58" s="20"/>
      <c r="D58" s="44"/>
      <c r="E58" s="58"/>
      <c r="F58" s="70"/>
    </row>
    <row r="59" spans="1:6" s="22" customFormat="1" ht="15.75" x14ac:dyDescent="0.25">
      <c r="A59" s="4"/>
      <c r="B59" s="3"/>
      <c r="C59" s="19"/>
      <c r="D59" s="41"/>
      <c r="E59" s="55"/>
      <c r="F59" s="55"/>
    </row>
    <row r="60" spans="1:6" s="22" customFormat="1" ht="15.75" x14ac:dyDescent="0.25">
      <c r="A60" s="4"/>
      <c r="B60" s="19" t="s">
        <v>10</v>
      </c>
      <c r="D60" s="41"/>
      <c r="E60" s="55"/>
      <c r="F60" s="55"/>
    </row>
    <row r="61" spans="1:6" s="22" customFormat="1" ht="15.75" x14ac:dyDescent="0.25">
      <c r="A61" s="4"/>
      <c r="B61" s="3"/>
      <c r="C61" s="19"/>
      <c r="D61" s="41"/>
      <c r="E61" s="55"/>
      <c r="F61" s="55"/>
    </row>
    <row r="62" spans="1:6" x14ac:dyDescent="0.2">
      <c r="A62" s="27"/>
      <c r="B62" s="22"/>
      <c r="C62" s="25"/>
      <c r="D62" s="45"/>
      <c r="E62" s="59"/>
      <c r="F62" s="71"/>
    </row>
    <row r="63" spans="1:6" ht="15.75" x14ac:dyDescent="0.25">
      <c r="A63" s="27"/>
      <c r="B63" s="22"/>
      <c r="C63" s="25"/>
      <c r="D63" s="46"/>
      <c r="E63" s="60"/>
      <c r="F63" s="62"/>
    </row>
    <row r="64" spans="1:6" ht="15.75" x14ac:dyDescent="0.25">
      <c r="A64" s="27"/>
      <c r="B64" s="22"/>
      <c r="C64" s="25"/>
      <c r="D64" s="47"/>
      <c r="E64" s="61"/>
      <c r="F64" s="62"/>
    </row>
    <row r="65" spans="1:6" ht="15.75" x14ac:dyDescent="0.25">
      <c r="A65" s="27"/>
      <c r="B65" s="22"/>
      <c r="C65" s="25"/>
      <c r="D65" s="48"/>
      <c r="E65" s="62"/>
      <c r="F65" s="62"/>
    </row>
    <row r="66" spans="1:6" s="29" customFormat="1" ht="15.75" x14ac:dyDescent="0.25">
      <c r="A66" s="128"/>
      <c r="B66" s="128"/>
      <c r="C66" s="128"/>
      <c r="D66" s="128"/>
      <c r="E66" s="128"/>
      <c r="F66" s="128"/>
    </row>
    <row r="67" spans="1:6" ht="15.75" thickBot="1" x14ac:dyDescent="0.25">
      <c r="A67" s="27"/>
      <c r="B67" s="22"/>
      <c r="C67" s="25"/>
      <c r="D67" s="45"/>
      <c r="E67" s="59"/>
      <c r="F67" s="71"/>
    </row>
    <row r="68" spans="1:6" s="14" customFormat="1" ht="16.5" thickTop="1" x14ac:dyDescent="0.25">
      <c r="A68" s="11"/>
      <c r="B68" s="12"/>
      <c r="C68" s="13"/>
      <c r="D68" s="131"/>
      <c r="E68" s="131"/>
      <c r="F68" s="132"/>
    </row>
    <row r="69" spans="1:6" s="14" customFormat="1" ht="15.75" x14ac:dyDescent="0.25">
      <c r="A69" s="15"/>
      <c r="B69" s="16"/>
      <c r="C69" s="133"/>
      <c r="D69" s="133"/>
      <c r="E69" s="133"/>
      <c r="F69" s="134"/>
    </row>
    <row r="70" spans="1:6" s="14" customFormat="1" ht="15.75" x14ac:dyDescent="0.25">
      <c r="A70" s="15"/>
      <c r="B70" s="16"/>
      <c r="C70" s="135"/>
      <c r="D70" s="135"/>
      <c r="E70" s="135"/>
      <c r="F70" s="136"/>
    </row>
    <row r="71" spans="1:6" s="14" customFormat="1" ht="22.5" customHeight="1" x14ac:dyDescent="0.25">
      <c r="A71" s="15"/>
      <c r="B71" s="16"/>
      <c r="C71" s="17"/>
      <c r="D71" s="49"/>
      <c r="E71" s="63"/>
      <c r="F71" s="72"/>
    </row>
    <row r="72" spans="1:6" s="14" customFormat="1" ht="18" customHeight="1" x14ac:dyDescent="0.25">
      <c r="A72" s="37" t="s">
        <v>17</v>
      </c>
      <c r="B72" s="119" t="s">
        <v>117</v>
      </c>
      <c r="C72" s="137"/>
      <c r="D72" s="137"/>
      <c r="E72" s="137"/>
      <c r="F72" s="138"/>
    </row>
    <row r="73" spans="1:6" s="14" customFormat="1" ht="54.6" customHeight="1" x14ac:dyDescent="0.25">
      <c r="A73" s="38" t="s">
        <v>19</v>
      </c>
      <c r="B73" s="129" t="s">
        <v>118</v>
      </c>
      <c r="C73" s="129"/>
      <c r="D73" s="129"/>
      <c r="E73" s="129"/>
      <c r="F73" s="130"/>
    </row>
    <row r="74" spans="1:6" s="14" customFormat="1" ht="18" customHeight="1" x14ac:dyDescent="0.25">
      <c r="A74" s="38" t="s">
        <v>18</v>
      </c>
      <c r="B74" s="92" t="s">
        <v>119</v>
      </c>
      <c r="C74" s="92"/>
      <c r="D74" s="92"/>
      <c r="E74" s="92"/>
      <c r="F74" s="93"/>
    </row>
    <row r="75" spans="1:6" s="14" customFormat="1" ht="18" customHeight="1" thickBot="1" x14ac:dyDescent="0.3">
      <c r="A75" s="38" t="s">
        <v>15</v>
      </c>
      <c r="B75" s="92" t="s">
        <v>58</v>
      </c>
      <c r="C75" s="92"/>
      <c r="D75" s="92"/>
      <c r="E75" s="92"/>
      <c r="F75" s="93"/>
    </row>
    <row r="76" spans="1:6" ht="19.5" customHeight="1" thickTop="1" thickBot="1" x14ac:dyDescent="0.3">
      <c r="A76" s="33" t="s">
        <v>0</v>
      </c>
      <c r="B76" s="34" t="s">
        <v>9</v>
      </c>
      <c r="C76" s="34" t="s">
        <v>1</v>
      </c>
      <c r="D76" s="50" t="s">
        <v>2</v>
      </c>
      <c r="E76" s="50" t="s">
        <v>3</v>
      </c>
      <c r="F76" s="50" t="s">
        <v>4</v>
      </c>
    </row>
    <row r="77" spans="1:6" ht="16.5" thickTop="1" x14ac:dyDescent="0.25">
      <c r="A77" s="35"/>
      <c r="B77" s="105" t="s">
        <v>122</v>
      </c>
      <c r="C77" s="36"/>
      <c r="D77" s="52"/>
      <c r="E77" s="65"/>
      <c r="F77" s="74"/>
    </row>
    <row r="78" spans="1:6" ht="15.75" x14ac:dyDescent="0.25">
      <c r="A78" s="35"/>
      <c r="B78" s="105" t="s">
        <v>24</v>
      </c>
      <c r="C78" s="36"/>
      <c r="D78" s="52"/>
      <c r="E78" s="65"/>
      <c r="F78" s="74"/>
    </row>
    <row r="79" spans="1:6" ht="75" x14ac:dyDescent="0.25">
      <c r="A79" s="110">
        <v>8718</v>
      </c>
      <c r="B79" s="111" t="s">
        <v>120</v>
      </c>
      <c r="C79" s="112" t="s">
        <v>12</v>
      </c>
      <c r="D79" s="113">
        <v>413.16</v>
      </c>
      <c r="E79" s="83"/>
      <c r="F79" s="84">
        <f t="shared" ref="F79" si="0">ROUND(D79*E79,2)</f>
        <v>0</v>
      </c>
    </row>
    <row r="80" spans="1:6" ht="15.75" x14ac:dyDescent="0.25">
      <c r="A80" s="35"/>
      <c r="B80" s="107" t="s">
        <v>25</v>
      </c>
      <c r="C80" s="36"/>
      <c r="D80" s="52"/>
      <c r="E80" s="65"/>
      <c r="F80" s="74">
        <f>SUM(F79)</f>
        <v>0</v>
      </c>
    </row>
    <row r="81" spans="1:6" ht="15.75" x14ac:dyDescent="0.25">
      <c r="A81" s="35"/>
      <c r="B81" s="105" t="s">
        <v>59</v>
      </c>
      <c r="C81" s="36"/>
      <c r="D81" s="52"/>
      <c r="E81" s="65"/>
      <c r="F81" s="74"/>
    </row>
    <row r="82" spans="1:6" ht="105" x14ac:dyDescent="0.25">
      <c r="A82" s="112">
        <v>10001</v>
      </c>
      <c r="B82" s="111" t="s">
        <v>26</v>
      </c>
      <c r="C82" s="112" t="s">
        <v>12</v>
      </c>
      <c r="D82" s="113">
        <v>295.49</v>
      </c>
      <c r="E82" s="83"/>
      <c r="F82" s="84">
        <f t="shared" ref="F82:F95" si="1">ROUND(D82*E82,2)</f>
        <v>0</v>
      </c>
    </row>
    <row r="83" spans="1:6" ht="90" x14ac:dyDescent="0.25">
      <c r="A83" s="112">
        <v>11072</v>
      </c>
      <c r="B83" s="111" t="s">
        <v>121</v>
      </c>
      <c r="C83" s="112" t="s">
        <v>27</v>
      </c>
      <c r="D83" s="113">
        <v>330.14</v>
      </c>
      <c r="E83" s="83"/>
      <c r="F83" s="84">
        <f t="shared" si="1"/>
        <v>0</v>
      </c>
    </row>
    <row r="84" spans="1:6" ht="135" x14ac:dyDescent="0.25">
      <c r="A84" s="112">
        <v>11100</v>
      </c>
      <c r="B84" s="111" t="s">
        <v>71</v>
      </c>
      <c r="C84" s="112" t="s">
        <v>12</v>
      </c>
      <c r="D84" s="113">
        <v>170.68</v>
      </c>
      <c r="E84" s="83"/>
      <c r="F84" s="84">
        <f t="shared" si="1"/>
        <v>0</v>
      </c>
    </row>
    <row r="85" spans="1:6" ht="105" x14ac:dyDescent="0.25">
      <c r="A85" s="112">
        <v>11121</v>
      </c>
      <c r="B85" s="111" t="s">
        <v>29</v>
      </c>
      <c r="C85" s="112" t="s">
        <v>27</v>
      </c>
      <c r="D85" s="113">
        <v>248.19</v>
      </c>
      <c r="E85" s="83"/>
      <c r="F85" s="84">
        <f t="shared" si="1"/>
        <v>0</v>
      </c>
    </row>
    <row r="86" spans="1:6" ht="150" x14ac:dyDescent="0.25">
      <c r="A86" s="110">
        <v>12018</v>
      </c>
      <c r="B86" s="111" t="s">
        <v>132</v>
      </c>
      <c r="C86" s="112" t="s">
        <v>27</v>
      </c>
      <c r="D86" s="113">
        <v>60.91</v>
      </c>
      <c r="E86" s="83"/>
      <c r="F86" s="84">
        <f t="shared" si="1"/>
        <v>0</v>
      </c>
    </row>
    <row r="87" spans="1:6" ht="90" x14ac:dyDescent="0.25">
      <c r="A87" s="112">
        <v>12021</v>
      </c>
      <c r="B87" s="111" t="s">
        <v>72</v>
      </c>
      <c r="C87" s="112" t="s">
        <v>12</v>
      </c>
      <c r="D87" s="113">
        <v>270.20999999999998</v>
      </c>
      <c r="E87" s="83"/>
      <c r="F87" s="84">
        <f t="shared" si="1"/>
        <v>0</v>
      </c>
    </row>
    <row r="88" spans="1:6" ht="90" x14ac:dyDescent="0.25">
      <c r="A88" s="112">
        <v>12034</v>
      </c>
      <c r="B88" s="111" t="s">
        <v>73</v>
      </c>
      <c r="C88" s="112" t="s">
        <v>34</v>
      </c>
      <c r="D88" s="113">
        <v>1685.04</v>
      </c>
      <c r="E88" s="83"/>
      <c r="F88" s="84">
        <f t="shared" si="1"/>
        <v>0</v>
      </c>
    </row>
    <row r="89" spans="1:6" ht="90" x14ac:dyDescent="0.25">
      <c r="A89" s="112">
        <v>12035</v>
      </c>
      <c r="B89" s="111" t="s">
        <v>74</v>
      </c>
      <c r="C89" s="112" t="s">
        <v>34</v>
      </c>
      <c r="D89" s="113">
        <v>1297.67</v>
      </c>
      <c r="E89" s="83"/>
      <c r="F89" s="84">
        <f t="shared" si="1"/>
        <v>0</v>
      </c>
    </row>
    <row r="90" spans="1:6" ht="105" x14ac:dyDescent="0.25">
      <c r="A90" s="112">
        <v>12037</v>
      </c>
      <c r="B90" s="111" t="s">
        <v>75</v>
      </c>
      <c r="C90" s="112" t="s">
        <v>34</v>
      </c>
      <c r="D90" s="113">
        <v>2743.81</v>
      </c>
      <c r="E90" s="83"/>
      <c r="F90" s="84">
        <f t="shared" si="1"/>
        <v>0</v>
      </c>
    </row>
    <row r="91" spans="1:6" ht="60" x14ac:dyDescent="0.25">
      <c r="A91" s="112">
        <v>12111</v>
      </c>
      <c r="B91" s="111" t="s">
        <v>76</v>
      </c>
      <c r="C91" s="112" t="s">
        <v>13</v>
      </c>
      <c r="D91" s="113">
        <v>63.81</v>
      </c>
      <c r="E91" s="83"/>
      <c r="F91" s="84">
        <f t="shared" si="1"/>
        <v>0</v>
      </c>
    </row>
    <row r="92" spans="1:6" ht="75" x14ac:dyDescent="0.25">
      <c r="A92" s="112">
        <v>12062</v>
      </c>
      <c r="B92" s="111" t="s">
        <v>77</v>
      </c>
      <c r="C92" s="112" t="s">
        <v>12</v>
      </c>
      <c r="D92" s="113">
        <v>71.989999999999995</v>
      </c>
      <c r="E92" s="83"/>
      <c r="F92" s="84">
        <f t="shared" si="1"/>
        <v>0</v>
      </c>
    </row>
    <row r="93" spans="1:6" ht="75" x14ac:dyDescent="0.25">
      <c r="A93" s="112">
        <v>12038</v>
      </c>
      <c r="B93" s="111" t="s">
        <v>78</v>
      </c>
      <c r="C93" s="112" t="s">
        <v>13</v>
      </c>
      <c r="D93" s="113">
        <v>40</v>
      </c>
      <c r="E93" s="83"/>
      <c r="F93" s="84">
        <f t="shared" si="1"/>
        <v>0</v>
      </c>
    </row>
    <row r="94" spans="1:6" ht="93" customHeight="1" x14ac:dyDescent="0.25">
      <c r="A94" s="110">
        <v>11131</v>
      </c>
      <c r="B94" s="111" t="s">
        <v>131</v>
      </c>
      <c r="C94" s="112" t="s">
        <v>27</v>
      </c>
      <c r="D94" s="113">
        <v>150.19999999999999</v>
      </c>
      <c r="E94" s="83"/>
      <c r="F94" s="84">
        <f t="shared" si="1"/>
        <v>0</v>
      </c>
    </row>
    <row r="95" spans="1:6" ht="60" x14ac:dyDescent="0.25">
      <c r="A95" s="112">
        <v>10018</v>
      </c>
      <c r="B95" s="111" t="s">
        <v>79</v>
      </c>
      <c r="C95" s="112" t="s">
        <v>12</v>
      </c>
      <c r="D95" s="113">
        <v>610.4</v>
      </c>
      <c r="E95" s="83"/>
      <c r="F95" s="84">
        <f t="shared" si="1"/>
        <v>0</v>
      </c>
    </row>
    <row r="96" spans="1:6" ht="15.75" x14ac:dyDescent="0.25">
      <c r="A96" s="35"/>
      <c r="B96" s="107" t="s">
        <v>30</v>
      </c>
      <c r="C96" s="36"/>
      <c r="D96" s="52"/>
      <c r="E96" s="88"/>
      <c r="F96" s="52">
        <f>SUM(F82:F95)</f>
        <v>0</v>
      </c>
    </row>
    <row r="97" spans="1:6" ht="15.75" x14ac:dyDescent="0.25">
      <c r="A97" s="35"/>
      <c r="B97" s="105" t="s">
        <v>60</v>
      </c>
      <c r="C97" s="36"/>
      <c r="D97" s="52"/>
      <c r="E97" s="88"/>
      <c r="F97" s="52"/>
    </row>
    <row r="98" spans="1:6" ht="60" x14ac:dyDescent="0.25">
      <c r="A98" s="112">
        <v>21110</v>
      </c>
      <c r="B98" s="111" t="s">
        <v>31</v>
      </c>
      <c r="C98" s="112" t="s">
        <v>12</v>
      </c>
      <c r="D98" s="120">
        <v>292.07</v>
      </c>
      <c r="E98" s="83"/>
      <c r="F98" s="84">
        <f t="shared" ref="F98:F105" si="2">ROUND(D98*E98,2)</f>
        <v>0</v>
      </c>
    </row>
    <row r="99" spans="1:6" ht="60" x14ac:dyDescent="0.25">
      <c r="A99" s="112">
        <v>21115</v>
      </c>
      <c r="B99" s="111" t="s">
        <v>32</v>
      </c>
      <c r="C99" s="112" t="s">
        <v>12</v>
      </c>
      <c r="D99" s="120">
        <v>157.58000000000001</v>
      </c>
      <c r="E99" s="83"/>
      <c r="F99" s="84">
        <f t="shared" si="2"/>
        <v>0</v>
      </c>
    </row>
    <row r="100" spans="1:6" ht="60" x14ac:dyDescent="0.25">
      <c r="A100" s="112">
        <v>21101</v>
      </c>
      <c r="B100" s="111" t="s">
        <v>80</v>
      </c>
      <c r="C100" s="112" t="s">
        <v>12</v>
      </c>
      <c r="D100" s="120">
        <v>217.65</v>
      </c>
      <c r="E100" s="83"/>
      <c r="F100" s="84">
        <f t="shared" si="2"/>
        <v>0</v>
      </c>
    </row>
    <row r="101" spans="1:6" ht="75" x14ac:dyDescent="0.25">
      <c r="A101" s="112">
        <v>21203</v>
      </c>
      <c r="B101" s="111" t="s">
        <v>33</v>
      </c>
      <c r="C101" s="112" t="s">
        <v>34</v>
      </c>
      <c r="D101" s="120">
        <v>4418.6099999999997</v>
      </c>
      <c r="E101" s="83"/>
      <c r="F101" s="84">
        <f t="shared" si="2"/>
        <v>0</v>
      </c>
    </row>
    <row r="102" spans="1:6" ht="75" x14ac:dyDescent="0.25">
      <c r="A102" s="112">
        <v>21204</v>
      </c>
      <c r="B102" s="111" t="s">
        <v>35</v>
      </c>
      <c r="C102" s="112" t="s">
        <v>34</v>
      </c>
      <c r="D102" s="120">
        <v>136.93</v>
      </c>
      <c r="E102" s="83"/>
      <c r="F102" s="84">
        <f t="shared" si="2"/>
        <v>0</v>
      </c>
    </row>
    <row r="103" spans="1:6" ht="75" x14ac:dyDescent="0.25">
      <c r="A103" s="112">
        <v>21205</v>
      </c>
      <c r="B103" s="111" t="s">
        <v>81</v>
      </c>
      <c r="C103" s="112" t="s">
        <v>34</v>
      </c>
      <c r="D103" s="120">
        <v>470.21</v>
      </c>
      <c r="E103" s="83"/>
      <c r="F103" s="84">
        <f t="shared" si="2"/>
        <v>0</v>
      </c>
    </row>
    <row r="104" spans="1:6" ht="105" x14ac:dyDescent="0.25">
      <c r="A104" s="112">
        <v>21206</v>
      </c>
      <c r="B104" s="111" t="s">
        <v>36</v>
      </c>
      <c r="C104" s="112" t="s">
        <v>34</v>
      </c>
      <c r="D104" s="120">
        <v>2504.61</v>
      </c>
      <c r="E104" s="83"/>
      <c r="F104" s="84">
        <f t="shared" si="2"/>
        <v>0</v>
      </c>
    </row>
    <row r="105" spans="1:6" ht="133.9" customHeight="1" x14ac:dyDescent="0.25">
      <c r="A105" s="123">
        <v>21300</v>
      </c>
      <c r="B105" s="124" t="s">
        <v>133</v>
      </c>
      <c r="C105" s="112" t="s">
        <v>27</v>
      </c>
      <c r="D105" s="120">
        <v>62.58</v>
      </c>
      <c r="E105" s="83"/>
      <c r="F105" s="84">
        <f t="shared" si="2"/>
        <v>0</v>
      </c>
    </row>
    <row r="106" spans="1:6" ht="15.75" x14ac:dyDescent="0.25">
      <c r="A106" s="35"/>
      <c r="B106" s="107" t="s">
        <v>37</v>
      </c>
      <c r="C106" s="36"/>
      <c r="D106" s="52"/>
      <c r="E106" s="88"/>
      <c r="F106" s="52">
        <f>SUM(F98:F105)</f>
        <v>0</v>
      </c>
    </row>
    <row r="107" spans="1:6" ht="15.75" x14ac:dyDescent="0.25">
      <c r="A107" s="35"/>
      <c r="B107" s="105" t="s">
        <v>61</v>
      </c>
      <c r="C107" s="36"/>
      <c r="D107" s="52"/>
      <c r="E107" s="88"/>
      <c r="F107" s="52"/>
    </row>
    <row r="108" spans="1:6" s="87" customFormat="1" ht="75" x14ac:dyDescent="0.25">
      <c r="A108" s="115">
        <v>38020</v>
      </c>
      <c r="B108" s="114" t="s">
        <v>124</v>
      </c>
      <c r="C108" s="115" t="s">
        <v>13</v>
      </c>
      <c r="D108" s="116">
        <v>39</v>
      </c>
      <c r="E108" s="83"/>
      <c r="F108" s="86">
        <f t="shared" ref="F108:F119" si="3">ROUND(D108*E108,2)</f>
        <v>0</v>
      </c>
    </row>
    <row r="109" spans="1:6" s="87" customFormat="1" ht="180" x14ac:dyDescent="0.25">
      <c r="A109" s="115">
        <v>31019</v>
      </c>
      <c r="B109" s="114" t="s">
        <v>39</v>
      </c>
      <c r="C109" s="115" t="s">
        <v>13</v>
      </c>
      <c r="D109" s="116">
        <v>137.66</v>
      </c>
      <c r="E109" s="83"/>
      <c r="F109" s="86">
        <f t="shared" si="3"/>
        <v>0</v>
      </c>
    </row>
    <row r="110" spans="1:6" s="87" customFormat="1" ht="270" x14ac:dyDescent="0.25">
      <c r="A110" s="115">
        <v>31146</v>
      </c>
      <c r="B110" s="114" t="s">
        <v>40</v>
      </c>
      <c r="C110" s="115" t="s">
        <v>12</v>
      </c>
      <c r="D110" s="116">
        <v>76.36</v>
      </c>
      <c r="E110" s="83"/>
      <c r="F110" s="86">
        <f t="shared" si="3"/>
        <v>0</v>
      </c>
    </row>
    <row r="111" spans="1:6" s="87" customFormat="1" ht="195" x14ac:dyDescent="0.25">
      <c r="A111" s="115">
        <v>31220</v>
      </c>
      <c r="B111" s="114" t="s">
        <v>82</v>
      </c>
      <c r="C111" s="115" t="s">
        <v>12</v>
      </c>
      <c r="D111" s="116">
        <v>75.2</v>
      </c>
      <c r="E111" s="83"/>
      <c r="F111" s="86">
        <f t="shared" si="3"/>
        <v>0</v>
      </c>
    </row>
    <row r="112" spans="1:6" s="87" customFormat="1" ht="90" x14ac:dyDescent="0.25">
      <c r="A112" s="115">
        <v>31200</v>
      </c>
      <c r="B112" s="114" t="s">
        <v>41</v>
      </c>
      <c r="C112" s="115" t="s">
        <v>12</v>
      </c>
      <c r="D112" s="116">
        <v>66</v>
      </c>
      <c r="E112" s="83"/>
      <c r="F112" s="86">
        <f t="shared" si="3"/>
        <v>0</v>
      </c>
    </row>
    <row r="113" spans="1:6" s="87" customFormat="1" ht="195" x14ac:dyDescent="0.25">
      <c r="A113" s="115">
        <v>31214</v>
      </c>
      <c r="B113" s="114" t="s">
        <v>42</v>
      </c>
      <c r="C113" s="115" t="s">
        <v>12</v>
      </c>
      <c r="D113" s="116">
        <v>198.76</v>
      </c>
      <c r="E113" s="83"/>
      <c r="F113" s="86">
        <f t="shared" si="3"/>
        <v>0</v>
      </c>
    </row>
    <row r="114" spans="1:6" s="87" customFormat="1" ht="270" x14ac:dyDescent="0.25">
      <c r="A114" s="115">
        <v>31226</v>
      </c>
      <c r="B114" s="114" t="s">
        <v>43</v>
      </c>
      <c r="C114" s="115" t="s">
        <v>12</v>
      </c>
      <c r="D114" s="116">
        <v>198.76</v>
      </c>
      <c r="E114" s="83"/>
      <c r="F114" s="86">
        <f t="shared" si="3"/>
        <v>0</v>
      </c>
    </row>
    <row r="115" spans="1:6" s="87" customFormat="1" ht="255" x14ac:dyDescent="0.25">
      <c r="A115" s="115">
        <v>31231</v>
      </c>
      <c r="B115" s="114" t="s">
        <v>44</v>
      </c>
      <c r="C115" s="115" t="s">
        <v>13</v>
      </c>
      <c r="D115" s="116">
        <v>82.98</v>
      </c>
      <c r="E115" s="83"/>
      <c r="F115" s="86">
        <f t="shared" si="3"/>
        <v>0</v>
      </c>
    </row>
    <row r="116" spans="1:6" s="87" customFormat="1" ht="255" x14ac:dyDescent="0.25">
      <c r="A116" s="115">
        <v>32001</v>
      </c>
      <c r="B116" s="114" t="s">
        <v>45</v>
      </c>
      <c r="C116" s="115" t="s">
        <v>12</v>
      </c>
      <c r="D116" s="116">
        <v>214.02</v>
      </c>
      <c r="E116" s="83"/>
      <c r="F116" s="86">
        <f t="shared" si="3"/>
        <v>0</v>
      </c>
    </row>
    <row r="117" spans="1:6" s="87" customFormat="1" ht="135" x14ac:dyDescent="0.25">
      <c r="A117" s="115">
        <v>35600</v>
      </c>
      <c r="B117" s="114" t="s">
        <v>46</v>
      </c>
      <c r="C117" s="115" t="s">
        <v>12</v>
      </c>
      <c r="D117" s="116">
        <v>667.3</v>
      </c>
      <c r="E117" s="83"/>
      <c r="F117" s="86">
        <f t="shared" si="3"/>
        <v>0</v>
      </c>
    </row>
    <row r="118" spans="1:6" s="87" customFormat="1" ht="285" x14ac:dyDescent="0.25">
      <c r="A118" s="115">
        <v>30001</v>
      </c>
      <c r="B118" s="114" t="s">
        <v>47</v>
      </c>
      <c r="C118" s="115" t="s">
        <v>12</v>
      </c>
      <c r="D118" s="116">
        <v>645.44000000000005</v>
      </c>
      <c r="E118" s="83"/>
      <c r="F118" s="86">
        <f t="shared" si="3"/>
        <v>0</v>
      </c>
    </row>
    <row r="119" spans="1:6" s="87" customFormat="1" ht="120" x14ac:dyDescent="0.25">
      <c r="A119" s="115">
        <v>50184</v>
      </c>
      <c r="B119" s="114" t="s">
        <v>56</v>
      </c>
      <c r="C119" s="115" t="s">
        <v>11</v>
      </c>
      <c r="D119" s="116">
        <v>8</v>
      </c>
      <c r="E119" s="83"/>
      <c r="F119" s="86">
        <f t="shared" si="3"/>
        <v>0</v>
      </c>
    </row>
    <row r="120" spans="1:6" ht="15.75" x14ac:dyDescent="0.25">
      <c r="A120" s="35"/>
      <c r="B120" s="107" t="s">
        <v>38</v>
      </c>
      <c r="C120" s="36"/>
      <c r="D120" s="52"/>
      <c r="E120" s="89"/>
      <c r="F120" s="74">
        <f>SUM(F108:F119)</f>
        <v>0</v>
      </c>
    </row>
    <row r="121" spans="1:6" ht="15.75" x14ac:dyDescent="0.25">
      <c r="A121" s="35"/>
      <c r="B121" s="105" t="s">
        <v>62</v>
      </c>
      <c r="C121" s="36"/>
      <c r="D121" s="52"/>
      <c r="E121" s="88"/>
      <c r="F121" s="52"/>
    </row>
    <row r="122" spans="1:6" s="87" customFormat="1" ht="180" x14ac:dyDescent="0.25">
      <c r="A122" s="115">
        <v>48056</v>
      </c>
      <c r="B122" s="114" t="s">
        <v>125</v>
      </c>
      <c r="C122" s="115" t="s">
        <v>12</v>
      </c>
      <c r="D122" s="116">
        <v>43.63</v>
      </c>
      <c r="E122" s="85"/>
      <c r="F122" s="86">
        <f t="shared" ref="F122:F125" si="4">ROUND(D122*E122,2)</f>
        <v>0</v>
      </c>
    </row>
    <row r="123" spans="1:6" s="87" customFormat="1" ht="165" x14ac:dyDescent="0.25">
      <c r="A123" s="115">
        <v>40232</v>
      </c>
      <c r="B123" s="114" t="s">
        <v>83</v>
      </c>
      <c r="C123" s="115" t="s">
        <v>11</v>
      </c>
      <c r="D123" s="116">
        <v>4</v>
      </c>
      <c r="E123" s="85"/>
      <c r="F123" s="86">
        <f t="shared" si="4"/>
        <v>0</v>
      </c>
    </row>
    <row r="124" spans="1:6" s="87" customFormat="1" ht="75" x14ac:dyDescent="0.25">
      <c r="A124" s="115">
        <v>40133</v>
      </c>
      <c r="B124" s="114" t="s">
        <v>48</v>
      </c>
      <c r="C124" s="115" t="s">
        <v>12</v>
      </c>
      <c r="D124" s="116">
        <v>43.63</v>
      </c>
      <c r="E124" s="85"/>
      <c r="F124" s="86">
        <f t="shared" si="4"/>
        <v>0</v>
      </c>
    </row>
    <row r="125" spans="1:6" s="87" customFormat="1" ht="45" x14ac:dyDescent="0.25">
      <c r="A125" s="115">
        <v>40079</v>
      </c>
      <c r="B125" s="114" t="s">
        <v>49</v>
      </c>
      <c r="C125" s="115" t="s">
        <v>11</v>
      </c>
      <c r="D125" s="116">
        <v>4</v>
      </c>
      <c r="E125" s="85"/>
      <c r="F125" s="86">
        <f t="shared" si="4"/>
        <v>0</v>
      </c>
    </row>
    <row r="126" spans="1:6" ht="15.75" x14ac:dyDescent="0.25">
      <c r="A126" s="35"/>
      <c r="B126" s="107" t="s">
        <v>50</v>
      </c>
      <c r="C126" s="36"/>
      <c r="D126" s="52"/>
      <c r="E126" s="65"/>
      <c r="F126" s="74">
        <f>SUM(F122:F125)</f>
        <v>0</v>
      </c>
    </row>
    <row r="127" spans="1:6" ht="15.75" x14ac:dyDescent="0.25">
      <c r="A127" s="35"/>
      <c r="B127" s="105" t="s">
        <v>63</v>
      </c>
      <c r="C127" s="36"/>
      <c r="D127" s="52"/>
      <c r="E127" s="88"/>
      <c r="F127" s="52"/>
    </row>
    <row r="128" spans="1:6" s="87" customFormat="1" ht="60" x14ac:dyDescent="0.25">
      <c r="A128" s="115">
        <v>50007</v>
      </c>
      <c r="B128" s="114" t="s">
        <v>51</v>
      </c>
      <c r="C128" s="115" t="s">
        <v>14</v>
      </c>
      <c r="D128" s="116">
        <v>22</v>
      </c>
      <c r="E128" s="85"/>
      <c r="F128" s="86">
        <f t="shared" ref="F128:F141" si="5">ROUND(D128*E128,2)</f>
        <v>0</v>
      </c>
    </row>
    <row r="129" spans="1:6" s="87" customFormat="1" ht="135" x14ac:dyDescent="0.25">
      <c r="A129" s="115">
        <v>50009</v>
      </c>
      <c r="B129" s="114" t="s">
        <v>52</v>
      </c>
      <c r="C129" s="115" t="s">
        <v>14</v>
      </c>
      <c r="D129" s="116">
        <v>16</v>
      </c>
      <c r="E129" s="85"/>
      <c r="F129" s="86">
        <f t="shared" si="5"/>
        <v>0</v>
      </c>
    </row>
    <row r="130" spans="1:6" s="87" customFormat="1" ht="75" x14ac:dyDescent="0.25">
      <c r="A130" s="115">
        <v>51000</v>
      </c>
      <c r="B130" s="114" t="s">
        <v>55</v>
      </c>
      <c r="C130" s="115" t="s">
        <v>14</v>
      </c>
      <c r="D130" s="116">
        <v>16</v>
      </c>
      <c r="E130" s="85"/>
      <c r="F130" s="86">
        <f t="shared" si="5"/>
        <v>0</v>
      </c>
    </row>
    <row r="131" spans="1:6" s="87" customFormat="1" ht="75" x14ac:dyDescent="0.25">
      <c r="A131" s="115">
        <v>51010</v>
      </c>
      <c r="B131" s="114" t="s">
        <v>54</v>
      </c>
      <c r="C131" s="115" t="s">
        <v>11</v>
      </c>
      <c r="D131" s="116">
        <v>16</v>
      </c>
      <c r="E131" s="85"/>
      <c r="F131" s="86">
        <f t="shared" si="5"/>
        <v>0</v>
      </c>
    </row>
    <row r="132" spans="1:6" s="87" customFormat="1" ht="165" x14ac:dyDescent="0.25">
      <c r="A132" s="115">
        <v>50024</v>
      </c>
      <c r="B132" s="114" t="s">
        <v>53</v>
      </c>
      <c r="C132" s="115" t="s">
        <v>11</v>
      </c>
      <c r="D132" s="116">
        <v>16</v>
      </c>
      <c r="E132" s="85"/>
      <c r="F132" s="86">
        <f t="shared" si="5"/>
        <v>0</v>
      </c>
    </row>
    <row r="133" spans="1:6" s="87" customFormat="1" ht="135" x14ac:dyDescent="0.25">
      <c r="A133" s="115">
        <v>50019</v>
      </c>
      <c r="B133" s="114" t="s">
        <v>84</v>
      </c>
      <c r="C133" s="115" t="s">
        <v>11</v>
      </c>
      <c r="D133" s="116">
        <v>6</v>
      </c>
      <c r="E133" s="85"/>
      <c r="F133" s="86">
        <f t="shared" si="5"/>
        <v>0</v>
      </c>
    </row>
    <row r="134" spans="1:6" s="87" customFormat="1" ht="75" x14ac:dyDescent="0.25">
      <c r="A134" s="115">
        <v>51009</v>
      </c>
      <c r="B134" s="114" t="s">
        <v>85</v>
      </c>
      <c r="C134" s="115" t="s">
        <v>11</v>
      </c>
      <c r="D134" s="116">
        <v>1</v>
      </c>
      <c r="E134" s="85"/>
      <c r="F134" s="86">
        <f t="shared" si="5"/>
        <v>0</v>
      </c>
    </row>
    <row r="135" spans="1:6" s="87" customFormat="1" ht="75" x14ac:dyDescent="0.25">
      <c r="A135" s="115">
        <v>51367</v>
      </c>
      <c r="B135" s="114" t="s">
        <v>86</v>
      </c>
      <c r="C135" s="115" t="s">
        <v>11</v>
      </c>
      <c r="D135" s="116">
        <v>2</v>
      </c>
      <c r="E135" s="85"/>
      <c r="F135" s="86">
        <f t="shared" si="5"/>
        <v>0</v>
      </c>
    </row>
    <row r="136" spans="1:6" s="87" customFormat="1" ht="135" x14ac:dyDescent="0.25">
      <c r="A136" s="115">
        <v>50058</v>
      </c>
      <c r="B136" s="114" t="s">
        <v>87</v>
      </c>
      <c r="C136" s="115" t="s">
        <v>11</v>
      </c>
      <c r="D136" s="116">
        <v>13</v>
      </c>
      <c r="E136" s="85"/>
      <c r="F136" s="86">
        <f t="shared" si="5"/>
        <v>0</v>
      </c>
    </row>
    <row r="137" spans="1:6" s="87" customFormat="1" ht="135" x14ac:dyDescent="0.25">
      <c r="A137" s="115">
        <v>55508</v>
      </c>
      <c r="B137" s="114" t="s">
        <v>21</v>
      </c>
      <c r="C137" s="115" t="s">
        <v>11</v>
      </c>
      <c r="D137" s="116">
        <v>8</v>
      </c>
      <c r="E137" s="85"/>
      <c r="F137" s="86">
        <f t="shared" si="5"/>
        <v>0</v>
      </c>
    </row>
    <row r="138" spans="1:6" s="87" customFormat="1" ht="240" x14ac:dyDescent="0.25">
      <c r="A138" s="115">
        <v>54318</v>
      </c>
      <c r="B138" s="114" t="s">
        <v>20</v>
      </c>
      <c r="C138" s="115" t="s">
        <v>11</v>
      </c>
      <c r="D138" s="116">
        <v>8</v>
      </c>
      <c r="E138" s="85"/>
      <c r="F138" s="86">
        <f t="shared" si="5"/>
        <v>0</v>
      </c>
    </row>
    <row r="139" spans="1:6" s="87" customFormat="1" ht="165" x14ac:dyDescent="0.25">
      <c r="A139" s="115">
        <v>54226</v>
      </c>
      <c r="B139" s="114" t="s">
        <v>88</v>
      </c>
      <c r="C139" s="115" t="s">
        <v>14</v>
      </c>
      <c r="D139" s="116">
        <v>8</v>
      </c>
      <c r="E139" s="85"/>
      <c r="F139" s="86">
        <f t="shared" si="5"/>
        <v>0</v>
      </c>
    </row>
    <row r="140" spans="1:6" s="87" customFormat="1" ht="120" x14ac:dyDescent="0.25">
      <c r="A140" s="115">
        <v>54221</v>
      </c>
      <c r="B140" s="114" t="s">
        <v>22</v>
      </c>
      <c r="C140" s="115" t="s">
        <v>11</v>
      </c>
      <c r="D140" s="116">
        <v>8</v>
      </c>
      <c r="E140" s="85"/>
      <c r="F140" s="86">
        <f t="shared" si="5"/>
        <v>0</v>
      </c>
    </row>
    <row r="141" spans="1:6" s="87" customFormat="1" ht="75" x14ac:dyDescent="0.25">
      <c r="A141" s="115">
        <v>54224</v>
      </c>
      <c r="B141" s="114" t="s">
        <v>89</v>
      </c>
      <c r="C141" s="115" t="s">
        <v>14</v>
      </c>
      <c r="D141" s="116">
        <v>8</v>
      </c>
      <c r="E141" s="85"/>
      <c r="F141" s="86">
        <f t="shared" si="5"/>
        <v>0</v>
      </c>
    </row>
    <row r="142" spans="1:6" ht="15.75" x14ac:dyDescent="0.25">
      <c r="A142" s="35"/>
      <c r="B142" s="107" t="s">
        <v>57</v>
      </c>
      <c r="C142" s="36"/>
      <c r="D142" s="52"/>
      <c r="E142" s="65"/>
      <c r="F142" s="74">
        <f>SUM(F128:F141)</f>
        <v>0</v>
      </c>
    </row>
    <row r="143" spans="1:6" ht="15.75" x14ac:dyDescent="0.25">
      <c r="A143" s="35"/>
      <c r="B143" s="105" t="s">
        <v>123</v>
      </c>
      <c r="C143" s="36"/>
      <c r="D143" s="52"/>
      <c r="E143" s="65"/>
      <c r="F143" s="74"/>
    </row>
    <row r="144" spans="1:6" ht="15.75" x14ac:dyDescent="0.25">
      <c r="A144" s="35"/>
      <c r="B144" s="105" t="s">
        <v>60</v>
      </c>
      <c r="C144" s="36"/>
      <c r="D144" s="52"/>
      <c r="E144" s="65"/>
      <c r="F144" s="74"/>
    </row>
    <row r="145" spans="1:6" s="87" customFormat="1" ht="60" x14ac:dyDescent="0.25">
      <c r="A145" s="115">
        <v>21110</v>
      </c>
      <c r="B145" s="114" t="s">
        <v>31</v>
      </c>
      <c r="C145" s="115" t="s">
        <v>12</v>
      </c>
      <c r="D145" s="116">
        <v>199.39</v>
      </c>
      <c r="E145" s="85"/>
      <c r="F145" s="86">
        <f t="shared" ref="F145:F257" si="6">ROUND(D145*E145,2)</f>
        <v>0</v>
      </c>
    </row>
    <row r="146" spans="1:6" s="87" customFormat="1" ht="60" x14ac:dyDescent="0.25">
      <c r="A146" s="115">
        <v>21115</v>
      </c>
      <c r="B146" s="114" t="s">
        <v>32</v>
      </c>
      <c r="C146" s="115" t="s">
        <v>12</v>
      </c>
      <c r="D146" s="116">
        <v>101.23</v>
      </c>
      <c r="E146" s="85"/>
      <c r="F146" s="86">
        <f t="shared" si="6"/>
        <v>0</v>
      </c>
    </row>
    <row r="147" spans="1:6" s="87" customFormat="1" ht="60" x14ac:dyDescent="0.25">
      <c r="A147" s="115">
        <v>21101</v>
      </c>
      <c r="B147" s="114" t="s">
        <v>80</v>
      </c>
      <c r="C147" s="115" t="s">
        <v>12</v>
      </c>
      <c r="D147" s="116">
        <v>97.45</v>
      </c>
      <c r="E147" s="85"/>
      <c r="F147" s="86">
        <f t="shared" si="6"/>
        <v>0</v>
      </c>
    </row>
    <row r="148" spans="1:6" s="87" customFormat="1" ht="75" x14ac:dyDescent="0.25">
      <c r="A148" s="115">
        <v>21203</v>
      </c>
      <c r="B148" s="114" t="s">
        <v>33</v>
      </c>
      <c r="C148" s="115" t="s">
        <v>34</v>
      </c>
      <c r="D148" s="116">
        <v>2883.46</v>
      </c>
      <c r="E148" s="85"/>
      <c r="F148" s="86">
        <f t="shared" si="6"/>
        <v>0</v>
      </c>
    </row>
    <row r="149" spans="1:6" s="87" customFormat="1" ht="75" x14ac:dyDescent="0.25">
      <c r="A149" s="115">
        <v>21204</v>
      </c>
      <c r="B149" s="114" t="s">
        <v>35</v>
      </c>
      <c r="C149" s="115" t="s">
        <v>34</v>
      </c>
      <c r="D149" s="116">
        <v>92.64</v>
      </c>
      <c r="E149" s="85"/>
      <c r="F149" s="86">
        <f t="shared" si="6"/>
        <v>0</v>
      </c>
    </row>
    <row r="150" spans="1:6" s="87" customFormat="1" ht="75" x14ac:dyDescent="0.25">
      <c r="A150" s="115">
        <v>21205</v>
      </c>
      <c r="B150" s="114" t="s">
        <v>81</v>
      </c>
      <c r="C150" s="115" t="s">
        <v>34</v>
      </c>
      <c r="D150" s="116">
        <v>290.66000000000003</v>
      </c>
      <c r="E150" s="85"/>
      <c r="F150" s="86">
        <f t="shared" si="6"/>
        <v>0</v>
      </c>
    </row>
    <row r="151" spans="1:6" s="87" customFormat="1" ht="105" x14ac:dyDescent="0.25">
      <c r="A151" s="115">
        <v>21206</v>
      </c>
      <c r="B151" s="114" t="s">
        <v>36</v>
      </c>
      <c r="C151" s="115" t="s">
        <v>34</v>
      </c>
      <c r="D151" s="116">
        <v>1563.25</v>
      </c>
      <c r="E151" s="85"/>
      <c r="F151" s="86">
        <f t="shared" si="6"/>
        <v>0</v>
      </c>
    </row>
    <row r="152" spans="1:6" ht="133.9" customHeight="1" x14ac:dyDescent="0.25">
      <c r="A152" s="123">
        <v>21300</v>
      </c>
      <c r="B152" s="124" t="s">
        <v>133</v>
      </c>
      <c r="C152" s="112" t="s">
        <v>27</v>
      </c>
      <c r="D152" s="120">
        <v>42.73</v>
      </c>
      <c r="E152" s="83"/>
      <c r="F152" s="84">
        <f t="shared" si="6"/>
        <v>0</v>
      </c>
    </row>
    <row r="153" spans="1:6" ht="15.75" x14ac:dyDescent="0.25">
      <c r="A153" s="35"/>
      <c r="B153" s="107" t="s">
        <v>37</v>
      </c>
      <c r="C153" s="36"/>
      <c r="D153" s="52"/>
      <c r="E153" s="65"/>
      <c r="F153" s="74">
        <f>SUM(F145:F152)</f>
        <v>0</v>
      </c>
    </row>
    <row r="154" spans="1:6" ht="15.75" x14ac:dyDescent="0.25">
      <c r="A154" s="35"/>
      <c r="B154" s="105" t="s">
        <v>61</v>
      </c>
      <c r="C154" s="36"/>
      <c r="D154" s="52"/>
      <c r="E154" s="65"/>
      <c r="F154" s="74"/>
    </row>
    <row r="155" spans="1:6" s="87" customFormat="1" ht="75" x14ac:dyDescent="0.25">
      <c r="A155" s="121">
        <v>38020</v>
      </c>
      <c r="B155" s="111" t="s">
        <v>124</v>
      </c>
      <c r="C155" s="118" t="s">
        <v>13</v>
      </c>
      <c r="D155" s="117">
        <v>21.9</v>
      </c>
      <c r="E155" s="85"/>
      <c r="F155" s="86">
        <f t="shared" si="6"/>
        <v>0</v>
      </c>
    </row>
    <row r="156" spans="1:6" s="87" customFormat="1" ht="180" x14ac:dyDescent="0.25">
      <c r="A156" s="121">
        <v>31019</v>
      </c>
      <c r="B156" s="111" t="s">
        <v>39</v>
      </c>
      <c r="C156" s="118" t="s">
        <v>13</v>
      </c>
      <c r="D156" s="117">
        <v>80.58</v>
      </c>
      <c r="E156" s="85"/>
      <c r="F156" s="86">
        <f t="shared" si="6"/>
        <v>0</v>
      </c>
    </row>
    <row r="157" spans="1:6" s="87" customFormat="1" ht="270" x14ac:dyDescent="0.25">
      <c r="A157" s="121">
        <v>31146</v>
      </c>
      <c r="B157" s="111" t="s">
        <v>40</v>
      </c>
      <c r="C157" s="118" t="s">
        <v>12</v>
      </c>
      <c r="D157" s="117">
        <v>45.27</v>
      </c>
      <c r="E157" s="85"/>
      <c r="F157" s="86">
        <f t="shared" si="6"/>
        <v>0</v>
      </c>
    </row>
    <row r="158" spans="1:6" s="87" customFormat="1" ht="270" x14ac:dyDescent="0.25">
      <c r="A158" s="122">
        <v>31226</v>
      </c>
      <c r="B158" s="111" t="s">
        <v>43</v>
      </c>
      <c r="C158" s="118" t="s">
        <v>12</v>
      </c>
      <c r="D158" s="117">
        <v>147.03</v>
      </c>
      <c r="E158" s="85"/>
      <c r="F158" s="86">
        <f t="shared" si="6"/>
        <v>0</v>
      </c>
    </row>
    <row r="159" spans="1:6" s="87" customFormat="1" ht="255" x14ac:dyDescent="0.25">
      <c r="A159" s="122">
        <v>31231</v>
      </c>
      <c r="B159" s="111" t="s">
        <v>44</v>
      </c>
      <c r="C159" s="118" t="s">
        <v>13</v>
      </c>
      <c r="D159" s="117">
        <v>58.56</v>
      </c>
      <c r="E159" s="85"/>
      <c r="F159" s="86">
        <f t="shared" si="6"/>
        <v>0</v>
      </c>
    </row>
    <row r="160" spans="1:6" s="87" customFormat="1" ht="255" x14ac:dyDescent="0.25">
      <c r="A160" s="121">
        <v>32001</v>
      </c>
      <c r="B160" s="111" t="s">
        <v>45</v>
      </c>
      <c r="C160" s="118" t="s">
        <v>12</v>
      </c>
      <c r="D160" s="117">
        <v>125.89</v>
      </c>
      <c r="E160" s="85"/>
      <c r="F160" s="86">
        <f t="shared" si="6"/>
        <v>0</v>
      </c>
    </row>
    <row r="161" spans="1:6" s="87" customFormat="1" ht="135" x14ac:dyDescent="0.25">
      <c r="A161" s="121">
        <v>35600</v>
      </c>
      <c r="B161" s="111" t="s">
        <v>46</v>
      </c>
      <c r="C161" s="118" t="s">
        <v>12</v>
      </c>
      <c r="D161" s="117">
        <v>398.07</v>
      </c>
      <c r="E161" s="85"/>
      <c r="F161" s="86">
        <f t="shared" si="6"/>
        <v>0</v>
      </c>
    </row>
    <row r="162" spans="1:6" s="87" customFormat="1" ht="285" x14ac:dyDescent="0.25">
      <c r="A162" s="122">
        <v>30001</v>
      </c>
      <c r="B162" s="111" t="s">
        <v>47</v>
      </c>
      <c r="C162" s="118" t="s">
        <v>12</v>
      </c>
      <c r="D162" s="117">
        <v>523.95000000000005</v>
      </c>
      <c r="E162" s="85"/>
      <c r="F162" s="86">
        <f t="shared" si="6"/>
        <v>0</v>
      </c>
    </row>
    <row r="163" spans="1:6" s="87" customFormat="1" ht="120" x14ac:dyDescent="0.25">
      <c r="A163" s="122">
        <v>50184</v>
      </c>
      <c r="B163" s="111" t="s">
        <v>56</v>
      </c>
      <c r="C163" s="118" t="s">
        <v>11</v>
      </c>
      <c r="D163" s="117">
        <v>5</v>
      </c>
      <c r="E163" s="85"/>
      <c r="F163" s="86">
        <f t="shared" si="6"/>
        <v>0</v>
      </c>
    </row>
    <row r="164" spans="1:6" s="87" customFormat="1" ht="105" x14ac:dyDescent="0.25">
      <c r="A164" s="122">
        <v>35106</v>
      </c>
      <c r="B164" s="111" t="s">
        <v>16</v>
      </c>
      <c r="C164" s="118" t="s">
        <v>12</v>
      </c>
      <c r="D164" s="117">
        <v>210.9</v>
      </c>
      <c r="E164" s="85"/>
      <c r="F164" s="86">
        <f t="shared" si="6"/>
        <v>0</v>
      </c>
    </row>
    <row r="165" spans="1:6" ht="15.75" x14ac:dyDescent="0.25">
      <c r="A165" s="35"/>
      <c r="B165" s="107" t="s">
        <v>38</v>
      </c>
      <c r="C165" s="36"/>
      <c r="D165" s="52"/>
      <c r="E165" s="65"/>
      <c r="F165" s="74">
        <f>SUM(F155:F164)</f>
        <v>0</v>
      </c>
    </row>
    <row r="166" spans="1:6" ht="15.75" x14ac:dyDescent="0.25">
      <c r="A166" s="35"/>
      <c r="B166" s="105" t="s">
        <v>62</v>
      </c>
      <c r="C166" s="36"/>
      <c r="D166" s="52"/>
      <c r="E166" s="65"/>
      <c r="F166" s="74"/>
    </row>
    <row r="167" spans="1:6" s="87" customFormat="1" ht="180" x14ac:dyDescent="0.25">
      <c r="A167" s="115">
        <v>48056</v>
      </c>
      <c r="B167" s="114" t="s">
        <v>125</v>
      </c>
      <c r="C167" s="115" t="s">
        <v>12</v>
      </c>
      <c r="D167" s="116">
        <v>21.82</v>
      </c>
      <c r="E167" s="85"/>
      <c r="F167" s="86">
        <f t="shared" si="6"/>
        <v>0</v>
      </c>
    </row>
    <row r="168" spans="1:6" s="87" customFormat="1" ht="165" x14ac:dyDescent="0.25">
      <c r="A168" s="115">
        <v>40232</v>
      </c>
      <c r="B168" s="114" t="s">
        <v>83</v>
      </c>
      <c r="C168" s="115" t="s">
        <v>11</v>
      </c>
      <c r="D168" s="116">
        <v>2</v>
      </c>
      <c r="E168" s="85"/>
      <c r="F168" s="86">
        <f t="shared" si="6"/>
        <v>0</v>
      </c>
    </row>
    <row r="169" spans="1:6" s="87" customFormat="1" ht="75" x14ac:dyDescent="0.25">
      <c r="A169" s="115">
        <v>40133</v>
      </c>
      <c r="B169" s="114" t="s">
        <v>48</v>
      </c>
      <c r="C169" s="115" t="s">
        <v>12</v>
      </c>
      <c r="D169" s="116">
        <v>21.82</v>
      </c>
      <c r="E169" s="85"/>
      <c r="F169" s="86">
        <f t="shared" si="6"/>
        <v>0</v>
      </c>
    </row>
    <row r="170" spans="1:6" s="87" customFormat="1" ht="45" x14ac:dyDescent="0.25">
      <c r="A170" s="115">
        <v>40079</v>
      </c>
      <c r="B170" s="114" t="s">
        <v>49</v>
      </c>
      <c r="C170" s="115" t="s">
        <v>11</v>
      </c>
      <c r="D170" s="116">
        <v>2</v>
      </c>
      <c r="E170" s="85"/>
      <c r="F170" s="86">
        <f t="shared" si="6"/>
        <v>0</v>
      </c>
    </row>
    <row r="171" spans="1:6" s="87" customFormat="1" ht="120" x14ac:dyDescent="0.25">
      <c r="A171" s="115">
        <v>49082</v>
      </c>
      <c r="B171" s="114" t="s">
        <v>90</v>
      </c>
      <c r="C171" s="115" t="s">
        <v>13</v>
      </c>
      <c r="D171" s="116">
        <v>22.7</v>
      </c>
      <c r="E171" s="85"/>
      <c r="F171" s="86">
        <f t="shared" si="6"/>
        <v>0</v>
      </c>
    </row>
    <row r="172" spans="1:6" ht="15.75" x14ac:dyDescent="0.25">
      <c r="A172" s="35"/>
      <c r="B172" s="107" t="s">
        <v>50</v>
      </c>
      <c r="C172" s="36"/>
      <c r="D172" s="52"/>
      <c r="E172" s="65"/>
      <c r="F172" s="74">
        <f>SUM(F167:F171)</f>
        <v>0</v>
      </c>
    </row>
    <row r="173" spans="1:6" ht="15.75" x14ac:dyDescent="0.25">
      <c r="A173" s="35"/>
      <c r="B173" s="105" t="s">
        <v>63</v>
      </c>
      <c r="C173" s="36"/>
      <c r="D173" s="52"/>
      <c r="E173" s="65"/>
      <c r="F173" s="74"/>
    </row>
    <row r="174" spans="1:6" s="87" customFormat="1" ht="60" x14ac:dyDescent="0.25">
      <c r="A174" s="115">
        <v>50007</v>
      </c>
      <c r="B174" s="114" t="s">
        <v>51</v>
      </c>
      <c r="C174" s="115" t="s">
        <v>14</v>
      </c>
      <c r="D174" s="116">
        <v>12</v>
      </c>
      <c r="E174" s="85"/>
      <c r="F174" s="86">
        <f t="shared" si="6"/>
        <v>0</v>
      </c>
    </row>
    <row r="175" spans="1:6" s="87" customFormat="1" ht="135" x14ac:dyDescent="0.25">
      <c r="A175" s="115">
        <v>50009</v>
      </c>
      <c r="B175" s="114" t="s">
        <v>52</v>
      </c>
      <c r="C175" s="115" t="s">
        <v>14</v>
      </c>
      <c r="D175" s="116">
        <v>8</v>
      </c>
      <c r="E175" s="85"/>
      <c r="F175" s="86">
        <f t="shared" si="6"/>
        <v>0</v>
      </c>
    </row>
    <row r="176" spans="1:6" s="87" customFormat="1" ht="75" x14ac:dyDescent="0.25">
      <c r="A176" s="115">
        <v>51000</v>
      </c>
      <c r="B176" s="114" t="s">
        <v>55</v>
      </c>
      <c r="C176" s="115" t="s">
        <v>14</v>
      </c>
      <c r="D176" s="116">
        <v>8</v>
      </c>
      <c r="E176" s="85"/>
      <c r="F176" s="86">
        <f t="shared" si="6"/>
        <v>0</v>
      </c>
    </row>
    <row r="177" spans="1:6" s="87" customFormat="1" ht="75" x14ac:dyDescent="0.25">
      <c r="A177" s="115">
        <v>51010</v>
      </c>
      <c r="B177" s="114" t="s">
        <v>54</v>
      </c>
      <c r="C177" s="115" t="s">
        <v>11</v>
      </c>
      <c r="D177" s="116">
        <v>8</v>
      </c>
      <c r="E177" s="85"/>
      <c r="F177" s="86">
        <f t="shared" si="6"/>
        <v>0</v>
      </c>
    </row>
    <row r="178" spans="1:6" s="87" customFormat="1" ht="165" x14ac:dyDescent="0.25">
      <c r="A178" s="115">
        <v>50024</v>
      </c>
      <c r="B178" s="114" t="s">
        <v>53</v>
      </c>
      <c r="C178" s="115" t="s">
        <v>11</v>
      </c>
      <c r="D178" s="116">
        <v>13</v>
      </c>
      <c r="E178" s="85"/>
      <c r="F178" s="86">
        <f t="shared" si="6"/>
        <v>0</v>
      </c>
    </row>
    <row r="179" spans="1:6" s="87" customFormat="1" ht="135" x14ac:dyDescent="0.25">
      <c r="A179" s="115">
        <v>50019</v>
      </c>
      <c r="B179" s="114" t="s">
        <v>84</v>
      </c>
      <c r="C179" s="115" t="s">
        <v>11</v>
      </c>
      <c r="D179" s="116">
        <v>5</v>
      </c>
      <c r="E179" s="85"/>
      <c r="F179" s="86">
        <f t="shared" si="6"/>
        <v>0</v>
      </c>
    </row>
    <row r="180" spans="1:6" s="87" customFormat="1" ht="75" x14ac:dyDescent="0.25">
      <c r="A180" s="115">
        <v>51009</v>
      </c>
      <c r="B180" s="114" t="s">
        <v>85</v>
      </c>
      <c r="C180" s="115" t="s">
        <v>11</v>
      </c>
      <c r="D180" s="116">
        <v>1</v>
      </c>
      <c r="E180" s="85"/>
      <c r="F180" s="86">
        <f t="shared" si="6"/>
        <v>0</v>
      </c>
    </row>
    <row r="181" spans="1:6" s="87" customFormat="1" ht="75" x14ac:dyDescent="0.25">
      <c r="A181" s="115">
        <v>51367</v>
      </c>
      <c r="B181" s="114" t="s">
        <v>86</v>
      </c>
      <c r="C181" s="115" t="s">
        <v>11</v>
      </c>
      <c r="D181" s="116">
        <v>2</v>
      </c>
      <c r="E181" s="85"/>
      <c r="F181" s="86">
        <f t="shared" si="6"/>
        <v>0</v>
      </c>
    </row>
    <row r="182" spans="1:6" s="87" customFormat="1" ht="135" x14ac:dyDescent="0.25">
      <c r="A182" s="115">
        <v>50058</v>
      </c>
      <c r="B182" s="114" t="s">
        <v>87</v>
      </c>
      <c r="C182" s="115" t="s">
        <v>11</v>
      </c>
      <c r="D182" s="116">
        <v>10</v>
      </c>
      <c r="E182" s="85"/>
      <c r="F182" s="86">
        <f t="shared" si="6"/>
        <v>0</v>
      </c>
    </row>
    <row r="183" spans="1:6" s="87" customFormat="1" ht="135" x14ac:dyDescent="0.25">
      <c r="A183" s="115">
        <v>55508</v>
      </c>
      <c r="B183" s="114" t="s">
        <v>21</v>
      </c>
      <c r="C183" s="115" t="s">
        <v>11</v>
      </c>
      <c r="D183" s="116">
        <v>4</v>
      </c>
      <c r="E183" s="85"/>
      <c r="F183" s="86">
        <f t="shared" si="6"/>
        <v>0</v>
      </c>
    </row>
    <row r="184" spans="1:6" s="87" customFormat="1" ht="240" x14ac:dyDescent="0.25">
      <c r="A184" s="115">
        <v>54318</v>
      </c>
      <c r="B184" s="114" t="s">
        <v>20</v>
      </c>
      <c r="C184" s="115" t="s">
        <v>11</v>
      </c>
      <c r="D184" s="116">
        <v>4</v>
      </c>
      <c r="E184" s="85"/>
      <c r="F184" s="86">
        <f t="shared" si="6"/>
        <v>0</v>
      </c>
    </row>
    <row r="185" spans="1:6" s="87" customFormat="1" ht="165" x14ac:dyDescent="0.25">
      <c r="A185" s="115">
        <v>54226</v>
      </c>
      <c r="B185" s="114" t="s">
        <v>88</v>
      </c>
      <c r="C185" s="115" t="s">
        <v>14</v>
      </c>
      <c r="D185" s="116">
        <v>4</v>
      </c>
      <c r="E185" s="85"/>
      <c r="F185" s="86">
        <f t="shared" si="6"/>
        <v>0</v>
      </c>
    </row>
    <row r="186" spans="1:6" s="87" customFormat="1" ht="120" x14ac:dyDescent="0.25">
      <c r="A186" s="115">
        <v>54221</v>
      </c>
      <c r="B186" s="114" t="s">
        <v>22</v>
      </c>
      <c r="C186" s="115" t="s">
        <v>11</v>
      </c>
      <c r="D186" s="116">
        <v>4</v>
      </c>
      <c r="E186" s="85"/>
      <c r="F186" s="86">
        <f t="shared" si="6"/>
        <v>0</v>
      </c>
    </row>
    <row r="187" spans="1:6" s="87" customFormat="1" ht="75" x14ac:dyDescent="0.25">
      <c r="A187" s="115">
        <v>54224</v>
      </c>
      <c r="B187" s="114" t="s">
        <v>89</v>
      </c>
      <c r="C187" s="115" t="s">
        <v>14</v>
      </c>
      <c r="D187" s="116">
        <v>4</v>
      </c>
      <c r="E187" s="85"/>
      <c r="F187" s="86">
        <f t="shared" si="6"/>
        <v>0</v>
      </c>
    </row>
    <row r="188" spans="1:6" ht="15.75" x14ac:dyDescent="0.25">
      <c r="A188" s="35"/>
      <c r="B188" s="107" t="s">
        <v>57</v>
      </c>
      <c r="C188" s="36"/>
      <c r="D188" s="52"/>
      <c r="E188" s="65"/>
      <c r="F188" s="74">
        <f>SUM(F174:F187)</f>
        <v>0</v>
      </c>
    </row>
    <row r="189" spans="1:6" ht="15.75" x14ac:dyDescent="0.25">
      <c r="A189" s="35"/>
      <c r="B189" s="105" t="str">
        <f>B33</f>
        <v>CONSTRUCCION MODULO DE ESCALERAS</v>
      </c>
      <c r="C189" s="36"/>
      <c r="D189" s="52"/>
      <c r="E189" s="65"/>
      <c r="F189" s="74"/>
    </row>
    <row r="190" spans="1:6" ht="15.75" x14ac:dyDescent="0.25">
      <c r="A190" s="35"/>
      <c r="B190" s="105" t="s">
        <v>59</v>
      </c>
      <c r="C190" s="36"/>
      <c r="D190" s="52"/>
      <c r="E190" s="65"/>
      <c r="F190" s="74"/>
    </row>
    <row r="191" spans="1:6" s="87" customFormat="1" ht="105" x14ac:dyDescent="0.25">
      <c r="A191" s="115">
        <v>10001</v>
      </c>
      <c r="B191" s="114" t="s">
        <v>26</v>
      </c>
      <c r="C191" s="115" t="s">
        <v>12</v>
      </c>
      <c r="D191" s="116">
        <v>32</v>
      </c>
      <c r="E191" s="85"/>
      <c r="F191" s="86">
        <f t="shared" ref="F191:F201" si="7">ROUND(D191*E191,2)</f>
        <v>0</v>
      </c>
    </row>
    <row r="192" spans="1:6" s="87" customFormat="1" ht="90" x14ac:dyDescent="0.25">
      <c r="A192" s="115">
        <v>11072</v>
      </c>
      <c r="B192" s="114" t="s">
        <v>121</v>
      </c>
      <c r="C192" s="115" t="s">
        <v>27</v>
      </c>
      <c r="D192" s="116">
        <v>4.66</v>
      </c>
      <c r="E192" s="85"/>
      <c r="F192" s="86">
        <f t="shared" si="7"/>
        <v>0</v>
      </c>
    </row>
    <row r="193" spans="1:6" s="87" customFormat="1" ht="135" x14ac:dyDescent="0.25">
      <c r="A193" s="115">
        <v>11100</v>
      </c>
      <c r="B193" s="114" t="s">
        <v>71</v>
      </c>
      <c r="C193" s="115" t="s">
        <v>12</v>
      </c>
      <c r="D193" s="116">
        <v>2.59</v>
      </c>
      <c r="E193" s="85"/>
      <c r="F193" s="86">
        <f t="shared" si="7"/>
        <v>0</v>
      </c>
    </row>
    <row r="194" spans="1:6" s="87" customFormat="1" ht="105" x14ac:dyDescent="0.25">
      <c r="A194" s="115">
        <v>11121</v>
      </c>
      <c r="B194" s="114" t="s">
        <v>29</v>
      </c>
      <c r="C194" s="115" t="s">
        <v>27</v>
      </c>
      <c r="D194" s="116">
        <v>3.81</v>
      </c>
      <c r="E194" s="85"/>
      <c r="F194" s="86">
        <f t="shared" si="7"/>
        <v>0</v>
      </c>
    </row>
    <row r="195" spans="1:6" s="87" customFormat="1" ht="150" x14ac:dyDescent="0.25">
      <c r="A195" s="110">
        <v>12018</v>
      </c>
      <c r="B195" s="111" t="s">
        <v>132</v>
      </c>
      <c r="C195" s="115" t="s">
        <v>27</v>
      </c>
      <c r="D195" s="116">
        <v>0.69</v>
      </c>
      <c r="E195" s="85"/>
      <c r="F195" s="86">
        <f t="shared" si="7"/>
        <v>0</v>
      </c>
    </row>
    <row r="196" spans="1:6" s="87" customFormat="1" ht="90" x14ac:dyDescent="0.25">
      <c r="A196" s="115">
        <v>12021</v>
      </c>
      <c r="B196" s="114" t="s">
        <v>72</v>
      </c>
      <c r="C196" s="115" t="s">
        <v>12</v>
      </c>
      <c r="D196" s="116">
        <v>8.8800000000000008</v>
      </c>
      <c r="E196" s="85"/>
      <c r="F196" s="86">
        <f t="shared" si="7"/>
        <v>0</v>
      </c>
    </row>
    <row r="197" spans="1:6" s="87" customFormat="1" ht="90" x14ac:dyDescent="0.25">
      <c r="A197" s="115">
        <v>12034</v>
      </c>
      <c r="B197" s="114" t="s">
        <v>73</v>
      </c>
      <c r="C197" s="115" t="s">
        <v>34</v>
      </c>
      <c r="D197" s="116">
        <v>109.98</v>
      </c>
      <c r="E197" s="85"/>
      <c r="F197" s="86">
        <f t="shared" si="7"/>
        <v>0</v>
      </c>
    </row>
    <row r="198" spans="1:6" s="87" customFormat="1" ht="90" x14ac:dyDescent="0.25">
      <c r="A198" s="115">
        <v>12036</v>
      </c>
      <c r="B198" s="114" t="s">
        <v>91</v>
      </c>
      <c r="C198" s="115" t="s">
        <v>34</v>
      </c>
      <c r="D198" s="116">
        <v>24.8</v>
      </c>
      <c r="E198" s="85"/>
      <c r="F198" s="86">
        <f t="shared" si="7"/>
        <v>0</v>
      </c>
    </row>
    <row r="199" spans="1:6" s="87" customFormat="1" ht="75" x14ac:dyDescent="0.25">
      <c r="A199" s="115">
        <v>12061</v>
      </c>
      <c r="B199" s="114" t="s">
        <v>92</v>
      </c>
      <c r="C199" s="115" t="s">
        <v>13</v>
      </c>
      <c r="D199" s="116">
        <v>5.6</v>
      </c>
      <c r="E199" s="85"/>
      <c r="F199" s="86">
        <f t="shared" si="7"/>
        <v>0</v>
      </c>
    </row>
    <row r="200" spans="1:6" ht="93" customHeight="1" x14ac:dyDescent="0.25">
      <c r="A200" s="110">
        <v>11131</v>
      </c>
      <c r="B200" s="111" t="s">
        <v>131</v>
      </c>
      <c r="C200" s="112" t="s">
        <v>27</v>
      </c>
      <c r="D200" s="113">
        <v>3.92</v>
      </c>
      <c r="E200" s="83"/>
      <c r="F200" s="84">
        <f t="shared" si="7"/>
        <v>0</v>
      </c>
    </row>
    <row r="201" spans="1:6" s="87" customFormat="1" ht="60" x14ac:dyDescent="0.25">
      <c r="A201" s="115">
        <v>10018</v>
      </c>
      <c r="B201" s="114" t="s">
        <v>79</v>
      </c>
      <c r="C201" s="115" t="s">
        <v>12</v>
      </c>
      <c r="D201" s="116">
        <v>11.47</v>
      </c>
      <c r="E201" s="85"/>
      <c r="F201" s="86">
        <f t="shared" si="7"/>
        <v>0</v>
      </c>
    </row>
    <row r="202" spans="1:6" s="87" customFormat="1" ht="15.75" x14ac:dyDescent="0.25">
      <c r="A202" s="35"/>
      <c r="B202" s="107" t="s">
        <v>30</v>
      </c>
      <c r="C202" s="36"/>
      <c r="D202" s="52"/>
      <c r="E202" s="65"/>
      <c r="F202" s="74">
        <f>SUM(F191:F201)</f>
        <v>0</v>
      </c>
    </row>
    <row r="203" spans="1:6" s="87" customFormat="1" ht="15.75" x14ac:dyDescent="0.25">
      <c r="A203" s="35"/>
      <c r="B203" s="105" t="s">
        <v>60</v>
      </c>
      <c r="C203" s="36"/>
      <c r="D203" s="52"/>
      <c r="E203" s="65"/>
      <c r="F203" s="74"/>
    </row>
    <row r="204" spans="1:6" s="87" customFormat="1" ht="60" x14ac:dyDescent="0.25">
      <c r="A204" s="115">
        <v>21110</v>
      </c>
      <c r="B204" s="114" t="s">
        <v>31</v>
      </c>
      <c r="C204" s="115" t="s">
        <v>12</v>
      </c>
      <c r="D204" s="116">
        <v>15.06</v>
      </c>
      <c r="E204" s="85"/>
      <c r="F204" s="86">
        <f t="shared" ref="F204:F208" si="8">ROUND(D204*E204,2)</f>
        <v>0</v>
      </c>
    </row>
    <row r="205" spans="1:6" s="87" customFormat="1" ht="60" x14ac:dyDescent="0.25">
      <c r="A205" s="115">
        <v>21115</v>
      </c>
      <c r="B205" s="114" t="s">
        <v>32</v>
      </c>
      <c r="C205" s="115" t="s">
        <v>12</v>
      </c>
      <c r="D205" s="116">
        <v>3.7</v>
      </c>
      <c r="E205" s="85"/>
      <c r="F205" s="86">
        <f t="shared" si="8"/>
        <v>0</v>
      </c>
    </row>
    <row r="206" spans="1:6" s="87" customFormat="1" ht="75" x14ac:dyDescent="0.25">
      <c r="A206" s="115">
        <v>21203</v>
      </c>
      <c r="B206" s="114" t="s">
        <v>33</v>
      </c>
      <c r="C206" s="115" t="s">
        <v>34</v>
      </c>
      <c r="D206" s="116">
        <v>178.98</v>
      </c>
      <c r="E206" s="85"/>
      <c r="F206" s="86">
        <f t="shared" si="8"/>
        <v>0</v>
      </c>
    </row>
    <row r="207" spans="1:6" s="87" customFormat="1" ht="75" x14ac:dyDescent="0.25">
      <c r="A207" s="115">
        <v>21204</v>
      </c>
      <c r="B207" s="114" t="s">
        <v>35</v>
      </c>
      <c r="C207" s="115" t="s">
        <v>34</v>
      </c>
      <c r="D207" s="116">
        <v>28.63</v>
      </c>
      <c r="E207" s="85"/>
      <c r="F207" s="86">
        <f t="shared" si="8"/>
        <v>0</v>
      </c>
    </row>
    <row r="208" spans="1:6" ht="133.9" customHeight="1" x14ac:dyDescent="0.25">
      <c r="A208" s="123">
        <v>21300</v>
      </c>
      <c r="B208" s="124" t="s">
        <v>133</v>
      </c>
      <c r="C208" s="112" t="s">
        <v>27</v>
      </c>
      <c r="D208" s="120">
        <v>2.2799999999999998</v>
      </c>
      <c r="E208" s="83"/>
      <c r="F208" s="84">
        <f t="shared" si="8"/>
        <v>0</v>
      </c>
    </row>
    <row r="209" spans="1:6" s="87" customFormat="1" ht="15.75" x14ac:dyDescent="0.25">
      <c r="A209" s="35"/>
      <c r="B209" s="107" t="s">
        <v>37</v>
      </c>
      <c r="C209" s="36"/>
      <c r="D209" s="52"/>
      <c r="E209" s="65"/>
      <c r="F209" s="74">
        <f>SUM(F204:F208)</f>
        <v>0</v>
      </c>
    </row>
    <row r="210" spans="1:6" s="87" customFormat="1" ht="15.75" x14ac:dyDescent="0.25">
      <c r="A210" s="35"/>
      <c r="B210" s="105" t="s">
        <v>61</v>
      </c>
      <c r="C210" s="36"/>
      <c r="D210" s="52"/>
      <c r="E210" s="65"/>
      <c r="F210" s="74"/>
    </row>
    <row r="211" spans="1:6" s="87" customFormat="1" ht="135" x14ac:dyDescent="0.25">
      <c r="A211" s="121">
        <v>35600</v>
      </c>
      <c r="B211" s="111" t="s">
        <v>46</v>
      </c>
      <c r="C211" s="118" t="s">
        <v>12</v>
      </c>
      <c r="D211" s="117">
        <v>18.760000000000002</v>
      </c>
      <c r="E211" s="85"/>
      <c r="F211" s="86">
        <f t="shared" ref="F211:F213" si="9">ROUND(D211*E211,2)</f>
        <v>0</v>
      </c>
    </row>
    <row r="212" spans="1:6" s="87" customFormat="1" ht="285" x14ac:dyDescent="0.25">
      <c r="A212" s="121">
        <v>30001</v>
      </c>
      <c r="B212" s="111" t="s">
        <v>47</v>
      </c>
      <c r="C212" s="118" t="s">
        <v>12</v>
      </c>
      <c r="D212" s="117">
        <v>18.760000000000002</v>
      </c>
      <c r="E212" s="85"/>
      <c r="F212" s="86">
        <f t="shared" si="9"/>
        <v>0</v>
      </c>
    </row>
    <row r="213" spans="1:6" s="87" customFormat="1" ht="90" x14ac:dyDescent="0.25">
      <c r="A213" s="121">
        <v>31279</v>
      </c>
      <c r="B213" s="111" t="s">
        <v>126</v>
      </c>
      <c r="C213" s="118" t="s">
        <v>13</v>
      </c>
      <c r="D213" s="117">
        <v>28.9</v>
      </c>
      <c r="E213" s="85"/>
      <c r="F213" s="86">
        <f t="shared" si="9"/>
        <v>0</v>
      </c>
    </row>
    <row r="214" spans="1:6" s="87" customFormat="1" ht="15.75" x14ac:dyDescent="0.25">
      <c r="A214" s="35"/>
      <c r="B214" s="107" t="s">
        <v>38</v>
      </c>
      <c r="C214" s="36"/>
      <c r="D214" s="52"/>
      <c r="E214" s="65"/>
      <c r="F214" s="74">
        <f>SUM(F211:F213)</f>
        <v>0</v>
      </c>
    </row>
    <row r="215" spans="1:6" s="87" customFormat="1" ht="15.75" x14ac:dyDescent="0.25">
      <c r="A215" s="35"/>
      <c r="B215" s="105" t="s">
        <v>62</v>
      </c>
      <c r="C215" s="36"/>
      <c r="D215" s="52"/>
      <c r="E215" s="65"/>
      <c r="F215" s="74"/>
    </row>
    <row r="216" spans="1:6" s="87" customFormat="1" ht="120" x14ac:dyDescent="0.25">
      <c r="A216" s="115">
        <v>49082</v>
      </c>
      <c r="B216" s="114" t="s">
        <v>90</v>
      </c>
      <c r="C216" s="115" t="s">
        <v>13</v>
      </c>
      <c r="D216" s="116">
        <v>19.600000000000001</v>
      </c>
      <c r="E216" s="85"/>
      <c r="F216" s="86">
        <f t="shared" ref="F216" si="10">ROUND(D216*E216,2)</f>
        <v>0</v>
      </c>
    </row>
    <row r="217" spans="1:6" s="87" customFormat="1" ht="15.75" x14ac:dyDescent="0.25">
      <c r="A217" s="35"/>
      <c r="B217" s="107" t="s">
        <v>50</v>
      </c>
      <c r="C217" s="36"/>
      <c r="D217" s="52"/>
      <c r="E217" s="65"/>
      <c r="F217" s="74">
        <f>SUM(F216:F216)</f>
        <v>0</v>
      </c>
    </row>
    <row r="218" spans="1:6" ht="15.75" x14ac:dyDescent="0.25">
      <c r="A218" s="35"/>
      <c r="B218" s="105" t="s">
        <v>67</v>
      </c>
      <c r="C218" s="36"/>
      <c r="D218" s="52"/>
      <c r="E218" s="65"/>
      <c r="F218" s="74"/>
    </row>
    <row r="219" spans="1:6" s="87" customFormat="1" ht="105" x14ac:dyDescent="0.25">
      <c r="A219" s="115">
        <v>10001</v>
      </c>
      <c r="B219" s="114" t="s">
        <v>26</v>
      </c>
      <c r="C219" s="115" t="s">
        <v>12</v>
      </c>
      <c r="D219" s="116">
        <v>145.94</v>
      </c>
      <c r="E219" s="85"/>
      <c r="F219" s="86">
        <f t="shared" si="6"/>
        <v>0</v>
      </c>
    </row>
    <row r="220" spans="1:6" s="87" customFormat="1" ht="90" x14ac:dyDescent="0.25">
      <c r="A220" s="115">
        <v>11072</v>
      </c>
      <c r="B220" s="114" t="s">
        <v>121</v>
      </c>
      <c r="C220" s="115" t="s">
        <v>27</v>
      </c>
      <c r="D220" s="116">
        <v>10.18</v>
      </c>
      <c r="E220" s="85"/>
      <c r="F220" s="86">
        <f t="shared" si="6"/>
        <v>0</v>
      </c>
    </row>
    <row r="221" spans="1:6" s="87" customFormat="1" ht="90" x14ac:dyDescent="0.25">
      <c r="A221" s="115">
        <v>11101</v>
      </c>
      <c r="B221" s="114" t="s">
        <v>28</v>
      </c>
      <c r="C221" s="115" t="s">
        <v>12</v>
      </c>
      <c r="D221" s="116">
        <v>21.6</v>
      </c>
      <c r="E221" s="85"/>
      <c r="F221" s="86">
        <f t="shared" si="6"/>
        <v>0</v>
      </c>
    </row>
    <row r="222" spans="1:6" s="87" customFormat="1" ht="90" x14ac:dyDescent="0.25">
      <c r="A222" s="115">
        <v>12063</v>
      </c>
      <c r="B222" s="114" t="s">
        <v>93</v>
      </c>
      <c r="C222" s="115" t="s">
        <v>12</v>
      </c>
      <c r="D222" s="116">
        <v>27.15</v>
      </c>
      <c r="E222" s="85"/>
      <c r="F222" s="86">
        <f t="shared" si="6"/>
        <v>0</v>
      </c>
    </row>
    <row r="223" spans="1:6" s="87" customFormat="1" ht="90" x14ac:dyDescent="0.25">
      <c r="A223" s="115">
        <v>12034</v>
      </c>
      <c r="B223" s="114" t="s">
        <v>73</v>
      </c>
      <c r="C223" s="115" t="s">
        <v>34</v>
      </c>
      <c r="D223" s="116">
        <v>34.94</v>
      </c>
      <c r="E223" s="85"/>
      <c r="F223" s="86">
        <f t="shared" si="6"/>
        <v>0</v>
      </c>
    </row>
    <row r="224" spans="1:6" s="87" customFormat="1" ht="60" x14ac:dyDescent="0.25">
      <c r="A224" s="115">
        <v>10018</v>
      </c>
      <c r="B224" s="114" t="s">
        <v>79</v>
      </c>
      <c r="C224" s="115" t="s">
        <v>12</v>
      </c>
      <c r="D224" s="116">
        <v>75.89</v>
      </c>
      <c r="E224" s="85"/>
      <c r="F224" s="86">
        <f t="shared" si="6"/>
        <v>0</v>
      </c>
    </row>
    <row r="225" spans="1:6" s="87" customFormat="1" ht="105" x14ac:dyDescent="0.25">
      <c r="A225" s="115">
        <v>11121</v>
      </c>
      <c r="B225" s="114" t="s">
        <v>29</v>
      </c>
      <c r="C225" s="115" t="s">
        <v>27</v>
      </c>
      <c r="D225" s="116">
        <v>4.8099999999999996</v>
      </c>
      <c r="E225" s="85"/>
      <c r="F225" s="86">
        <f t="shared" si="6"/>
        <v>0</v>
      </c>
    </row>
    <row r="226" spans="1:6" s="87" customFormat="1" ht="120" x14ac:dyDescent="0.25">
      <c r="A226" s="115">
        <v>11122</v>
      </c>
      <c r="B226" s="114" t="s">
        <v>94</v>
      </c>
      <c r="C226" s="115" t="s">
        <v>27</v>
      </c>
      <c r="D226" s="116">
        <v>43.78</v>
      </c>
      <c r="E226" s="85"/>
      <c r="F226" s="86">
        <f t="shared" si="6"/>
        <v>0</v>
      </c>
    </row>
    <row r="227" spans="1:6" s="87" customFormat="1" ht="90" x14ac:dyDescent="0.25">
      <c r="A227" s="115">
        <v>31200</v>
      </c>
      <c r="B227" s="114" t="s">
        <v>41</v>
      </c>
      <c r="C227" s="115" t="s">
        <v>12</v>
      </c>
      <c r="D227" s="116">
        <v>145.94</v>
      </c>
      <c r="E227" s="85"/>
      <c r="F227" s="86">
        <f t="shared" si="6"/>
        <v>0</v>
      </c>
    </row>
    <row r="228" spans="1:6" s="87" customFormat="1" ht="195" x14ac:dyDescent="0.25">
      <c r="A228" s="115">
        <v>31220</v>
      </c>
      <c r="B228" s="114" t="s">
        <v>82</v>
      </c>
      <c r="C228" s="115" t="s">
        <v>12</v>
      </c>
      <c r="D228" s="116">
        <v>145.94</v>
      </c>
      <c r="E228" s="85"/>
      <c r="F228" s="86">
        <f t="shared" si="6"/>
        <v>0</v>
      </c>
    </row>
    <row r="229" spans="1:6" s="87" customFormat="1" ht="255" x14ac:dyDescent="0.25">
      <c r="A229" s="115">
        <v>32001</v>
      </c>
      <c r="B229" s="114" t="s">
        <v>45</v>
      </c>
      <c r="C229" s="115" t="s">
        <v>12</v>
      </c>
      <c r="D229" s="116">
        <v>18.510000000000002</v>
      </c>
      <c r="E229" s="85"/>
      <c r="F229" s="86">
        <f t="shared" si="6"/>
        <v>0</v>
      </c>
    </row>
    <row r="230" spans="1:6" s="87" customFormat="1" ht="285" x14ac:dyDescent="0.25">
      <c r="A230" s="115">
        <v>30001</v>
      </c>
      <c r="B230" s="114" t="s">
        <v>47</v>
      </c>
      <c r="C230" s="115" t="s">
        <v>12</v>
      </c>
      <c r="D230" s="116">
        <v>18.510000000000002</v>
      </c>
      <c r="E230" s="85"/>
      <c r="F230" s="86">
        <f t="shared" si="6"/>
        <v>0</v>
      </c>
    </row>
    <row r="231" spans="1:6" s="87" customFormat="1" ht="15.75" x14ac:dyDescent="0.25">
      <c r="A231" s="35"/>
      <c r="B231" s="107" t="s">
        <v>95</v>
      </c>
      <c r="C231" s="36"/>
      <c r="D231" s="52"/>
      <c r="E231" s="65"/>
      <c r="F231" s="74">
        <f>SUM(F219:F230)</f>
        <v>0</v>
      </c>
    </row>
    <row r="232" spans="1:6" ht="15.75" x14ac:dyDescent="0.25">
      <c r="A232" s="35"/>
      <c r="B232" s="105" t="s">
        <v>96</v>
      </c>
      <c r="C232" s="36"/>
      <c r="D232" s="52"/>
      <c r="E232" s="65"/>
      <c r="F232" s="74"/>
    </row>
    <row r="233" spans="1:6" s="87" customFormat="1" ht="270" x14ac:dyDescent="0.25">
      <c r="A233" s="115">
        <v>55737</v>
      </c>
      <c r="B233" s="114" t="s">
        <v>127</v>
      </c>
      <c r="C233" s="115" t="s">
        <v>11</v>
      </c>
      <c r="D233" s="116">
        <v>4</v>
      </c>
      <c r="E233" s="85"/>
      <c r="F233" s="86">
        <f t="shared" si="6"/>
        <v>0</v>
      </c>
    </row>
    <row r="234" spans="1:6" s="87" customFormat="1" ht="15.75" x14ac:dyDescent="0.25">
      <c r="A234" s="35"/>
      <c r="B234" s="107" t="s">
        <v>97</v>
      </c>
      <c r="C234" s="36"/>
      <c r="D234" s="52"/>
      <c r="E234" s="65"/>
      <c r="F234" s="74">
        <f>SUM(F233)</f>
        <v>0</v>
      </c>
    </row>
    <row r="235" spans="1:6" ht="15.75" x14ac:dyDescent="0.25">
      <c r="A235" s="35"/>
      <c r="B235" s="105" t="s">
        <v>69</v>
      </c>
      <c r="C235" s="36"/>
      <c r="D235" s="52"/>
      <c r="E235" s="65"/>
      <c r="F235" s="74"/>
    </row>
    <row r="236" spans="1:6" s="87" customFormat="1" ht="75" x14ac:dyDescent="0.25">
      <c r="A236" s="115">
        <v>50001</v>
      </c>
      <c r="B236" s="114" t="s">
        <v>98</v>
      </c>
      <c r="C236" s="115" t="s">
        <v>11</v>
      </c>
      <c r="D236" s="116">
        <v>1</v>
      </c>
      <c r="E236" s="85"/>
      <c r="F236" s="86">
        <f t="shared" si="6"/>
        <v>0</v>
      </c>
    </row>
    <row r="237" spans="1:6" s="87" customFormat="1" ht="195" x14ac:dyDescent="0.25">
      <c r="A237" s="115">
        <v>55718</v>
      </c>
      <c r="B237" s="114" t="s">
        <v>128</v>
      </c>
      <c r="C237" s="115" t="s">
        <v>11</v>
      </c>
      <c r="D237" s="116">
        <v>1</v>
      </c>
      <c r="E237" s="85"/>
      <c r="F237" s="86">
        <f t="shared" si="6"/>
        <v>0</v>
      </c>
    </row>
    <row r="238" spans="1:6" s="87" customFormat="1" ht="60" x14ac:dyDescent="0.25">
      <c r="A238" s="115">
        <v>55632</v>
      </c>
      <c r="B238" s="114" t="s">
        <v>99</v>
      </c>
      <c r="C238" s="115" t="s">
        <v>11</v>
      </c>
      <c r="D238" s="116">
        <v>1</v>
      </c>
      <c r="E238" s="85"/>
      <c r="F238" s="86">
        <f t="shared" si="6"/>
        <v>0</v>
      </c>
    </row>
    <row r="239" spans="1:6" s="87" customFormat="1" ht="135" x14ac:dyDescent="0.25">
      <c r="A239" s="115">
        <v>55440</v>
      </c>
      <c r="B239" s="114" t="s">
        <v>129</v>
      </c>
      <c r="C239" s="115" t="s">
        <v>11</v>
      </c>
      <c r="D239" s="116">
        <v>1</v>
      </c>
      <c r="E239" s="85"/>
      <c r="F239" s="86">
        <f t="shared" si="6"/>
        <v>0</v>
      </c>
    </row>
    <row r="240" spans="1:6" s="87" customFormat="1" ht="135" x14ac:dyDescent="0.25">
      <c r="A240" s="115">
        <v>50318</v>
      </c>
      <c r="B240" s="114" t="s">
        <v>130</v>
      </c>
      <c r="C240" s="115" t="s">
        <v>11</v>
      </c>
      <c r="D240" s="116">
        <v>1</v>
      </c>
      <c r="E240" s="85"/>
      <c r="F240" s="86">
        <f t="shared" si="6"/>
        <v>0</v>
      </c>
    </row>
    <row r="241" spans="1:6" s="87" customFormat="1" ht="135" x14ac:dyDescent="0.25">
      <c r="A241" s="115">
        <v>50053</v>
      </c>
      <c r="B241" s="114" t="s">
        <v>100</v>
      </c>
      <c r="C241" s="115" t="s">
        <v>11</v>
      </c>
      <c r="D241" s="116">
        <v>1</v>
      </c>
      <c r="E241" s="85"/>
      <c r="F241" s="86">
        <f t="shared" si="6"/>
        <v>0</v>
      </c>
    </row>
    <row r="242" spans="1:6" s="87" customFormat="1" ht="135" x14ac:dyDescent="0.25">
      <c r="A242" s="115">
        <v>55553</v>
      </c>
      <c r="B242" s="114" t="s">
        <v>101</v>
      </c>
      <c r="C242" s="115" t="s">
        <v>11</v>
      </c>
      <c r="D242" s="116">
        <v>1</v>
      </c>
      <c r="E242" s="85"/>
      <c r="F242" s="86">
        <f t="shared" si="6"/>
        <v>0</v>
      </c>
    </row>
    <row r="243" spans="1:6" s="87" customFormat="1" ht="120" x14ac:dyDescent="0.25">
      <c r="A243" s="115">
        <v>55597</v>
      </c>
      <c r="B243" s="114" t="s">
        <v>102</v>
      </c>
      <c r="C243" s="115" t="s">
        <v>11</v>
      </c>
      <c r="D243" s="116">
        <v>3</v>
      </c>
      <c r="E243" s="85"/>
      <c r="F243" s="86">
        <f t="shared" si="6"/>
        <v>0</v>
      </c>
    </row>
    <row r="244" spans="1:6" s="87" customFormat="1" ht="210" x14ac:dyDescent="0.25">
      <c r="A244" s="115">
        <v>50100</v>
      </c>
      <c r="B244" s="114" t="s">
        <v>103</v>
      </c>
      <c r="C244" s="115" t="s">
        <v>11</v>
      </c>
      <c r="D244" s="116">
        <v>1</v>
      </c>
      <c r="E244" s="85"/>
      <c r="F244" s="86">
        <f t="shared" si="6"/>
        <v>0</v>
      </c>
    </row>
    <row r="245" spans="1:6" s="87" customFormat="1" ht="75" x14ac:dyDescent="0.25">
      <c r="A245" s="115">
        <v>55638</v>
      </c>
      <c r="B245" s="114" t="s">
        <v>104</v>
      </c>
      <c r="C245" s="115" t="s">
        <v>11</v>
      </c>
      <c r="D245" s="116">
        <v>1</v>
      </c>
      <c r="E245" s="85"/>
      <c r="F245" s="86">
        <f t="shared" si="6"/>
        <v>0</v>
      </c>
    </row>
    <row r="246" spans="1:6" s="87" customFormat="1" ht="75" x14ac:dyDescent="0.25">
      <c r="A246" s="115">
        <v>51432</v>
      </c>
      <c r="B246" s="114" t="s">
        <v>105</v>
      </c>
      <c r="C246" s="115" t="s">
        <v>13</v>
      </c>
      <c r="D246" s="116">
        <v>30</v>
      </c>
      <c r="E246" s="85"/>
      <c r="F246" s="86">
        <f t="shared" si="6"/>
        <v>0</v>
      </c>
    </row>
    <row r="247" spans="1:6" s="87" customFormat="1" ht="75" x14ac:dyDescent="0.25">
      <c r="A247" s="115">
        <v>51431</v>
      </c>
      <c r="B247" s="114" t="s">
        <v>106</v>
      </c>
      <c r="C247" s="115" t="s">
        <v>13</v>
      </c>
      <c r="D247" s="116">
        <v>77</v>
      </c>
      <c r="E247" s="85"/>
      <c r="F247" s="86">
        <f t="shared" si="6"/>
        <v>0</v>
      </c>
    </row>
    <row r="248" spans="1:6" s="87" customFormat="1" ht="75" x14ac:dyDescent="0.25">
      <c r="A248" s="115">
        <v>51430</v>
      </c>
      <c r="B248" s="114" t="s">
        <v>107</v>
      </c>
      <c r="C248" s="115" t="s">
        <v>13</v>
      </c>
      <c r="D248" s="116">
        <v>55</v>
      </c>
      <c r="E248" s="85"/>
      <c r="F248" s="86">
        <f t="shared" si="6"/>
        <v>0</v>
      </c>
    </row>
    <row r="249" spans="1:6" s="87" customFormat="1" ht="75" x14ac:dyDescent="0.25">
      <c r="A249" s="115">
        <v>51430</v>
      </c>
      <c r="B249" s="114" t="s">
        <v>107</v>
      </c>
      <c r="C249" s="115" t="s">
        <v>13</v>
      </c>
      <c r="D249" s="116">
        <v>55</v>
      </c>
      <c r="E249" s="85"/>
      <c r="F249" s="86">
        <f t="shared" si="6"/>
        <v>0</v>
      </c>
    </row>
    <row r="250" spans="1:6" s="87" customFormat="1" ht="60" x14ac:dyDescent="0.25">
      <c r="A250" s="115">
        <v>51466</v>
      </c>
      <c r="B250" s="114" t="s">
        <v>108</v>
      </c>
      <c r="C250" s="115" t="s">
        <v>13</v>
      </c>
      <c r="D250" s="116">
        <v>55</v>
      </c>
      <c r="E250" s="85"/>
      <c r="F250" s="86">
        <f t="shared" si="6"/>
        <v>0</v>
      </c>
    </row>
    <row r="251" spans="1:6" s="87" customFormat="1" ht="60" x14ac:dyDescent="0.25">
      <c r="A251" s="115">
        <v>51467</v>
      </c>
      <c r="B251" s="114" t="s">
        <v>109</v>
      </c>
      <c r="C251" s="115" t="s">
        <v>13</v>
      </c>
      <c r="D251" s="116">
        <v>242</v>
      </c>
      <c r="E251" s="85"/>
      <c r="F251" s="86">
        <f t="shared" si="6"/>
        <v>0</v>
      </c>
    </row>
    <row r="252" spans="1:6" s="87" customFormat="1" ht="60" x14ac:dyDescent="0.25">
      <c r="A252" s="115">
        <v>51469</v>
      </c>
      <c r="B252" s="114" t="s">
        <v>110</v>
      </c>
      <c r="C252" s="115" t="s">
        <v>13</v>
      </c>
      <c r="D252" s="116">
        <v>87</v>
      </c>
      <c r="E252" s="85"/>
      <c r="F252" s="86">
        <f t="shared" si="6"/>
        <v>0</v>
      </c>
    </row>
    <row r="253" spans="1:6" s="87" customFormat="1" ht="60" x14ac:dyDescent="0.25">
      <c r="A253" s="115">
        <v>51470</v>
      </c>
      <c r="B253" s="114" t="s">
        <v>111</v>
      </c>
      <c r="C253" s="115" t="s">
        <v>13</v>
      </c>
      <c r="D253" s="116">
        <v>97</v>
      </c>
      <c r="E253" s="85"/>
      <c r="F253" s="86">
        <f t="shared" si="6"/>
        <v>0</v>
      </c>
    </row>
    <row r="254" spans="1:6" s="87" customFormat="1" ht="60" x14ac:dyDescent="0.25">
      <c r="A254" s="115">
        <v>51471</v>
      </c>
      <c r="B254" s="114" t="s">
        <v>112</v>
      </c>
      <c r="C254" s="115" t="s">
        <v>13</v>
      </c>
      <c r="D254" s="116">
        <v>277</v>
      </c>
      <c r="E254" s="85"/>
      <c r="F254" s="86">
        <f t="shared" si="6"/>
        <v>0</v>
      </c>
    </row>
    <row r="255" spans="1:6" s="87" customFormat="1" ht="60" x14ac:dyDescent="0.25">
      <c r="A255" s="115">
        <v>51472</v>
      </c>
      <c r="B255" s="114" t="s">
        <v>113</v>
      </c>
      <c r="C255" s="115" t="s">
        <v>13</v>
      </c>
      <c r="D255" s="116">
        <v>240</v>
      </c>
      <c r="E255" s="85"/>
      <c r="F255" s="86">
        <f t="shared" si="6"/>
        <v>0</v>
      </c>
    </row>
    <row r="256" spans="1:6" s="87" customFormat="1" ht="60" x14ac:dyDescent="0.25">
      <c r="A256" s="115">
        <v>51474</v>
      </c>
      <c r="B256" s="114" t="s">
        <v>114</v>
      </c>
      <c r="C256" s="115" t="s">
        <v>13</v>
      </c>
      <c r="D256" s="116">
        <v>15</v>
      </c>
      <c r="E256" s="85"/>
      <c r="F256" s="86">
        <f t="shared" si="6"/>
        <v>0</v>
      </c>
    </row>
    <row r="257" spans="1:6" s="87" customFormat="1" ht="60" x14ac:dyDescent="0.25">
      <c r="A257" s="115">
        <v>51475</v>
      </c>
      <c r="B257" s="114" t="s">
        <v>115</v>
      </c>
      <c r="C257" s="115" t="s">
        <v>13</v>
      </c>
      <c r="D257" s="116">
        <v>45</v>
      </c>
      <c r="E257" s="85"/>
      <c r="F257" s="86">
        <f t="shared" si="6"/>
        <v>0</v>
      </c>
    </row>
    <row r="258" spans="1:6" s="87" customFormat="1" ht="15.75" x14ac:dyDescent="0.25">
      <c r="A258" s="35"/>
      <c r="B258" s="107" t="s">
        <v>116</v>
      </c>
      <c r="C258" s="36"/>
      <c r="D258" s="52"/>
      <c r="E258" s="65"/>
      <c r="F258" s="74">
        <f>SUM(F236:F257)</f>
        <v>0</v>
      </c>
    </row>
  </sheetData>
  <protectedRanges>
    <protectedRange sqref="B122:B125 B128:B141 B191:B194 B201 B196:B199" name="Rango1_34_1_1"/>
    <protectedRange sqref="A163:A164" name="Rango1_14_1_1_1"/>
    <protectedRange sqref="A161" name="Rango1_1_3_1"/>
    <protectedRange sqref="A162" name="Rango1_12_1_1_1_1"/>
    <protectedRange sqref="A158:A159" name="Rango1_4_2_1"/>
  </protectedRanges>
  <mergeCells count="17">
    <mergeCell ref="A66:F66"/>
    <mergeCell ref="A1:F1"/>
    <mergeCell ref="B73:F73"/>
    <mergeCell ref="B10:D10"/>
    <mergeCell ref="B32:D32"/>
    <mergeCell ref="B5:F5"/>
    <mergeCell ref="D68:F68"/>
    <mergeCell ref="C69:F69"/>
    <mergeCell ref="C70:F70"/>
    <mergeCell ref="C72:D72"/>
    <mergeCell ref="E72:F72"/>
    <mergeCell ref="B11:E11"/>
    <mergeCell ref="B13:E13"/>
    <mergeCell ref="B24:E24"/>
    <mergeCell ref="B33:E33"/>
    <mergeCell ref="C4:D4"/>
    <mergeCell ref="E4:F4"/>
  </mergeCells>
  <phoneticPr fontId="18" type="noConversion"/>
  <printOptions horizontalCentered="1"/>
  <pageMargins left="0.39370078740157483" right="0.31496062992125984" top="0.39370078740157483" bottom="0.19685039370078741" header="0" footer="0"/>
  <pageSetup scale="59" orientation="portrait" horizontalDpi="4294967292" verticalDpi="4294967292" r:id="rId1"/>
  <headerFooter>
    <oddFooter>&amp;C&amp;P DE&amp;N</oddFooter>
  </headerFooter>
  <rowBreaks count="1" manualBreakCount="1">
    <brk id="65" max="16383" man="1"/>
  </row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Reyna del Rocio Portillo Valdez</cp:lastModifiedBy>
  <cp:lastPrinted>2019-11-04T21:31:29Z</cp:lastPrinted>
  <dcterms:created xsi:type="dcterms:W3CDTF">2016-01-22T15:23:15Z</dcterms:created>
  <dcterms:modified xsi:type="dcterms:W3CDTF">2020-03-24T21:11:43Z</dcterms:modified>
</cp:coreProperties>
</file>