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0" yWindow="0" windowWidth="20730" windowHeight="11760"/>
  </bookViews>
  <sheets>
    <sheet name="Catálogo" sheetId="1" r:id="rId1"/>
  </sheets>
  <externalReferences>
    <externalReference r:id="rId2"/>
  </externalReferences>
  <definedNames>
    <definedName name="\c">#REF!</definedName>
    <definedName name="\l">#REF!</definedName>
    <definedName name="\p">#REF!</definedName>
    <definedName name="\v">#REF!</definedName>
    <definedName name="_del10">#REF!</definedName>
    <definedName name="_del12">#REF!</definedName>
    <definedName name="_del2">#REF!</definedName>
    <definedName name="_del3">#REF!</definedName>
    <definedName name="_del4">#REF!</definedName>
    <definedName name="_del5">#REF!</definedName>
    <definedName name="_del6">#REF!</definedName>
    <definedName name="_del8">#REF!</definedName>
    <definedName name="_xlnm._FilterDatabase" localSheetId="0" hidden="1">Catálogo!$A$83:$F$285</definedName>
    <definedName name="A_IMPRESIÓN_IM">#REF!</definedName>
    <definedName name="Ancho">#REF!</definedName>
    <definedName name="APECONOMICA">[1]CCALIF!#REF!</definedName>
    <definedName name="APERTURA">[1]REGP01!#REF!</definedName>
    <definedName name="aprog">#REF!</definedName>
    <definedName name="APTECNICA">[1]CCALIF!#REF!</definedName>
    <definedName name="_xlnm.Print_Area" localSheetId="0">Catálogo!$A$1:$F$285</definedName>
    <definedName name="_xlnm.Print_Area">#REF!</definedName>
    <definedName name="Área_de_impresión1">#REF!</definedName>
    <definedName name="ClaveFasar">#REF!</definedName>
    <definedName name="descripcion">#REF!</definedName>
    <definedName name="diam">#REF!</definedName>
    <definedName name="elementos">#REF!</definedName>
    <definedName name="escuadra">#REF!</definedName>
    <definedName name="FALLO">[1]REGP01!#REF!</definedName>
    <definedName name="FD">#REF!</definedName>
    <definedName name="FinReng">#REF!</definedName>
    <definedName name="INICATCC">#REF!</definedName>
    <definedName name="inicio">#REF!</definedName>
    <definedName name="largo">#REF!</definedName>
    <definedName name="LargoTotal">#REF!</definedName>
    <definedName name="nnn">#REF!</definedName>
    <definedName name="Note">#REF!</definedName>
    <definedName name="noviembre">#REF!</definedName>
    <definedName name="NUMERO">#REF!</definedName>
    <definedName name="ÑÑÑ">[1]REGP01!#REF!</definedName>
    <definedName name="octubre">#REF!</definedName>
    <definedName name="OK">#REF!</definedName>
    <definedName name="pzas">#REF!</definedName>
    <definedName name="q">#REF!</definedName>
    <definedName name="RelacionNueva">#REF!</definedName>
    <definedName name="SalarioBase">#REF!</definedName>
    <definedName name="SalarioNominal">#REF!</definedName>
    <definedName name="SepVar">#REF!</definedName>
    <definedName name="_xlnm.Print_Titles" localSheetId="0">Catálogo!$70:$80</definedName>
    <definedName name="_xlnm.Print_Titles">#REF!</definedName>
  </definedNames>
  <calcPr calcId="145621" fullPrecision="0"/>
  <extLst>
    <ext xmlns:mx="http://schemas.microsoft.com/office/mac/excel/2008/main" uri="{7523E5D3-25F3-A5E0-1632-64F254C22452}">
      <mx:ArchID Flags="2"/>
    </ext>
  </extLst>
</workbook>
</file>

<file path=xl/calcChain.xml><?xml version="1.0" encoding="utf-8"?>
<calcChain xmlns="http://schemas.openxmlformats.org/spreadsheetml/2006/main">
  <c r="F207" i="1" l="1"/>
  <c r="F206" i="1"/>
  <c r="F205" i="1"/>
  <c r="F204" i="1"/>
  <c r="F203" i="1"/>
  <c r="F202" i="1"/>
  <c r="F201" i="1"/>
  <c r="F200" i="1"/>
  <c r="F199" i="1"/>
  <c r="F198" i="1"/>
  <c r="F197" i="1"/>
  <c r="F222" i="1"/>
  <c r="F219" i="1"/>
  <c r="F218" i="1"/>
  <c r="F217" i="1"/>
  <c r="F214" i="1"/>
  <c r="F213" i="1"/>
  <c r="F212" i="1"/>
  <c r="F211" i="1"/>
  <c r="F210" i="1"/>
  <c r="B195" i="1"/>
  <c r="F151" i="1"/>
  <c r="F152" i="1"/>
  <c r="F153" i="1"/>
  <c r="F154" i="1"/>
  <c r="F155" i="1"/>
  <c r="F156" i="1"/>
  <c r="F157" i="1"/>
  <c r="F160" i="1"/>
  <c r="F161" i="1"/>
  <c r="F162" i="1"/>
  <c r="F163" i="1"/>
  <c r="F164" i="1"/>
  <c r="F165" i="1"/>
  <c r="F166" i="1"/>
  <c r="F167" i="1"/>
  <c r="F168" i="1"/>
  <c r="F169" i="1"/>
  <c r="F172" i="1"/>
  <c r="F173" i="1"/>
  <c r="F174" i="1"/>
  <c r="F175" i="1"/>
  <c r="F176" i="1"/>
  <c r="F179" i="1"/>
  <c r="F180" i="1"/>
  <c r="F181" i="1"/>
  <c r="F182" i="1"/>
  <c r="F183" i="1"/>
  <c r="F184" i="1"/>
  <c r="F185" i="1"/>
  <c r="F186" i="1"/>
  <c r="F187" i="1"/>
  <c r="F188" i="1"/>
  <c r="F189" i="1"/>
  <c r="F190" i="1"/>
  <c r="F191" i="1"/>
  <c r="F192" i="1"/>
  <c r="F193" i="1"/>
  <c r="F225" i="1"/>
  <c r="F226" i="1"/>
  <c r="F227" i="1"/>
  <c r="F228" i="1"/>
  <c r="F229" i="1"/>
  <c r="F230" i="1"/>
  <c r="F231" i="1"/>
  <c r="F232" i="1"/>
  <c r="F233" i="1"/>
  <c r="F234" i="1"/>
  <c r="F235" i="1"/>
  <c r="F236" i="1"/>
  <c r="F239" i="1"/>
  <c r="F240" i="1" s="1"/>
  <c r="F44" i="1" s="1"/>
  <c r="F242" i="1"/>
  <c r="F243" i="1"/>
  <c r="F244" i="1"/>
  <c r="F245" i="1"/>
  <c r="F246" i="1"/>
  <c r="F247" i="1"/>
  <c r="F248" i="1"/>
  <c r="F249" i="1"/>
  <c r="F250" i="1"/>
  <c r="F251" i="1"/>
  <c r="F252" i="1"/>
  <c r="F253" i="1"/>
  <c r="F254" i="1"/>
  <c r="F255" i="1"/>
  <c r="F256" i="1"/>
  <c r="F257" i="1"/>
  <c r="F258" i="1"/>
  <c r="F259" i="1"/>
  <c r="F260" i="1"/>
  <c r="F263" i="1"/>
  <c r="F264" i="1"/>
  <c r="F265" i="1"/>
  <c r="F266" i="1"/>
  <c r="F267" i="1"/>
  <c r="F268" i="1"/>
  <c r="F269" i="1"/>
  <c r="F270" i="1"/>
  <c r="F271" i="1"/>
  <c r="F272" i="1"/>
  <c r="F273" i="1"/>
  <c r="F274" i="1"/>
  <c r="F275" i="1"/>
  <c r="F276" i="1"/>
  <c r="F277" i="1"/>
  <c r="F278" i="1"/>
  <c r="F279" i="1"/>
  <c r="F280" i="1"/>
  <c r="F281" i="1"/>
  <c r="F282" i="1"/>
  <c r="F283" i="1"/>
  <c r="F284" i="1"/>
  <c r="F150" i="1"/>
  <c r="F142" i="1"/>
  <c r="F141" i="1"/>
  <c r="F140" i="1"/>
  <c r="F139" i="1"/>
  <c r="F138" i="1"/>
  <c r="F137" i="1"/>
  <c r="F136" i="1"/>
  <c r="F135" i="1"/>
  <c r="F134" i="1"/>
  <c r="F133" i="1"/>
  <c r="F132" i="1"/>
  <c r="F131" i="1"/>
  <c r="F120" i="1"/>
  <c r="F119" i="1"/>
  <c r="F118" i="1"/>
  <c r="F117" i="1"/>
  <c r="F116" i="1"/>
  <c r="F115" i="1"/>
  <c r="F114" i="1"/>
  <c r="F113" i="1"/>
  <c r="F112" i="1"/>
  <c r="F111" i="1"/>
  <c r="F110" i="1"/>
  <c r="F109" i="1"/>
  <c r="F106" i="1"/>
  <c r="F105" i="1"/>
  <c r="F104" i="1"/>
  <c r="F103" i="1"/>
  <c r="F102" i="1"/>
  <c r="F101" i="1"/>
  <c r="F100" i="1"/>
  <c r="F99" i="1"/>
  <c r="F96" i="1"/>
  <c r="F95" i="1"/>
  <c r="F94" i="1"/>
  <c r="F93" i="1"/>
  <c r="F92" i="1"/>
  <c r="F91" i="1"/>
  <c r="F90" i="1"/>
  <c r="F89" i="1"/>
  <c r="F88" i="1"/>
  <c r="F87" i="1"/>
  <c r="F86" i="1"/>
  <c r="F85" i="1"/>
  <c r="F84" i="1"/>
  <c r="F83" i="1"/>
  <c r="F261" i="1" l="1"/>
  <c r="F45" i="1" s="1"/>
  <c r="F285" i="1"/>
  <c r="F46" i="1" s="1"/>
  <c r="F237" i="1"/>
  <c r="F43" i="1" s="1"/>
  <c r="F220" i="1"/>
  <c r="F37" i="1" s="1"/>
  <c r="F223" i="1"/>
  <c r="F38" i="1" s="1"/>
  <c r="F215" i="1"/>
  <c r="F36" i="1" s="1"/>
  <c r="F208" i="1"/>
  <c r="F35" i="1" s="1"/>
  <c r="F194" i="1"/>
  <c r="F29" i="1" s="1"/>
  <c r="F177" i="1"/>
  <c r="F28" i="1" s="1"/>
  <c r="F158" i="1"/>
  <c r="F26" i="1" s="1"/>
  <c r="F170" i="1"/>
  <c r="F27" i="1" s="1"/>
  <c r="F97" i="1"/>
  <c r="F15" i="1" s="1"/>
  <c r="F147" i="1"/>
  <c r="F146" i="1"/>
  <c r="F130" i="1"/>
  <c r="F129" i="1"/>
  <c r="F124" i="1"/>
  <c r="F125" i="1"/>
  <c r="F126" i="1"/>
  <c r="F148" i="1" l="1"/>
  <c r="F25" i="1" s="1"/>
  <c r="F143" i="1"/>
  <c r="F19" i="1" s="1"/>
  <c r="B11" i="1"/>
  <c r="F48" i="1" l="1"/>
  <c r="F123" i="1"/>
  <c r="F127" i="1" l="1"/>
  <c r="F18" i="1" s="1"/>
  <c r="F40" i="1" l="1"/>
  <c r="F31" i="1"/>
  <c r="F107" i="1" l="1"/>
  <c r="F16" i="1" s="1"/>
  <c r="F121" i="1"/>
  <c r="F17" i="1" s="1"/>
  <c r="F21" i="1" l="1"/>
  <c r="F55" i="1" s="1"/>
  <c r="F56" i="1" s="1"/>
  <c r="F57" i="1" s="1"/>
</calcChain>
</file>

<file path=xl/sharedStrings.xml><?xml version="1.0" encoding="utf-8"?>
<sst xmlns="http://schemas.openxmlformats.org/spreadsheetml/2006/main" count="422" uniqueCount="143">
  <si>
    <t>CLAVE</t>
  </si>
  <si>
    <t>UNIDAD</t>
  </si>
  <si>
    <t>VOLUMEN</t>
  </si>
  <si>
    <t>P.U.</t>
  </si>
  <si>
    <t>IMPORTE</t>
  </si>
  <si>
    <t>RESUMEN</t>
  </si>
  <si>
    <t>SUBTOTAL</t>
  </si>
  <si>
    <t>TOTAL</t>
  </si>
  <si>
    <t>I.V.A.</t>
  </si>
  <si>
    <t>CONCEPTO</t>
  </si>
  <si>
    <t>PROPONE</t>
  </si>
  <si>
    <t>PZA</t>
  </si>
  <si>
    <t>M2</t>
  </si>
  <si>
    <t>ML</t>
  </si>
  <si>
    <t>SAL</t>
  </si>
  <si>
    <t>MUNICIPIO:</t>
  </si>
  <si>
    <t>SUMINISTRO Y APLICACIÓN DE IMPERMEABILIZACIÓN PREFABRICADO TIPO SBS PG 4 MM ESPESOR, REFORZADA CON FIBRA POLIÉSTER 180 GR/M2, APLICADO CON TERMO FUSIÓN COLOR TERRACOTA O COLOR INDICADO POR SUPERVISIÓN, INCLUYE: APLICACIÓN PRIMER, IMPERPRIM S.L. BASE SOLVENTE, SELLADO DE REMATES Y DETALLES CON CEMENTO SELLADOR. (GARANTÍA 10 AÑOS POR ESCRITO).</t>
  </si>
  <si>
    <t>OBRA:</t>
  </si>
  <si>
    <t>LOCALIDAD:</t>
  </si>
  <si>
    <t>DESCRIPCION:</t>
  </si>
  <si>
    <t>SUMINISTRO E INSTALACIÓN DE EQUIPO DE AIRE ACONDICIONADO INVERTER TIPO MINI-SPLIT MARCA LENNOX, TRANE, CARRIER O SIMILAR EN CALIDAD Y ESPECIFICACIONES TÉCNICAS, CON CAPACIDAD NOMINAL DE 24000 BTU (2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</si>
  <si>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SUMINISTRO, COLOCACIÓN Y CONEXIÓN DE INTERRUPTOR TERMOMAGNÉTICO TIPO QO (ENCHUFABLE) DE 2 POLOS 20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</si>
  <si>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INTERRUPTOR DE SEGURIDAD (NAVAJAS) 2 POLOS 30 AMPERES EN GABINETE NEMA 3R (INTEMPERIE) MARCA SQUARE D O SIMILAR EN CALIDAD Y PRECIO, INCLUYE: CONEXIONES CON CABLE DESDE EL CENTRO DE CARGA, ASÍ COMO UNA BASE METÁLICA A BASE DE PERFIL C-100 PARA SU COLOCACIÓN EN LOSA AL PIE DEL EQUIPO DE AIRE ACONDICIONADO, (CONDENSADORA).</t>
  </si>
  <si>
    <t>SUBTOTAL I</t>
  </si>
  <si>
    <t>PRELIMINARES</t>
  </si>
  <si>
    <t>SUBTOTAL DE PRELIMINARES</t>
  </si>
  <si>
    <t>LIMPIEZA, TRAZO Y NIVELACIÓN DEL TERRENO CON EQUIPO TOPOGRÁFICO; INCLUYE: NIVEL DE MANGUERA Y NIVELETAS CON POLINES Y FAJILLAS, HILOS, CAL, MANO DE OBRA Y HERRAMIENTA, DESPALME DE TERRENO VEGETAL CAPA DE 20 CM. Y RETIRO DE LA MISMA FUERA DE LA OBRA, COLOCACIÓN DE BANCO DE NIVEL SEGÚN ESPECIFICACIONES. ( ÁREA DE EDIFICIO ).</t>
  </si>
  <si>
    <t>M3</t>
  </si>
  <si>
    <t>PLANTILLA DE CONCRETO HECHO EN OBRA F´C= 100 KG/CM2 DE 6 CM. DE ESPESOR, APALILLADA Y NIVELADA, INCLUYE: CIMBRA, DESCIMBRADO, COMPACTACIÓN DEL FONDO, APLICACIÓN DE RIEGO CON AGUA PREVIO AL COLADO VACIADO, NIVELADO Y CURADO DEL CONCRETO, EQUIPO INDIVIDUAL DE PROTECCIÓN, MANO DE OBRA Y HERRAMIENTA.</t>
  </si>
  <si>
    <t>RELLENO Y COMPACTACIÓN DE MATERIAL PRODUCTO DE EXCAVACIÓN A MANO O CON EQUIPO MECÁNICO APLICADO AGUA EN CAPAS DE 20 CM. DE ESPESOR; INCLUYE: ACARREO DENTRO DE LA OBRA, PRUEBAS DE COMPACTACIÓN PROCTOR  90% POR CAPA, CUANDO ASÍ SE INDIQUE EN LAS ESPECIFICACIONES TÉCNICAS DE LA OBRA O LO SOLICITE EL RESIDENTE DE LA OBRA. MEDIR COMPACTADO.</t>
  </si>
  <si>
    <t>CONCRETO F'C= 250 KG/CM2 EN CIMENTACIÓN T.M.A. 3/4", CON UN REVENIMIENTO DE 8-10 CM, INCLUYE: ACARREO, COLADO, VIBRADO, AFINE, CURADO, MUESTRA DE CONCRETO, (7, 14, Y 28 DÍAS). EN ELEMENTOS ESTRUCTURALES COMO ZAPATAS, DADOS, MUROS DE CONCRETO, MÍNIMO UNA MUESTRA POR CADA 20 M3 O CON LA FRECUENCIA QUE LA RESIDENCIA LO CONSIDERE NECESARIO (VER ESPECIFICACIONES COMPLEMENTARIAS)</t>
  </si>
  <si>
    <t>SUBTOTAL DE CIMENTACIÓN</t>
  </si>
  <si>
    <t>CIMBRA PARA LOSAS  ACABADO COMÚN A BASE DE TRIPLAY DE PINO 19 MM COMO CIMBRA DE CONTACTO, INCLUYE: CIMBRADO, DESCIMBRADO, HABILITADO Y CHAFLANES U OCHAVOS.</t>
  </si>
  <si>
    <t>CIMBRA EN TRABES ACABADO COMÚN A BASE DE TRIPLAY DE PINO 19 MM COMO CIMBRA DE CONTACTO, INCLUYE: CIMBRADO, DESCIMBRADO, HABILITADO Y CHAFLANES U OCHAVOS.</t>
  </si>
  <si>
    <t>ACERO DE REFUERZO EN ESTRUCTURA #3 F'Y=4,200 KG/CM2; INCLUYE: SUMINISTRO, HABILITADO, ARMADO, CORTES, TRASLAPES, GANCHOS Y DESPERDICIOS, SILLETAS, ALAMBRE RECOCIDO, MANO DE OBRA, HERRAMIENTA, EQUIPO DE PROTECCIÓN PERSONAL Y LIMPIEZA DEL ÁREA DE TRABAJO.</t>
  </si>
  <si>
    <t>KG</t>
  </si>
  <si>
    <t>ACERO DE REFUERZO EN ESTRUCTURA #4 F'Y=4,200 KG/CM2; INCLUYE: SUMINISTRO, HABILITADO, ARMADO, CORTES, TRASLAPES, GANCHOS Y DESPERDICIOS, SILLETAS, ALAMBRE RECOCIDO, MANO DE OBRA, HERRAMIENTA, EQUIPO DE PROTECCIÓN PERSONAL Y LIMPIEZA DEL ÁREA DE TRABAJO.</t>
  </si>
  <si>
    <t>ACERO DE REFUERZO EN ESTRUCTURA #6 AL #12 F'Y=4,200 KG/CM2; INCLUYE: SUMINISTRO, HABILITADO, ARMADO, CORTE CON DISCO O EQUIPO DE CORTE, TRASLAPES SOLDADOS O SEGÚN LO INDIQUE LA RESIDENCIA DE OBRA, GANCHOS, DESPERDICIOS, SILLETAS, ALAMBRE RECOCIDO, MANO DE OBRA, HERRAMIENTA, EQUIPO DE PROTECCIÓN PERSONAL Y LIMPIEZA DEL ÁREA DE TRABAJO.</t>
  </si>
  <si>
    <t>SUBTOTAL DE ESTRUCTURA</t>
  </si>
  <si>
    <t>SUBTOTAL DE ALBAÑILERIA Y ACABADOS</t>
  </si>
  <si>
    <t>CADENA O CASTILLO 15 X 20 CM, ACABADO COMÚN, CONCRETO H. EN O., F'C= 250 KG/CM2, ARMADA CON 4 VARILLAS DEL NO.3 (3/8") Y ESTRIBOS DEL NO. 2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</si>
  <si>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CONSTRUCCIÓN DE MURO DE BLOCK HUECO DE CEMENTO 15X20X40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</si>
  <si>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MALLA ELECTROSOLDADA 6X6/10-10, SE DEBERÁ CONSIDERAR PARA ESTE TRABAJO: SUMINISTRO Y COLOCACIÓN, CORTES, SUJECIÓN, TRASLAPES, MANO DE OBRA, EQUIPO, HERRAMIENTA, ACOPIO Y RETIRO DE DESPERDICIOS A TIRO AUTORIZADO Y LIMPIEZA DEL ÁREA DE TRABAJO.</t>
  </si>
  <si>
    <t>FIRME DE CONCRETO F´C=150 KG/CM2 DE 8 CM. DE ESPESOR, ACABADO RUGOSO FINO, SE REALIZARA INTEGRAL AL FIRME NIVELADO CON REGLA SEGÚN PROYECTO, SEGÚN PROYECTO; INCLUYE: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</si>
  <si>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SUMINISTRO Y COLOCACIÓN DE PISO A BASE DE LOSETA CERÁMICA EXTRUIDA VITRIFICADA, PARA TRÁNSITO PESADO PEI IV Y V, TONO Y TEXTURAS UNIFORMES, ANTIDERRAPANTE, CON DIMENSIONES DE 33.3 X 33.3 CM,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SUMINISTRO DE PISO DE LOSETA, MATERIALES, MANO DE OBRA, ADHESIVO (MORTERO) DE LÍNEA, CONSIDERANDO RECOMENDACIONES DEL FABRICANTE PARA SU TIEMPO DE FRAGUADO, JUNTAS DE 5MM DE ANCHO, RELLENAS CON BOQUILLA DE LÍNEA, SEPARADORES, TRAZO, NIVELACIÓN, ACARREOS, CORTES, DESPERDICIOS, DESPIECE, ACOPIO Y RETIRO DE DESPERDICIOS A TIRO AUTORIZADO Y LIMPIEZA DEL ÁREA.</t>
  </si>
  <si>
    <t>COLOCACIÓN DE ZOCLO DE HASTA 15 CM DE ALTURA A BASE DE CERÁMICA EXTRUIDA VITRIFICADA PARA TRÁNSITO PESADO, TONO Y TEXTURAS UNIFORMES, ANTIDERRAPANTE, DISEÑO Y COLOR S.M.A.;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EL SUMINISTRO DEL ZOCLO, MATERIALES, MANO DE OBRA, ADHESIVO (MORTERO) DE LÍNEA, CONSIDERANDO RECOMENDACIONES DEL FABRICANTE PARA SU TIEMPO DE FRAGUADO, JUNTAS DE 6MM DE ANCHO, RELLENAS CON BOQUILLA DE LÍNEA, TRAZO, NIVELACIÓN, ACARREOS, CORTES, DESPERDICIOS, DESPIECE, ACOPIO Y RETIRO DE DESPERDICIOS A TIRO AUTORIZADO Y LIMPIEZA DEL ÁREA.</t>
  </si>
  <si>
    <t>APLANADO EN MUROS, ACABADO FINO CON MORTERO CEMENTO-ARENA 1:3 A PLOMO Y REGLA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</si>
  <si>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SUMINISTRO Y APLICACIÓN DE RECUBRIMIENTO CON CEMENTO LÁTEX (PULIDO ESPEJO DE PEGADURO) O SIMILAR EN CALIDAD Y PRECIO CON RENDIMIENTO DE 4.00 M2 POR SACO DE 10 KG. EN UNA PELÍCULA DE 2 MM. INCLUYE: MATERIALES, PEGACRETO MANO DE OBRA, HERRAMIENTA Y EQUIPO, ANDAMIOS, ACARREO Y ELEVACIÓN DE MATERIALES, PROTECCIONES NECESARIAS, APLICACIÓN, DESPERDICIOS, LIMPIEZA DE LA ZONA DE TRABAJO, ACARREO Y RETIRO FUERA DE LA OBRA DEL MATERIAL SOBRANTE.</t>
  </si>
  <si>
    <t>PINTURA ACRÍLICA MARCA OSEL LÍNEA ORO MÁXIMA, BEREL LÍNEA BERELEX GREEN, COMEX LÍNEA EASY CLEAN 100% ACRÍLICA, EN MUROS, COLUMNAS, TRABES Y PLAFONES; CON LAS SIGUIENTES CARACTERÍSTICAS: SIN CONTENIDO DE PLOMO Y METALES PESADOS, DENSIDAD 1.2-1.3 KG/LT, SÓLIDOS EN PESO 50% MÍNIMO, VISCOSIDAD 90-115 U. KREBS, ALTO CONTENIDO DE PIGMENTOS, BASE AGUA, RESISTENCIA AL LAVADO DE 5000 CICLOS MÍNIMO CON DETERGENTE Y 10 000 CICLOS CON SOLUCIÓN NO ABRASIVA, TIEMPO MÁXIMO DE SECADO AL TACTO DE 60 MINUTOS, ACABADO SEMI MATE DE 5 A 25 UNIDADES DE BRILLO, GARANTÍA DE 3 AÑOS POR ESCRITO, COLOR SEGÚN MUESTRA APROBADA. SE DEBERÁ DE CONSIDERAR PARA ESTE TRABAJO: SELLADOR 5X1 REFORZADO DILUIDO 3 A 1,SUMINISTRO DE LA PINTURA, MATERIALES, MANO DE OBRA, HERRAMIENTAS, ANDAMIOS, APLICACIÓN DE LAS MANOS NECESARIAS PARA CUBRIR PERFECTAMENTE LA SUPERFICIE, ACOPIO Y RETIRO DE DESPERDICIOS A TIRO AUTORIZADO Y LIMPIEZA DEL ÁREA DE TRABAJO.</t>
  </si>
  <si>
    <t>SUMINISTRO, HABILITADO Y COLOCACIÓN DE CANCELERÍA DE ALUMINIO LÍNEA 3000, COLOR ANODIZADO NATURAL VIDRIO 6 MM TRASLUCIDO, INCLUYE; JALADERAS Y CARRETILLAS REFORZADAS, VINILOS, CALAFATEO CON SILICÓN, MATERIAL, MANO DE OBRA Y EQUIPO.</t>
  </si>
  <si>
    <t>COLOCACIÓN DE PIZARRÓN SUMINISTRADO POR EL ISIFE, INCLUYE: FLETE DEL ALMACÉN DE LA OBRA, TAQUETES TORNILLOS, COLOCACIÓN, NIVELACIÓN Y LIMPIEZA.</t>
  </si>
  <si>
    <t>SUBTOTAL DE HERRERIA Y CARPINTERIA</t>
  </si>
  <si>
    <t>SALIDA DE ALUMBRADO CON CAJA DE P.V.C. Y TUBO PVC PESADO CEDULA 30 (GRIS), INCLUYE: APAGADOR LEVINTON Y CABLE VINANEL AISLAMIENTO TIPO LS CALIBRES INDICADOS EN PLANOS.</t>
  </si>
  <si>
    <t>SALIDA CONTACTO MONOFÁSICO POLARIZADO DÚPLEX 15 AMPERES CON CAJA GALVANIZADA 2" X 4" (CHALUPA) TIPO AMERICANA, CON TUBO PVC CEDULA 30 (GRIS), CURVAS Y CONECTORES, ASÍ COMO CABLE AISLAMIENTO THW-LS O THW-LS A 75 ºC COMO MÍNIMO, INCLUYE TAMBIÉN TAPA COLOR MARFIL (PLÁSTICO) Y CONTACTO LEVINTON CATALOGO NÚM. T5320-I ( APRUEBA DE MANIPULACIONES) DEL MISMO COLOR, ASÍ COMO ATERRIZAJE DE CAJA CON TERMINAL DE OJO, IDENTIFICACIÓN Y PRUEBAS.</t>
  </si>
  <si>
    <t>SUMINISTRO, COLOCACIÓN Y CONEXIÓN DE LÁMPARA FLUORESCENTE DE SOBREPONER 4X32 WATTS, MARCA COOPER LIGTHING, HIGHLUMEN, LITHONIA O SIMILAR EN CALIDAD Y PRECIO, FIJADA CON 4 ANCLAS TIPO HILTI O 4 TAQUETES Y PIJAS, CON ACRÍLICO DIFUSOR ENVOLVENTE, GABINETE PARA SOBREPONER DE 1,22 M DE LARGO Y DE 30 CM A 35 CM DE ANCHO, BALASTRO ELECTRÓNICO, 4 TUBOS T-8 DE 32 WATTS CADA UNO TEMPERATURA DE COLOR DE 4100, PRUEBAS, CONEXIONES, MANO DE OBRA, HERRAMIENTA, EQUIPO DE PROTECCIÓN PERSONAL Y LIMPIEZA DEL ÁREA DE TRABAJO.</t>
  </si>
  <si>
    <t>SUMINISTRO Y COLOCACIÓN DE VENTILADOR DE TECHO DE 52" DE 5 VELOCIDADES MARCA TMT, WHITE WESTING HOUSE O SIMILAR EN CALIDAD Y PRECIO, INCLUYE: TAPA METÁLICA CIEGA DE 4X4, SILICÓN Y PINTURA, ARMADO, NIVELACIÓN Y CONEXIONES.</t>
  </si>
  <si>
    <t>SALIDA PARA VENTILADOR CON CAJA DE LAMINA A TIERRA, INCLUYE: TUBO PVC PESADO CED-30 (GRIS), CABLE VINANEL AISLAMIENTO TIPO LS CALIBRES INDICADOS EN PLANOS CORRESPONDIENTES, INCLUYE: VARILLA # 3 EN SENTIDO LONGITUDINAL DE 30 CM. PARA SUSPENDER VENTILADOR.</t>
  </si>
  <si>
    <t>BASE PARA EQUIPO DE AIRE ACONDICIONADO A BASE DE CONCRETO 150 KG/CM2 EN AZOTEA DE EDIFICIO, DIMENSIONES DE 1.00 X 0.50 X 0.10 M, ACABADO APLANADO FINO, INCLUYE: ELEVACIÓN DE MATERIALES POR MEDIOS MANUALES, ANDAMIOS, APLICACIÓN DE IMPERMEABILIZANTE PREFABRICADO TIPO SBS PG 4 MM ESPESOR SOBRE BASE Y CHAFLÁN PERIMETRAL CON CEMENTO ARENA PROPORCIÓN 1:4, MANO DE OBRA, HERRAMIENTA Y EQUIPO NECESARIO.</t>
  </si>
  <si>
    <t>SUBTOTAL DE INSTALACIONES</t>
  </si>
  <si>
    <t>E.P. NUEVA CREACION EJIDO SAN JOSE VIEJO</t>
  </si>
  <si>
    <t>SAN JOSE DEL CABO</t>
  </si>
  <si>
    <t>LOS CABOS</t>
  </si>
  <si>
    <t>CONSTRUCCION DE 2DA ETAPA DE 3 AULAS EN PLANTA BAJA, 3 AULAS EN PLANTA ALTA Y MODULO DE ESCALERAS EN ESTRUCTURA U2-C, ANDADOR DE CONEXIÓN, LUMINARIAS EXTERIORES, BARDA Y CERCO PERIMETRAL, RED ELECTRICA.</t>
  </si>
  <si>
    <t>CONSTRUCCION DE 3 AULAS EN PLANTA BAJA EN ESTRUCTURA U2-C</t>
  </si>
  <si>
    <t>I.- CIMENTACION</t>
  </si>
  <si>
    <t>II.- ESTRUCTURA</t>
  </si>
  <si>
    <t>III.- ALBAÑILERIA Y ACABADOS</t>
  </si>
  <si>
    <t>IV. HERRERIA Y CARPINTERIA</t>
  </si>
  <si>
    <t>V. INSTALACIONES</t>
  </si>
  <si>
    <t>CONSTRUCCION DE 3 AULAS EN PLANTA ALTA EN ESTRUCTURA U2-C</t>
  </si>
  <si>
    <t>CONSTRUCCION MODULO DE ESCALERAS</t>
  </si>
  <si>
    <t>SUBTOTAL 2</t>
  </si>
  <si>
    <t>SUBTOTAL 3</t>
  </si>
  <si>
    <t>ANDADORES DE CONEXIÓN</t>
  </si>
  <si>
    <t>LUMINARIAS EXTERIORES</t>
  </si>
  <si>
    <t>BARDA Y CERCO PERIMETRAL</t>
  </si>
  <si>
    <t>RED ELECTRICA</t>
  </si>
  <si>
    <t>SUBTOTAL 4</t>
  </si>
  <si>
    <t>EXCAVACIÓN A MANO EN TERRENO TIPO "A" INVESTIGADO EN OBRA POR EL CONTRATISTA, A CUALQUIER PROFUNDIDAD, INCLUYE: AFINE DE TALUDES, SOBRE EXCAVACIÓN POR ÁNGULO DE REPOSO DE MATERIAL, COMPACTACIÓN DE FONDO DE CEPAS, ACARREO DENTRO Y FUERA DE LA OBRA DEL MATERIAL NO UTILIZABLE.</t>
  </si>
  <si>
    <t>PLANTILLA DE CONCRETO HECHO EN OBRA F´C= 100 KG/CM2 DE 6 CM. DE ESPESOR, APALILLADA Y NIVELADA, INCLUYE: CIMBRA, DESCIMBRADO, IMPERMEABILIZANTE INTEGRAL EN POLVO SIKALITE O GRALTEX (500 GRAMOS POR SACO DE CEMENTO) O SIMILAR EN CALIDAD Y PRECIO, COMPACTACIÓN DEL FONDO, APLICACIÓN DE RIEGO CON AGUA PREVIO AL COLADO VACIADO, NIVELADO Y CURADO DEL CONCRETO, EQUIPO INDIVIDUAL DE PROTECCIÓN, MANO DE OBRA Y HERRAMIENTA.</t>
  </si>
  <si>
    <t>CIMBRA PARA CIMENTACIÓN CON MADERA DE PINO DE 3RA. ACABADO COMÚN. INCLUYE: CLAVOS DIFERENTES DIMENSIONES, CUÑAS, ACARREOS, CORTES, CIMBRADO, HABILITADO, ALINEADO, PLOMEADO, DESCIMBRADO, EQUIPO INDIVIDUAL DE PROTECCIÓN, MATERIAL, ACARREO DENTRO DE LA OBRA, MEDIDO POR ÁREA DE CONTACTO.</t>
  </si>
  <si>
    <t>ACERO DE REFUERZO EN CIMENTACIÓN DIÁMETRO #3 F'Y=4,200 KG/CM2; INCLUYE: SUMINISTRO, HABILITADO, ARMADO, CORTES, TRASLAPES, GANCHOS Y DESPERDICIOS, SILLETAS, ALAMBRE RECOCIDO, MANO DE OBRA, HERRAMIENTA, EQUIPO DE PROTECCIÓN PERSONAL Y LIMPIEZA DEL ÁREA DE TRABAJO.</t>
  </si>
  <si>
    <t>ACERO DE REFUERZO EN CIMENTACIÓN DIÁMETRO #4 F'Y=4,200 KG/CM2; INCLUYE: SUMINISTRO, HABILITADO, ARMADO, CORTES, TRASLAPES, GANCHOS Y DESPERDICIOS, SILLETAS, ALAMBRE RECOCIDO, MANO DE OBRA, HERRAMIENTA, EQUIPO DE PROTECCIÓN PERSONAL Y LIMPIEZA DEL ÁREA DE TRABAJO.</t>
  </si>
  <si>
    <t>ACERO DE REFUERZO EN CIMENTACIÓN DIÁMETRO #6 AL 12 F'Y=4,200 KG/CM2; INCLUYE: SUMINISTRO, HABILITADO, ARMADO, CORTE CON DISCO O EQUIPO DE CORTE, TRASLAPES SOLDADOS O SEGÚN LO INDIQUE LA RESIDENCIA DE OBRA, GANCHOS, DESPERDICIOS, SILLETAS, ALAMBRE RECOCIDO, MANO DE OBRA, HERRAMIENTA, EQUIPO DE PROTECCIÓN PERSONAL Y LIMPIEZA DEL ÁREA DE TRABAJO.</t>
  </si>
  <si>
    <t>CADENA DE CONCRETO F'C= 250 KG/CM2 SECCIÓN DE 15X20 CM. ARMADA CON 4 VARILLAS DE 3/8" Y ESTRIBOS # 2 @ 20 CM, INCLUYE: CIMBRA COMÚN, CRUCES DE VARILLAS, COLADO, VIBRADO, DESCIMBRADO Y CURADO.</t>
  </si>
  <si>
    <t>MURETE DE ENRASE ACABADO COMÚN EN CIMENTACIÓN A BASE DE BLOCK DE CEMENTO DE 15X20X40 CM. (60 KG/CM2), ASENTADO CON MORTERO CEMENTO-ARENA 1:3 Y CON CELDAS RELLENAS DE CONCRETO F'C= 150 KG/CM2. INCLUYE: DESFONDAR BLOCK.</t>
  </si>
  <si>
    <t>ANCLAJE DE CASTILLOS DE 15X20 CM. EN ZAPATAS Y ENRASES 0.00 A 1.20 M. ALTURA CON 4 VARILLAS NO. 3/8" Y ESTRIBOS # 2 @ 20 CM, CONCRETO F'C=250 KG/CM2; INCLUYE: CIMBRA COMÚN, COLADO, CRUCES DE VARILLAS, VIBRADO, CURADO Y DESCIMBRADO.</t>
  </si>
  <si>
    <t>SUMINISTRO Y APLICACIÓN DE IMPERMEABILIZANTE EN CIMENTACIÓN A BASE DE AGUA 2 CAPAS DE EMULSIKA O SIMILAR EN CALIDAD Y PRECIO; INCLUYE: LIMPIEZA PREPARACIÓN DE SUPERFICIE.</t>
  </si>
  <si>
    <t>CIMBRA EN COLUMNAS Y MUROS ACABADO COMÚN; A BASE DE TRIPLAY DE PINO 19 MM COMO CIMBRA DE CONTACTO; INCLUYE: CIMBRADO, DESCIMBRADO, HABILITADO Y CHAFLANES U OCHAVOS</t>
  </si>
  <si>
    <t>ACERO DE REFUERZO EN ESTRUCTURA #5 F'Y=4,200 KG/CM2; INCLUYE: SUMINISTRO, HABILITADO, ARMADO, CORTES, TRASLAPES, GANCHOS Y DESPERDICIOS, SILLETAS, ALAMBRE RECOCIDO, MANO DE OBRA, HERRAMIENTA, EQUIPO DE PROTECCIÓN PERSONAL Y LIMPIEZA DEL ÁREA DE TRABAJO.</t>
  </si>
  <si>
    <t>SEPARACIÓN MURO-COLUMNA CON CANAL LAMINA CALIBRE #18 CON 28 CM. DE DESARROLLO CON PLACA POLIESTIRENO 3/4" X 18 CM. ANCHO, FIJADA A COLUMNA CON ANCLA TIPO HILTI 6 POR CADA METRO; INCLUYE: PINTURA ESMALTE EN LAMINA.</t>
  </si>
  <si>
    <t>PISO DE CONCRETO F'C=200 KG/CM2 DE 10 CM. DE ESPESOR, ACABADO PULIDO O RAYADO CON BROCHA DE PELO, ACABADO CON VOLTEADOR, REALIZACIÓN DEL TRABAJO POR MÓDULOS NO MAYORES A 3.00 X 3.00 M. INCLUYE: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</si>
  <si>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SUMINISTRO, HABILITADO Y COLOCACIÓN DE REJA DE PROTECCIÓN A BASE DE PERFIL TUBULAR DE 3/4" CED.40, BASTIDOR DE PERFIL TUBULAR DE 1 1/2" CEDULA 40, SOLERA CENTRAL DE 1 1/4"X3/16" Y SOLERA DE 3/4" X 3/16" ; SOLDADA A PLACAS AHOGADAS EN TRABES Y CADENAS DE CERRAMIENTO, INCLUYE: PLACAS DE ACERO DE 2"X2"X3/8", UNA MANO DE PRIMARIO EPÓXICO ANTICORROSIVO EA P-10 COLOR BLANCO CON CATALIZADOR DISOLUCIÓN A BASE DE SOLVENTE Y 2 MANOS DE PINTURA ESMALTE EN ACABADO FINAL, COLOR DEFINIDO POR LA RESIDENCIA, CORTES, CORTES A 45, SOLDADURA, MATERIAL, EQUIPO Y HERRAMIENTA NECESARIA.</t>
  </si>
  <si>
    <t>SUMINISTRO Y COLOCACIÓN DE PUERTA DE LAMINA DE ALUCOBOND DE 1/4” COLOR GRIS DE 2.50 ALTO X 1.20 DE ANCHO, CON VENTANILLA DE 0.80 ALTO X 0.20 ANCHO CON CRISTAL TEMPLADO DE 6 MM DE ESPESOR, BASTIDOR METALICO DE PTR 1 1/4", ANGULO DE ALUMINIO PERIMETRAL DE 3/4” POR AMBOS LADOS, MANIJA MARCA KWIKSET MOD. 91560-010 SANITADA Y CERROJO 985 SENCILLO MARCA KWIKSET MOD. 99800-090 NIQUEL. INCLUYE: LAMINA PEGADA CON POLIURETANO AL BASTIDOS,MATERIAL, SILICON,  MANO DE OBRA, HERRAMIENTA, EQUIPO DE PROTECCIÓN PERSONAL Y LIMPIEZA DEL ÁREA DE TRABAJO.</t>
  </si>
  <si>
    <t>SUMINISTRO, COLOCACIÓN Y CONEXIÓN DE LÁMPARA FLUORESCENTE DE SOBREPONER DE 2X32 WATTS HERMÉTICA A PRUEBA DE POLVO Y AGUA, DIFUSOR DE POLICARBONATO, BALASTRO ELECTRÓNICO T-8 CON 4 ANCLAS TIPO HILTI O 4 TAQUETES Y PIJAS, 2 TUBOS T-8 DE 32 WATTS CADA UNO TEMPERATURA DE COLOR DE 4100, PRUEBAS, CONEXIONES, MANO DE OBRA, HERRAMIENTA, EQUIPO DE PROTECCIÓN PERSONAL Y LIMPIEZA DEL ÁREA DE TRABAJO.</t>
  </si>
  <si>
    <t>SUMINISTRO, COLOCACIÓN Y CONEXIÓN DE FOTOCELDA EN PASILLOS Y ANDADORES EN CAJA DE PVC 2 X 4, INCLUYE: TUBO PVC PESADO CEDULA 30 (GRIS), CABLE VINANEL AISLAMIENTO TIPO LS, FOTOCELDA PREFABRICADA ( DE OJO EN TAPA CIEGA 2X4 ) INTERACTIC MODELO K4321 CS</t>
  </si>
  <si>
    <t>SUMINISTRO, COLOCACIÓN Y CONEXIÓN DE TABLERO DE CONTROL Y DISTRIBUCIÓN DE CARGAS, PARA 24 CIRCUITOS 3F-4H-220-127 VOLTS CON  INTERRUPTOR PRINCIPAL DE 225 AMPERES INCLUYE: FIJACIÓN, IDENTIFICACIÓN, PEINADO DE CABLE, CONEXIONES Y PRUEBAS.</t>
  </si>
  <si>
    <t>SUMINISTRO, COLOCACIÓN Y CONEXIÓN DE INTERRUPTOR TERMOMAGNÉTICO TIPO QO (ENCHUFABLE) DE 1 POLO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</si>
  <si>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PREPARACIÓN PARA CONEXIÓN DE EQUIPO DE AIRE ACONDICIONADO MINISPLIT EN AZOTEA CON TUBO P.V.C. ELÉCTRICO 27 MM (1") C-40 DESDE EL CENTRO DE CARGA, TUBO P.V.C. 3" PARA PASO EN LOSA, INCLUYE CODOS, TAPONES, MATERIALES NECESARIOS Y MANO DE OBRA.(VER PLANO CORRESPONDIENTE), CAJA GALVANIZADA 2X4 Y TUBO DE 16 MM (1/2") PARA INTERCONEXIÓN DE CONDENSADORA Y DIFUSOR, CABLE DESDE EL CENTRO DE CARGA HASTA EL DESCONECTADOR DE NAVAJAS COLOCADO EN LOSA CON CALIBRES 2-10 PARA FASES 1-10 DE TIERRA , CONEXIONES E IDENTIFICACIÓN.</t>
  </si>
  <si>
    <t>COLOCACIÓN DE DRENES PARA DESAGÜE DE EQUIPO MINI SPLIT EN MUROS Y TRABES CON TUBO PVC HIDRÁULICO 1/2" CEDULA 40, DESDE MURO HASTA EL EXTERIOR DEL EDIFICIO, INCLUYE: MATERIALES Y MANO DE OBRA. (VER PLANO AER-004-03).</t>
  </si>
  <si>
    <t>DEMOLICIÓN DE PREPARACIONES DE COLUMNAS DE CONCRETO POBRE DE 0.45 X 0.45 X 1.00 M. EN LOSA DE ENTRE PISO, INCLUYE: ACARREO DE ESCOMBROS FUERA DE OBRA, LIMPIEZA DE ACERO, EQUIPO, MANO DE OBRA Y HERRAMIENTA.</t>
  </si>
  <si>
    <t>RETIRO Y DESCONEXIÓN DE EQUIPO DE AIRE ACONDICIONADO TIPO MINI SPLIT DE 1 A 4 TONELADAS, PARA TRABAJOS DE MANTENIMIENTO DE INFRAESTRUCTURA FÍSICA, INCLUYE: DESCONEXIÓN DE TUBERÍAS DE GAS DE REFRIGERANTE DE LA UNIDAD CONDENSADORA (UNIDAD EXTERIOR), RETIRO DE ALIMENTACIÓN ELÉCTRICA, MANIOBRA DE DESMONTAJE DE EQUIPO Y RESGUARDO PARA PERMITIR EL TRABAJO DE IMPERMEABILIZACIÓN EN AZOTEA.</t>
  </si>
  <si>
    <t>BARANDAL PARA CIRCULACIÓN A BASE DE PERFIL TUBULAR COMERCIAL CAL NO.20 R-300 CAL. NO.14 Y PASAMANOS CON PERFIL DE 160, PLACAS PARA ANCLAS 10 X 10 CM. 4 1/4" CAPACIDAD, INCLUYE: UNA MANO DE PRIMARIO EPÓXICO ANTICORROSIVO EA P-10 COLOR BLANCO CON CATALIZADOR DISOLUCIÓN A BASE DE SOLVENTE Y 2 MANOS DE PINTURA ESMALTE EN ACABADO FINAL, COLOR DEFINIDO POR LA RESIDENCIA, SOLDADURA. (EN ESTRUCTURA U2-C)</t>
  </si>
  <si>
    <t>REINSTALACIÓN DE EQUIPO DE AIRE ACONDICIONADO TIPO MINI SPLIT DE 1 A 4 TONELADAS, INCLUYE: MANIOBRA DE MONTAJE A LUGAR INDICADO, CONEXIONES DE TUBERÍAS DE GAS DE REFRIGERANTE ASÍ COMO FORRO DE ESTA TUBERÍA CON ARMAFLEX EN TODO EL DESARROLLO, INTERCONEXIÓN ELÉCTRICA CON TUBO LIQUID TIGHT DE 19 MM (3/4"), MANTENIMIENTO PREVENTIVO A CADA EQUIPO Y GARANTÍA DE INSTALACIÓN, CONEXIÓN Y OPERACIÓN POR ESCRITO EN UN PERIODO DE TRES MESES A PARTIR DE LA ENTREGA DEL EQUIPO. INCLUYE LIMPIEZA DE EQUIPO, RECARGA DE GAS, PRUEBAS, CONEXIONES,  ELEVACIÓN DE LOS MATERIALES, ELEMENTOS DE FIJACIÓN EN BASE DE CONCRETO, MANO DE OBRA.</t>
  </si>
  <si>
    <t>ACERO DE REFUERZO EN CIMENTACIÓN DIÁMETRO #5 F'Y=4,200 KG/CM2; INCLUYE: SUMINISTRO, HABILITADO, ARMADO, CORTES, TRASLAPES, GANCHOS Y DESPERDICIOS, SILLETAS, ALAMBRE RECOCIDO, MANO DE OBRA, HERRAMIENTA, EQUIPO DE PROTECCIÓN PERSONAL Y LIMPIEZA DEL ÁREA DE TRABAJO.</t>
  </si>
  <si>
    <t>ANCLAJE DE CASTILLOS DE 15X20 CM. EN ZAPATAS Y ENRASES 0.00 A 1.20 M. ALTURA CON 4 VARILLAS NO. 4 Y ESTRIBOS # 2 @  20CM, CONCRETO F'C=250 KG/CM2; INCLUYE: CIMBRA COMÚN, COLADO, CRUCES DE VARILLAS, VIBRADO, CURADO Y DESCIMBRADO.</t>
  </si>
  <si>
    <t>MURETE DE ENRASE ACABADO COMÚN EN CIMENTACIÓN A BASE DE BLOCK DE CEMENTO DE 15X20X40 CM. (60 KG/CM2), ASENTADO CON MORTERO CEMENTO-ARENA EN PROPORCIÓN DE 1:3 Y CON CELDAS RELLENAS DE CONCRETO F'C= 150 KG/CM2. INCLUYE: DESFONDAR BLOCK Y VARILLA DEL # 3 @ 40 CM.</t>
  </si>
  <si>
    <t>SUMINISTRO Y RELLENO DE MATERIAL INERTE COMPACTADO CON EQUIPO MECÁNICO Y AGUA EN CAPAS DE 15 CM. DE ESPESOR, INCLUYE: ACARREO DENTRO  DE LA OBRA, PRUEBAS DE COMPACTACIÓN 90 % PROCTOR MÍNIMO UNA MUESTRA POR CADA 100 M2 O CON LA FRECUENCIA QUE LA RESIDENCIA LO CONSIDERE NECESARIO, EQUIPO INDIVIDUAL DE PROTECCIÓN, MANO DE OBRA, EQUIPO Y HERRAMIENTA. MEDIR COMPACTADO.</t>
  </si>
  <si>
    <t>SUBTOTAL DE ANDADORES DE CONEXIÓN</t>
  </si>
  <si>
    <t>LUMINARIA EXTERIOR</t>
  </si>
  <si>
    <t>SUMINISTRO, INSTALACIÓN Y CONEXIÓN DE LÁMPARA PARA ALUMBRADO PÚBLICO CON ENERGÍA SOLAR INCLUYE: MODULO FOTOVOLTAICO DE 330 WATTS MARCA TRINA SOLAR (1PZA), CONTROLADOR DE CARGA 20 A 24 VCD PROGRAMABLE (1PZA), ACUMULADOR LTH 12 VOLTS 105A/HR MODELO L31T/S (2PZA), GABINETE METÁLICO PARA 2 BATERÍAS TIPO POLIÉSTER REFORZADO CON FIBRA DE VIDRIO RESISTENTE A LA CORROSIÓN(1PZA), POSTE METÁLICO PARA ALUMBRADO PÚBLICO LONGITUD 6M, INCLUYE BRAZO DE 60CM DE LONGITUD Y 2.5" DE DIÁMETRO (1PZA), LÁMPARA PARA ALUMBRADO PÚBLICO TIPO LED MODELO AP60 DE 60 WATT A 24 VOLTS SOPORTE DE ALUMINIO PARA FIJACIÓN DE MODULO SOLAR AL POSTE, HERRAJES Y TORNILLERÍA(1LTE), BASE DE CONCRETO PARA RECIBIR POSTE SOLAR , ANCLAS PARA FIJACIÓN DE POSTE METÁLICO, BATIDORES ROSCA ASÍ COMO MATERIAL DE TORNILLERÍA INOXIDABLE (1LTE), MATERIAL ELÉCTRICO PUENTES Y CABLEADO, INSTALACIÓN PROGRAMACIÓN Y PUESTA EN MARCHA DEL SISTEMA.</t>
  </si>
  <si>
    <t>SUBTOTAL DE LUMINARIA EXTERIOR</t>
  </si>
  <si>
    <t>CERCO Y BARDA PERIMETRAL</t>
  </si>
  <si>
    <t>DESMANTELAMIENTO DE MALLA CICLÓNICA Y POSTES, INCLUYE: CORTES MUERTOS DE CONCRETO F´C= 150 KGS/CM2 DE 30 X 30 X 40 CM, ELEMENTOS DE FIJACIÓN, DEMOLICIÓN DE GUARNICIÓN, RETIRO DE ESCOMBROS FUERA DE LA OBRA, FIJACIÓN EN NUEVO LUGAR SEGÚN INDIQUE LA SUPERVISIÓN.</t>
  </si>
  <si>
    <t>SUMINISTRO Y COLOCACIÓN DE REJA-ACERO FORMADA A BASE DE PANELES DE 2.00 M. ALTURA X 2.50 M. DE LARGO CON VARILLA CALIBRE #6, POSTES 2 1/4 X 2 1/4" CALIBRE #16, INCLUYE: TAPON, POSTE, TORNILLO GALVANIZADO DE 1/4"X1 1/4", MUERTOS DE CONCRETO EN POSTERIA CON CONCRETO F´C=150 KG/CM2, NIVELACIÓN Y PLOMEO.</t>
  </si>
  <si>
    <t>GUARNICIÓN RECTANGULAR DE 15X40 CM, DE CONCRETO HECHO EN OBRA DE F'C=150 KG/CM2 SIN ARMAR, CON ADITIVO SIKALITE EN UNA PROPORCIÓN DE 500 GR. POR CADA SACO DE CEMENTO DE 50 KG. O SIMILAR EN CALIDAD Y PRECIO, INCLUYE: MATERIALES, ACARREOS, CIMBRADO, FABRICACIÓN, VACIADO, COLOCADO DE CONCRETO, DESCIMBRADO, MANO DE OBRA, HERRAMIENTA, EQUIPO DE PROTECCIÓN PERSONAL Y LIMPIEZA DEL ÁREA DE TRABAJO.</t>
  </si>
  <si>
    <t>SUMINISTRO Y COLOCACIÓN DE PORTÓN DE REJA-ACERO DE 5.00 X 2.50 M. ALTURA, VARILLA CALIBRE 6, POSTES DE 2 1/4 X 2 1/4", CALIBRE 16, INCLUYE: TAPÓN, TORNILLO GALVANIZADO DE 1/4 X 1 1/4", CONCRETO F´C= 150 KG/CM2, NIVELACIÓN Y PLOMEO.</t>
  </si>
  <si>
    <t>SUBTOTAL DE CERCO Y BARDA PERIMETRAL</t>
  </si>
  <si>
    <t>VERIFICACIÓN DE INSTALACIÓN ELÉCTRICA POR PARTE DE LA UNIDAD VERIFICADORA DE INSTALACIONES ELÉCTRICAS (UVIE), REVISIÓN Y FIRMA POR PERITO RESPONSABLE DE PROYECTO ELÉCTRICO, VISITAS A OBRA, REPORTE DE ANOMALÍAS Y CARTA DE VERIFICACIÓN.</t>
  </si>
  <si>
    <t>SUMINISTRO Y COLOCACIÓN DE EQUIPO DE MEDICIÓN M-5 DE 7 TERMINALES 200 AMPERES (INTEGRAL) CON INTERRUPTOR PRINCIPAL DE 3X200 AMPERES, INCLUYE EQUIPO DE MEDICIÓN COMPLETO, BAJADA DE TIERRA DEL BONDING DE LA MEDICIÓN CON CALIBRE 2, VARILLA DE COBRE DE 3.00 METROS COLOCADA EN FRENTE DE LA MEDICIÓN, TUBO DE MUFA GALVANIZADO PARED GRUESA DE 3 " CON MUFA DEL MISMO DIÁMETRO CON CABLE 3-4/0 FASES, 1-3/0 NEUTRO, ASÍ COMO LA CONEXIÓN ELÉCTRICA DE LA SALIDA DEL INTERRUPTOR PRINCIPAL DE LA MEDICIÓN A LAS ZAPATAS PRINCIPALES DEL TABLERO DE DISTRIBUCIÓN PRINCIPAL (ALOJADO  EN LA PARTE POSTERIOR DEL MURETE DE MEDICIÓN ) CON CABLE 3-4/0 FASES, 1-3/0 NEUTRO, 1-2 TIERRA FÍSICA, ALOJADO EN TUBO GALVANIZADO PARED GRUEZA DE 3" DE 78 MM, INCLUYE IDENTIFICACIONES CON LOS COLORES APROBADOS, SE DEBERA DE RESPETAR BLANCO PARA NEUTRO, VERDE O DESNUDO TIERRA FISICA Y CUALQUIER OTRO COLOR PARA FASES  Y SU MARCA RESPECTIVA SEGÚN SU FASE (1,2,3)</t>
  </si>
  <si>
    <t>SUMINISTRO Y CONSTRUCCIÓN DE MURETE M-5 A BASE DE BLOCK 15X20X40 CM. (60 KG/CM2), CADENA Y CASTILLO CON LOSA ARMADA (SEGÚN EL PLANO DE ESPECIFICACIONES DE ISIFE).</t>
  </si>
  <si>
    <t>SUMINISTRO, COLOCACIÓN Y CONEXIÓN DE TABLERO DE CONTROL Y DISTRIBUCIÓN DE CARGAS, TIPO NQOD CLASE 1630 30 ESPACIOS 3 FASES- 4 HILOS 220/127 VOLTS EN GABINETE NEMA 3R, CON ZAPATAS PRINCIPALES DE 400 AMPERES CATALOGO NO. NQOD30-4L42 MARCA SQUARE D O SIMILAR EN CALIDAD Y PRECIO, INCLUYE RANURA EN MURO, COLOCACIÓN, FIJACIÓN CON MEZCLA, PINTURA, PEINADO DE CABLES EN CENTRO DE CARGA CON CINCHOS DE PLÁSTICO, IDENTIFICACIÓN CON ETIQUETA EN TAPA, INTERRUPTORES Y CABLES, CONEXIONES Y PRUEBAS.</t>
  </si>
  <si>
    <t>SUMINISTRO, COLOCACIÓN Y CONEXIÓN DE INTERRUPTOR TERMOMAGNÉTICO TIPO QOB (ATORNILLABLE) DE 2 POLOS 30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</si>
  <si>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INTERRUPTOR TERMOMAGNÉTICO TIPO QO-B (ATORNILLABLE) DE 3 POLOS 70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</si>
  <si>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INTERRUPTOR TERMOMAGNÉTICO TIPO QO-B (ATORNILLABLE) DE 3 POLOS 100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</si>
  <si>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REGISTRO ELÉCTRICO 60 X 60 X 80 CM. DE PROFUNDIDAD CON BLOCK 15 X 20 X 40 CM. (60 KG/CM2) Y CADENA DE REMATE CON ARMEX 15-20/4 CONCRETO F´C= 150 KG/CM2, APLANADO INTERIOR Y EXTERIOR FLOTEADO CON MARCO Y CONTRAMARCO METÁLICO DE ÁNGULO DE 3/16 X 1 1/4 ACERO NO. 3, TAPA DE CONCRETO F´C=150 KG/CM2, ASA, PINTURA EN APLANADOS, COLOCAR LEYENDA PINTADA CON PLANTILLA EN TAPA "CABLEADO DE ALUMINIO".</t>
  </si>
  <si>
    <t>CONSTRUCCIÓN DE REGISTRO ELÉCTRICO DE PASO EN MEDIA TENSIÓN SEGÚN NORMATIVIDAD CFE-RMTA3 DE 1,00X1,00X1,00 METROS, INCLUYE; PLANTILLA DE CONCRETO HECHO EN OBRA F´C= 100 KG/CM2 DE 6 CM. DE ESPESOR, CIMBRADO, ARMADO Y COLADO DE MUROS Y FONDO DEL REGISTRO CON 8 CM DE ESPESOR Y ÁREA PARA EMBEBER TAPA DE 10 CM DE ESPESOR A BASE DE CONCRETO F´C=200 KG/CM2 Y MALLA ELECTROSOLDADA,TAPA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</si>
  <si>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REGISTRO ELÉCTRICO PARA LUMINARIA EXTERIOR 40X40X40 CM. CON BLOCK 10X20X40 CM. (60 KG/CM2), APLANADO, INTERIOR PULIDO, EXTERIOR FLOTEADO MARCO Y CONTRAMARCO METÁLICO, CADENA REMATE, FONDO GRAVA, TAPA CONCRETO Y PINTURA.</t>
  </si>
  <si>
    <t>SUMINISTRO Y TENDIDO DE TUBO CONDUIT PVC C-40 DE 63 MM (2 1/2") DIÁMETRO, INCLUYE: TENDIDO, CONEXIONES, PEGAMENTO, TRAZOS, EXCAVACIÓN, RELLENO, MATERIAL, MANO DE OBRA, HERRAMIENTA, EQUIPO DE PROTECCIÓN PERSONAL Y LIMPIEZA DEL ÁREA DE TRABAJO.</t>
  </si>
  <si>
    <t>SUMINISTRO Y TENDIDO DE TUBO CONDUIT PVC C-40 DE 53 MM (2") DIÁMETRO, INCLUYE: TENDIDO, CONEXIONES, PEGAMENTO, TRAZOS, EXCAVACIÓN, RELLENO, MATERIAL, MANO DE OBRA, HERRAMIENTA, EQUIPO DE PROTECCIÓN PERSONAL Y LIMPIEZA DEL ÁREA DE TRABAJO.</t>
  </si>
  <si>
    <t>SUMINISTRO Y TENDIDO DE TUBO CONDUIT PVC C-40 DE 41 MM (1 1/2") DIÁMETRO, INCLUYE: TENDIDO, CONEXIONES, PEGAMENTO, TRAZOS, EXCAVACIÓN, RELLENO, MATERIAL, MANO DE OBRA, HERRAMIENTA, EQUIPO DE PROTECCIÓN PERSONAL Y LIMPIEZA DEL ÁREA DE TRABAJO.</t>
  </si>
  <si>
    <t>SUMINISTRO, COLOCACIÓN Y CONEXIÓN DE CABLE DE COBRE CON AISLAMIENTO THW-LS O THW-LS A 75 GRADOS CALIBRE # 10, INCLUYE: CINTA AISLANTE, VULCANIZADA, BARNIZ Y PERNO DE CONEXIÓN, COCAS Y DESPERDICIOS.</t>
  </si>
  <si>
    <t>SUMINISTRO, COLOCACIÓN Y CONEXIÓN DE CABLE DE COBRE CON AISLAMIENTO THW-LS O THW-LS A 75 GRADOS CALIBRE # 8, INCLUYE: CINTA AISLANTE, VULCANIZADA, BARNIZ Y PERNO DE CONEXIÓN, COCAS Y DESPERDICIOS.</t>
  </si>
  <si>
    <t>SUMINISTRO, COLOCACIÓN Y CONEXIÓN DE CABLE DE COBRE CON AISLAMIENTO THW-LS O THW-LS A 75 GRADOS CALIBRE # 6, INCLUYE: CINTA AISLANTE, VULCANIZADA, BARNIZ Y PERNO DE CONEXIÓN, COCAS Y DESPERDICIOS.</t>
  </si>
  <si>
    <t>SUMINISTRO, COLOCACIÓN Y CONEXIÓN DE CABLE DE COBRE CON AISLAMIENTO THW-LS O THHW-LS A 75 GRADOS CALIBRE # 4, INCLUYE: CINTA AISLANTE, VULCANIZADA, BARNIZ Y PERNO DE CONEXIÓN, COCAS Y DESPERDICIOS.</t>
  </si>
  <si>
    <t>SUMINISTRO, COLOCACIÓN Y CONEXIÓN DE CABLE DE COBRE CON AISLAMIENTO THW-LS O THHW-LS A 75 GRADOS CALIBRE # 2, INCLUYE: CINTA AISLANTE, VULCANIZADA, BARNIZ Y PERNO DE CONEXIÓN, COCAS Y DESPERDICIOS.</t>
  </si>
  <si>
    <t>SUMINISTRO, COLOCACIÓN Y CONEXIÓN DE CABLE DE COBRE CON AISLAMIENTO THW-LS O THHW-LS A 75 GRADOS CALIBRE # 1/0, INCLUYE: CINTA AISLANTE, VULCANIZADA, BARNIZ Y PERNO DE CONEXIÓN, COCAS Y DESPERDICIOS.</t>
  </si>
  <si>
    <t>SUMINISTRO, COLOCACIÓN Y CONEXIÓN DE CABLE DE COBRE CON AISLAMIENTO THW-LS O THHW-LS A 75 GRADOS CALIBRE # 3/0, INCLUYE: CINTA AISLANTE, VULCANIZADA, BARNIZ Y PERNO DE CONEXIÓN, COCAS Y DESPERDICIOS.</t>
  </si>
  <si>
    <t>SUMINISTRO, COLOCACIÓN Y CONEXIÓN DE CABLE DE COBRE CON AISLAMIENTO THW-LS O THHW-LS A 75 GRADOS CALIBRE # 4/0, INCLUYE: CINTA AISLANTE, VULCANIZADA, BARNIZ Y PERNO DE CONEXIÓN, COCAS Y DESPERDICIOS.</t>
  </si>
  <si>
    <t>SUBTOTAL DE RED ELECTRICA</t>
  </si>
  <si>
    <t>CONCRETO PREMEZCLADO F'C= 250 KG/CM2 EN CIMENTACIÓN T.M.A. 3/4",CON UN REVENIMIENTO DE 8-10 CM., CON IMPERMEABILIZANTE INTEGRAL EN POLVO SIKALITE, GRALTEX (500 GRAMOS. POR SACO) O SIMILAR EN CALIDAD Y PRECIO INCLUYE: BOMBEO CUALQUIER DISTANCIA, COLADO, VIBRADO, AFINE, CURADO EN ELEMENTOS ESTRUCTURALES COMO ZAPATAS, DADOS, MUROS DE CONCRETO, MÍNIMO UNA MUESTRA POR CADA 20 M3 O CON LA FRECUENCIA QUE LA RESIDENCIA LO CONSIDERE NECESARIO (VER ESPECIFICACIONES COMPLEMENTARIAS)</t>
  </si>
  <si>
    <t>CONCRETO PREMEZCLADO F'C=250 KG/CM2 EN ESTRUCTURA Y LOSA T.M.A. 3/4", CON UN REVENIMIENTO DE 8-10 CM. INCLUYE: BOMBEO CUALQUIER DISTANCIA (EN VOLÚMENES MAYORES A 3 M3), COLADO, VIBRADO, CURADO, AFINE, NIVELADO Y ACABADO PARA RECIBIR IMPERMEABILIZACIÓN EN PRIMER NIVEL O PISO DE CERÁMICA EN SEGUNDO NIVEL, PRUEBAS DE CONCRETO A 7,14 Y 28 DÍAS. (EN VOLÚMENES MAYORES A 2 M3) Y ADITIVOS ESPECIFICADOS SEGÚN PROYECTO.</t>
  </si>
  <si>
    <t>SUMINISTRO Y RELLENO DE MATERIAL INERTE COMPACTADO CON EQUIPO MECÁNICO Y AGUA EN CAPAS DE 20 CM. DE ESPESOR, INCLUYE: ACARREO DENTRO  DE LA OBRA, PRUEBAS DE COMPACTACIÓN 90 % PROCTOR POR CAPA, CUANDO SE INDIQUE EN LAS ESPECIFICACIONES TÉCNICAS.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</si>
</sst>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7" formatCode="&quot;$&quot;#,##0.00;\-&quot;$&quot;#,##0.00"/>
    <numFmt numFmtId="44" formatCode="_-&quot;$&quot;* #,##0.00_-;\-&quot;$&quot;* #,##0.00_-;_-&quot;$&quot;* &quot;-&quot;??_-;_-@_-"/>
    <numFmt numFmtId="43" formatCode="_-* #,##0.00_-;\-* #,##0.00_-;_-* &quot;-&quot;??_-;_-@_-"/>
    <numFmt numFmtId="164" formatCode="_-[$€-2]* #,##0.00_-;\-[$€-2]* #,##0.00_-;_-[$€-2]* &quot;-&quot;??_-"/>
    <numFmt numFmtId="165" formatCode="&quot;$&quot;#,##0\ ;\(&quot;$&quot;#,##0\)"/>
    <numFmt numFmtId="166" formatCode="_-* #,##0.00\ &quot;€&quot;_-;\-* #,##0.00\ &quot;€&quot;_-;_-* &quot;-&quot;??\ &quot;€&quot;_-;_-@_-"/>
    <numFmt numFmtId="167" formatCode="00000"/>
  </numFmts>
  <fonts count="19"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1"/>
      <color indexed="8"/>
      <name val="Calibri"/>
      <family val="2"/>
    </font>
    <font>
      <sz val="11"/>
      <color indexed="8"/>
      <name val="Calibri"/>
      <family val="2"/>
    </font>
    <font>
      <sz val="11"/>
      <color indexed="9"/>
      <name val="Calibri"/>
      <family val="2"/>
    </font>
    <font>
      <sz val="10"/>
      <name val="Courier"/>
      <family val="3"/>
    </font>
    <font>
      <b/>
      <sz val="18"/>
      <color indexed="62"/>
      <name val="Cambria"/>
      <family val="2"/>
    </font>
    <font>
      <b/>
      <sz val="12"/>
      <color indexed="8"/>
      <name val="Arial"/>
      <family val="2"/>
    </font>
    <font>
      <b/>
      <i/>
      <sz val="12"/>
      <color theme="0" tint="-0.34998626667073579"/>
      <name val="Arial"/>
      <family val="2"/>
    </font>
    <font>
      <sz val="10"/>
      <color indexed="24"/>
      <name val="Arial"/>
      <family val="2"/>
    </font>
    <font>
      <b/>
      <sz val="18"/>
      <color indexed="24"/>
      <name val="Arial"/>
      <family val="2"/>
    </font>
    <font>
      <b/>
      <sz val="12"/>
      <color indexed="24"/>
      <name val="Arial"/>
      <family val="2"/>
    </font>
    <font>
      <sz val="10"/>
      <name val="Arial"/>
      <family val="2"/>
    </font>
    <font>
      <u/>
      <sz val="11"/>
      <color theme="10"/>
      <name val="Calibri"/>
      <family val="2"/>
      <scheme val="minor"/>
    </font>
    <font>
      <u/>
      <sz val="11"/>
      <color theme="11"/>
      <name val="Calibri"/>
      <family val="2"/>
      <scheme val="minor"/>
    </font>
    <font>
      <sz val="8"/>
      <name val="Calibri"/>
      <family val="2"/>
      <scheme val="minor"/>
    </font>
  </fonts>
  <fills count="17">
    <fill>
      <patternFill patternType="none"/>
    </fill>
    <fill>
      <patternFill patternType="gray125"/>
    </fill>
    <fill>
      <patternFill patternType="solid">
        <fgColor theme="0"/>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3" tint="0.59999389629810485"/>
        <bgColor indexed="64"/>
      </patternFill>
    </fill>
    <fill>
      <patternFill patternType="solid">
        <fgColor indexed="9"/>
        <bgColor indexed="64"/>
      </patternFill>
    </fill>
    <fill>
      <patternFill patternType="solid">
        <fgColor theme="0" tint="-0.14999847407452621"/>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thin">
        <color indexed="64"/>
      </bottom>
      <diagonal/>
    </border>
  </borders>
  <cellStyleXfs count="1214">
    <xf numFmtId="0" fontId="0" fillId="0" borderId="0"/>
    <xf numFmtId="0" fontId="2" fillId="0" borderId="0"/>
    <xf numFmtId="0" fontId="1" fillId="0" borderId="0"/>
    <xf numFmtId="44" fontId="2" fillId="0" borderId="0" applyFon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7"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7"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9"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6" fillId="12" borderId="0" applyNumberFormat="0" applyBorder="0" applyAlignment="0" applyProtection="0"/>
    <xf numFmtId="0" fontId="6" fillId="6" borderId="0" applyNumberFormat="0" applyBorder="0" applyAlignment="0" applyProtection="0"/>
    <xf numFmtId="0" fontId="7" fillId="7"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164" fontId="2" fillId="0" borderId="0" applyFont="0" applyFill="0" applyBorder="0" applyAlignment="0" applyProtection="0"/>
    <xf numFmtId="43" fontId="2" fillId="0" borderId="0" applyFont="0" applyFill="0" applyBorder="0" applyAlignment="0" applyProtection="0"/>
    <xf numFmtId="39" fontId="8" fillId="0" borderId="0"/>
    <xf numFmtId="9" fontId="2" fillId="0" borderId="0" applyFont="0" applyFill="0" applyBorder="0" applyAlignment="0" applyProtection="0"/>
    <xf numFmtId="0" fontId="9" fillId="0" borderId="0" applyNumberFormat="0" applyFill="0" applyBorder="0" applyAlignment="0" applyProtection="0"/>
    <xf numFmtId="0" fontId="2" fillId="0" borderId="0"/>
    <xf numFmtId="39" fontId="8" fillId="0" borderId="0"/>
    <xf numFmtId="39" fontId="8" fillId="0" borderId="0"/>
    <xf numFmtId="0" fontId="2" fillId="0" borderId="0"/>
    <xf numFmtId="0" fontId="2"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3" fontId="12" fillId="0" borderId="0" applyFont="0" applyFill="0" applyBorder="0" applyAlignment="0" applyProtection="0"/>
    <xf numFmtId="165" fontId="12" fillId="0" borderId="0" applyFont="0" applyFill="0" applyBorder="0" applyAlignment="0" applyProtection="0"/>
    <xf numFmtId="0" fontId="12" fillId="0" borderId="0" applyFont="0" applyFill="0" applyBorder="0" applyAlignment="0" applyProtection="0"/>
    <xf numFmtId="2" fontId="1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9" fontId="8" fillId="0" borderId="0"/>
    <xf numFmtId="0" fontId="2" fillId="0" borderId="0"/>
    <xf numFmtId="0" fontId="2" fillId="0" borderId="0"/>
    <xf numFmtId="0" fontId="1" fillId="0" borderId="0"/>
    <xf numFmtId="166"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1" fillId="0" borderId="0"/>
    <xf numFmtId="39" fontId="8" fillId="0" borderId="0"/>
    <xf numFmtId="0" fontId="15"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1" fillId="0" borderId="0" applyFont="0" applyFill="0" applyBorder="0" applyAlignment="0" applyProtection="0"/>
  </cellStyleXfs>
  <cellXfs count="142">
    <xf numFmtId="0" fontId="0" fillId="0" borderId="0" xfId="0"/>
    <xf numFmtId="49" fontId="3" fillId="0" borderId="0" xfId="1" applyNumberFormat="1" applyFont="1" applyFill="1" applyBorder="1" applyAlignment="1">
      <alignment horizontal="center" vertical="center" wrapText="1"/>
    </xf>
    <xf numFmtId="0" fontId="3" fillId="0" borderId="0" xfId="1" applyFont="1" applyFill="1" applyBorder="1" applyAlignment="1">
      <alignment horizontal="left" vertical="top" wrapText="1"/>
    </xf>
    <xf numFmtId="0" fontId="3" fillId="0" borderId="0" xfId="1" applyFont="1" applyFill="1" applyBorder="1" applyAlignment="1">
      <alignment horizontal="center" vertical="top" wrapText="1"/>
    </xf>
    <xf numFmtId="49" fontId="3" fillId="0" borderId="0" xfId="1" applyNumberFormat="1" applyFont="1" applyFill="1" applyBorder="1" applyAlignment="1">
      <alignment horizontal="center" vertical="top" wrapText="1"/>
    </xf>
    <xf numFmtId="39" fontId="3" fillId="0" borderId="0" xfId="31" applyFont="1" applyBorder="1" applyAlignment="1" applyProtection="1">
      <alignment horizontal="right" vertical="top" wrapText="1"/>
      <protection locked="0"/>
    </xf>
    <xf numFmtId="39" fontId="3" fillId="0" borderId="5" xfId="31" applyFont="1" applyBorder="1" applyAlignment="1" applyProtection="1">
      <alignment vertical="top" wrapText="1"/>
      <protection locked="0"/>
    </xf>
    <xf numFmtId="39" fontId="3" fillId="0" borderId="0" xfId="31" applyFont="1" applyBorder="1" applyAlignment="1" applyProtection="1">
      <alignment horizontal="right" vertical="top"/>
      <protection locked="0"/>
    </xf>
    <xf numFmtId="0" fontId="4" fillId="0" borderId="4" xfId="0" applyFont="1" applyBorder="1" applyAlignment="1" applyProtection="1">
      <alignment horizontal="right" vertical="top"/>
      <protection locked="0"/>
    </xf>
    <xf numFmtId="39" fontId="4" fillId="0" borderId="0" xfId="32" applyFont="1" applyAlignment="1" applyProtection="1">
      <alignment vertical="top"/>
      <protection locked="0"/>
    </xf>
    <xf numFmtId="39" fontId="4" fillId="0" borderId="0" xfId="32" applyFont="1" applyAlignment="1" applyProtection="1">
      <alignment horizontal="center" vertical="top"/>
      <protection locked="0"/>
    </xf>
    <xf numFmtId="39" fontId="4" fillId="0" borderId="7" xfId="32" applyNumberFormat="1" applyFont="1" applyBorder="1" applyAlignment="1" applyProtection="1">
      <alignment horizontal="left" vertical="top"/>
      <protection locked="0"/>
    </xf>
    <xf numFmtId="39" fontId="3" fillId="0" borderId="8" xfId="32" applyNumberFormat="1" applyFont="1" applyBorder="1" applyAlignment="1" applyProtection="1">
      <alignment horizontal="center" vertical="top"/>
      <protection locked="0"/>
    </xf>
    <xf numFmtId="39" fontId="10" fillId="2" borderId="8" xfId="32" applyNumberFormat="1" applyFont="1" applyFill="1" applyBorder="1" applyAlignment="1" applyProtection="1">
      <alignment horizontal="left" vertical="top" wrapText="1"/>
      <protection locked="0"/>
    </xf>
    <xf numFmtId="0" fontId="4" fillId="0" borderId="0" xfId="30" applyFont="1" applyAlignment="1">
      <alignment vertical="top"/>
    </xf>
    <xf numFmtId="39" fontId="4" fillId="0" borderId="10" xfId="32" applyNumberFormat="1" applyFont="1" applyBorder="1" applyAlignment="1" applyProtection="1">
      <alignment horizontal="left" vertical="top"/>
      <protection locked="0"/>
    </xf>
    <xf numFmtId="39" fontId="3" fillId="0" borderId="0" xfId="32" applyNumberFormat="1" applyFont="1" applyBorder="1" applyAlignment="1" applyProtection="1">
      <alignment horizontal="center" vertical="top"/>
      <protection locked="0"/>
    </xf>
    <xf numFmtId="39" fontId="3" fillId="2" borderId="0" xfId="32" applyNumberFormat="1" applyFont="1" applyFill="1" applyBorder="1" applyAlignment="1" applyProtection="1">
      <alignment horizontal="justify" vertical="top" wrapText="1"/>
      <protection locked="0"/>
    </xf>
    <xf numFmtId="0" fontId="4" fillId="0" borderId="0" xfId="1" applyFont="1" applyAlignment="1">
      <alignment vertical="center"/>
    </xf>
    <xf numFmtId="0" fontId="3" fillId="0" borderId="0" xfId="1" applyFont="1" applyFill="1" applyBorder="1" applyAlignment="1">
      <alignment horizontal="center" vertical="center" wrapText="1"/>
    </xf>
    <xf numFmtId="0" fontId="3" fillId="0" borderId="0" xfId="1" applyFont="1" applyBorder="1" applyAlignment="1">
      <alignment horizontal="center" vertical="center"/>
    </xf>
    <xf numFmtId="0" fontId="4" fillId="0" borderId="0" xfId="1" applyFont="1" applyBorder="1" applyAlignment="1"/>
    <xf numFmtId="0" fontId="4" fillId="0" borderId="0" xfId="1" applyFont="1" applyBorder="1" applyAlignment="1">
      <alignment vertical="center"/>
    </xf>
    <xf numFmtId="49" fontId="4" fillId="0" borderId="0" xfId="1" applyNumberFormat="1" applyFont="1" applyAlignment="1">
      <alignment vertical="center"/>
    </xf>
    <xf numFmtId="0" fontId="4" fillId="0" borderId="0" xfId="1" applyFont="1" applyAlignment="1">
      <alignment horizontal="center" vertical="center"/>
    </xf>
    <xf numFmtId="0" fontId="4" fillId="0" borderId="0" xfId="1" applyFont="1" applyBorder="1" applyAlignment="1">
      <alignment horizontal="center" vertical="center"/>
    </xf>
    <xf numFmtId="49" fontId="3" fillId="0" borderId="0" xfId="1" applyNumberFormat="1" applyFont="1" applyBorder="1" applyAlignment="1">
      <alignment horizontal="center" vertical="center"/>
    </xf>
    <xf numFmtId="49" fontId="4" fillId="0" borderId="0" xfId="1" applyNumberFormat="1" applyFont="1" applyBorder="1" applyAlignment="1">
      <alignment vertical="center"/>
    </xf>
    <xf numFmtId="39" fontId="3" fillId="0" borderId="0" xfId="32" applyFont="1" applyFill="1" applyAlignment="1" applyProtection="1">
      <alignment vertical="top"/>
      <protection locked="0"/>
    </xf>
    <xf numFmtId="39" fontId="4" fillId="0" borderId="0" xfId="32" applyFont="1" applyFill="1" applyAlignment="1" applyProtection="1">
      <alignment vertical="top"/>
      <protection locked="0"/>
    </xf>
    <xf numFmtId="39" fontId="4" fillId="0" borderId="13" xfId="32" applyNumberFormat="1" applyFont="1" applyBorder="1" applyAlignment="1" applyProtection="1">
      <alignment horizontal="left" vertical="top"/>
      <protection locked="0"/>
    </xf>
    <xf numFmtId="39" fontId="3" fillId="0" borderId="14" xfId="32" applyNumberFormat="1" applyFont="1" applyBorder="1" applyAlignment="1" applyProtection="1">
      <alignment horizontal="center" vertical="top"/>
      <protection locked="0"/>
    </xf>
    <xf numFmtId="39" fontId="3" fillId="2" borderId="14" xfId="32" applyNumberFormat="1" applyFont="1" applyFill="1" applyBorder="1" applyAlignment="1" applyProtection="1">
      <alignment horizontal="justify" vertical="top" wrapText="1"/>
      <protection locked="0"/>
    </xf>
    <xf numFmtId="49" fontId="3" fillId="0" borderId="12" xfId="1" applyNumberFormat="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14" borderId="1" xfId="1" applyFont="1" applyFill="1" applyBorder="1" applyAlignment="1">
      <alignment vertical="top"/>
    </xf>
    <xf numFmtId="0" fontId="3" fillId="14" borderId="2" xfId="1" applyFont="1" applyFill="1" applyBorder="1" applyAlignment="1">
      <alignment vertical="top"/>
    </xf>
    <xf numFmtId="39" fontId="3" fillId="14" borderId="10" xfId="32" applyNumberFormat="1" applyFont="1" applyFill="1" applyBorder="1" applyAlignment="1" applyProtection="1">
      <alignment horizontal="left" vertical="top"/>
      <protection locked="0"/>
    </xf>
    <xf numFmtId="39" fontId="3" fillId="14" borderId="10" xfId="32" applyFont="1" applyFill="1" applyBorder="1" applyAlignment="1" applyProtection="1">
      <alignment vertical="top"/>
      <protection locked="0"/>
    </xf>
    <xf numFmtId="43" fontId="4" fillId="0" borderId="0" xfId="35" applyFont="1" applyAlignment="1" applyProtection="1">
      <alignment horizontal="right" vertical="top"/>
      <protection locked="0"/>
    </xf>
    <xf numFmtId="43" fontId="3" fillId="2" borderId="14" xfId="35" applyFont="1" applyFill="1" applyBorder="1" applyAlignment="1" applyProtection="1">
      <alignment horizontal="right" vertical="top" wrapText="1"/>
      <protection locked="0"/>
    </xf>
    <xf numFmtId="43" fontId="3" fillId="0" borderId="0" xfId="35" applyFont="1" applyFill="1" applyBorder="1" applyAlignment="1">
      <alignment horizontal="right" vertical="center" wrapText="1"/>
    </xf>
    <xf numFmtId="43" fontId="4" fillId="0" borderId="5" xfId="35" applyFont="1" applyBorder="1" applyAlignment="1" applyProtection="1">
      <alignment horizontal="right" vertical="top"/>
      <protection locked="0"/>
    </xf>
    <xf numFmtId="43" fontId="4" fillId="0" borderId="4" xfId="35" applyFont="1" applyBorder="1" applyAlignment="1" applyProtection="1">
      <alignment horizontal="right" vertical="top"/>
      <protection locked="0"/>
    </xf>
    <xf numFmtId="43" fontId="3" fillId="0" borderId="0" xfId="35" applyFont="1" applyBorder="1" applyAlignment="1">
      <alignment horizontal="right" vertical="center"/>
    </xf>
    <xf numFmtId="43" fontId="4" fillId="0" borderId="0" xfId="35" applyFont="1" applyBorder="1" applyAlignment="1">
      <alignment horizontal="right"/>
    </xf>
    <xf numFmtId="43" fontId="4" fillId="0" borderId="0" xfId="35" quotePrefix="1" applyFont="1" applyBorder="1" applyAlignment="1">
      <alignment horizontal="right" vertical="top" wrapText="1"/>
    </xf>
    <xf numFmtId="43" fontId="11" fillId="0" borderId="0" xfId="35" applyFont="1" applyBorder="1" applyAlignment="1">
      <alignment horizontal="right" vertical="top" wrapText="1"/>
    </xf>
    <xf numFmtId="43" fontId="3" fillId="0" borderId="0" xfId="35" applyFont="1" applyBorder="1" applyAlignment="1">
      <alignment horizontal="right" vertical="top" wrapText="1"/>
    </xf>
    <xf numFmtId="43" fontId="3" fillId="2" borderId="0" xfId="35" applyFont="1" applyFill="1" applyBorder="1" applyAlignment="1" applyProtection="1">
      <alignment horizontal="right" vertical="top" wrapText="1"/>
      <protection locked="0"/>
    </xf>
    <xf numFmtId="43" fontId="3" fillId="0" borderId="12" xfId="35" applyFont="1" applyFill="1" applyBorder="1" applyAlignment="1">
      <alignment horizontal="center" vertical="center" wrapText="1"/>
    </xf>
    <xf numFmtId="43" fontId="4" fillId="0" borderId="0" xfId="35" applyFont="1" applyAlignment="1">
      <alignment horizontal="right" vertical="center"/>
    </xf>
    <xf numFmtId="43" fontId="3" fillId="14" borderId="2" xfId="35" applyFont="1" applyFill="1" applyBorder="1" applyAlignment="1">
      <alignment horizontal="right" vertical="top"/>
    </xf>
    <xf numFmtId="43" fontId="4" fillId="0" borderId="0" xfId="35" applyFont="1" applyAlignment="1" applyProtection="1">
      <alignment vertical="top"/>
      <protection locked="0"/>
    </xf>
    <xf numFmtId="43" fontId="3" fillId="2" borderId="14" xfId="35" applyFont="1" applyFill="1" applyBorder="1" applyAlignment="1" applyProtection="1">
      <alignment horizontal="justify" vertical="top" wrapText="1"/>
      <protection locked="0"/>
    </xf>
    <xf numFmtId="43" fontId="3" fillId="0" borderId="0" xfId="35" applyFont="1" applyFill="1" applyBorder="1" applyAlignment="1">
      <alignment horizontal="center" vertical="center" wrapText="1"/>
    </xf>
    <xf numFmtId="43" fontId="4" fillId="0" borderId="5" xfId="35" applyFont="1" applyBorder="1" applyAlignment="1" applyProtection="1">
      <alignment vertical="top"/>
      <protection locked="0"/>
    </xf>
    <xf numFmtId="43" fontId="4" fillId="0" borderId="4" xfId="35" applyFont="1" applyBorder="1" applyAlignment="1" applyProtection="1">
      <alignment vertical="top"/>
      <protection locked="0"/>
    </xf>
    <xf numFmtId="43" fontId="3" fillId="0" borderId="0" xfId="35" applyFont="1" applyBorder="1" applyAlignment="1">
      <alignment horizontal="center" vertical="center"/>
    </xf>
    <xf numFmtId="43" fontId="4" fillId="0" borderId="0" xfId="35" applyFont="1" applyBorder="1" applyAlignment="1">
      <alignment horizontal="center"/>
    </xf>
    <xf numFmtId="43" fontId="4" fillId="0" borderId="0" xfId="35" quotePrefix="1" applyFont="1" applyBorder="1" applyAlignment="1">
      <alignment horizontal="center" vertical="top" wrapText="1"/>
    </xf>
    <xf numFmtId="43" fontId="11" fillId="0" borderId="0" xfId="35" applyFont="1" applyBorder="1" applyAlignment="1">
      <alignment horizontal="center" vertical="top" wrapText="1"/>
    </xf>
    <xf numFmtId="43" fontId="3" fillId="0" borderId="0" xfId="35" applyFont="1" applyBorder="1" applyAlignment="1">
      <alignment horizontal="center" vertical="top" wrapText="1"/>
    </xf>
    <xf numFmtId="43" fontId="3" fillId="2" borderId="0" xfId="35" applyFont="1" applyFill="1" applyBorder="1" applyAlignment="1" applyProtection="1">
      <alignment horizontal="justify" vertical="top" wrapText="1"/>
      <protection locked="0"/>
    </xf>
    <xf numFmtId="43" fontId="4" fillId="0" borderId="0" xfId="35" applyFont="1" applyAlignment="1">
      <alignment horizontal="center" vertical="center"/>
    </xf>
    <xf numFmtId="43" fontId="3" fillId="14" borderId="2" xfId="35" applyFont="1" applyFill="1" applyBorder="1" applyAlignment="1">
      <alignment vertical="top"/>
    </xf>
    <xf numFmtId="43" fontId="3" fillId="2" borderId="15" xfId="35" applyFont="1" applyFill="1" applyBorder="1" applyAlignment="1" applyProtection="1">
      <alignment horizontal="justify" vertical="top" wrapText="1"/>
      <protection locked="0"/>
    </xf>
    <xf numFmtId="43" fontId="4" fillId="0" borderId="0" xfId="35" applyFont="1" applyBorder="1" applyAlignment="1">
      <alignment vertical="center"/>
    </xf>
    <xf numFmtId="43" fontId="3" fillId="0" borderId="0" xfId="35" applyFont="1" applyBorder="1" applyAlignment="1">
      <alignment vertical="center" wrapText="1"/>
    </xf>
    <xf numFmtId="43" fontId="3" fillId="0" borderId="0" xfId="35" applyFont="1" applyFill="1" applyBorder="1" applyAlignment="1">
      <alignment vertical="center" wrapText="1"/>
    </xf>
    <xf numFmtId="43" fontId="4" fillId="0" borderId="0" xfId="35" applyFont="1" applyBorder="1" applyAlignment="1">
      <alignment vertical="center" wrapText="1"/>
    </xf>
    <xf numFmtId="43" fontId="4" fillId="0" borderId="0" xfId="35" applyFont="1" applyBorder="1" applyAlignment="1"/>
    <xf numFmtId="43" fontId="3" fillId="2" borderId="11" xfId="35" applyFont="1" applyFill="1" applyBorder="1" applyAlignment="1" applyProtection="1">
      <alignment horizontal="justify" vertical="top" wrapText="1"/>
      <protection locked="0"/>
    </xf>
    <xf numFmtId="43" fontId="4" fillId="0" borderId="0" xfId="35" applyFont="1" applyAlignment="1">
      <alignment vertical="center"/>
    </xf>
    <xf numFmtId="43" fontId="3" fillId="14" borderId="3" xfId="35" applyFont="1" applyFill="1" applyBorder="1" applyAlignment="1">
      <alignment vertical="top"/>
    </xf>
    <xf numFmtId="43" fontId="3" fillId="0" borderId="0" xfId="35" applyFont="1" applyFill="1" applyBorder="1" applyAlignment="1">
      <alignment horizontal="left" vertical="center" wrapText="1"/>
    </xf>
    <xf numFmtId="0" fontId="3" fillId="0" borderId="0" xfId="1" applyFont="1" applyFill="1" applyBorder="1" applyAlignment="1">
      <alignment horizontal="left" vertical="center"/>
    </xf>
    <xf numFmtId="0" fontId="4" fillId="0" borderId="0" xfId="1" applyFont="1" applyFill="1" applyBorder="1" applyAlignment="1">
      <alignment horizontal="left" vertical="center"/>
    </xf>
    <xf numFmtId="43" fontId="4" fillId="0" borderId="0" xfId="35" applyFont="1" applyFill="1" applyBorder="1" applyAlignment="1">
      <alignment vertical="center"/>
    </xf>
    <xf numFmtId="0" fontId="3" fillId="0" borderId="0" xfId="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0" xfId="1" applyFont="1" applyFill="1" applyBorder="1" applyAlignment="1">
      <alignment horizontal="left" vertical="center" wrapText="1"/>
    </xf>
    <xf numFmtId="43" fontId="4" fillId="0" borderId="0" xfId="35" applyFont="1" applyFill="1" applyBorder="1" applyAlignment="1">
      <alignment horizontal="left" vertical="center" wrapText="1"/>
    </xf>
    <xf numFmtId="7" fontId="4" fillId="15" borderId="6" xfId="32" applyNumberFormat="1" applyFont="1" applyFill="1" applyBorder="1" applyAlignment="1" applyProtection="1">
      <alignment horizontal="center" vertical="center"/>
    </xf>
    <xf numFmtId="44" fontId="4" fillId="0" borderId="6" xfId="32" applyNumberFormat="1" applyFont="1" applyBorder="1" applyAlignment="1" applyProtection="1">
      <alignment horizontal="center" vertical="center"/>
    </xf>
    <xf numFmtId="7" fontId="4" fillId="0" borderId="6" xfId="32" applyNumberFormat="1" applyFont="1" applyFill="1" applyBorder="1" applyAlignment="1" applyProtection="1">
      <alignment horizontal="center" vertical="center"/>
    </xf>
    <xf numFmtId="44" fontId="4" fillId="0" borderId="6" xfId="32" applyNumberFormat="1" applyFont="1" applyFill="1" applyBorder="1" applyAlignment="1" applyProtection="1">
      <alignment horizontal="center" vertical="center"/>
    </xf>
    <xf numFmtId="0" fontId="4" fillId="0" borderId="0" xfId="1" applyFont="1" applyFill="1" applyAlignment="1">
      <alignment vertical="center"/>
    </xf>
    <xf numFmtId="7" fontId="3" fillId="14" borderId="2" xfId="35" applyNumberFormat="1" applyFont="1" applyFill="1" applyBorder="1" applyAlignment="1">
      <alignment horizontal="right" vertical="top"/>
    </xf>
    <xf numFmtId="7" fontId="3" fillId="14" borderId="2" xfId="35" applyNumberFormat="1" applyFont="1" applyFill="1" applyBorder="1" applyAlignment="1">
      <alignment vertical="top"/>
    </xf>
    <xf numFmtId="0" fontId="4" fillId="0" borderId="0" xfId="1" applyFont="1" applyFill="1" applyBorder="1" applyAlignment="1">
      <alignment horizontal="left" vertical="center" wrapText="1"/>
    </xf>
    <xf numFmtId="0" fontId="3" fillId="0" borderId="0" xfId="1" applyFont="1" applyFill="1" applyBorder="1" applyAlignment="1">
      <alignment horizontal="left" vertical="center" wrapText="1"/>
    </xf>
    <xf numFmtId="39" fontId="3" fillId="14" borderId="0" xfId="32" applyFont="1" applyFill="1" applyBorder="1" applyAlignment="1" applyProtection="1">
      <alignment vertical="center"/>
      <protection locked="0"/>
    </xf>
    <xf numFmtId="39" fontId="3" fillId="14" borderId="11" xfId="32" applyFont="1" applyFill="1" applyBorder="1" applyAlignment="1" applyProtection="1">
      <alignment vertical="center"/>
      <protection locked="0"/>
    </xf>
    <xf numFmtId="0" fontId="3" fillId="0" borderId="16" xfId="1" applyFont="1" applyFill="1" applyBorder="1" applyAlignment="1">
      <alignment horizontal="left" vertical="center" wrapText="1"/>
    </xf>
    <xf numFmtId="43" fontId="3" fillId="0" borderId="16" xfId="35" applyFont="1" applyFill="1" applyBorder="1" applyAlignment="1">
      <alignment horizontal="left" vertical="center" wrapText="1"/>
    </xf>
    <xf numFmtId="43" fontId="3" fillId="0" borderId="16" xfId="35" applyFont="1" applyFill="1" applyBorder="1" applyAlignment="1">
      <alignment horizontal="center" vertical="center" wrapText="1"/>
    </xf>
    <xf numFmtId="44" fontId="3" fillId="0" borderId="16" xfId="1213" applyFont="1" applyFill="1" applyBorder="1" applyAlignment="1">
      <alignment horizontal="center" vertical="center" wrapText="1"/>
    </xf>
    <xf numFmtId="44" fontId="3" fillId="0" borderId="0" xfId="1213" applyFont="1" applyFill="1" applyBorder="1" applyAlignment="1">
      <alignment horizontal="center" vertical="center" wrapText="1"/>
    </xf>
    <xf numFmtId="0" fontId="3" fillId="0" borderId="2" xfId="1" applyFont="1" applyFill="1" applyBorder="1" applyAlignment="1">
      <alignment horizontal="left" vertical="center" wrapText="1"/>
    </xf>
    <xf numFmtId="43" fontId="3" fillId="0" borderId="2" xfId="35" applyFont="1" applyFill="1" applyBorder="1" applyAlignment="1">
      <alignment horizontal="left" vertical="center" wrapText="1"/>
    </xf>
    <xf numFmtId="43" fontId="3" fillId="0" borderId="2" xfId="35" applyFont="1" applyFill="1" applyBorder="1" applyAlignment="1">
      <alignment horizontal="center" vertical="center" wrapText="1"/>
    </xf>
    <xf numFmtId="0" fontId="3" fillId="0" borderId="0" xfId="1" applyFont="1" applyFill="1" applyBorder="1" applyAlignment="1">
      <alignment horizontal="left" vertical="center" wrapText="1"/>
    </xf>
    <xf numFmtId="0" fontId="4" fillId="0" borderId="0" xfId="1" applyFont="1" applyFill="1" applyBorder="1" applyAlignment="1">
      <alignment horizontal="left" vertical="center" wrapText="1"/>
    </xf>
    <xf numFmtId="39" fontId="4" fillId="0" borderId="16" xfId="1" applyNumberFormat="1" applyFont="1" applyFill="1" applyBorder="1" applyAlignment="1">
      <alignment horizontal="left" vertical="center" wrapText="1"/>
    </xf>
    <xf numFmtId="1" fontId="4" fillId="2" borderId="6" xfId="1" applyNumberFormat="1" applyFont="1" applyFill="1" applyBorder="1" applyAlignment="1">
      <alignment horizontal="center" vertical="center" wrapText="1"/>
    </xf>
    <xf numFmtId="39" fontId="4" fillId="0" borderId="6" xfId="1" applyNumberFormat="1" applyFont="1" applyBorder="1" applyAlignment="1" applyProtection="1">
      <alignment horizontal="justify" vertical="center"/>
    </xf>
    <xf numFmtId="39" fontId="3" fillId="14" borderId="2" xfId="1" applyNumberFormat="1" applyFont="1" applyFill="1" applyBorder="1" applyAlignment="1">
      <alignment vertical="top"/>
    </xf>
    <xf numFmtId="39" fontId="3" fillId="14" borderId="0" xfId="32" applyNumberFormat="1" applyFont="1" applyFill="1" applyBorder="1" applyAlignment="1" applyProtection="1">
      <alignment horizontal="left" vertical="center" wrapText="1"/>
      <protection locked="0"/>
    </xf>
    <xf numFmtId="39" fontId="4" fillId="2" borderId="6" xfId="1" applyNumberFormat="1" applyFont="1" applyFill="1" applyBorder="1" applyAlignment="1">
      <alignment horizontal="center" vertical="center" wrapText="1"/>
    </xf>
    <xf numFmtId="1" fontId="4" fillId="0" borderId="6" xfId="1" applyNumberFormat="1" applyFont="1" applyFill="1" applyBorder="1" applyAlignment="1">
      <alignment horizontal="center" vertical="center" wrapText="1"/>
    </xf>
    <xf numFmtId="39" fontId="4" fillId="0" borderId="6" xfId="1" applyNumberFormat="1" applyFont="1" applyFill="1" applyBorder="1" applyAlignment="1" applyProtection="1">
      <alignment horizontal="justify" vertical="center"/>
    </xf>
    <xf numFmtId="39" fontId="4" fillId="0" borderId="6" xfId="1" applyNumberFormat="1" applyFont="1" applyFill="1" applyBorder="1" applyAlignment="1">
      <alignment horizontal="center" vertical="center" wrapText="1"/>
    </xf>
    <xf numFmtId="0" fontId="3" fillId="14" borderId="2" xfId="1" applyFont="1" applyFill="1" applyBorder="1" applyAlignment="1">
      <alignment horizontal="right" vertical="top"/>
    </xf>
    <xf numFmtId="39" fontId="3" fillId="0" borderId="16" xfId="1" applyNumberFormat="1" applyFont="1" applyFill="1" applyBorder="1" applyAlignment="1">
      <alignment horizontal="left" vertical="center" wrapText="1"/>
    </xf>
    <xf numFmtId="39" fontId="3" fillId="0" borderId="2" xfId="1" applyNumberFormat="1" applyFont="1" applyFill="1" applyBorder="1" applyAlignment="1">
      <alignment horizontal="left" vertical="center" wrapText="1"/>
    </xf>
    <xf numFmtId="167" fontId="4" fillId="2" borderId="6" xfId="1" applyNumberFormat="1" applyFont="1" applyFill="1" applyBorder="1" applyAlignment="1">
      <alignment horizontal="center" vertical="center" wrapText="1"/>
    </xf>
    <xf numFmtId="0" fontId="4" fillId="0" borderId="6" xfId="1" applyFont="1" applyBorder="1" applyAlignment="1" applyProtection="1">
      <alignment horizontal="justify" vertical="center"/>
    </xf>
    <xf numFmtId="0" fontId="4" fillId="2" borderId="6" xfId="1" applyFont="1" applyFill="1" applyBorder="1" applyAlignment="1">
      <alignment horizontal="center" vertical="center" wrapText="1"/>
    </xf>
    <xf numFmtId="2" fontId="4" fillId="2" borderId="6" xfId="35" applyNumberFormat="1" applyFont="1" applyFill="1" applyBorder="1" applyAlignment="1">
      <alignment horizontal="right" vertical="center" wrapText="1"/>
    </xf>
    <xf numFmtId="167" fontId="4" fillId="0" borderId="6" xfId="1" applyNumberFormat="1" applyFont="1" applyFill="1" applyBorder="1" applyAlignment="1">
      <alignment horizontal="center" vertical="center" wrapText="1"/>
    </xf>
    <xf numFmtId="0" fontId="4" fillId="0" borderId="6" xfId="1" applyFont="1" applyFill="1" applyBorder="1" applyAlignment="1" applyProtection="1">
      <alignment horizontal="justify" vertical="center"/>
    </xf>
    <xf numFmtId="0" fontId="4" fillId="0" borderId="6" xfId="1" applyFont="1" applyFill="1" applyBorder="1" applyAlignment="1">
      <alignment horizontal="center" vertical="center" wrapText="1"/>
    </xf>
    <xf numFmtId="2" fontId="4" fillId="0" borderId="6" xfId="1" applyNumberFormat="1" applyFont="1" applyFill="1" applyBorder="1" applyAlignment="1">
      <alignment horizontal="center" vertical="center" wrapText="1"/>
    </xf>
    <xf numFmtId="167" fontId="4" fillId="0" borderId="6" xfId="55" applyNumberFormat="1" applyFont="1" applyFill="1" applyBorder="1" applyAlignment="1">
      <alignment horizontal="center" vertical="top"/>
    </xf>
    <xf numFmtId="2" fontId="4" fillId="0" borderId="6" xfId="0" applyNumberFormat="1" applyFont="1" applyFill="1" applyBorder="1" applyAlignment="1">
      <alignment horizontal="center" vertical="center" wrapText="1"/>
    </xf>
    <xf numFmtId="167" fontId="4" fillId="0" borderId="6" xfId="55" applyNumberFormat="1" applyFont="1" applyFill="1" applyBorder="1" applyAlignment="1" applyProtection="1">
      <alignment horizontal="center" vertical="top"/>
    </xf>
    <xf numFmtId="0" fontId="4" fillId="0" borderId="6" xfId="30" applyFont="1" applyFill="1" applyBorder="1" applyAlignment="1" applyProtection="1">
      <alignment horizontal="center" vertical="center"/>
    </xf>
    <xf numFmtId="43" fontId="4" fillId="0" borderId="6" xfId="1" applyNumberFormat="1" applyFont="1" applyFill="1" applyBorder="1" applyAlignment="1">
      <alignment horizontal="center" vertical="center" wrapText="1"/>
    </xf>
    <xf numFmtId="39" fontId="3" fillId="14" borderId="0" xfId="32" applyNumberFormat="1" applyFont="1" applyFill="1" applyBorder="1" applyAlignment="1" applyProtection="1">
      <alignment horizontal="center" vertical="center" wrapText="1"/>
      <protection locked="0"/>
    </xf>
    <xf numFmtId="39" fontId="3" fillId="14" borderId="11" xfId="32" applyNumberFormat="1" applyFont="1" applyFill="1" applyBorder="1" applyAlignment="1" applyProtection="1">
      <alignment horizontal="center" vertical="center" wrapText="1"/>
      <protection locked="0"/>
    </xf>
    <xf numFmtId="39" fontId="3" fillId="16" borderId="0" xfId="32" applyFont="1" applyFill="1" applyBorder="1" applyAlignment="1" applyProtection="1">
      <alignment horizontal="center" vertical="top"/>
      <protection locked="0"/>
    </xf>
    <xf numFmtId="39" fontId="3" fillId="14" borderId="0" xfId="32" applyFont="1" applyFill="1" applyBorder="1" applyAlignment="1" applyProtection="1">
      <alignment horizontal="justify" vertical="center" wrapText="1"/>
      <protection locked="0"/>
    </xf>
    <xf numFmtId="39" fontId="3" fillId="14" borderId="11" xfId="32" applyFont="1" applyFill="1" applyBorder="1" applyAlignment="1" applyProtection="1">
      <alignment horizontal="justify" vertical="center" wrapText="1"/>
      <protection locked="0"/>
    </xf>
    <xf numFmtId="0" fontId="3" fillId="0" borderId="0" xfId="1" applyFont="1" applyFill="1" applyBorder="1" applyAlignment="1">
      <alignment horizontal="left" vertical="center" wrapText="1"/>
    </xf>
    <xf numFmtId="4" fontId="3" fillId="2" borderId="8" xfId="33" applyNumberFormat="1" applyFont="1" applyFill="1" applyBorder="1" applyAlignment="1">
      <alignment horizontal="left" vertical="top" wrapText="1"/>
    </xf>
    <xf numFmtId="4" fontId="3" fillId="2" borderId="9" xfId="33" applyNumberFormat="1" applyFont="1" applyFill="1" applyBorder="1" applyAlignment="1">
      <alignment horizontal="left" vertical="top" wrapText="1"/>
    </xf>
    <xf numFmtId="39" fontId="10" fillId="2" borderId="0" xfId="32" applyNumberFormat="1" applyFont="1" applyFill="1" applyBorder="1" applyAlignment="1" applyProtection="1">
      <alignment horizontal="left" vertical="top" wrapText="1"/>
      <protection locked="0"/>
    </xf>
    <xf numFmtId="39" fontId="10" fillId="2" borderId="11" xfId="32" applyNumberFormat="1" applyFont="1" applyFill="1" applyBorder="1" applyAlignment="1" applyProtection="1">
      <alignment horizontal="left" vertical="top" wrapText="1"/>
      <protection locked="0"/>
    </xf>
    <xf numFmtId="39" fontId="3" fillId="2" borderId="0" xfId="32" applyNumberFormat="1" applyFont="1" applyFill="1" applyBorder="1" applyAlignment="1" applyProtection="1">
      <alignment horizontal="justify" vertical="top" wrapText="1"/>
      <protection locked="0"/>
    </xf>
    <xf numFmtId="39" fontId="3" fillId="2" borderId="11" xfId="32" applyNumberFormat="1" applyFont="1" applyFill="1" applyBorder="1" applyAlignment="1" applyProtection="1">
      <alignment horizontal="justify" vertical="top" wrapText="1"/>
      <protection locked="0"/>
    </xf>
    <xf numFmtId="39" fontId="3" fillId="0" borderId="0" xfId="1" applyNumberFormat="1" applyFont="1" applyFill="1" applyBorder="1" applyAlignment="1">
      <alignment horizontal="left" vertical="center" wrapText="1"/>
    </xf>
  </cellXfs>
  <cellStyles count="1214">
    <cellStyle name="Comma0" xfId="38"/>
    <cellStyle name="Currency0" xfId="39"/>
    <cellStyle name="Date" xfId="40"/>
    <cellStyle name="Énfasis 1" xfId="4"/>
    <cellStyle name="Énfasis 2" xfId="5"/>
    <cellStyle name="Énfasis 3" xfId="6"/>
    <cellStyle name="Énfasis1 - 20%" xfId="7"/>
    <cellStyle name="Énfasis1 - 40%" xfId="8"/>
    <cellStyle name="Énfasis1 - 60%" xfId="9"/>
    <cellStyle name="Énfasis2 - 20%" xfId="10"/>
    <cellStyle name="Énfasis2 - 40%" xfId="11"/>
    <cellStyle name="Énfasis2 - 60%" xfId="12"/>
    <cellStyle name="Énfasis3 - 20%" xfId="13"/>
    <cellStyle name="Énfasis3 - 40%" xfId="14"/>
    <cellStyle name="Énfasis3 - 60%" xfId="15"/>
    <cellStyle name="Énfasis4 - 20%" xfId="16"/>
    <cellStyle name="Énfasis4 - 40%" xfId="17"/>
    <cellStyle name="Énfasis4 - 60%" xfId="18"/>
    <cellStyle name="Énfasis5 - 20%" xfId="19"/>
    <cellStyle name="Énfasis5 - 40%" xfId="20"/>
    <cellStyle name="Énfasis5 - 60%" xfId="21"/>
    <cellStyle name="Énfasis6 - 20%" xfId="22"/>
    <cellStyle name="Énfasis6 - 40%" xfId="23"/>
    <cellStyle name="Énfasis6 - 60%" xfId="24"/>
    <cellStyle name="Euro" xfId="25"/>
    <cellStyle name="Euro 2" xfId="50"/>
    <cellStyle name="Fixed" xfId="41"/>
    <cellStyle name="Heading 1" xfId="42"/>
    <cellStyle name="Heading 2" xfId="43"/>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xfId="621" builtinId="8" hidden="1"/>
    <cellStyle name="Hipervínculo" xfId="623" builtinId="8" hidden="1"/>
    <cellStyle name="Hipervínculo" xfId="625" builtinId="8" hidden="1"/>
    <cellStyle name="Hipervínculo" xfId="627" builtinId="8" hidden="1"/>
    <cellStyle name="Hipervínculo" xfId="629" builtinId="8" hidden="1"/>
    <cellStyle name="Hipervínculo" xfId="631" builtinId="8" hidden="1"/>
    <cellStyle name="Hipervínculo" xfId="633" builtinId="8" hidden="1"/>
    <cellStyle name="Hipervínculo" xfId="635" builtinId="8" hidden="1"/>
    <cellStyle name="Hipervínculo" xfId="637" builtinId="8" hidden="1"/>
    <cellStyle name="Hipervínculo" xfId="639" builtinId="8" hidden="1"/>
    <cellStyle name="Hipervínculo" xfId="641" builtinId="8" hidden="1"/>
    <cellStyle name="Hipervínculo" xfId="643" builtinId="8" hidden="1"/>
    <cellStyle name="Hipervínculo" xfId="645" builtinId="8" hidden="1"/>
    <cellStyle name="Hipervínculo" xfId="647" builtinId="8" hidden="1"/>
    <cellStyle name="Hipervínculo" xfId="649" builtinId="8" hidden="1"/>
    <cellStyle name="Hipervínculo" xfId="651" builtinId="8" hidden="1"/>
    <cellStyle name="Hipervínculo" xfId="653" builtinId="8" hidden="1"/>
    <cellStyle name="Hipervínculo" xfId="655" builtinId="8" hidden="1"/>
    <cellStyle name="Hipervínculo" xfId="657" builtinId="8" hidden="1"/>
    <cellStyle name="Hipervínculo" xfId="659" builtinId="8" hidden="1"/>
    <cellStyle name="Hipervínculo" xfId="661" builtinId="8" hidden="1"/>
    <cellStyle name="Hipervínculo" xfId="663" builtinId="8" hidden="1"/>
    <cellStyle name="Hipervínculo" xfId="665" builtinId="8" hidden="1"/>
    <cellStyle name="Hipervínculo" xfId="667" builtinId="8" hidden="1"/>
    <cellStyle name="Hipervínculo" xfId="669" builtinId="8" hidden="1"/>
    <cellStyle name="Hipervínculo" xfId="671" builtinId="8" hidden="1"/>
    <cellStyle name="Hipervínculo" xfId="673" builtinId="8" hidden="1"/>
    <cellStyle name="Hipervínculo" xfId="675" builtinId="8" hidden="1"/>
    <cellStyle name="Hipervínculo" xfId="677" builtinId="8" hidden="1"/>
    <cellStyle name="Hipervínculo" xfId="679" builtinId="8" hidden="1"/>
    <cellStyle name="Hipervínculo" xfId="681" builtinId="8" hidden="1"/>
    <cellStyle name="Hipervínculo" xfId="683" builtinId="8" hidden="1"/>
    <cellStyle name="Hipervínculo" xfId="685" builtinId="8" hidden="1"/>
    <cellStyle name="Hipervínculo" xfId="687" builtinId="8" hidden="1"/>
    <cellStyle name="Hipervínculo" xfId="689" builtinId="8" hidden="1"/>
    <cellStyle name="Hipervínculo" xfId="691" builtinId="8" hidden="1"/>
    <cellStyle name="Hipervínculo" xfId="693" builtinId="8" hidden="1"/>
    <cellStyle name="Hipervínculo" xfId="695" builtinId="8" hidden="1"/>
    <cellStyle name="Hipervínculo" xfId="697" builtinId="8" hidden="1"/>
    <cellStyle name="Hipervínculo" xfId="699" builtinId="8" hidden="1"/>
    <cellStyle name="Hipervínculo" xfId="701" builtinId="8" hidden="1"/>
    <cellStyle name="Hipervínculo" xfId="703" builtinId="8" hidden="1"/>
    <cellStyle name="Hipervínculo" xfId="705" builtinId="8" hidden="1"/>
    <cellStyle name="Hipervínculo" xfId="707" builtinId="8" hidden="1"/>
    <cellStyle name="Hipervínculo" xfId="709" builtinId="8" hidden="1"/>
    <cellStyle name="Hipervínculo" xfId="711" builtinId="8" hidden="1"/>
    <cellStyle name="Hipervínculo" xfId="713" builtinId="8" hidden="1"/>
    <cellStyle name="Hipervínculo" xfId="715" builtinId="8" hidden="1"/>
    <cellStyle name="Hipervínculo" xfId="717" builtinId="8" hidden="1"/>
    <cellStyle name="Hipervínculo" xfId="719" builtinId="8" hidden="1"/>
    <cellStyle name="Hipervínculo" xfId="721" builtinId="8" hidden="1"/>
    <cellStyle name="Hipervínculo" xfId="723" builtinId="8" hidden="1"/>
    <cellStyle name="Hipervínculo" xfId="725" builtinId="8" hidden="1"/>
    <cellStyle name="Hipervínculo" xfId="727" builtinId="8" hidden="1"/>
    <cellStyle name="Hipervínculo" xfId="729" builtinId="8" hidden="1"/>
    <cellStyle name="Hipervínculo" xfId="731" builtinId="8" hidden="1"/>
    <cellStyle name="Hipervínculo" xfId="733" builtinId="8" hidden="1"/>
    <cellStyle name="Hipervínculo" xfId="735" builtinId="8" hidden="1"/>
    <cellStyle name="Hipervínculo" xfId="737" builtinId="8" hidden="1"/>
    <cellStyle name="Hipervínculo" xfId="739" builtinId="8" hidden="1"/>
    <cellStyle name="Hipervínculo" xfId="741" builtinId="8" hidden="1"/>
    <cellStyle name="Hipervínculo" xfId="743" builtinId="8" hidden="1"/>
    <cellStyle name="Hipervínculo" xfId="745" builtinId="8" hidden="1"/>
    <cellStyle name="Hipervínculo" xfId="747" builtinId="8" hidden="1"/>
    <cellStyle name="Hipervínculo" xfId="749" builtinId="8" hidden="1"/>
    <cellStyle name="Hipervínculo" xfId="751" builtinId="8" hidden="1"/>
    <cellStyle name="Hipervínculo" xfId="753" builtinId="8" hidden="1"/>
    <cellStyle name="Hipervínculo" xfId="755" builtinId="8" hidden="1"/>
    <cellStyle name="Hipervínculo" xfId="757" builtinId="8" hidden="1"/>
    <cellStyle name="Hipervínculo" xfId="759" builtinId="8" hidden="1"/>
    <cellStyle name="Hipervínculo" xfId="761" builtinId="8" hidden="1"/>
    <cellStyle name="Hipervínculo" xfId="763" builtinId="8" hidden="1"/>
    <cellStyle name="Hipervínculo" xfId="765" builtinId="8" hidden="1"/>
    <cellStyle name="Hipervínculo" xfId="767" builtinId="8" hidden="1"/>
    <cellStyle name="Hipervínculo" xfId="769" builtinId="8" hidden="1"/>
    <cellStyle name="Hipervínculo" xfId="771" builtinId="8" hidden="1"/>
    <cellStyle name="Hipervínculo" xfId="773" builtinId="8" hidden="1"/>
    <cellStyle name="Hipervínculo" xfId="775" builtinId="8" hidden="1"/>
    <cellStyle name="Hipervínculo" xfId="777" builtinId="8" hidden="1"/>
    <cellStyle name="Hipervínculo" xfId="779" builtinId="8" hidden="1"/>
    <cellStyle name="Hipervínculo" xfId="781" builtinId="8" hidden="1"/>
    <cellStyle name="Hipervínculo" xfId="783" builtinId="8" hidden="1"/>
    <cellStyle name="Hipervínculo" xfId="785" builtinId="8" hidden="1"/>
    <cellStyle name="Hipervínculo" xfId="787" builtinId="8" hidden="1"/>
    <cellStyle name="Hipervínculo" xfId="789" builtinId="8" hidden="1"/>
    <cellStyle name="Hipervínculo" xfId="791" builtinId="8" hidden="1"/>
    <cellStyle name="Hipervínculo" xfId="793" builtinId="8" hidden="1"/>
    <cellStyle name="Hipervínculo" xfId="795" builtinId="8" hidden="1"/>
    <cellStyle name="Hipervínculo" xfId="797" builtinId="8" hidden="1"/>
    <cellStyle name="Hipervínculo" xfId="799" builtinId="8" hidden="1"/>
    <cellStyle name="Hipervínculo" xfId="801" builtinId="8" hidden="1"/>
    <cellStyle name="Hipervínculo" xfId="803" builtinId="8" hidden="1"/>
    <cellStyle name="Hipervínculo" xfId="805" builtinId="8" hidden="1"/>
    <cellStyle name="Hipervínculo" xfId="807" builtinId="8" hidden="1"/>
    <cellStyle name="Hipervínculo" xfId="809" builtinId="8" hidden="1"/>
    <cellStyle name="Hipervínculo" xfId="811" builtinId="8" hidden="1"/>
    <cellStyle name="Hipervínculo" xfId="813" builtinId="8" hidden="1"/>
    <cellStyle name="Hipervínculo" xfId="815" builtinId="8" hidden="1"/>
    <cellStyle name="Hipervínculo" xfId="817" builtinId="8" hidden="1"/>
    <cellStyle name="Hipervínculo" xfId="819" builtinId="8" hidden="1"/>
    <cellStyle name="Hipervínculo" xfId="821" builtinId="8" hidden="1"/>
    <cellStyle name="Hipervínculo" xfId="823" builtinId="8" hidden="1"/>
    <cellStyle name="Hipervínculo" xfId="825" builtinId="8" hidden="1"/>
    <cellStyle name="Hipervínculo" xfId="827" builtinId="8" hidden="1"/>
    <cellStyle name="Hipervínculo" xfId="829" builtinId="8" hidden="1"/>
    <cellStyle name="Hipervínculo" xfId="831" builtinId="8" hidden="1"/>
    <cellStyle name="Hipervínculo" xfId="833" builtinId="8" hidden="1"/>
    <cellStyle name="Hipervínculo" xfId="835" builtinId="8" hidden="1"/>
    <cellStyle name="Hipervínculo" xfId="837" builtinId="8" hidden="1"/>
    <cellStyle name="Hipervínculo" xfId="839" builtinId="8" hidden="1"/>
    <cellStyle name="Hipervínculo" xfId="841" builtinId="8" hidden="1"/>
    <cellStyle name="Hipervínculo" xfId="843" builtinId="8" hidden="1"/>
    <cellStyle name="Hipervínculo" xfId="845" builtinId="8" hidden="1"/>
    <cellStyle name="Hipervínculo" xfId="847" builtinId="8" hidden="1"/>
    <cellStyle name="Hipervínculo" xfId="849" builtinId="8" hidden="1"/>
    <cellStyle name="Hipervínculo" xfId="851" builtinId="8" hidden="1"/>
    <cellStyle name="Hipervínculo" xfId="853" builtinId="8" hidden="1"/>
    <cellStyle name="Hipervínculo" xfId="855" builtinId="8" hidden="1"/>
    <cellStyle name="Hipervínculo" xfId="857" builtinId="8" hidden="1"/>
    <cellStyle name="Hipervínculo" xfId="859" builtinId="8" hidden="1"/>
    <cellStyle name="Hipervínculo" xfId="861" builtinId="8" hidden="1"/>
    <cellStyle name="Hipervínculo" xfId="863" builtinId="8" hidden="1"/>
    <cellStyle name="Hipervínculo" xfId="865" builtinId="8" hidden="1"/>
    <cellStyle name="Hipervínculo" xfId="867" builtinId="8" hidden="1"/>
    <cellStyle name="Hipervínculo" xfId="869" builtinId="8" hidden="1"/>
    <cellStyle name="Hipervínculo" xfId="871" builtinId="8" hidden="1"/>
    <cellStyle name="Hipervínculo" xfId="873" builtinId="8" hidden="1"/>
    <cellStyle name="Hipervínculo" xfId="875" builtinId="8" hidden="1"/>
    <cellStyle name="Hipervínculo" xfId="877" builtinId="8" hidden="1"/>
    <cellStyle name="Hipervínculo" xfId="879" builtinId="8" hidden="1"/>
    <cellStyle name="Hipervínculo" xfId="881" builtinId="8" hidden="1"/>
    <cellStyle name="Hipervínculo" xfId="883" builtinId="8" hidden="1"/>
    <cellStyle name="Hipervínculo" xfId="885" builtinId="8" hidden="1"/>
    <cellStyle name="Hipervínculo" xfId="887" builtinId="8" hidden="1"/>
    <cellStyle name="Hipervínculo" xfId="889" builtinId="8" hidden="1"/>
    <cellStyle name="Hipervínculo" xfId="891" builtinId="8" hidden="1"/>
    <cellStyle name="Hipervínculo" xfId="893" builtinId="8" hidden="1"/>
    <cellStyle name="Hipervínculo" xfId="895" builtinId="8" hidden="1"/>
    <cellStyle name="Hipervínculo" xfId="897" builtinId="8" hidden="1"/>
    <cellStyle name="Hipervínculo" xfId="899" builtinId="8" hidden="1"/>
    <cellStyle name="Hipervínculo" xfId="901" builtinId="8" hidden="1"/>
    <cellStyle name="Hipervínculo" xfId="903" builtinId="8" hidden="1"/>
    <cellStyle name="Hipervínculo" xfId="905" builtinId="8" hidden="1"/>
    <cellStyle name="Hipervínculo" xfId="907" builtinId="8" hidden="1"/>
    <cellStyle name="Hipervínculo" xfId="909" builtinId="8" hidden="1"/>
    <cellStyle name="Hipervínculo" xfId="911" builtinId="8" hidden="1"/>
    <cellStyle name="Hipervínculo" xfId="913" builtinId="8" hidden="1"/>
    <cellStyle name="Hipervínculo" xfId="915" builtinId="8" hidden="1"/>
    <cellStyle name="Hipervínculo" xfId="917" builtinId="8" hidden="1"/>
    <cellStyle name="Hipervínculo" xfId="919" builtinId="8" hidden="1"/>
    <cellStyle name="Hipervínculo" xfId="921" builtinId="8" hidden="1"/>
    <cellStyle name="Hipervínculo" xfId="923" builtinId="8" hidden="1"/>
    <cellStyle name="Hipervínculo" xfId="925" builtinId="8" hidden="1"/>
    <cellStyle name="Hipervínculo" xfId="927" builtinId="8" hidden="1"/>
    <cellStyle name="Hipervínculo" xfId="929" builtinId="8" hidden="1"/>
    <cellStyle name="Hipervínculo" xfId="931" builtinId="8" hidden="1"/>
    <cellStyle name="Hipervínculo" xfId="933" builtinId="8" hidden="1"/>
    <cellStyle name="Hipervínculo" xfId="935" builtinId="8" hidden="1"/>
    <cellStyle name="Hipervínculo" xfId="937" builtinId="8" hidden="1"/>
    <cellStyle name="Hipervínculo" xfId="939" builtinId="8" hidden="1"/>
    <cellStyle name="Hipervínculo" xfId="941" builtinId="8" hidden="1"/>
    <cellStyle name="Hipervínculo" xfId="943" builtinId="8" hidden="1"/>
    <cellStyle name="Hipervínculo" xfId="945" builtinId="8" hidden="1"/>
    <cellStyle name="Hipervínculo" xfId="947" builtinId="8" hidden="1"/>
    <cellStyle name="Hipervínculo" xfId="949" builtinId="8" hidden="1"/>
    <cellStyle name="Hipervínculo" xfId="951" builtinId="8" hidden="1"/>
    <cellStyle name="Hipervínculo" xfId="953" builtinId="8" hidden="1"/>
    <cellStyle name="Hipervínculo" xfId="955" builtinId="8" hidden="1"/>
    <cellStyle name="Hipervínculo" xfId="957" builtinId="8" hidden="1"/>
    <cellStyle name="Hipervínculo" xfId="959" builtinId="8" hidden="1"/>
    <cellStyle name="Hipervínculo" xfId="961" builtinId="8" hidden="1"/>
    <cellStyle name="Hipervínculo" xfId="963" builtinId="8" hidden="1"/>
    <cellStyle name="Hipervínculo" xfId="965" builtinId="8" hidden="1"/>
    <cellStyle name="Hipervínculo" xfId="967" builtinId="8" hidden="1"/>
    <cellStyle name="Hipervínculo" xfId="969" builtinId="8" hidden="1"/>
    <cellStyle name="Hipervínculo" xfId="971" builtinId="8" hidden="1"/>
    <cellStyle name="Hipervínculo" xfId="973" builtinId="8" hidden="1"/>
    <cellStyle name="Hipervínculo" xfId="975" builtinId="8" hidden="1"/>
    <cellStyle name="Hipervínculo" xfId="977" builtinId="8" hidden="1"/>
    <cellStyle name="Hipervínculo" xfId="979" builtinId="8" hidden="1"/>
    <cellStyle name="Hipervínculo" xfId="981" builtinId="8" hidden="1"/>
    <cellStyle name="Hipervínculo" xfId="983" builtinId="8" hidden="1"/>
    <cellStyle name="Hipervínculo" xfId="985" builtinId="8" hidden="1"/>
    <cellStyle name="Hipervínculo" xfId="987" builtinId="8" hidden="1"/>
    <cellStyle name="Hipervínculo" xfId="989" builtinId="8" hidden="1"/>
    <cellStyle name="Hipervínculo" xfId="991" builtinId="8" hidden="1"/>
    <cellStyle name="Hipervínculo" xfId="993" builtinId="8" hidden="1"/>
    <cellStyle name="Hipervínculo" xfId="995" builtinId="8" hidden="1"/>
    <cellStyle name="Hipervínculo" xfId="997" builtinId="8" hidden="1"/>
    <cellStyle name="Hipervínculo" xfId="999" builtinId="8" hidden="1"/>
    <cellStyle name="Hipervínculo" xfId="1001" builtinId="8" hidden="1"/>
    <cellStyle name="Hipervínculo" xfId="1003" builtinId="8" hidden="1"/>
    <cellStyle name="Hipervínculo" xfId="1005" builtinId="8" hidden="1"/>
    <cellStyle name="Hipervínculo" xfId="1007" builtinId="8" hidden="1"/>
    <cellStyle name="Hipervínculo" xfId="1009" builtinId="8" hidden="1"/>
    <cellStyle name="Hipervínculo" xfId="1011" builtinId="8" hidden="1"/>
    <cellStyle name="Hipervínculo" xfId="1013" builtinId="8" hidden="1"/>
    <cellStyle name="Hipervínculo" xfId="1015" builtinId="8" hidden="1"/>
    <cellStyle name="Hipervínculo" xfId="1017" builtinId="8" hidden="1"/>
    <cellStyle name="Hipervínculo" xfId="1019" builtinId="8" hidden="1"/>
    <cellStyle name="Hipervínculo" xfId="1021" builtinId="8" hidden="1"/>
    <cellStyle name="Hipervínculo" xfId="1023" builtinId="8" hidden="1"/>
    <cellStyle name="Hipervínculo" xfId="1025" builtinId="8" hidden="1"/>
    <cellStyle name="Hipervínculo" xfId="1027" builtinId="8" hidden="1"/>
    <cellStyle name="Hipervínculo" xfId="1029" builtinId="8" hidden="1"/>
    <cellStyle name="Hipervínculo" xfId="1031" builtinId="8" hidden="1"/>
    <cellStyle name="Hipervínculo" xfId="1033" builtinId="8" hidden="1"/>
    <cellStyle name="Hipervínculo" xfId="1035" builtinId="8" hidden="1"/>
    <cellStyle name="Hipervínculo" xfId="1037" builtinId="8" hidden="1"/>
    <cellStyle name="Hipervínculo" xfId="1039" builtinId="8" hidden="1"/>
    <cellStyle name="Hipervínculo" xfId="1041" builtinId="8" hidden="1"/>
    <cellStyle name="Hipervínculo" xfId="1043" builtinId="8" hidden="1"/>
    <cellStyle name="Hipervínculo" xfId="1045" builtinId="8" hidden="1"/>
    <cellStyle name="Hipervínculo" xfId="1047" builtinId="8" hidden="1"/>
    <cellStyle name="Hipervínculo" xfId="1049" builtinId="8" hidden="1"/>
    <cellStyle name="Hipervínculo" xfId="1051" builtinId="8" hidden="1"/>
    <cellStyle name="Hipervínculo" xfId="1053" builtinId="8" hidden="1"/>
    <cellStyle name="Hipervínculo" xfId="1055" builtinId="8" hidden="1"/>
    <cellStyle name="Hipervínculo" xfId="1057" builtinId="8" hidden="1"/>
    <cellStyle name="Hipervínculo" xfId="1059" builtinId="8" hidden="1"/>
    <cellStyle name="Hipervínculo" xfId="1061" builtinId="8" hidden="1"/>
    <cellStyle name="Hipervínculo" xfId="1063" builtinId="8" hidden="1"/>
    <cellStyle name="Hipervínculo" xfId="1065" builtinId="8" hidden="1"/>
    <cellStyle name="Hipervínculo" xfId="1067" builtinId="8" hidden="1"/>
    <cellStyle name="Hipervínculo" xfId="1069" builtinId="8" hidden="1"/>
    <cellStyle name="Hipervínculo" xfId="1071" builtinId="8" hidden="1"/>
    <cellStyle name="Hipervínculo" xfId="1073" builtinId="8" hidden="1"/>
    <cellStyle name="Hipervínculo" xfId="1075" builtinId="8" hidden="1"/>
    <cellStyle name="Hipervínculo" xfId="1077" builtinId="8" hidden="1"/>
    <cellStyle name="Hipervínculo" xfId="1079" builtinId="8" hidden="1"/>
    <cellStyle name="Hipervínculo" xfId="1081" builtinId="8" hidden="1"/>
    <cellStyle name="Hipervínculo" xfId="1083" builtinId="8" hidden="1"/>
    <cellStyle name="Hipervínculo" xfId="1085" builtinId="8" hidden="1"/>
    <cellStyle name="Hipervínculo" xfId="1087" builtinId="8" hidden="1"/>
    <cellStyle name="Hipervínculo" xfId="1089" builtinId="8" hidden="1"/>
    <cellStyle name="Hipervínculo" xfId="1091" builtinId="8" hidden="1"/>
    <cellStyle name="Hipervínculo" xfId="1093" builtinId="8" hidden="1"/>
    <cellStyle name="Hipervínculo" xfId="1095" builtinId="8" hidden="1"/>
    <cellStyle name="Hipervínculo" xfId="1097" builtinId="8" hidden="1"/>
    <cellStyle name="Hipervínculo" xfId="1099" builtinId="8" hidden="1"/>
    <cellStyle name="Hipervínculo" xfId="1101" builtinId="8" hidden="1"/>
    <cellStyle name="Hipervínculo" xfId="1103" builtinId="8" hidden="1"/>
    <cellStyle name="Hipervínculo" xfId="1105" builtinId="8" hidden="1"/>
    <cellStyle name="Hipervínculo" xfId="1107" builtinId="8" hidden="1"/>
    <cellStyle name="Hipervínculo" xfId="1109" builtinId="8" hidden="1"/>
    <cellStyle name="Hipervínculo" xfId="1111" builtinId="8" hidden="1"/>
    <cellStyle name="Hipervínculo" xfId="1113" builtinId="8" hidden="1"/>
    <cellStyle name="Hipervínculo" xfId="1115" builtinId="8" hidden="1"/>
    <cellStyle name="Hipervínculo" xfId="1117" builtinId="8" hidden="1"/>
    <cellStyle name="Hipervínculo" xfId="1119" builtinId="8" hidden="1"/>
    <cellStyle name="Hipervínculo" xfId="1121" builtinId="8" hidden="1"/>
    <cellStyle name="Hipervínculo" xfId="1123" builtinId="8" hidden="1"/>
    <cellStyle name="Hipervínculo" xfId="1125" builtinId="8" hidden="1"/>
    <cellStyle name="Hipervínculo" xfId="1127" builtinId="8" hidden="1"/>
    <cellStyle name="Hipervínculo" xfId="1129" builtinId="8" hidden="1"/>
    <cellStyle name="Hipervínculo" xfId="1131" builtinId="8" hidden="1"/>
    <cellStyle name="Hipervínculo" xfId="1133" builtinId="8" hidden="1"/>
    <cellStyle name="Hipervínculo" xfId="1135" builtinId="8" hidden="1"/>
    <cellStyle name="Hipervínculo" xfId="1137" builtinId="8" hidden="1"/>
    <cellStyle name="Hipervínculo" xfId="1139" builtinId="8" hidden="1"/>
    <cellStyle name="Hipervínculo" xfId="1141" builtinId="8" hidden="1"/>
    <cellStyle name="Hipervínculo" xfId="1143" builtinId="8" hidden="1"/>
    <cellStyle name="Hipervínculo" xfId="1145" builtinId="8" hidden="1"/>
    <cellStyle name="Hipervínculo" xfId="1147" builtinId="8" hidden="1"/>
    <cellStyle name="Hipervínculo" xfId="1149" builtinId="8" hidden="1"/>
    <cellStyle name="Hipervínculo" xfId="1151" builtinId="8" hidden="1"/>
    <cellStyle name="Hipervínculo" xfId="1153" builtinId="8" hidden="1"/>
    <cellStyle name="Hipervínculo" xfId="1155" builtinId="8" hidden="1"/>
    <cellStyle name="Hipervínculo" xfId="1157" builtinId="8" hidden="1"/>
    <cellStyle name="Hipervínculo" xfId="1159" builtinId="8" hidden="1"/>
    <cellStyle name="Hipervínculo" xfId="1161" builtinId="8" hidden="1"/>
    <cellStyle name="Hipervínculo" xfId="1163" builtinId="8" hidden="1"/>
    <cellStyle name="Hipervínculo" xfId="1165" builtinId="8" hidden="1"/>
    <cellStyle name="Hipervínculo" xfId="1167" builtinId="8" hidden="1"/>
    <cellStyle name="Hipervínculo" xfId="1169" builtinId="8" hidden="1"/>
    <cellStyle name="Hipervínculo" xfId="1171" builtinId="8" hidden="1"/>
    <cellStyle name="Hipervínculo" xfId="1173" builtinId="8" hidden="1"/>
    <cellStyle name="Hipervínculo" xfId="1175" builtinId="8" hidden="1"/>
    <cellStyle name="Hipervínculo" xfId="1177" builtinId="8" hidden="1"/>
    <cellStyle name="Hipervínculo" xfId="1179" builtinId="8" hidden="1"/>
    <cellStyle name="Hipervínculo" xfId="1181" builtinId="8" hidden="1"/>
    <cellStyle name="Hipervínculo" xfId="1183" builtinId="8" hidden="1"/>
    <cellStyle name="Hipervínculo" xfId="1185" builtinId="8" hidden="1"/>
    <cellStyle name="Hipervínculo" xfId="1187" builtinId="8" hidden="1"/>
    <cellStyle name="Hipervínculo" xfId="1189" builtinId="8" hidden="1"/>
    <cellStyle name="Hipervínculo" xfId="1191" builtinId="8" hidden="1"/>
    <cellStyle name="Hipervínculo" xfId="1193" builtinId="8" hidden="1"/>
    <cellStyle name="Hipervínculo" xfId="1195" builtinId="8" hidden="1"/>
    <cellStyle name="Hipervínculo" xfId="1197" builtinId="8" hidden="1"/>
    <cellStyle name="Hipervínculo" xfId="1199" builtinId="8" hidden="1"/>
    <cellStyle name="Hipervínculo" xfId="1201" builtinId="8" hidden="1"/>
    <cellStyle name="Hipervínculo" xfId="1203" builtinId="8" hidden="1"/>
    <cellStyle name="Hipervínculo" xfId="1205" builtinId="8" hidden="1"/>
    <cellStyle name="Hipervínculo" xfId="1207" builtinId="8" hidden="1"/>
    <cellStyle name="Hipervínculo" xfId="1209" builtinId="8" hidden="1"/>
    <cellStyle name="Hipervínculo" xfId="1211" builtinId="8"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Hipervínculo visitado" xfId="622" builtinId="9" hidden="1"/>
    <cellStyle name="Hipervínculo visitado" xfId="624" builtinId="9" hidden="1"/>
    <cellStyle name="Hipervínculo visitado" xfId="626" builtinId="9" hidden="1"/>
    <cellStyle name="Hipervínculo visitado" xfId="628" builtinId="9" hidden="1"/>
    <cellStyle name="Hipervínculo visitado" xfId="630" builtinId="9" hidden="1"/>
    <cellStyle name="Hipervínculo visitado" xfId="632" builtinId="9" hidden="1"/>
    <cellStyle name="Hipervínculo visitado" xfId="634" builtinId="9" hidden="1"/>
    <cellStyle name="Hipervínculo visitado" xfId="636" builtinId="9" hidden="1"/>
    <cellStyle name="Hipervínculo visitado" xfId="638" builtinId="9" hidden="1"/>
    <cellStyle name="Hipervínculo visitado" xfId="640" builtinId="9" hidden="1"/>
    <cellStyle name="Hipervínculo visitado" xfId="642" builtinId="9" hidden="1"/>
    <cellStyle name="Hipervínculo visitado" xfId="644" builtinId="9" hidden="1"/>
    <cellStyle name="Hipervínculo visitado" xfId="646" builtinId="9" hidden="1"/>
    <cellStyle name="Hipervínculo visitado" xfId="648" builtinId="9" hidden="1"/>
    <cellStyle name="Hipervínculo visitado" xfId="650" builtinId="9" hidden="1"/>
    <cellStyle name="Hipervínculo visitado" xfId="652" builtinId="9" hidden="1"/>
    <cellStyle name="Hipervínculo visitado" xfId="654" builtinId="9" hidden="1"/>
    <cellStyle name="Hipervínculo visitado" xfId="656" builtinId="9" hidden="1"/>
    <cellStyle name="Hipervínculo visitado" xfId="658" builtinId="9" hidden="1"/>
    <cellStyle name="Hipervínculo visitado" xfId="660" builtinId="9" hidden="1"/>
    <cellStyle name="Hipervínculo visitado" xfId="662" builtinId="9" hidden="1"/>
    <cellStyle name="Hipervínculo visitado" xfId="664" builtinId="9" hidden="1"/>
    <cellStyle name="Hipervínculo visitado" xfId="666" builtinId="9" hidden="1"/>
    <cellStyle name="Hipervínculo visitado" xfId="668" builtinId="9" hidden="1"/>
    <cellStyle name="Hipervínculo visitado" xfId="670" builtinId="9" hidden="1"/>
    <cellStyle name="Hipervínculo visitado" xfId="672" builtinId="9" hidden="1"/>
    <cellStyle name="Hipervínculo visitado" xfId="674" builtinId="9" hidden="1"/>
    <cellStyle name="Hipervínculo visitado" xfId="676" builtinId="9" hidden="1"/>
    <cellStyle name="Hipervínculo visitado" xfId="678" builtinId="9" hidden="1"/>
    <cellStyle name="Hipervínculo visitado" xfId="680" builtinId="9" hidden="1"/>
    <cellStyle name="Hipervínculo visitado" xfId="682" builtinId="9" hidden="1"/>
    <cellStyle name="Hipervínculo visitado" xfId="684" builtinId="9" hidden="1"/>
    <cellStyle name="Hipervínculo visitado" xfId="686" builtinId="9" hidden="1"/>
    <cellStyle name="Hipervínculo visitado" xfId="688" builtinId="9" hidden="1"/>
    <cellStyle name="Hipervínculo visitado" xfId="690" builtinId="9" hidden="1"/>
    <cellStyle name="Hipervínculo visitado" xfId="692" builtinId="9" hidden="1"/>
    <cellStyle name="Hipervínculo visitado" xfId="694" builtinId="9" hidden="1"/>
    <cellStyle name="Hipervínculo visitado" xfId="696" builtinId="9" hidden="1"/>
    <cellStyle name="Hipervínculo visitado" xfId="698" builtinId="9" hidden="1"/>
    <cellStyle name="Hipervínculo visitado" xfId="700" builtinId="9" hidden="1"/>
    <cellStyle name="Hipervínculo visitado" xfId="702" builtinId="9" hidden="1"/>
    <cellStyle name="Hipervínculo visitado" xfId="704" builtinId="9" hidden="1"/>
    <cellStyle name="Hipervínculo visitado" xfId="706" builtinId="9" hidden="1"/>
    <cellStyle name="Hipervínculo visitado" xfId="708" builtinId="9" hidden="1"/>
    <cellStyle name="Hipervínculo visitado" xfId="710" builtinId="9" hidden="1"/>
    <cellStyle name="Hipervínculo visitado" xfId="712" builtinId="9" hidden="1"/>
    <cellStyle name="Hipervínculo visitado" xfId="714" builtinId="9" hidden="1"/>
    <cellStyle name="Hipervínculo visitado" xfId="716" builtinId="9" hidden="1"/>
    <cellStyle name="Hipervínculo visitado" xfId="718" builtinId="9" hidden="1"/>
    <cellStyle name="Hipervínculo visitado" xfId="720" builtinId="9" hidden="1"/>
    <cellStyle name="Hipervínculo visitado" xfId="722" builtinId="9" hidden="1"/>
    <cellStyle name="Hipervínculo visitado" xfId="724" builtinId="9" hidden="1"/>
    <cellStyle name="Hipervínculo visitado" xfId="726" builtinId="9" hidden="1"/>
    <cellStyle name="Hipervínculo visitado" xfId="728" builtinId="9" hidden="1"/>
    <cellStyle name="Hipervínculo visitado" xfId="730" builtinId="9" hidden="1"/>
    <cellStyle name="Hipervínculo visitado" xfId="732" builtinId="9" hidden="1"/>
    <cellStyle name="Hipervínculo visitado" xfId="734" builtinId="9" hidden="1"/>
    <cellStyle name="Hipervínculo visitado" xfId="736" builtinId="9" hidden="1"/>
    <cellStyle name="Hipervínculo visitado" xfId="738" builtinId="9" hidden="1"/>
    <cellStyle name="Hipervínculo visitado" xfId="740" builtinId="9" hidden="1"/>
    <cellStyle name="Hipervínculo visitado" xfId="742" builtinId="9" hidden="1"/>
    <cellStyle name="Hipervínculo visitado" xfId="744" builtinId="9" hidden="1"/>
    <cellStyle name="Hipervínculo visitado" xfId="746" builtinId="9" hidden="1"/>
    <cellStyle name="Hipervínculo visitado" xfId="748" builtinId="9" hidden="1"/>
    <cellStyle name="Hipervínculo visitado" xfId="750" builtinId="9" hidden="1"/>
    <cellStyle name="Hipervínculo visitado" xfId="752" builtinId="9" hidden="1"/>
    <cellStyle name="Hipervínculo visitado" xfId="754" builtinId="9" hidden="1"/>
    <cellStyle name="Hipervínculo visitado" xfId="756" builtinId="9" hidden="1"/>
    <cellStyle name="Hipervínculo visitado" xfId="758" builtinId="9" hidden="1"/>
    <cellStyle name="Hipervínculo visitado" xfId="760" builtinId="9" hidden="1"/>
    <cellStyle name="Hipervínculo visitado" xfId="762" builtinId="9" hidden="1"/>
    <cellStyle name="Hipervínculo visitado" xfId="764" builtinId="9" hidden="1"/>
    <cellStyle name="Hipervínculo visitado" xfId="766" builtinId="9" hidden="1"/>
    <cellStyle name="Hipervínculo visitado" xfId="768" builtinId="9" hidden="1"/>
    <cellStyle name="Hipervínculo visitado" xfId="770" builtinId="9" hidden="1"/>
    <cellStyle name="Hipervínculo visitado" xfId="772" builtinId="9" hidden="1"/>
    <cellStyle name="Hipervínculo visitado" xfId="774" builtinId="9" hidden="1"/>
    <cellStyle name="Hipervínculo visitado" xfId="776" builtinId="9" hidden="1"/>
    <cellStyle name="Hipervínculo visitado" xfId="778" builtinId="9" hidden="1"/>
    <cellStyle name="Hipervínculo visitado" xfId="780" builtinId="9" hidden="1"/>
    <cellStyle name="Hipervínculo visitado" xfId="782" builtinId="9" hidden="1"/>
    <cellStyle name="Hipervínculo visitado" xfId="784" builtinId="9" hidden="1"/>
    <cellStyle name="Hipervínculo visitado" xfId="786" builtinId="9" hidden="1"/>
    <cellStyle name="Hipervínculo visitado" xfId="788" builtinId="9" hidden="1"/>
    <cellStyle name="Hipervínculo visitado" xfId="790" builtinId="9" hidden="1"/>
    <cellStyle name="Hipervínculo visitado" xfId="792" builtinId="9" hidden="1"/>
    <cellStyle name="Hipervínculo visitado" xfId="794" builtinId="9" hidden="1"/>
    <cellStyle name="Hipervínculo visitado" xfId="796" builtinId="9" hidden="1"/>
    <cellStyle name="Hipervínculo visitado" xfId="798" builtinId="9" hidden="1"/>
    <cellStyle name="Hipervínculo visitado" xfId="800" builtinId="9" hidden="1"/>
    <cellStyle name="Hipervínculo visitado" xfId="802" builtinId="9" hidden="1"/>
    <cellStyle name="Hipervínculo visitado" xfId="804" builtinId="9" hidden="1"/>
    <cellStyle name="Hipervínculo visitado" xfId="806" builtinId="9" hidden="1"/>
    <cellStyle name="Hipervínculo visitado" xfId="808" builtinId="9" hidden="1"/>
    <cellStyle name="Hipervínculo visitado" xfId="810" builtinId="9" hidden="1"/>
    <cellStyle name="Hipervínculo visitado" xfId="812" builtinId="9" hidden="1"/>
    <cellStyle name="Hipervínculo visitado" xfId="814" builtinId="9" hidden="1"/>
    <cellStyle name="Hipervínculo visitado" xfId="816" builtinId="9" hidden="1"/>
    <cellStyle name="Hipervínculo visitado" xfId="818" builtinId="9" hidden="1"/>
    <cellStyle name="Hipervínculo visitado" xfId="820" builtinId="9" hidden="1"/>
    <cellStyle name="Hipervínculo visitado" xfId="822" builtinId="9" hidden="1"/>
    <cellStyle name="Hipervínculo visitado" xfId="824" builtinId="9" hidden="1"/>
    <cellStyle name="Hipervínculo visitado" xfId="826" builtinId="9" hidden="1"/>
    <cellStyle name="Hipervínculo visitado" xfId="828" builtinId="9" hidden="1"/>
    <cellStyle name="Hipervínculo visitado" xfId="830" builtinId="9" hidden="1"/>
    <cellStyle name="Hipervínculo visitado" xfId="832" builtinId="9" hidden="1"/>
    <cellStyle name="Hipervínculo visitado" xfId="834" builtinId="9" hidden="1"/>
    <cellStyle name="Hipervínculo visitado" xfId="836" builtinId="9" hidden="1"/>
    <cellStyle name="Hipervínculo visitado" xfId="838" builtinId="9" hidden="1"/>
    <cellStyle name="Hipervínculo visitado" xfId="840" builtinId="9" hidden="1"/>
    <cellStyle name="Hipervínculo visitado" xfId="842" builtinId="9" hidden="1"/>
    <cellStyle name="Hipervínculo visitado" xfId="844" builtinId="9" hidden="1"/>
    <cellStyle name="Hipervínculo visitado" xfId="846" builtinId="9" hidden="1"/>
    <cellStyle name="Hipervínculo visitado" xfId="848" builtinId="9" hidden="1"/>
    <cellStyle name="Hipervínculo visitado" xfId="850" builtinId="9" hidden="1"/>
    <cellStyle name="Hipervínculo visitado" xfId="852" builtinId="9" hidden="1"/>
    <cellStyle name="Hipervínculo visitado" xfId="854" builtinId="9" hidden="1"/>
    <cellStyle name="Hipervínculo visitado" xfId="856" builtinId="9" hidden="1"/>
    <cellStyle name="Hipervínculo visitado" xfId="858" builtinId="9" hidden="1"/>
    <cellStyle name="Hipervínculo visitado" xfId="860" builtinId="9" hidden="1"/>
    <cellStyle name="Hipervínculo visitado" xfId="862" builtinId="9" hidden="1"/>
    <cellStyle name="Hipervínculo visitado" xfId="864" builtinId="9" hidden="1"/>
    <cellStyle name="Hipervínculo visitado" xfId="866" builtinId="9" hidden="1"/>
    <cellStyle name="Hipervínculo visitado" xfId="868" builtinId="9" hidden="1"/>
    <cellStyle name="Hipervínculo visitado" xfId="870" builtinId="9" hidden="1"/>
    <cellStyle name="Hipervínculo visitado" xfId="872" builtinId="9" hidden="1"/>
    <cellStyle name="Hipervínculo visitado" xfId="874" builtinId="9" hidden="1"/>
    <cellStyle name="Hipervínculo visitado" xfId="876" builtinId="9" hidden="1"/>
    <cellStyle name="Hipervínculo visitado" xfId="878" builtinId="9" hidden="1"/>
    <cellStyle name="Hipervínculo visitado" xfId="880" builtinId="9" hidden="1"/>
    <cellStyle name="Hipervínculo visitado" xfId="882" builtinId="9" hidden="1"/>
    <cellStyle name="Hipervínculo visitado" xfId="884" builtinId="9" hidden="1"/>
    <cellStyle name="Hipervínculo visitado" xfId="886" builtinId="9" hidden="1"/>
    <cellStyle name="Hipervínculo visitado" xfId="888" builtinId="9" hidden="1"/>
    <cellStyle name="Hipervínculo visitado" xfId="890" builtinId="9" hidden="1"/>
    <cellStyle name="Hipervínculo visitado" xfId="892" builtinId="9" hidden="1"/>
    <cellStyle name="Hipervínculo visitado" xfId="894" builtinId="9" hidden="1"/>
    <cellStyle name="Hipervínculo visitado" xfId="896" builtinId="9" hidden="1"/>
    <cellStyle name="Hipervínculo visitado" xfId="898" builtinId="9" hidden="1"/>
    <cellStyle name="Hipervínculo visitado" xfId="900" builtinId="9" hidden="1"/>
    <cellStyle name="Hipervínculo visitado" xfId="902" builtinId="9" hidden="1"/>
    <cellStyle name="Hipervínculo visitado" xfId="904" builtinId="9" hidden="1"/>
    <cellStyle name="Hipervínculo visitado" xfId="906" builtinId="9" hidden="1"/>
    <cellStyle name="Hipervínculo visitado" xfId="908" builtinId="9" hidden="1"/>
    <cellStyle name="Hipervínculo visitado" xfId="910" builtinId="9" hidden="1"/>
    <cellStyle name="Hipervínculo visitado" xfId="912" builtinId="9" hidden="1"/>
    <cellStyle name="Hipervínculo visitado" xfId="914" builtinId="9" hidden="1"/>
    <cellStyle name="Hipervínculo visitado" xfId="916" builtinId="9" hidden="1"/>
    <cellStyle name="Hipervínculo visitado" xfId="918" builtinId="9" hidden="1"/>
    <cellStyle name="Hipervínculo visitado" xfId="920" builtinId="9" hidden="1"/>
    <cellStyle name="Hipervínculo visitado" xfId="922" builtinId="9" hidden="1"/>
    <cellStyle name="Hipervínculo visitado" xfId="924" builtinId="9" hidden="1"/>
    <cellStyle name="Hipervínculo visitado" xfId="926" builtinId="9" hidden="1"/>
    <cellStyle name="Hipervínculo visitado" xfId="928" builtinId="9" hidden="1"/>
    <cellStyle name="Hipervínculo visitado" xfId="930" builtinId="9" hidden="1"/>
    <cellStyle name="Hipervínculo visitado" xfId="932" builtinId="9" hidden="1"/>
    <cellStyle name="Hipervínculo visitado" xfId="934" builtinId="9" hidden="1"/>
    <cellStyle name="Hipervínculo visitado" xfId="936" builtinId="9" hidden="1"/>
    <cellStyle name="Hipervínculo visitado" xfId="938" builtinId="9" hidden="1"/>
    <cellStyle name="Hipervínculo visitado" xfId="940" builtinId="9" hidden="1"/>
    <cellStyle name="Hipervínculo visitado" xfId="942" builtinId="9" hidden="1"/>
    <cellStyle name="Hipervínculo visitado" xfId="944" builtinId="9" hidden="1"/>
    <cellStyle name="Hipervínculo visitado" xfId="946" builtinId="9" hidden="1"/>
    <cellStyle name="Hipervínculo visitado" xfId="948" builtinId="9" hidden="1"/>
    <cellStyle name="Hipervínculo visitado" xfId="950" builtinId="9" hidden="1"/>
    <cellStyle name="Hipervínculo visitado" xfId="952" builtinId="9" hidden="1"/>
    <cellStyle name="Hipervínculo visitado" xfId="954" builtinId="9" hidden="1"/>
    <cellStyle name="Hipervínculo visitado" xfId="956" builtinId="9" hidden="1"/>
    <cellStyle name="Hipervínculo visitado" xfId="958" builtinId="9" hidden="1"/>
    <cellStyle name="Hipervínculo visitado" xfId="960" builtinId="9" hidden="1"/>
    <cellStyle name="Hipervínculo visitado" xfId="962" builtinId="9" hidden="1"/>
    <cellStyle name="Hipervínculo visitado" xfId="964" builtinId="9" hidden="1"/>
    <cellStyle name="Hipervínculo visitado" xfId="966" builtinId="9" hidden="1"/>
    <cellStyle name="Hipervínculo visitado" xfId="968" builtinId="9" hidden="1"/>
    <cellStyle name="Hipervínculo visitado" xfId="970" builtinId="9" hidden="1"/>
    <cellStyle name="Hipervínculo visitado" xfId="972" builtinId="9" hidden="1"/>
    <cellStyle name="Hipervínculo visitado" xfId="974" builtinId="9" hidden="1"/>
    <cellStyle name="Hipervínculo visitado" xfId="976" builtinId="9" hidden="1"/>
    <cellStyle name="Hipervínculo visitado" xfId="978" builtinId="9" hidden="1"/>
    <cellStyle name="Hipervínculo visitado" xfId="980" builtinId="9" hidden="1"/>
    <cellStyle name="Hipervínculo visitado" xfId="982" builtinId="9" hidden="1"/>
    <cellStyle name="Hipervínculo visitado" xfId="984" builtinId="9" hidden="1"/>
    <cellStyle name="Hipervínculo visitado" xfId="986" builtinId="9" hidden="1"/>
    <cellStyle name="Hipervínculo visitado" xfId="988" builtinId="9" hidden="1"/>
    <cellStyle name="Hipervínculo visitado" xfId="990" builtinId="9" hidden="1"/>
    <cellStyle name="Hipervínculo visitado" xfId="992" builtinId="9" hidden="1"/>
    <cellStyle name="Hipervínculo visitado" xfId="994" builtinId="9" hidden="1"/>
    <cellStyle name="Hipervínculo visitado" xfId="996" builtinId="9" hidden="1"/>
    <cellStyle name="Hipervínculo visitado" xfId="998" builtinId="9" hidden="1"/>
    <cellStyle name="Hipervínculo visitado" xfId="1000" builtinId="9" hidden="1"/>
    <cellStyle name="Hipervínculo visitado" xfId="1002" builtinId="9" hidden="1"/>
    <cellStyle name="Hipervínculo visitado" xfId="1004" builtinId="9" hidden="1"/>
    <cellStyle name="Hipervínculo visitado" xfId="1006" builtinId="9" hidden="1"/>
    <cellStyle name="Hipervínculo visitado" xfId="1008" builtinId="9" hidden="1"/>
    <cellStyle name="Hipervínculo visitado" xfId="1010" builtinId="9" hidden="1"/>
    <cellStyle name="Hipervínculo visitado" xfId="1012" builtinId="9" hidden="1"/>
    <cellStyle name="Hipervínculo visitado" xfId="1014" builtinId="9" hidden="1"/>
    <cellStyle name="Hipervínculo visitado" xfId="1016" builtinId="9" hidden="1"/>
    <cellStyle name="Hipervínculo visitado" xfId="1018" builtinId="9" hidden="1"/>
    <cellStyle name="Hipervínculo visitado" xfId="1020" builtinId="9" hidden="1"/>
    <cellStyle name="Hipervínculo visitado" xfId="1022" builtinId="9" hidden="1"/>
    <cellStyle name="Hipervínculo visitado" xfId="1024" builtinId="9" hidden="1"/>
    <cellStyle name="Hipervínculo visitado" xfId="1026" builtinId="9" hidden="1"/>
    <cellStyle name="Hipervínculo visitado" xfId="1028" builtinId="9" hidden="1"/>
    <cellStyle name="Hipervínculo visitado" xfId="1030" builtinId="9" hidden="1"/>
    <cellStyle name="Hipervínculo visitado" xfId="1032" builtinId="9" hidden="1"/>
    <cellStyle name="Hipervínculo visitado" xfId="1034" builtinId="9" hidden="1"/>
    <cellStyle name="Hipervínculo visitado" xfId="1036" builtinId="9" hidden="1"/>
    <cellStyle name="Hipervínculo visitado" xfId="1038" builtinId="9" hidden="1"/>
    <cellStyle name="Hipervínculo visitado" xfId="1040" builtinId="9" hidden="1"/>
    <cellStyle name="Hipervínculo visitado" xfId="1042" builtinId="9" hidden="1"/>
    <cellStyle name="Hipervínculo visitado" xfId="1044" builtinId="9" hidden="1"/>
    <cellStyle name="Hipervínculo visitado" xfId="1046" builtinId="9" hidden="1"/>
    <cellStyle name="Hipervínculo visitado" xfId="1048" builtinId="9" hidden="1"/>
    <cellStyle name="Hipervínculo visitado" xfId="1050" builtinId="9" hidden="1"/>
    <cellStyle name="Hipervínculo visitado" xfId="1052" builtinId="9" hidden="1"/>
    <cellStyle name="Hipervínculo visitado" xfId="1054" builtinId="9" hidden="1"/>
    <cellStyle name="Hipervínculo visitado" xfId="1056" builtinId="9" hidden="1"/>
    <cellStyle name="Hipervínculo visitado" xfId="1058" builtinId="9" hidden="1"/>
    <cellStyle name="Hipervínculo visitado" xfId="1060" builtinId="9" hidden="1"/>
    <cellStyle name="Hipervínculo visitado" xfId="1062" builtinId="9" hidden="1"/>
    <cellStyle name="Hipervínculo visitado" xfId="1064" builtinId="9" hidden="1"/>
    <cellStyle name="Hipervínculo visitado" xfId="1066" builtinId="9" hidden="1"/>
    <cellStyle name="Hipervínculo visitado" xfId="1068" builtinId="9" hidden="1"/>
    <cellStyle name="Hipervínculo visitado" xfId="1070" builtinId="9" hidden="1"/>
    <cellStyle name="Hipervínculo visitado" xfId="1072" builtinId="9" hidden="1"/>
    <cellStyle name="Hipervínculo visitado" xfId="1074" builtinId="9" hidden="1"/>
    <cellStyle name="Hipervínculo visitado" xfId="1076" builtinId="9" hidden="1"/>
    <cellStyle name="Hipervínculo visitado" xfId="1078" builtinId="9" hidden="1"/>
    <cellStyle name="Hipervínculo visitado" xfId="1080" builtinId="9" hidden="1"/>
    <cellStyle name="Hipervínculo visitado" xfId="1082" builtinId="9" hidden="1"/>
    <cellStyle name="Hipervínculo visitado" xfId="1084" builtinId="9" hidden="1"/>
    <cellStyle name="Hipervínculo visitado" xfId="1086" builtinId="9" hidden="1"/>
    <cellStyle name="Hipervínculo visitado" xfId="1088" builtinId="9" hidden="1"/>
    <cellStyle name="Hipervínculo visitado" xfId="1090" builtinId="9" hidden="1"/>
    <cellStyle name="Hipervínculo visitado" xfId="1092" builtinId="9" hidden="1"/>
    <cellStyle name="Hipervínculo visitado" xfId="1094" builtinId="9" hidden="1"/>
    <cellStyle name="Hipervínculo visitado" xfId="1096" builtinId="9" hidden="1"/>
    <cellStyle name="Hipervínculo visitado" xfId="1098" builtinId="9" hidden="1"/>
    <cellStyle name="Hipervínculo visitado" xfId="1100" builtinId="9" hidden="1"/>
    <cellStyle name="Hipervínculo visitado" xfId="1102" builtinId="9" hidden="1"/>
    <cellStyle name="Hipervínculo visitado" xfId="1104" builtinId="9" hidden="1"/>
    <cellStyle name="Hipervínculo visitado" xfId="1106" builtinId="9" hidden="1"/>
    <cellStyle name="Hipervínculo visitado" xfId="1108" builtinId="9" hidden="1"/>
    <cellStyle name="Hipervínculo visitado" xfId="1110" builtinId="9" hidden="1"/>
    <cellStyle name="Hipervínculo visitado" xfId="1112" builtinId="9" hidden="1"/>
    <cellStyle name="Hipervínculo visitado" xfId="1114" builtinId="9" hidden="1"/>
    <cellStyle name="Hipervínculo visitado" xfId="1116" builtinId="9" hidden="1"/>
    <cellStyle name="Hipervínculo visitado" xfId="1118" builtinId="9" hidden="1"/>
    <cellStyle name="Hipervínculo visitado" xfId="1120" builtinId="9" hidden="1"/>
    <cellStyle name="Hipervínculo visitado" xfId="1122" builtinId="9" hidden="1"/>
    <cellStyle name="Hipervínculo visitado" xfId="1124" builtinId="9" hidden="1"/>
    <cellStyle name="Hipervínculo visitado" xfId="1126" builtinId="9" hidden="1"/>
    <cellStyle name="Hipervínculo visitado" xfId="1128" builtinId="9" hidden="1"/>
    <cellStyle name="Hipervínculo visitado" xfId="1130" builtinId="9" hidden="1"/>
    <cellStyle name="Hipervínculo visitado" xfId="1132" builtinId="9" hidden="1"/>
    <cellStyle name="Hipervínculo visitado" xfId="1134" builtinId="9" hidden="1"/>
    <cellStyle name="Hipervínculo visitado" xfId="1136" builtinId="9" hidden="1"/>
    <cellStyle name="Hipervínculo visitado" xfId="1138" builtinId="9" hidden="1"/>
    <cellStyle name="Hipervínculo visitado" xfId="1140" builtinId="9" hidden="1"/>
    <cellStyle name="Hipervínculo visitado" xfId="1142" builtinId="9" hidden="1"/>
    <cellStyle name="Hipervínculo visitado" xfId="1144" builtinId="9" hidden="1"/>
    <cellStyle name="Hipervínculo visitado" xfId="1146" builtinId="9" hidden="1"/>
    <cellStyle name="Hipervínculo visitado" xfId="1148" builtinId="9" hidden="1"/>
    <cellStyle name="Hipervínculo visitado" xfId="1150" builtinId="9" hidden="1"/>
    <cellStyle name="Hipervínculo visitado" xfId="1152" builtinId="9" hidden="1"/>
    <cellStyle name="Hipervínculo visitado" xfId="1154" builtinId="9" hidden="1"/>
    <cellStyle name="Hipervínculo visitado" xfId="1156" builtinId="9" hidden="1"/>
    <cellStyle name="Hipervínculo visitado" xfId="1158" builtinId="9" hidden="1"/>
    <cellStyle name="Hipervínculo visitado" xfId="1160" builtinId="9" hidden="1"/>
    <cellStyle name="Hipervínculo visitado" xfId="1162" builtinId="9" hidden="1"/>
    <cellStyle name="Hipervínculo visitado" xfId="1164" builtinId="9" hidden="1"/>
    <cellStyle name="Hipervínculo visitado" xfId="1166" builtinId="9" hidden="1"/>
    <cellStyle name="Hipervínculo visitado" xfId="1168" builtinId="9" hidden="1"/>
    <cellStyle name="Hipervínculo visitado" xfId="1170" builtinId="9" hidden="1"/>
    <cellStyle name="Hipervínculo visitado" xfId="1172" builtinId="9" hidden="1"/>
    <cellStyle name="Hipervínculo visitado" xfId="1174" builtinId="9" hidden="1"/>
    <cellStyle name="Hipervínculo visitado" xfId="1176" builtinId="9" hidden="1"/>
    <cellStyle name="Hipervínculo visitado" xfId="1178" builtinId="9" hidden="1"/>
    <cellStyle name="Hipervínculo visitado" xfId="1180" builtinId="9" hidden="1"/>
    <cellStyle name="Hipervínculo visitado" xfId="1182" builtinId="9" hidden="1"/>
    <cellStyle name="Hipervínculo visitado" xfId="1184" builtinId="9" hidden="1"/>
    <cellStyle name="Hipervínculo visitado" xfId="1186" builtinId="9" hidden="1"/>
    <cellStyle name="Hipervínculo visitado" xfId="1188" builtinId="9" hidden="1"/>
    <cellStyle name="Hipervínculo visitado" xfId="1190" builtinId="9" hidden="1"/>
    <cellStyle name="Hipervínculo visitado" xfId="1192" builtinId="9" hidden="1"/>
    <cellStyle name="Hipervínculo visitado" xfId="1194" builtinId="9" hidden="1"/>
    <cellStyle name="Hipervínculo visitado" xfId="1196" builtinId="9" hidden="1"/>
    <cellStyle name="Hipervínculo visitado" xfId="1198" builtinId="9" hidden="1"/>
    <cellStyle name="Hipervínculo visitado" xfId="1200" builtinId="9" hidden="1"/>
    <cellStyle name="Hipervínculo visitado" xfId="1202" builtinId="9" hidden="1"/>
    <cellStyle name="Hipervínculo visitado" xfId="1204" builtinId="9" hidden="1"/>
    <cellStyle name="Hipervínculo visitado" xfId="1206" builtinId="9" hidden="1"/>
    <cellStyle name="Hipervínculo visitado" xfId="1208" builtinId="9" hidden="1"/>
    <cellStyle name="Hipervínculo visitado" xfId="1210" builtinId="9" hidden="1"/>
    <cellStyle name="Hipervínculo visitado" xfId="1212" builtinId="9" hidden="1"/>
    <cellStyle name="Millares" xfId="35" builtinId="3"/>
    <cellStyle name="Millares 2" xfId="26"/>
    <cellStyle name="Millares 2 2" xfId="51"/>
    <cellStyle name="Millares 3" xfId="37"/>
    <cellStyle name="Millares 4" xfId="44"/>
    <cellStyle name="Millares 5" xfId="45"/>
    <cellStyle name="Moneda" xfId="1213" builtinId="4"/>
    <cellStyle name="Moneda 2" xfId="3"/>
    <cellStyle name="Moneda 3" xfId="52"/>
    <cellStyle name="Moneda 4" xfId="53"/>
    <cellStyle name="Normal" xfId="0" builtinId="0"/>
    <cellStyle name="Normal 10" xfId="34"/>
    <cellStyle name="Normal 11" xfId="46"/>
    <cellStyle name="Normal 13" xfId="47"/>
    <cellStyle name="Normal 2" xfId="1"/>
    <cellStyle name="Normal 2 2" xfId="30"/>
    <cellStyle name="Normal 2 3" xfId="48"/>
    <cellStyle name="Normal 3" xfId="2"/>
    <cellStyle name="Normal 3 2" xfId="54"/>
    <cellStyle name="Normal 4" xfId="36"/>
    <cellStyle name="Normal 5" xfId="27"/>
    <cellStyle name="Normal 6" xfId="55"/>
    <cellStyle name="Normal 7" xfId="56"/>
    <cellStyle name="Normal 9" xfId="49"/>
    <cellStyle name="Normal_CATALOGO POZO DE ABSORCION 1.5X1.50 MTS" xfId="33"/>
    <cellStyle name="Normal_CBTIS-256-SIN PRECIOS" xfId="32"/>
    <cellStyle name="Normal_E.P. Vicente Guerrero(La Paz)" xfId="31"/>
    <cellStyle name="Porcentual 2" xfId="28"/>
    <cellStyle name="Título de hoja" xfId="29"/>
  </cellStyles>
  <dxfs count="0"/>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68036</xdr:colOff>
      <xdr:row>2</xdr:row>
      <xdr:rowOff>95250</xdr:rowOff>
    </xdr:from>
    <xdr:to>
      <xdr:col>5</xdr:col>
      <xdr:colOff>1131094</xdr:colOff>
      <xdr:row>2</xdr:row>
      <xdr:rowOff>794922</xdr:rowOff>
    </xdr:to>
    <xdr:pic>
      <xdr:nvPicPr>
        <xdr:cNvPr id="4" name="3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a:stretch/>
      </xdr:blipFill>
      <xdr:spPr>
        <a:xfrm>
          <a:off x="68036" y="302079"/>
          <a:ext cx="10500972" cy="699672"/>
        </a:xfrm>
        <a:prstGeom prst="rect">
          <a:avLst/>
        </a:prstGeom>
      </xdr:spPr>
    </xdr:pic>
    <xdr:clientData/>
  </xdr:twoCellAnchor>
  <xdr:twoCellAnchor editAs="oneCell">
    <xdr:from>
      <xdr:col>0</xdr:col>
      <xdr:colOff>217714</xdr:colOff>
      <xdr:row>71</xdr:row>
      <xdr:rowOff>54428</xdr:rowOff>
    </xdr:from>
    <xdr:to>
      <xdr:col>5</xdr:col>
      <xdr:colOff>977446</xdr:colOff>
      <xdr:row>74</xdr:row>
      <xdr:rowOff>152005</xdr:rowOff>
    </xdr:to>
    <xdr:pic>
      <xdr:nvPicPr>
        <xdr:cNvPr id="5" name="4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a:stretch/>
      </xdr:blipFill>
      <xdr:spPr>
        <a:xfrm>
          <a:off x="217714" y="13226142"/>
          <a:ext cx="9917339" cy="7098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A/pase/concurso%20publico%202001%20recursos%20propios/LIC%2006%20Guadalupe%20victoria%20fco%20i%20madero%20a%20ignacio%20ramirez/RV%20OBRAS%20LIC%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F285"/>
  <sheetViews>
    <sheetView tabSelected="1" view="pageBreakPreview" zoomScale="70" zoomScaleNormal="70" zoomScaleSheetLayoutView="70" zoomScalePageLayoutView="70" workbookViewId="0">
      <selection activeCell="J9" sqref="J9"/>
    </sheetView>
  </sheetViews>
  <sheetFormatPr baseColWidth="10" defaultRowHeight="15" x14ac:dyDescent="0.25"/>
  <cols>
    <col min="1" max="1" width="17.28515625" style="23" customWidth="1"/>
    <col min="2" max="2" width="73.140625" style="18" customWidth="1"/>
    <col min="3" max="3" width="10.28515625" style="24" customWidth="1"/>
    <col min="4" max="4" width="18.42578125" style="51" customWidth="1"/>
    <col min="5" max="5" width="18.42578125" style="64" customWidth="1"/>
    <col min="6" max="6" width="18.42578125" style="73" customWidth="1"/>
    <col min="7" max="231" width="10.85546875" style="18"/>
    <col min="232" max="232" width="2.85546875" style="18" customWidth="1"/>
    <col min="233" max="234" width="12.85546875" style="18" customWidth="1"/>
    <col min="235" max="236" width="8.85546875" style="18" customWidth="1"/>
    <col min="237" max="237" width="17" style="18" customWidth="1"/>
    <col min="238" max="244" width="8.85546875" style="18" customWidth="1"/>
    <col min="245" max="245" width="15.140625" style="18" customWidth="1"/>
    <col min="246" max="246" width="12.140625" style="18" customWidth="1"/>
    <col min="247" max="247" width="16.85546875" style="18" customWidth="1"/>
    <col min="248" max="248" width="14.85546875" style="18" customWidth="1"/>
    <col min="249" max="249" width="25.140625" style="18" customWidth="1"/>
    <col min="250" max="487" width="10.85546875" style="18"/>
    <col min="488" max="488" width="2.85546875" style="18" customWidth="1"/>
    <col min="489" max="490" width="12.85546875" style="18" customWidth="1"/>
    <col min="491" max="492" width="8.85546875" style="18" customWidth="1"/>
    <col min="493" max="493" width="17" style="18" customWidth="1"/>
    <col min="494" max="500" width="8.85546875" style="18" customWidth="1"/>
    <col min="501" max="501" width="15.140625" style="18" customWidth="1"/>
    <col min="502" max="502" width="12.140625" style="18" customWidth="1"/>
    <col min="503" max="503" width="16.85546875" style="18" customWidth="1"/>
    <col min="504" max="504" width="14.85546875" style="18" customWidth="1"/>
    <col min="505" max="505" width="25.140625" style="18" customWidth="1"/>
    <col min="506" max="743" width="10.85546875" style="18"/>
    <col min="744" max="744" width="2.85546875" style="18" customWidth="1"/>
    <col min="745" max="746" width="12.85546875" style="18" customWidth="1"/>
    <col min="747" max="748" width="8.85546875" style="18" customWidth="1"/>
    <col min="749" max="749" width="17" style="18" customWidth="1"/>
    <col min="750" max="756" width="8.85546875" style="18" customWidth="1"/>
    <col min="757" max="757" width="15.140625" style="18" customWidth="1"/>
    <col min="758" max="758" width="12.140625" style="18" customWidth="1"/>
    <col min="759" max="759" width="16.85546875" style="18" customWidth="1"/>
    <col min="760" max="760" width="14.85546875" style="18" customWidth="1"/>
    <col min="761" max="761" width="25.140625" style="18" customWidth="1"/>
    <col min="762" max="999" width="10.85546875" style="18"/>
    <col min="1000" max="1000" width="2.85546875" style="18" customWidth="1"/>
    <col min="1001" max="1002" width="12.85546875" style="18" customWidth="1"/>
    <col min="1003" max="1004" width="8.85546875" style="18" customWidth="1"/>
    <col min="1005" max="1005" width="17" style="18" customWidth="1"/>
    <col min="1006" max="1012" width="8.85546875" style="18" customWidth="1"/>
    <col min="1013" max="1013" width="15.140625" style="18" customWidth="1"/>
    <col min="1014" max="1014" width="12.140625" style="18" customWidth="1"/>
    <col min="1015" max="1015" width="16.85546875" style="18" customWidth="1"/>
    <col min="1016" max="1016" width="14.85546875" style="18" customWidth="1"/>
    <col min="1017" max="1017" width="25.140625" style="18" customWidth="1"/>
    <col min="1018" max="1255" width="10.85546875" style="18"/>
    <col min="1256" max="1256" width="2.85546875" style="18" customWidth="1"/>
    <col min="1257" max="1258" width="12.85546875" style="18" customWidth="1"/>
    <col min="1259" max="1260" width="8.85546875" style="18" customWidth="1"/>
    <col min="1261" max="1261" width="17" style="18" customWidth="1"/>
    <col min="1262" max="1268" width="8.85546875" style="18" customWidth="1"/>
    <col min="1269" max="1269" width="15.140625" style="18" customWidth="1"/>
    <col min="1270" max="1270" width="12.140625" style="18" customWidth="1"/>
    <col min="1271" max="1271" width="16.85546875" style="18" customWidth="1"/>
    <col min="1272" max="1272" width="14.85546875" style="18" customWidth="1"/>
    <col min="1273" max="1273" width="25.140625" style="18" customWidth="1"/>
    <col min="1274" max="1511" width="10.85546875" style="18"/>
    <col min="1512" max="1512" width="2.85546875" style="18" customWidth="1"/>
    <col min="1513" max="1514" width="12.85546875" style="18" customWidth="1"/>
    <col min="1515" max="1516" width="8.85546875" style="18" customWidth="1"/>
    <col min="1517" max="1517" width="17" style="18" customWidth="1"/>
    <col min="1518" max="1524" width="8.85546875" style="18" customWidth="1"/>
    <col min="1525" max="1525" width="15.140625" style="18" customWidth="1"/>
    <col min="1526" max="1526" width="12.140625" style="18" customWidth="1"/>
    <col min="1527" max="1527" width="16.85546875" style="18" customWidth="1"/>
    <col min="1528" max="1528" width="14.85546875" style="18" customWidth="1"/>
    <col min="1529" max="1529" width="25.140625" style="18" customWidth="1"/>
    <col min="1530" max="1767" width="10.85546875" style="18"/>
    <col min="1768" max="1768" width="2.85546875" style="18" customWidth="1"/>
    <col min="1769" max="1770" width="12.85546875" style="18" customWidth="1"/>
    <col min="1771" max="1772" width="8.85546875" style="18" customWidth="1"/>
    <col min="1773" max="1773" width="17" style="18" customWidth="1"/>
    <col min="1774" max="1780" width="8.85546875" style="18" customWidth="1"/>
    <col min="1781" max="1781" width="15.140625" style="18" customWidth="1"/>
    <col min="1782" max="1782" width="12.140625" style="18" customWidth="1"/>
    <col min="1783" max="1783" width="16.85546875" style="18" customWidth="1"/>
    <col min="1784" max="1784" width="14.85546875" style="18" customWidth="1"/>
    <col min="1785" max="1785" width="25.140625" style="18" customWidth="1"/>
    <col min="1786" max="2023" width="10.85546875" style="18"/>
    <col min="2024" max="2024" width="2.85546875" style="18" customWidth="1"/>
    <col min="2025" max="2026" width="12.85546875" style="18" customWidth="1"/>
    <col min="2027" max="2028" width="8.85546875" style="18" customWidth="1"/>
    <col min="2029" max="2029" width="17" style="18" customWidth="1"/>
    <col min="2030" max="2036" width="8.85546875" style="18" customWidth="1"/>
    <col min="2037" max="2037" width="15.140625" style="18" customWidth="1"/>
    <col min="2038" max="2038" width="12.140625" style="18" customWidth="1"/>
    <col min="2039" max="2039" width="16.85546875" style="18" customWidth="1"/>
    <col min="2040" max="2040" width="14.85546875" style="18" customWidth="1"/>
    <col min="2041" max="2041" width="25.140625" style="18" customWidth="1"/>
    <col min="2042" max="2279" width="10.85546875" style="18"/>
    <col min="2280" max="2280" width="2.85546875" style="18" customWidth="1"/>
    <col min="2281" max="2282" width="12.85546875" style="18" customWidth="1"/>
    <col min="2283" max="2284" width="8.85546875" style="18" customWidth="1"/>
    <col min="2285" max="2285" width="17" style="18" customWidth="1"/>
    <col min="2286" max="2292" width="8.85546875" style="18" customWidth="1"/>
    <col min="2293" max="2293" width="15.140625" style="18" customWidth="1"/>
    <col min="2294" max="2294" width="12.140625" style="18" customWidth="1"/>
    <col min="2295" max="2295" width="16.85546875" style="18" customWidth="1"/>
    <col min="2296" max="2296" width="14.85546875" style="18" customWidth="1"/>
    <col min="2297" max="2297" width="25.140625" style="18" customWidth="1"/>
    <col min="2298" max="2535" width="10.85546875" style="18"/>
    <col min="2536" max="2536" width="2.85546875" style="18" customWidth="1"/>
    <col min="2537" max="2538" width="12.85546875" style="18" customWidth="1"/>
    <col min="2539" max="2540" width="8.85546875" style="18" customWidth="1"/>
    <col min="2541" max="2541" width="17" style="18" customWidth="1"/>
    <col min="2542" max="2548" width="8.85546875" style="18" customWidth="1"/>
    <col min="2549" max="2549" width="15.140625" style="18" customWidth="1"/>
    <col min="2550" max="2550" width="12.140625" style="18" customWidth="1"/>
    <col min="2551" max="2551" width="16.85546875" style="18" customWidth="1"/>
    <col min="2552" max="2552" width="14.85546875" style="18" customWidth="1"/>
    <col min="2553" max="2553" width="25.140625" style="18" customWidth="1"/>
    <col min="2554" max="2791" width="10.85546875" style="18"/>
    <col min="2792" max="2792" width="2.85546875" style="18" customWidth="1"/>
    <col min="2793" max="2794" width="12.85546875" style="18" customWidth="1"/>
    <col min="2795" max="2796" width="8.85546875" style="18" customWidth="1"/>
    <col min="2797" max="2797" width="17" style="18" customWidth="1"/>
    <col min="2798" max="2804" width="8.85546875" style="18" customWidth="1"/>
    <col min="2805" max="2805" width="15.140625" style="18" customWidth="1"/>
    <col min="2806" max="2806" width="12.140625" style="18" customWidth="1"/>
    <col min="2807" max="2807" width="16.85546875" style="18" customWidth="1"/>
    <col min="2808" max="2808" width="14.85546875" style="18" customWidth="1"/>
    <col min="2809" max="2809" width="25.140625" style="18" customWidth="1"/>
    <col min="2810" max="3047" width="10.85546875" style="18"/>
    <col min="3048" max="3048" width="2.85546875" style="18" customWidth="1"/>
    <col min="3049" max="3050" width="12.85546875" style="18" customWidth="1"/>
    <col min="3051" max="3052" width="8.85546875" style="18" customWidth="1"/>
    <col min="3053" max="3053" width="17" style="18" customWidth="1"/>
    <col min="3054" max="3060" width="8.85546875" style="18" customWidth="1"/>
    <col min="3061" max="3061" width="15.140625" style="18" customWidth="1"/>
    <col min="3062" max="3062" width="12.140625" style="18" customWidth="1"/>
    <col min="3063" max="3063" width="16.85546875" style="18" customWidth="1"/>
    <col min="3064" max="3064" width="14.85546875" style="18" customWidth="1"/>
    <col min="3065" max="3065" width="25.140625" style="18" customWidth="1"/>
    <col min="3066" max="3303" width="10.85546875" style="18"/>
    <col min="3304" max="3304" width="2.85546875" style="18" customWidth="1"/>
    <col min="3305" max="3306" width="12.85546875" style="18" customWidth="1"/>
    <col min="3307" max="3308" width="8.85546875" style="18" customWidth="1"/>
    <col min="3309" max="3309" width="17" style="18" customWidth="1"/>
    <col min="3310" max="3316" width="8.85546875" style="18" customWidth="1"/>
    <col min="3317" max="3317" width="15.140625" style="18" customWidth="1"/>
    <col min="3318" max="3318" width="12.140625" style="18" customWidth="1"/>
    <col min="3319" max="3319" width="16.85546875" style="18" customWidth="1"/>
    <col min="3320" max="3320" width="14.85546875" style="18" customWidth="1"/>
    <col min="3321" max="3321" width="25.140625" style="18" customWidth="1"/>
    <col min="3322" max="3559" width="10.85546875" style="18"/>
    <col min="3560" max="3560" width="2.85546875" style="18" customWidth="1"/>
    <col min="3561" max="3562" width="12.85546875" style="18" customWidth="1"/>
    <col min="3563" max="3564" width="8.85546875" style="18" customWidth="1"/>
    <col min="3565" max="3565" width="17" style="18" customWidth="1"/>
    <col min="3566" max="3572" width="8.85546875" style="18" customWidth="1"/>
    <col min="3573" max="3573" width="15.140625" style="18" customWidth="1"/>
    <col min="3574" max="3574" width="12.140625" style="18" customWidth="1"/>
    <col min="3575" max="3575" width="16.85546875" style="18" customWidth="1"/>
    <col min="3576" max="3576" width="14.85546875" style="18" customWidth="1"/>
    <col min="3577" max="3577" width="25.140625" style="18" customWidth="1"/>
    <col min="3578" max="3815" width="10.85546875" style="18"/>
    <col min="3816" max="3816" width="2.85546875" style="18" customWidth="1"/>
    <col min="3817" max="3818" width="12.85546875" style="18" customWidth="1"/>
    <col min="3819" max="3820" width="8.85546875" style="18" customWidth="1"/>
    <col min="3821" max="3821" width="17" style="18" customWidth="1"/>
    <col min="3822" max="3828" width="8.85546875" style="18" customWidth="1"/>
    <col min="3829" max="3829" width="15.140625" style="18" customWidth="1"/>
    <col min="3830" max="3830" width="12.140625" style="18" customWidth="1"/>
    <col min="3831" max="3831" width="16.85546875" style="18" customWidth="1"/>
    <col min="3832" max="3832" width="14.85546875" style="18" customWidth="1"/>
    <col min="3833" max="3833" width="25.140625" style="18" customWidth="1"/>
    <col min="3834" max="4071" width="10.85546875" style="18"/>
    <col min="4072" max="4072" width="2.85546875" style="18" customWidth="1"/>
    <col min="4073" max="4074" width="12.85546875" style="18" customWidth="1"/>
    <col min="4075" max="4076" width="8.85546875" style="18" customWidth="1"/>
    <col min="4077" max="4077" width="17" style="18" customWidth="1"/>
    <col min="4078" max="4084" width="8.85546875" style="18" customWidth="1"/>
    <col min="4085" max="4085" width="15.140625" style="18" customWidth="1"/>
    <col min="4086" max="4086" width="12.140625" style="18" customWidth="1"/>
    <col min="4087" max="4087" width="16.85546875" style="18" customWidth="1"/>
    <col min="4088" max="4088" width="14.85546875" style="18" customWidth="1"/>
    <col min="4089" max="4089" width="25.140625" style="18" customWidth="1"/>
    <col min="4090" max="4327" width="10.85546875" style="18"/>
    <col min="4328" max="4328" width="2.85546875" style="18" customWidth="1"/>
    <col min="4329" max="4330" width="12.85546875" style="18" customWidth="1"/>
    <col min="4331" max="4332" width="8.85546875" style="18" customWidth="1"/>
    <col min="4333" max="4333" width="17" style="18" customWidth="1"/>
    <col min="4334" max="4340" width="8.85546875" style="18" customWidth="1"/>
    <col min="4341" max="4341" width="15.140625" style="18" customWidth="1"/>
    <col min="4342" max="4342" width="12.140625" style="18" customWidth="1"/>
    <col min="4343" max="4343" width="16.85546875" style="18" customWidth="1"/>
    <col min="4344" max="4344" width="14.85546875" style="18" customWidth="1"/>
    <col min="4345" max="4345" width="25.140625" style="18" customWidth="1"/>
    <col min="4346" max="4583" width="10.85546875" style="18"/>
    <col min="4584" max="4584" width="2.85546875" style="18" customWidth="1"/>
    <col min="4585" max="4586" width="12.85546875" style="18" customWidth="1"/>
    <col min="4587" max="4588" width="8.85546875" style="18" customWidth="1"/>
    <col min="4589" max="4589" width="17" style="18" customWidth="1"/>
    <col min="4590" max="4596" width="8.85546875" style="18" customWidth="1"/>
    <col min="4597" max="4597" width="15.140625" style="18" customWidth="1"/>
    <col min="4598" max="4598" width="12.140625" style="18" customWidth="1"/>
    <col min="4599" max="4599" width="16.85546875" style="18" customWidth="1"/>
    <col min="4600" max="4600" width="14.85546875" style="18" customWidth="1"/>
    <col min="4601" max="4601" width="25.140625" style="18" customWidth="1"/>
    <col min="4602" max="4839" width="10.85546875" style="18"/>
    <col min="4840" max="4840" width="2.85546875" style="18" customWidth="1"/>
    <col min="4841" max="4842" width="12.85546875" style="18" customWidth="1"/>
    <col min="4843" max="4844" width="8.85546875" style="18" customWidth="1"/>
    <col min="4845" max="4845" width="17" style="18" customWidth="1"/>
    <col min="4846" max="4852" width="8.85546875" style="18" customWidth="1"/>
    <col min="4853" max="4853" width="15.140625" style="18" customWidth="1"/>
    <col min="4854" max="4854" width="12.140625" style="18" customWidth="1"/>
    <col min="4855" max="4855" width="16.85546875" style="18" customWidth="1"/>
    <col min="4856" max="4856" width="14.85546875" style="18" customWidth="1"/>
    <col min="4857" max="4857" width="25.140625" style="18" customWidth="1"/>
    <col min="4858" max="5095" width="10.85546875" style="18"/>
    <col min="5096" max="5096" width="2.85546875" style="18" customWidth="1"/>
    <col min="5097" max="5098" width="12.85546875" style="18" customWidth="1"/>
    <col min="5099" max="5100" width="8.85546875" style="18" customWidth="1"/>
    <col min="5101" max="5101" width="17" style="18" customWidth="1"/>
    <col min="5102" max="5108" width="8.85546875" style="18" customWidth="1"/>
    <col min="5109" max="5109" width="15.140625" style="18" customWidth="1"/>
    <col min="5110" max="5110" width="12.140625" style="18" customWidth="1"/>
    <col min="5111" max="5111" width="16.85546875" style="18" customWidth="1"/>
    <col min="5112" max="5112" width="14.85546875" style="18" customWidth="1"/>
    <col min="5113" max="5113" width="25.140625" style="18" customWidth="1"/>
    <col min="5114" max="5351" width="10.85546875" style="18"/>
    <col min="5352" max="5352" width="2.85546875" style="18" customWidth="1"/>
    <col min="5353" max="5354" width="12.85546875" style="18" customWidth="1"/>
    <col min="5355" max="5356" width="8.85546875" style="18" customWidth="1"/>
    <col min="5357" max="5357" width="17" style="18" customWidth="1"/>
    <col min="5358" max="5364" width="8.85546875" style="18" customWidth="1"/>
    <col min="5365" max="5365" width="15.140625" style="18" customWidth="1"/>
    <col min="5366" max="5366" width="12.140625" style="18" customWidth="1"/>
    <col min="5367" max="5367" width="16.85546875" style="18" customWidth="1"/>
    <col min="5368" max="5368" width="14.85546875" style="18" customWidth="1"/>
    <col min="5369" max="5369" width="25.140625" style="18" customWidth="1"/>
    <col min="5370" max="5607" width="10.85546875" style="18"/>
    <col min="5608" max="5608" width="2.85546875" style="18" customWidth="1"/>
    <col min="5609" max="5610" width="12.85546875" style="18" customWidth="1"/>
    <col min="5611" max="5612" width="8.85546875" style="18" customWidth="1"/>
    <col min="5613" max="5613" width="17" style="18" customWidth="1"/>
    <col min="5614" max="5620" width="8.85546875" style="18" customWidth="1"/>
    <col min="5621" max="5621" width="15.140625" style="18" customWidth="1"/>
    <col min="5622" max="5622" width="12.140625" style="18" customWidth="1"/>
    <col min="5623" max="5623" width="16.85546875" style="18" customWidth="1"/>
    <col min="5624" max="5624" width="14.85546875" style="18" customWidth="1"/>
    <col min="5625" max="5625" width="25.140625" style="18" customWidth="1"/>
    <col min="5626" max="5863" width="10.85546875" style="18"/>
    <col min="5864" max="5864" width="2.85546875" style="18" customWidth="1"/>
    <col min="5865" max="5866" width="12.85546875" style="18" customWidth="1"/>
    <col min="5867" max="5868" width="8.85546875" style="18" customWidth="1"/>
    <col min="5869" max="5869" width="17" style="18" customWidth="1"/>
    <col min="5870" max="5876" width="8.85546875" style="18" customWidth="1"/>
    <col min="5877" max="5877" width="15.140625" style="18" customWidth="1"/>
    <col min="5878" max="5878" width="12.140625" style="18" customWidth="1"/>
    <col min="5879" max="5879" width="16.85546875" style="18" customWidth="1"/>
    <col min="5880" max="5880" width="14.85546875" style="18" customWidth="1"/>
    <col min="5881" max="5881" width="25.140625" style="18" customWidth="1"/>
    <col min="5882" max="6119" width="10.85546875" style="18"/>
    <col min="6120" max="6120" width="2.85546875" style="18" customWidth="1"/>
    <col min="6121" max="6122" width="12.85546875" style="18" customWidth="1"/>
    <col min="6123" max="6124" width="8.85546875" style="18" customWidth="1"/>
    <col min="6125" max="6125" width="17" style="18" customWidth="1"/>
    <col min="6126" max="6132" width="8.85546875" style="18" customWidth="1"/>
    <col min="6133" max="6133" width="15.140625" style="18" customWidth="1"/>
    <col min="6134" max="6134" width="12.140625" style="18" customWidth="1"/>
    <col min="6135" max="6135" width="16.85546875" style="18" customWidth="1"/>
    <col min="6136" max="6136" width="14.85546875" style="18" customWidth="1"/>
    <col min="6137" max="6137" width="25.140625" style="18" customWidth="1"/>
    <col min="6138" max="6375" width="10.85546875" style="18"/>
    <col min="6376" max="6376" width="2.85546875" style="18" customWidth="1"/>
    <col min="6377" max="6378" width="12.85546875" style="18" customWidth="1"/>
    <col min="6379" max="6380" width="8.85546875" style="18" customWidth="1"/>
    <col min="6381" max="6381" width="17" style="18" customWidth="1"/>
    <col min="6382" max="6388" width="8.85546875" style="18" customWidth="1"/>
    <col min="6389" max="6389" width="15.140625" style="18" customWidth="1"/>
    <col min="6390" max="6390" width="12.140625" style="18" customWidth="1"/>
    <col min="6391" max="6391" width="16.85546875" style="18" customWidth="1"/>
    <col min="6392" max="6392" width="14.85546875" style="18" customWidth="1"/>
    <col min="6393" max="6393" width="25.140625" style="18" customWidth="1"/>
    <col min="6394" max="6631" width="10.85546875" style="18"/>
    <col min="6632" max="6632" width="2.85546875" style="18" customWidth="1"/>
    <col min="6633" max="6634" width="12.85546875" style="18" customWidth="1"/>
    <col min="6635" max="6636" width="8.85546875" style="18" customWidth="1"/>
    <col min="6637" max="6637" width="17" style="18" customWidth="1"/>
    <col min="6638" max="6644" width="8.85546875" style="18" customWidth="1"/>
    <col min="6645" max="6645" width="15.140625" style="18" customWidth="1"/>
    <col min="6646" max="6646" width="12.140625" style="18" customWidth="1"/>
    <col min="6647" max="6647" width="16.85546875" style="18" customWidth="1"/>
    <col min="6648" max="6648" width="14.85546875" style="18" customWidth="1"/>
    <col min="6649" max="6649" width="25.140625" style="18" customWidth="1"/>
    <col min="6650" max="6887" width="10.85546875" style="18"/>
    <col min="6888" max="6888" width="2.85546875" style="18" customWidth="1"/>
    <col min="6889" max="6890" width="12.85546875" style="18" customWidth="1"/>
    <col min="6891" max="6892" width="8.85546875" style="18" customWidth="1"/>
    <col min="6893" max="6893" width="17" style="18" customWidth="1"/>
    <col min="6894" max="6900" width="8.85546875" style="18" customWidth="1"/>
    <col min="6901" max="6901" width="15.140625" style="18" customWidth="1"/>
    <col min="6902" max="6902" width="12.140625" style="18" customWidth="1"/>
    <col min="6903" max="6903" width="16.85546875" style="18" customWidth="1"/>
    <col min="6904" max="6904" width="14.85546875" style="18" customWidth="1"/>
    <col min="6905" max="6905" width="25.140625" style="18" customWidth="1"/>
    <col min="6906" max="7143" width="10.85546875" style="18"/>
    <col min="7144" max="7144" width="2.85546875" style="18" customWidth="1"/>
    <col min="7145" max="7146" width="12.85546875" style="18" customWidth="1"/>
    <col min="7147" max="7148" width="8.85546875" style="18" customWidth="1"/>
    <col min="7149" max="7149" width="17" style="18" customWidth="1"/>
    <col min="7150" max="7156" width="8.85546875" style="18" customWidth="1"/>
    <col min="7157" max="7157" width="15.140625" style="18" customWidth="1"/>
    <col min="7158" max="7158" width="12.140625" style="18" customWidth="1"/>
    <col min="7159" max="7159" width="16.85546875" style="18" customWidth="1"/>
    <col min="7160" max="7160" width="14.85546875" style="18" customWidth="1"/>
    <col min="7161" max="7161" width="25.140625" style="18" customWidth="1"/>
    <col min="7162" max="7399" width="10.85546875" style="18"/>
    <col min="7400" max="7400" width="2.85546875" style="18" customWidth="1"/>
    <col min="7401" max="7402" width="12.85546875" style="18" customWidth="1"/>
    <col min="7403" max="7404" width="8.85546875" style="18" customWidth="1"/>
    <col min="7405" max="7405" width="17" style="18" customWidth="1"/>
    <col min="7406" max="7412" width="8.85546875" style="18" customWidth="1"/>
    <col min="7413" max="7413" width="15.140625" style="18" customWidth="1"/>
    <col min="7414" max="7414" width="12.140625" style="18" customWidth="1"/>
    <col min="7415" max="7415" width="16.85546875" style="18" customWidth="1"/>
    <col min="7416" max="7416" width="14.85546875" style="18" customWidth="1"/>
    <col min="7417" max="7417" width="25.140625" style="18" customWidth="1"/>
    <col min="7418" max="7655" width="10.85546875" style="18"/>
    <col min="7656" max="7656" width="2.85546875" style="18" customWidth="1"/>
    <col min="7657" max="7658" width="12.85546875" style="18" customWidth="1"/>
    <col min="7659" max="7660" width="8.85546875" style="18" customWidth="1"/>
    <col min="7661" max="7661" width="17" style="18" customWidth="1"/>
    <col min="7662" max="7668" width="8.85546875" style="18" customWidth="1"/>
    <col min="7669" max="7669" width="15.140625" style="18" customWidth="1"/>
    <col min="7670" max="7670" width="12.140625" style="18" customWidth="1"/>
    <col min="7671" max="7671" width="16.85546875" style="18" customWidth="1"/>
    <col min="7672" max="7672" width="14.85546875" style="18" customWidth="1"/>
    <col min="7673" max="7673" width="25.140625" style="18" customWidth="1"/>
    <col min="7674" max="7911" width="10.85546875" style="18"/>
    <col min="7912" max="7912" width="2.85546875" style="18" customWidth="1"/>
    <col min="7913" max="7914" width="12.85546875" style="18" customWidth="1"/>
    <col min="7915" max="7916" width="8.85546875" style="18" customWidth="1"/>
    <col min="7917" max="7917" width="17" style="18" customWidth="1"/>
    <col min="7918" max="7924" width="8.85546875" style="18" customWidth="1"/>
    <col min="7925" max="7925" width="15.140625" style="18" customWidth="1"/>
    <col min="7926" max="7926" width="12.140625" style="18" customWidth="1"/>
    <col min="7927" max="7927" width="16.85546875" style="18" customWidth="1"/>
    <col min="7928" max="7928" width="14.85546875" style="18" customWidth="1"/>
    <col min="7929" max="7929" width="25.140625" style="18" customWidth="1"/>
    <col min="7930" max="8167" width="10.85546875" style="18"/>
    <col min="8168" max="8168" width="2.85546875" style="18" customWidth="1"/>
    <col min="8169" max="8170" width="12.85546875" style="18" customWidth="1"/>
    <col min="8171" max="8172" width="8.85546875" style="18" customWidth="1"/>
    <col min="8173" max="8173" width="17" style="18" customWidth="1"/>
    <col min="8174" max="8180" width="8.85546875" style="18" customWidth="1"/>
    <col min="8181" max="8181" width="15.140625" style="18" customWidth="1"/>
    <col min="8182" max="8182" width="12.140625" style="18" customWidth="1"/>
    <col min="8183" max="8183" width="16.85546875" style="18" customWidth="1"/>
    <col min="8184" max="8184" width="14.85546875" style="18" customWidth="1"/>
    <col min="8185" max="8185" width="25.140625" style="18" customWidth="1"/>
    <col min="8186" max="8423" width="10.85546875" style="18"/>
    <col min="8424" max="8424" width="2.85546875" style="18" customWidth="1"/>
    <col min="8425" max="8426" width="12.85546875" style="18" customWidth="1"/>
    <col min="8427" max="8428" width="8.85546875" style="18" customWidth="1"/>
    <col min="8429" max="8429" width="17" style="18" customWidth="1"/>
    <col min="8430" max="8436" width="8.85546875" style="18" customWidth="1"/>
    <col min="8437" max="8437" width="15.140625" style="18" customWidth="1"/>
    <col min="8438" max="8438" width="12.140625" style="18" customWidth="1"/>
    <col min="8439" max="8439" width="16.85546875" style="18" customWidth="1"/>
    <col min="8440" max="8440" width="14.85546875" style="18" customWidth="1"/>
    <col min="8441" max="8441" width="25.140625" style="18" customWidth="1"/>
    <col min="8442" max="8679" width="10.85546875" style="18"/>
    <col min="8680" max="8680" width="2.85546875" style="18" customWidth="1"/>
    <col min="8681" max="8682" width="12.85546875" style="18" customWidth="1"/>
    <col min="8683" max="8684" width="8.85546875" style="18" customWidth="1"/>
    <col min="8685" max="8685" width="17" style="18" customWidth="1"/>
    <col min="8686" max="8692" width="8.85546875" style="18" customWidth="1"/>
    <col min="8693" max="8693" width="15.140625" style="18" customWidth="1"/>
    <col min="8694" max="8694" width="12.140625" style="18" customWidth="1"/>
    <col min="8695" max="8695" width="16.85546875" style="18" customWidth="1"/>
    <col min="8696" max="8696" width="14.85546875" style="18" customWidth="1"/>
    <col min="8697" max="8697" width="25.140625" style="18" customWidth="1"/>
    <col min="8698" max="8935" width="10.85546875" style="18"/>
    <col min="8936" max="8936" width="2.85546875" style="18" customWidth="1"/>
    <col min="8937" max="8938" width="12.85546875" style="18" customWidth="1"/>
    <col min="8939" max="8940" width="8.85546875" style="18" customWidth="1"/>
    <col min="8941" max="8941" width="17" style="18" customWidth="1"/>
    <col min="8942" max="8948" width="8.85546875" style="18" customWidth="1"/>
    <col min="8949" max="8949" width="15.140625" style="18" customWidth="1"/>
    <col min="8950" max="8950" width="12.140625" style="18" customWidth="1"/>
    <col min="8951" max="8951" width="16.85546875" style="18" customWidth="1"/>
    <col min="8952" max="8952" width="14.85546875" style="18" customWidth="1"/>
    <col min="8953" max="8953" width="25.140625" style="18" customWidth="1"/>
    <col min="8954" max="9191" width="10.85546875" style="18"/>
    <col min="9192" max="9192" width="2.85546875" style="18" customWidth="1"/>
    <col min="9193" max="9194" width="12.85546875" style="18" customWidth="1"/>
    <col min="9195" max="9196" width="8.85546875" style="18" customWidth="1"/>
    <col min="9197" max="9197" width="17" style="18" customWidth="1"/>
    <col min="9198" max="9204" width="8.85546875" style="18" customWidth="1"/>
    <col min="9205" max="9205" width="15.140625" style="18" customWidth="1"/>
    <col min="9206" max="9206" width="12.140625" style="18" customWidth="1"/>
    <col min="9207" max="9207" width="16.85546875" style="18" customWidth="1"/>
    <col min="9208" max="9208" width="14.85546875" style="18" customWidth="1"/>
    <col min="9209" max="9209" width="25.140625" style="18" customWidth="1"/>
    <col min="9210" max="9447" width="10.85546875" style="18"/>
    <col min="9448" max="9448" width="2.85546875" style="18" customWidth="1"/>
    <col min="9449" max="9450" width="12.85546875" style="18" customWidth="1"/>
    <col min="9451" max="9452" width="8.85546875" style="18" customWidth="1"/>
    <col min="9453" max="9453" width="17" style="18" customWidth="1"/>
    <col min="9454" max="9460" width="8.85546875" style="18" customWidth="1"/>
    <col min="9461" max="9461" width="15.140625" style="18" customWidth="1"/>
    <col min="9462" max="9462" width="12.140625" style="18" customWidth="1"/>
    <col min="9463" max="9463" width="16.85546875" style="18" customWidth="1"/>
    <col min="9464" max="9464" width="14.85546875" style="18" customWidth="1"/>
    <col min="9465" max="9465" width="25.140625" style="18" customWidth="1"/>
    <col min="9466" max="9703" width="10.85546875" style="18"/>
    <col min="9704" max="9704" width="2.85546875" style="18" customWidth="1"/>
    <col min="9705" max="9706" width="12.85546875" style="18" customWidth="1"/>
    <col min="9707" max="9708" width="8.85546875" style="18" customWidth="1"/>
    <col min="9709" max="9709" width="17" style="18" customWidth="1"/>
    <col min="9710" max="9716" width="8.85546875" style="18" customWidth="1"/>
    <col min="9717" max="9717" width="15.140625" style="18" customWidth="1"/>
    <col min="9718" max="9718" width="12.140625" style="18" customWidth="1"/>
    <col min="9719" max="9719" width="16.85546875" style="18" customWidth="1"/>
    <col min="9720" max="9720" width="14.85546875" style="18" customWidth="1"/>
    <col min="9721" max="9721" width="25.140625" style="18" customWidth="1"/>
    <col min="9722" max="9959" width="10.85546875" style="18"/>
    <col min="9960" max="9960" width="2.85546875" style="18" customWidth="1"/>
    <col min="9961" max="9962" width="12.85546875" style="18" customWidth="1"/>
    <col min="9963" max="9964" width="8.85546875" style="18" customWidth="1"/>
    <col min="9965" max="9965" width="17" style="18" customWidth="1"/>
    <col min="9966" max="9972" width="8.85546875" style="18" customWidth="1"/>
    <col min="9973" max="9973" width="15.140625" style="18" customWidth="1"/>
    <col min="9974" max="9974" width="12.140625" style="18" customWidth="1"/>
    <col min="9975" max="9975" width="16.85546875" style="18" customWidth="1"/>
    <col min="9976" max="9976" width="14.85546875" style="18" customWidth="1"/>
    <col min="9977" max="9977" width="25.140625" style="18" customWidth="1"/>
    <col min="9978" max="10215" width="10.85546875" style="18"/>
    <col min="10216" max="10216" width="2.85546875" style="18" customWidth="1"/>
    <col min="10217" max="10218" width="12.85546875" style="18" customWidth="1"/>
    <col min="10219" max="10220" width="8.85546875" style="18" customWidth="1"/>
    <col min="10221" max="10221" width="17" style="18" customWidth="1"/>
    <col min="10222" max="10228" width="8.85546875" style="18" customWidth="1"/>
    <col min="10229" max="10229" width="15.140625" style="18" customWidth="1"/>
    <col min="10230" max="10230" width="12.140625" style="18" customWidth="1"/>
    <col min="10231" max="10231" width="16.85546875" style="18" customWidth="1"/>
    <col min="10232" max="10232" width="14.85546875" style="18" customWidth="1"/>
    <col min="10233" max="10233" width="25.140625" style="18" customWidth="1"/>
    <col min="10234" max="10471" width="10.85546875" style="18"/>
    <col min="10472" max="10472" width="2.85546875" style="18" customWidth="1"/>
    <col min="10473" max="10474" width="12.85546875" style="18" customWidth="1"/>
    <col min="10475" max="10476" width="8.85546875" style="18" customWidth="1"/>
    <col min="10477" max="10477" width="17" style="18" customWidth="1"/>
    <col min="10478" max="10484" width="8.85546875" style="18" customWidth="1"/>
    <col min="10485" max="10485" width="15.140625" style="18" customWidth="1"/>
    <col min="10486" max="10486" width="12.140625" style="18" customWidth="1"/>
    <col min="10487" max="10487" width="16.85546875" style="18" customWidth="1"/>
    <col min="10488" max="10488" width="14.85546875" style="18" customWidth="1"/>
    <col min="10489" max="10489" width="25.140625" style="18" customWidth="1"/>
    <col min="10490" max="10727" width="10.85546875" style="18"/>
    <col min="10728" max="10728" width="2.85546875" style="18" customWidth="1"/>
    <col min="10729" max="10730" width="12.85546875" style="18" customWidth="1"/>
    <col min="10731" max="10732" width="8.85546875" style="18" customWidth="1"/>
    <col min="10733" max="10733" width="17" style="18" customWidth="1"/>
    <col min="10734" max="10740" width="8.85546875" style="18" customWidth="1"/>
    <col min="10741" max="10741" width="15.140625" style="18" customWidth="1"/>
    <col min="10742" max="10742" width="12.140625" style="18" customWidth="1"/>
    <col min="10743" max="10743" width="16.85546875" style="18" customWidth="1"/>
    <col min="10744" max="10744" width="14.85546875" style="18" customWidth="1"/>
    <col min="10745" max="10745" width="25.140625" style="18" customWidth="1"/>
    <col min="10746" max="10983" width="10.85546875" style="18"/>
    <col min="10984" max="10984" width="2.85546875" style="18" customWidth="1"/>
    <col min="10985" max="10986" width="12.85546875" style="18" customWidth="1"/>
    <col min="10987" max="10988" width="8.85546875" style="18" customWidth="1"/>
    <col min="10989" max="10989" width="17" style="18" customWidth="1"/>
    <col min="10990" max="10996" width="8.85546875" style="18" customWidth="1"/>
    <col min="10997" max="10997" width="15.140625" style="18" customWidth="1"/>
    <col min="10998" max="10998" width="12.140625" style="18" customWidth="1"/>
    <col min="10999" max="10999" width="16.85546875" style="18" customWidth="1"/>
    <col min="11000" max="11000" width="14.85546875" style="18" customWidth="1"/>
    <col min="11001" max="11001" width="25.140625" style="18" customWidth="1"/>
    <col min="11002" max="11239" width="10.85546875" style="18"/>
    <col min="11240" max="11240" width="2.85546875" style="18" customWidth="1"/>
    <col min="11241" max="11242" width="12.85546875" style="18" customWidth="1"/>
    <col min="11243" max="11244" width="8.85546875" style="18" customWidth="1"/>
    <col min="11245" max="11245" width="17" style="18" customWidth="1"/>
    <col min="11246" max="11252" width="8.85546875" style="18" customWidth="1"/>
    <col min="11253" max="11253" width="15.140625" style="18" customWidth="1"/>
    <col min="11254" max="11254" width="12.140625" style="18" customWidth="1"/>
    <col min="11255" max="11255" width="16.85546875" style="18" customWidth="1"/>
    <col min="11256" max="11256" width="14.85546875" style="18" customWidth="1"/>
    <col min="11257" max="11257" width="25.140625" style="18" customWidth="1"/>
    <col min="11258" max="11495" width="10.85546875" style="18"/>
    <col min="11496" max="11496" width="2.85546875" style="18" customWidth="1"/>
    <col min="11497" max="11498" width="12.85546875" style="18" customWidth="1"/>
    <col min="11499" max="11500" width="8.85546875" style="18" customWidth="1"/>
    <col min="11501" max="11501" width="17" style="18" customWidth="1"/>
    <col min="11502" max="11508" width="8.85546875" style="18" customWidth="1"/>
    <col min="11509" max="11509" width="15.140625" style="18" customWidth="1"/>
    <col min="11510" max="11510" width="12.140625" style="18" customWidth="1"/>
    <col min="11511" max="11511" width="16.85546875" style="18" customWidth="1"/>
    <col min="11512" max="11512" width="14.85546875" style="18" customWidth="1"/>
    <col min="11513" max="11513" width="25.140625" style="18" customWidth="1"/>
    <col min="11514" max="11751" width="10.85546875" style="18"/>
    <col min="11752" max="11752" width="2.85546875" style="18" customWidth="1"/>
    <col min="11753" max="11754" width="12.85546875" style="18" customWidth="1"/>
    <col min="11755" max="11756" width="8.85546875" style="18" customWidth="1"/>
    <col min="11757" max="11757" width="17" style="18" customWidth="1"/>
    <col min="11758" max="11764" width="8.85546875" style="18" customWidth="1"/>
    <col min="11765" max="11765" width="15.140625" style="18" customWidth="1"/>
    <col min="11766" max="11766" width="12.140625" style="18" customWidth="1"/>
    <col min="11767" max="11767" width="16.85546875" style="18" customWidth="1"/>
    <col min="11768" max="11768" width="14.85546875" style="18" customWidth="1"/>
    <col min="11769" max="11769" width="25.140625" style="18" customWidth="1"/>
    <col min="11770" max="12007" width="10.85546875" style="18"/>
    <col min="12008" max="12008" width="2.85546875" style="18" customWidth="1"/>
    <col min="12009" max="12010" width="12.85546875" style="18" customWidth="1"/>
    <col min="12011" max="12012" width="8.85546875" style="18" customWidth="1"/>
    <col min="12013" max="12013" width="17" style="18" customWidth="1"/>
    <col min="12014" max="12020" width="8.85546875" style="18" customWidth="1"/>
    <col min="12021" max="12021" width="15.140625" style="18" customWidth="1"/>
    <col min="12022" max="12022" width="12.140625" style="18" customWidth="1"/>
    <col min="12023" max="12023" width="16.85546875" style="18" customWidth="1"/>
    <col min="12024" max="12024" width="14.85546875" style="18" customWidth="1"/>
    <col min="12025" max="12025" width="25.140625" style="18" customWidth="1"/>
    <col min="12026" max="12263" width="10.85546875" style="18"/>
    <col min="12264" max="12264" width="2.85546875" style="18" customWidth="1"/>
    <col min="12265" max="12266" width="12.85546875" style="18" customWidth="1"/>
    <col min="12267" max="12268" width="8.85546875" style="18" customWidth="1"/>
    <col min="12269" max="12269" width="17" style="18" customWidth="1"/>
    <col min="12270" max="12276" width="8.85546875" style="18" customWidth="1"/>
    <col min="12277" max="12277" width="15.140625" style="18" customWidth="1"/>
    <col min="12278" max="12278" width="12.140625" style="18" customWidth="1"/>
    <col min="12279" max="12279" width="16.85546875" style="18" customWidth="1"/>
    <col min="12280" max="12280" width="14.85546875" style="18" customWidth="1"/>
    <col min="12281" max="12281" width="25.140625" style="18" customWidth="1"/>
    <col min="12282" max="12519" width="10.85546875" style="18"/>
    <col min="12520" max="12520" width="2.85546875" style="18" customWidth="1"/>
    <col min="12521" max="12522" width="12.85546875" style="18" customWidth="1"/>
    <col min="12523" max="12524" width="8.85546875" style="18" customWidth="1"/>
    <col min="12525" max="12525" width="17" style="18" customWidth="1"/>
    <col min="12526" max="12532" width="8.85546875" style="18" customWidth="1"/>
    <col min="12533" max="12533" width="15.140625" style="18" customWidth="1"/>
    <col min="12534" max="12534" width="12.140625" style="18" customWidth="1"/>
    <col min="12535" max="12535" width="16.85546875" style="18" customWidth="1"/>
    <col min="12536" max="12536" width="14.85546875" style="18" customWidth="1"/>
    <col min="12537" max="12537" width="25.140625" style="18" customWidth="1"/>
    <col min="12538" max="12775" width="10.85546875" style="18"/>
    <col min="12776" max="12776" width="2.85546875" style="18" customWidth="1"/>
    <col min="12777" max="12778" width="12.85546875" style="18" customWidth="1"/>
    <col min="12779" max="12780" width="8.85546875" style="18" customWidth="1"/>
    <col min="12781" max="12781" width="17" style="18" customWidth="1"/>
    <col min="12782" max="12788" width="8.85546875" style="18" customWidth="1"/>
    <col min="12789" max="12789" width="15.140625" style="18" customWidth="1"/>
    <col min="12790" max="12790" width="12.140625" style="18" customWidth="1"/>
    <col min="12791" max="12791" width="16.85546875" style="18" customWidth="1"/>
    <col min="12792" max="12792" width="14.85546875" style="18" customWidth="1"/>
    <col min="12793" max="12793" width="25.140625" style="18" customWidth="1"/>
    <col min="12794" max="13031" width="10.85546875" style="18"/>
    <col min="13032" max="13032" width="2.85546875" style="18" customWidth="1"/>
    <col min="13033" max="13034" width="12.85546875" style="18" customWidth="1"/>
    <col min="13035" max="13036" width="8.85546875" style="18" customWidth="1"/>
    <col min="13037" max="13037" width="17" style="18" customWidth="1"/>
    <col min="13038" max="13044" width="8.85546875" style="18" customWidth="1"/>
    <col min="13045" max="13045" width="15.140625" style="18" customWidth="1"/>
    <col min="13046" max="13046" width="12.140625" style="18" customWidth="1"/>
    <col min="13047" max="13047" width="16.85546875" style="18" customWidth="1"/>
    <col min="13048" max="13048" width="14.85546875" style="18" customWidth="1"/>
    <col min="13049" max="13049" width="25.140625" style="18" customWidth="1"/>
    <col min="13050" max="13287" width="10.85546875" style="18"/>
    <col min="13288" max="13288" width="2.85546875" style="18" customWidth="1"/>
    <col min="13289" max="13290" width="12.85546875" style="18" customWidth="1"/>
    <col min="13291" max="13292" width="8.85546875" style="18" customWidth="1"/>
    <col min="13293" max="13293" width="17" style="18" customWidth="1"/>
    <col min="13294" max="13300" width="8.85546875" style="18" customWidth="1"/>
    <col min="13301" max="13301" width="15.140625" style="18" customWidth="1"/>
    <col min="13302" max="13302" width="12.140625" style="18" customWidth="1"/>
    <col min="13303" max="13303" width="16.85546875" style="18" customWidth="1"/>
    <col min="13304" max="13304" width="14.85546875" style="18" customWidth="1"/>
    <col min="13305" max="13305" width="25.140625" style="18" customWidth="1"/>
    <col min="13306" max="13543" width="10.85546875" style="18"/>
    <col min="13544" max="13544" width="2.85546875" style="18" customWidth="1"/>
    <col min="13545" max="13546" width="12.85546875" style="18" customWidth="1"/>
    <col min="13547" max="13548" width="8.85546875" style="18" customWidth="1"/>
    <col min="13549" max="13549" width="17" style="18" customWidth="1"/>
    <col min="13550" max="13556" width="8.85546875" style="18" customWidth="1"/>
    <col min="13557" max="13557" width="15.140625" style="18" customWidth="1"/>
    <col min="13558" max="13558" width="12.140625" style="18" customWidth="1"/>
    <col min="13559" max="13559" width="16.85546875" style="18" customWidth="1"/>
    <col min="13560" max="13560" width="14.85546875" style="18" customWidth="1"/>
    <col min="13561" max="13561" width="25.140625" style="18" customWidth="1"/>
    <col min="13562" max="13799" width="10.85546875" style="18"/>
    <col min="13800" max="13800" width="2.85546875" style="18" customWidth="1"/>
    <col min="13801" max="13802" width="12.85546875" style="18" customWidth="1"/>
    <col min="13803" max="13804" width="8.85546875" style="18" customWidth="1"/>
    <col min="13805" max="13805" width="17" style="18" customWidth="1"/>
    <col min="13806" max="13812" width="8.85546875" style="18" customWidth="1"/>
    <col min="13813" max="13813" width="15.140625" style="18" customWidth="1"/>
    <col min="13814" max="13814" width="12.140625" style="18" customWidth="1"/>
    <col min="13815" max="13815" width="16.85546875" style="18" customWidth="1"/>
    <col min="13816" max="13816" width="14.85546875" style="18" customWidth="1"/>
    <col min="13817" max="13817" width="25.140625" style="18" customWidth="1"/>
    <col min="13818" max="14055" width="10.85546875" style="18"/>
    <col min="14056" max="14056" width="2.85546875" style="18" customWidth="1"/>
    <col min="14057" max="14058" width="12.85546875" style="18" customWidth="1"/>
    <col min="14059" max="14060" width="8.85546875" style="18" customWidth="1"/>
    <col min="14061" max="14061" width="17" style="18" customWidth="1"/>
    <col min="14062" max="14068" width="8.85546875" style="18" customWidth="1"/>
    <col min="14069" max="14069" width="15.140625" style="18" customWidth="1"/>
    <col min="14070" max="14070" width="12.140625" style="18" customWidth="1"/>
    <col min="14071" max="14071" width="16.85546875" style="18" customWidth="1"/>
    <col min="14072" max="14072" width="14.85546875" style="18" customWidth="1"/>
    <col min="14073" max="14073" width="25.140625" style="18" customWidth="1"/>
    <col min="14074" max="14311" width="10.85546875" style="18"/>
    <col min="14312" max="14312" width="2.85546875" style="18" customWidth="1"/>
    <col min="14313" max="14314" width="12.85546875" style="18" customWidth="1"/>
    <col min="14315" max="14316" width="8.85546875" style="18" customWidth="1"/>
    <col min="14317" max="14317" width="17" style="18" customWidth="1"/>
    <col min="14318" max="14324" width="8.85546875" style="18" customWidth="1"/>
    <col min="14325" max="14325" width="15.140625" style="18" customWidth="1"/>
    <col min="14326" max="14326" width="12.140625" style="18" customWidth="1"/>
    <col min="14327" max="14327" width="16.85546875" style="18" customWidth="1"/>
    <col min="14328" max="14328" width="14.85546875" style="18" customWidth="1"/>
    <col min="14329" max="14329" width="25.140625" style="18" customWidth="1"/>
    <col min="14330" max="14567" width="10.85546875" style="18"/>
    <col min="14568" max="14568" width="2.85546875" style="18" customWidth="1"/>
    <col min="14569" max="14570" width="12.85546875" style="18" customWidth="1"/>
    <col min="14571" max="14572" width="8.85546875" style="18" customWidth="1"/>
    <col min="14573" max="14573" width="17" style="18" customWidth="1"/>
    <col min="14574" max="14580" width="8.85546875" style="18" customWidth="1"/>
    <col min="14581" max="14581" width="15.140625" style="18" customWidth="1"/>
    <col min="14582" max="14582" width="12.140625" style="18" customWidth="1"/>
    <col min="14583" max="14583" width="16.85546875" style="18" customWidth="1"/>
    <col min="14584" max="14584" width="14.85546875" style="18" customWidth="1"/>
    <col min="14585" max="14585" width="25.140625" style="18" customWidth="1"/>
    <col min="14586" max="14823" width="10.85546875" style="18"/>
    <col min="14824" max="14824" width="2.85546875" style="18" customWidth="1"/>
    <col min="14825" max="14826" width="12.85546875" style="18" customWidth="1"/>
    <col min="14827" max="14828" width="8.85546875" style="18" customWidth="1"/>
    <col min="14829" max="14829" width="17" style="18" customWidth="1"/>
    <col min="14830" max="14836" width="8.85546875" style="18" customWidth="1"/>
    <col min="14837" max="14837" width="15.140625" style="18" customWidth="1"/>
    <col min="14838" max="14838" width="12.140625" style="18" customWidth="1"/>
    <col min="14839" max="14839" width="16.85546875" style="18" customWidth="1"/>
    <col min="14840" max="14840" width="14.85546875" style="18" customWidth="1"/>
    <col min="14841" max="14841" width="25.140625" style="18" customWidth="1"/>
    <col min="14842" max="15079" width="10.85546875" style="18"/>
    <col min="15080" max="15080" width="2.85546875" style="18" customWidth="1"/>
    <col min="15081" max="15082" width="12.85546875" style="18" customWidth="1"/>
    <col min="15083" max="15084" width="8.85546875" style="18" customWidth="1"/>
    <col min="15085" max="15085" width="17" style="18" customWidth="1"/>
    <col min="15086" max="15092" width="8.85546875" style="18" customWidth="1"/>
    <col min="15093" max="15093" width="15.140625" style="18" customWidth="1"/>
    <col min="15094" max="15094" width="12.140625" style="18" customWidth="1"/>
    <col min="15095" max="15095" width="16.85546875" style="18" customWidth="1"/>
    <col min="15096" max="15096" width="14.85546875" style="18" customWidth="1"/>
    <col min="15097" max="15097" width="25.140625" style="18" customWidth="1"/>
    <col min="15098" max="15335" width="10.85546875" style="18"/>
    <col min="15336" max="15336" width="2.85546875" style="18" customWidth="1"/>
    <col min="15337" max="15338" width="12.85546875" style="18" customWidth="1"/>
    <col min="15339" max="15340" width="8.85546875" style="18" customWidth="1"/>
    <col min="15341" max="15341" width="17" style="18" customWidth="1"/>
    <col min="15342" max="15348" width="8.85546875" style="18" customWidth="1"/>
    <col min="15349" max="15349" width="15.140625" style="18" customWidth="1"/>
    <col min="15350" max="15350" width="12.140625" style="18" customWidth="1"/>
    <col min="15351" max="15351" width="16.85546875" style="18" customWidth="1"/>
    <col min="15352" max="15352" width="14.85546875" style="18" customWidth="1"/>
    <col min="15353" max="15353" width="25.140625" style="18" customWidth="1"/>
    <col min="15354" max="15591" width="10.85546875" style="18"/>
    <col min="15592" max="15592" width="2.85546875" style="18" customWidth="1"/>
    <col min="15593" max="15594" width="12.85546875" style="18" customWidth="1"/>
    <col min="15595" max="15596" width="8.85546875" style="18" customWidth="1"/>
    <col min="15597" max="15597" width="17" style="18" customWidth="1"/>
    <col min="15598" max="15604" width="8.85546875" style="18" customWidth="1"/>
    <col min="15605" max="15605" width="15.140625" style="18" customWidth="1"/>
    <col min="15606" max="15606" width="12.140625" style="18" customWidth="1"/>
    <col min="15607" max="15607" width="16.85546875" style="18" customWidth="1"/>
    <col min="15608" max="15608" width="14.85546875" style="18" customWidth="1"/>
    <col min="15609" max="15609" width="25.140625" style="18" customWidth="1"/>
    <col min="15610" max="15847" width="10.85546875" style="18"/>
    <col min="15848" max="15848" width="2.85546875" style="18" customWidth="1"/>
    <col min="15849" max="15850" width="12.85546875" style="18" customWidth="1"/>
    <col min="15851" max="15852" width="8.85546875" style="18" customWidth="1"/>
    <col min="15853" max="15853" width="17" style="18" customWidth="1"/>
    <col min="15854" max="15860" width="8.85546875" style="18" customWidth="1"/>
    <col min="15861" max="15861" width="15.140625" style="18" customWidth="1"/>
    <col min="15862" max="15862" width="12.140625" style="18" customWidth="1"/>
    <col min="15863" max="15863" width="16.85546875" style="18" customWidth="1"/>
    <col min="15864" max="15864" width="14.85546875" style="18" customWidth="1"/>
    <col min="15865" max="15865" width="25.140625" style="18" customWidth="1"/>
    <col min="15866" max="16103" width="10.85546875" style="18"/>
    <col min="16104" max="16104" width="2.85546875" style="18" customWidth="1"/>
    <col min="16105" max="16106" width="12.85546875" style="18" customWidth="1"/>
    <col min="16107" max="16108" width="8.85546875" style="18" customWidth="1"/>
    <col min="16109" max="16109" width="17" style="18" customWidth="1"/>
    <col min="16110" max="16116" width="8.85546875" style="18" customWidth="1"/>
    <col min="16117" max="16117" width="15.140625" style="18" customWidth="1"/>
    <col min="16118" max="16118" width="12.140625" style="18" customWidth="1"/>
    <col min="16119" max="16119" width="16.85546875" style="18" customWidth="1"/>
    <col min="16120" max="16120" width="14.85546875" style="18" customWidth="1"/>
    <col min="16121" max="16121" width="25.140625" style="18" customWidth="1"/>
    <col min="16122" max="16360" width="10.85546875" style="18"/>
    <col min="16361" max="16384" width="11.42578125" style="18" customWidth="1"/>
  </cols>
  <sheetData>
    <row r="1" spans="1:6" s="29" customFormat="1" ht="15.6" x14ac:dyDescent="0.3">
      <c r="A1" s="131"/>
      <c r="B1" s="131"/>
      <c r="C1" s="131"/>
      <c r="D1" s="131"/>
      <c r="E1" s="131"/>
      <c r="F1" s="131"/>
    </row>
    <row r="2" spans="1:6" s="9" customFormat="1" ht="16.149999999999999" thickBot="1" x14ac:dyDescent="0.35">
      <c r="A2" s="28"/>
      <c r="C2" s="10"/>
      <c r="D2" s="39"/>
      <c r="E2" s="53"/>
      <c r="F2" s="53"/>
    </row>
    <row r="3" spans="1:6" s="14" customFormat="1" ht="69.95" customHeight="1" thickTop="1" thickBot="1" x14ac:dyDescent="0.35">
      <c r="A3" s="30"/>
      <c r="B3" s="31"/>
      <c r="C3" s="32"/>
      <c r="D3" s="40"/>
      <c r="E3" s="54"/>
      <c r="F3" s="66"/>
    </row>
    <row r="4" spans="1:6" s="14" customFormat="1" ht="18" customHeight="1" thickTop="1" x14ac:dyDescent="0.3">
      <c r="A4" s="37" t="s">
        <v>17</v>
      </c>
      <c r="B4" s="108" t="s">
        <v>59</v>
      </c>
      <c r="C4" s="129"/>
      <c r="D4" s="129"/>
      <c r="E4" s="129"/>
      <c r="F4" s="130"/>
    </row>
    <row r="5" spans="1:6" s="14" customFormat="1" ht="33" customHeight="1" x14ac:dyDescent="0.25">
      <c r="A5" s="38" t="s">
        <v>19</v>
      </c>
      <c r="B5" s="132" t="s">
        <v>62</v>
      </c>
      <c r="C5" s="132"/>
      <c r="D5" s="132"/>
      <c r="E5" s="132"/>
      <c r="F5" s="133"/>
    </row>
    <row r="6" spans="1:6" s="14" customFormat="1" ht="18" customHeight="1" x14ac:dyDescent="0.3">
      <c r="A6" s="38" t="s">
        <v>18</v>
      </c>
      <c r="B6" s="92" t="s">
        <v>60</v>
      </c>
      <c r="C6" s="92"/>
      <c r="D6" s="92"/>
      <c r="E6" s="92"/>
      <c r="F6" s="93"/>
    </row>
    <row r="7" spans="1:6" s="14" customFormat="1" ht="18" customHeight="1" x14ac:dyDescent="0.3">
      <c r="A7" s="38" t="s">
        <v>15</v>
      </c>
      <c r="B7" s="92" t="s">
        <v>61</v>
      </c>
      <c r="C7" s="92"/>
      <c r="D7" s="92"/>
      <c r="E7" s="92"/>
      <c r="F7" s="93"/>
    </row>
    <row r="8" spans="1:6" ht="15.6" x14ac:dyDescent="0.3">
      <c r="A8" s="4"/>
      <c r="B8" s="3"/>
      <c r="C8" s="19"/>
      <c r="D8" s="41"/>
      <c r="E8" s="55"/>
      <c r="F8" s="55"/>
    </row>
    <row r="9" spans="1:6" ht="15.6" x14ac:dyDescent="0.3">
      <c r="A9" s="4"/>
      <c r="B9" s="2" t="s">
        <v>5</v>
      </c>
      <c r="C9" s="19"/>
      <c r="D9" s="41"/>
      <c r="E9" s="55"/>
      <c r="F9" s="55"/>
    </row>
    <row r="10" spans="1:6" ht="15.6" x14ac:dyDescent="0.3">
      <c r="A10" s="4"/>
      <c r="B10" s="134"/>
      <c r="C10" s="134"/>
      <c r="D10" s="134"/>
      <c r="E10" s="55"/>
      <c r="F10" s="78"/>
    </row>
    <row r="11" spans="1:6" ht="45" customHeight="1" x14ac:dyDescent="0.3">
      <c r="A11" s="4"/>
      <c r="B11" s="141" t="str">
        <f>B5</f>
        <v>CONSTRUCCION DE 2DA ETAPA DE 3 AULAS EN PLANTA BAJA, 3 AULAS EN PLANTA ALTA Y MODULO DE ESCALERAS EN ESTRUCTURA U2-C, ANDADOR DE CONEXIÓN, LUMINARIAS EXTERIORES, BARDA Y CERCO PERIMETRAL, RED ELECTRICA.</v>
      </c>
      <c r="C11" s="141"/>
      <c r="D11" s="141"/>
      <c r="E11" s="141"/>
      <c r="F11" s="55"/>
    </row>
    <row r="12" spans="1:6" ht="15.6" x14ac:dyDescent="0.3">
      <c r="A12" s="4"/>
      <c r="B12" s="80"/>
      <c r="C12" s="79"/>
      <c r="D12" s="75"/>
      <c r="E12" s="55"/>
      <c r="F12" s="55"/>
    </row>
    <row r="13" spans="1:6" ht="31.15" customHeight="1" x14ac:dyDescent="0.3">
      <c r="A13" s="4"/>
      <c r="B13" s="134" t="s">
        <v>63</v>
      </c>
      <c r="C13" s="134"/>
      <c r="D13" s="134"/>
      <c r="E13" s="134"/>
      <c r="F13" s="55"/>
    </row>
    <row r="14" spans="1:6" ht="15.6" x14ac:dyDescent="0.3">
      <c r="A14" s="4"/>
      <c r="B14" s="103"/>
      <c r="C14" s="102"/>
      <c r="D14" s="75"/>
      <c r="E14" s="55"/>
      <c r="F14" s="55"/>
    </row>
    <row r="15" spans="1:6" ht="19.149999999999999" customHeight="1" x14ac:dyDescent="0.3">
      <c r="A15" s="4"/>
      <c r="B15" s="104" t="s">
        <v>64</v>
      </c>
      <c r="C15" s="94"/>
      <c r="D15" s="95"/>
      <c r="E15" s="96"/>
      <c r="F15" s="98">
        <f>F97</f>
        <v>0</v>
      </c>
    </row>
    <row r="16" spans="1:6" ht="19.149999999999999" customHeight="1" x14ac:dyDescent="0.3">
      <c r="A16" s="4"/>
      <c r="B16" s="104" t="s">
        <v>65</v>
      </c>
      <c r="C16" s="94"/>
      <c r="D16" s="95"/>
      <c r="E16" s="96"/>
      <c r="F16" s="98">
        <f>F107</f>
        <v>0</v>
      </c>
    </row>
    <row r="17" spans="1:6" ht="19.149999999999999" customHeight="1" x14ac:dyDescent="0.25">
      <c r="A17" s="4"/>
      <c r="B17" s="104" t="s">
        <v>66</v>
      </c>
      <c r="C17" s="94"/>
      <c r="D17" s="95"/>
      <c r="E17" s="96"/>
      <c r="F17" s="98">
        <f>F121</f>
        <v>0</v>
      </c>
    </row>
    <row r="18" spans="1:6" ht="19.149999999999999" customHeight="1" x14ac:dyDescent="0.3">
      <c r="A18" s="4"/>
      <c r="B18" s="104" t="s">
        <v>67</v>
      </c>
      <c r="C18" s="94"/>
      <c r="D18" s="95"/>
      <c r="E18" s="96"/>
      <c r="F18" s="98">
        <f>F127</f>
        <v>0</v>
      </c>
    </row>
    <row r="19" spans="1:6" ht="19.149999999999999" customHeight="1" x14ac:dyDescent="0.3">
      <c r="A19" s="4"/>
      <c r="B19" s="104" t="s">
        <v>68</v>
      </c>
      <c r="C19" s="94"/>
      <c r="D19" s="95"/>
      <c r="E19" s="96"/>
      <c r="F19" s="98">
        <f>F143</f>
        <v>0</v>
      </c>
    </row>
    <row r="20" spans="1:6" ht="15.6" x14ac:dyDescent="0.3">
      <c r="A20" s="4"/>
      <c r="B20" s="90"/>
      <c r="C20" s="91"/>
      <c r="D20" s="75"/>
      <c r="E20" s="55"/>
      <c r="F20" s="97"/>
    </row>
    <row r="21" spans="1:6" ht="15.6" x14ac:dyDescent="0.3">
      <c r="A21" s="4"/>
      <c r="B21" s="102"/>
      <c r="C21" s="102"/>
      <c r="D21" s="75"/>
      <c r="E21" s="55" t="s">
        <v>23</v>
      </c>
      <c r="F21" s="98">
        <f>SUM(F15:F20)</f>
        <v>0</v>
      </c>
    </row>
    <row r="22" spans="1:6" ht="15.6" x14ac:dyDescent="0.3">
      <c r="A22" s="4"/>
      <c r="B22" s="81"/>
      <c r="C22" s="81"/>
      <c r="D22" s="82"/>
      <c r="E22" s="55"/>
      <c r="F22" s="55"/>
    </row>
    <row r="23" spans="1:6" ht="15.6" x14ac:dyDescent="0.3">
      <c r="A23" s="4"/>
      <c r="B23" s="134" t="s">
        <v>69</v>
      </c>
      <c r="C23" s="134"/>
      <c r="D23" s="134"/>
      <c r="E23" s="134"/>
      <c r="F23" s="55"/>
    </row>
    <row r="24" spans="1:6" ht="15.6" x14ac:dyDescent="0.3">
      <c r="A24" s="4"/>
      <c r="B24" s="103"/>
      <c r="C24" s="102"/>
      <c r="D24" s="75"/>
      <c r="E24" s="55"/>
      <c r="F24" s="55"/>
    </row>
    <row r="25" spans="1:6" ht="19.149999999999999" customHeight="1" x14ac:dyDescent="0.3">
      <c r="A25" s="4"/>
      <c r="B25" s="104" t="s">
        <v>24</v>
      </c>
      <c r="C25" s="94"/>
      <c r="D25" s="95"/>
      <c r="E25" s="96"/>
      <c r="F25" s="98">
        <f>F148</f>
        <v>0</v>
      </c>
    </row>
    <row r="26" spans="1:6" ht="19.149999999999999" customHeight="1" x14ac:dyDescent="0.3">
      <c r="A26" s="4"/>
      <c r="B26" s="104" t="s">
        <v>65</v>
      </c>
      <c r="C26" s="94"/>
      <c r="D26" s="95"/>
      <c r="E26" s="96"/>
      <c r="F26" s="98">
        <f>F158</f>
        <v>0</v>
      </c>
    </row>
    <row r="27" spans="1:6" ht="19.149999999999999" customHeight="1" x14ac:dyDescent="0.25">
      <c r="A27" s="4"/>
      <c r="B27" s="104" t="s">
        <v>66</v>
      </c>
      <c r="C27" s="94"/>
      <c r="D27" s="95"/>
      <c r="E27" s="96"/>
      <c r="F27" s="98">
        <f>F170</f>
        <v>0</v>
      </c>
    </row>
    <row r="28" spans="1:6" ht="19.149999999999999" customHeight="1" x14ac:dyDescent="0.3">
      <c r="A28" s="4"/>
      <c r="B28" s="104" t="s">
        <v>67</v>
      </c>
      <c r="C28" s="94"/>
      <c r="D28" s="95"/>
      <c r="E28" s="96"/>
      <c r="F28" s="98">
        <f>F177</f>
        <v>0</v>
      </c>
    </row>
    <row r="29" spans="1:6" ht="19.149999999999999" customHeight="1" x14ac:dyDescent="0.3">
      <c r="A29" s="4"/>
      <c r="B29" s="104" t="s">
        <v>68</v>
      </c>
      <c r="C29" s="94"/>
      <c r="D29" s="95"/>
      <c r="E29" s="96"/>
      <c r="F29" s="98">
        <f>F194</f>
        <v>0</v>
      </c>
    </row>
    <row r="30" spans="1:6" ht="15.6" x14ac:dyDescent="0.3">
      <c r="A30" s="4"/>
      <c r="B30" s="103"/>
      <c r="C30" s="102"/>
      <c r="D30" s="75"/>
      <c r="E30" s="55"/>
      <c r="F30" s="97"/>
    </row>
    <row r="31" spans="1:6" ht="15.6" x14ac:dyDescent="0.3">
      <c r="A31" s="4"/>
      <c r="B31" s="102"/>
      <c r="C31" s="102"/>
      <c r="D31" s="75"/>
      <c r="E31" s="55" t="s">
        <v>71</v>
      </c>
      <c r="F31" s="98">
        <f>SUM(F25:F30)</f>
        <v>0</v>
      </c>
    </row>
    <row r="32" spans="1:6" ht="15.6" x14ac:dyDescent="0.3">
      <c r="A32" s="4"/>
      <c r="B32" s="134"/>
      <c r="C32" s="134"/>
      <c r="D32" s="134"/>
      <c r="E32" s="55"/>
      <c r="F32" s="55"/>
    </row>
    <row r="33" spans="1:6" ht="15.6" x14ac:dyDescent="0.3">
      <c r="A33" s="4"/>
      <c r="B33" s="134" t="s">
        <v>70</v>
      </c>
      <c r="C33" s="134"/>
      <c r="D33" s="134"/>
      <c r="E33" s="134"/>
      <c r="F33" s="55"/>
    </row>
    <row r="34" spans="1:6" ht="15.6" x14ac:dyDescent="0.3">
      <c r="A34" s="4"/>
      <c r="B34" s="103"/>
      <c r="C34" s="102"/>
      <c r="D34" s="75"/>
      <c r="E34" s="55"/>
      <c r="F34" s="55"/>
    </row>
    <row r="35" spans="1:6" ht="19.149999999999999" customHeight="1" x14ac:dyDescent="0.3">
      <c r="A35" s="4"/>
      <c r="B35" s="104" t="s">
        <v>64</v>
      </c>
      <c r="C35" s="94"/>
      <c r="D35" s="95"/>
      <c r="E35" s="96"/>
      <c r="F35" s="98">
        <f>F208</f>
        <v>0</v>
      </c>
    </row>
    <row r="36" spans="1:6" ht="19.149999999999999" customHeight="1" x14ac:dyDescent="0.3">
      <c r="A36" s="4"/>
      <c r="B36" s="104" t="s">
        <v>65</v>
      </c>
      <c r="C36" s="94"/>
      <c r="D36" s="95"/>
      <c r="E36" s="96"/>
      <c r="F36" s="98">
        <f>F215</f>
        <v>0</v>
      </c>
    </row>
    <row r="37" spans="1:6" ht="19.149999999999999" customHeight="1" x14ac:dyDescent="0.25">
      <c r="A37" s="4"/>
      <c r="B37" s="104" t="s">
        <v>66</v>
      </c>
      <c r="C37" s="94"/>
      <c r="D37" s="95"/>
      <c r="E37" s="96"/>
      <c r="F37" s="98">
        <f>F220</f>
        <v>0</v>
      </c>
    </row>
    <row r="38" spans="1:6" ht="19.149999999999999" customHeight="1" x14ac:dyDescent="0.3">
      <c r="A38" s="4"/>
      <c r="B38" s="104" t="s">
        <v>67</v>
      </c>
      <c r="C38" s="94"/>
      <c r="D38" s="95"/>
      <c r="E38" s="96"/>
      <c r="F38" s="98">
        <f>F223</f>
        <v>0</v>
      </c>
    </row>
    <row r="39" spans="1:6" ht="15.6" x14ac:dyDescent="0.3">
      <c r="A39" s="4"/>
      <c r="B39" s="103"/>
      <c r="C39" s="102"/>
      <c r="D39" s="75"/>
      <c r="E39" s="55"/>
      <c r="F39" s="97"/>
    </row>
    <row r="40" spans="1:6" ht="15.6" x14ac:dyDescent="0.3">
      <c r="A40" s="4"/>
      <c r="B40" s="102"/>
      <c r="C40" s="102"/>
      <c r="D40" s="75"/>
      <c r="E40" s="55" t="s">
        <v>72</v>
      </c>
      <c r="F40" s="98">
        <f>SUM(F35:F39)</f>
        <v>0</v>
      </c>
    </row>
    <row r="41" spans="1:6" ht="15.6" x14ac:dyDescent="0.3">
      <c r="A41" s="4"/>
      <c r="B41" s="76"/>
      <c r="C41" s="76"/>
      <c r="D41" s="75"/>
      <c r="E41" s="55"/>
      <c r="F41" s="55"/>
    </row>
    <row r="42" spans="1:6" ht="15.6" x14ac:dyDescent="0.3">
      <c r="A42" s="4"/>
      <c r="B42" s="77"/>
      <c r="C42" s="76"/>
      <c r="D42" s="75"/>
      <c r="E42" s="55"/>
      <c r="F42" s="55"/>
    </row>
    <row r="43" spans="1:6" ht="15.75" x14ac:dyDescent="0.25">
      <c r="A43" s="4"/>
      <c r="B43" s="114" t="s">
        <v>73</v>
      </c>
      <c r="C43" s="94"/>
      <c r="D43" s="95"/>
      <c r="E43" s="96"/>
      <c r="F43" s="98">
        <f>F237</f>
        <v>0</v>
      </c>
    </row>
    <row r="44" spans="1:6" ht="15.6" x14ac:dyDescent="0.3">
      <c r="A44" s="4"/>
      <c r="B44" s="115" t="s">
        <v>74</v>
      </c>
      <c r="C44" s="99"/>
      <c r="D44" s="100"/>
      <c r="E44" s="101"/>
      <c r="F44" s="98">
        <f>F240</f>
        <v>0</v>
      </c>
    </row>
    <row r="45" spans="1:6" ht="15.6" x14ac:dyDescent="0.3">
      <c r="A45" s="4"/>
      <c r="B45" s="114" t="s">
        <v>75</v>
      </c>
      <c r="C45" s="94"/>
      <c r="D45" s="95"/>
      <c r="E45" s="96"/>
      <c r="F45" s="98">
        <f>F261</f>
        <v>0</v>
      </c>
    </row>
    <row r="46" spans="1:6" ht="15.6" x14ac:dyDescent="0.3">
      <c r="A46" s="4"/>
      <c r="B46" s="114" t="s">
        <v>76</v>
      </c>
      <c r="C46" s="94"/>
      <c r="D46" s="95"/>
      <c r="E46" s="96"/>
      <c r="F46" s="98">
        <f>F285</f>
        <v>0</v>
      </c>
    </row>
    <row r="47" spans="1:6" ht="15.6" x14ac:dyDescent="0.3">
      <c r="A47" s="4"/>
      <c r="B47" s="103"/>
      <c r="C47" s="102"/>
      <c r="D47" s="75"/>
      <c r="E47" s="55"/>
      <c r="F47" s="97"/>
    </row>
    <row r="48" spans="1:6" ht="15.75" x14ac:dyDescent="0.25">
      <c r="A48" s="4"/>
      <c r="B48" s="102"/>
      <c r="C48" s="102"/>
      <c r="D48" s="75"/>
      <c r="E48" s="55" t="s">
        <v>77</v>
      </c>
      <c r="F48" s="98">
        <f>SUM(F43:F47)</f>
        <v>0</v>
      </c>
    </row>
    <row r="49" spans="1:6" ht="15.75" x14ac:dyDescent="0.25">
      <c r="A49" s="4"/>
      <c r="B49" s="2"/>
      <c r="C49" s="2"/>
      <c r="D49" s="75"/>
      <c r="E49" s="55"/>
      <c r="F49" s="55"/>
    </row>
    <row r="50" spans="1:6" ht="15.75" x14ac:dyDescent="0.25">
      <c r="A50" s="4"/>
      <c r="B50" s="3"/>
      <c r="C50" s="3"/>
      <c r="D50" s="41"/>
      <c r="E50" s="55"/>
      <c r="F50" s="55"/>
    </row>
    <row r="51" spans="1:6" ht="15.75" x14ac:dyDescent="0.25">
      <c r="A51" s="4"/>
      <c r="B51" s="3"/>
      <c r="C51" s="3"/>
      <c r="D51" s="41"/>
      <c r="E51" s="55"/>
      <c r="F51" s="55"/>
    </row>
    <row r="52" spans="1:6" ht="15.75" x14ac:dyDescent="0.25">
      <c r="A52" s="4"/>
      <c r="B52" s="3"/>
      <c r="C52" s="3"/>
      <c r="D52" s="41"/>
      <c r="E52" s="55"/>
      <c r="F52" s="55"/>
    </row>
    <row r="53" spans="1:6" ht="15.75" x14ac:dyDescent="0.25">
      <c r="A53" s="4"/>
      <c r="B53" s="3"/>
      <c r="C53" s="3"/>
      <c r="D53" s="41"/>
      <c r="E53" s="55"/>
      <c r="F53" s="55"/>
    </row>
    <row r="54" spans="1:6" ht="15.75" x14ac:dyDescent="0.25">
      <c r="A54" s="4"/>
      <c r="B54" s="3"/>
      <c r="C54" s="19"/>
      <c r="D54" s="41"/>
      <c r="E54" s="55"/>
      <c r="F54" s="55"/>
    </row>
    <row r="55" spans="1:6" ht="15.75" x14ac:dyDescent="0.25">
      <c r="A55" s="1"/>
      <c r="B55" s="5" t="s">
        <v>6</v>
      </c>
      <c r="C55" s="6"/>
      <c r="D55" s="42"/>
      <c r="E55" s="56"/>
      <c r="F55" s="68">
        <f>F48+F40+F31+F21</f>
        <v>0</v>
      </c>
    </row>
    <row r="56" spans="1:6" ht="15.75" x14ac:dyDescent="0.25">
      <c r="A56" s="1"/>
      <c r="B56" s="7" t="s">
        <v>8</v>
      </c>
      <c r="C56" s="8"/>
      <c r="D56" s="43"/>
      <c r="E56" s="57"/>
      <c r="F56" s="68">
        <f>ROUND(F55*16%,2)</f>
        <v>0</v>
      </c>
    </row>
    <row r="57" spans="1:6" ht="15.75" x14ac:dyDescent="0.25">
      <c r="A57" s="26"/>
      <c r="B57" s="7" t="s">
        <v>7</v>
      </c>
      <c r="C57" s="8"/>
      <c r="D57" s="43"/>
      <c r="E57" s="57"/>
      <c r="F57" s="69">
        <f>F55+F56</f>
        <v>0</v>
      </c>
    </row>
    <row r="58" spans="1:6" ht="15.75" x14ac:dyDescent="0.25">
      <c r="A58" s="26"/>
      <c r="B58" s="20"/>
      <c r="C58" s="20"/>
      <c r="D58" s="44"/>
      <c r="E58" s="58"/>
      <c r="F58" s="67"/>
    </row>
    <row r="59" spans="1:6" ht="15.75" x14ac:dyDescent="0.25">
      <c r="A59" s="26"/>
      <c r="B59" s="20"/>
      <c r="C59" s="20"/>
      <c r="D59" s="44"/>
      <c r="E59" s="58"/>
      <c r="F59" s="67"/>
    </row>
    <row r="60" spans="1:6" s="22" customFormat="1" ht="15.75" x14ac:dyDescent="0.2">
      <c r="A60" s="1"/>
      <c r="B60" s="21"/>
      <c r="C60" s="20"/>
      <c r="D60" s="44"/>
      <c r="E60" s="58"/>
      <c r="F60" s="70"/>
    </row>
    <row r="61" spans="1:6" s="22" customFormat="1" ht="15.75" x14ac:dyDescent="0.2">
      <c r="A61" s="1"/>
      <c r="B61" s="21"/>
      <c r="C61" s="20"/>
      <c r="D61" s="44"/>
      <c r="E61" s="58"/>
      <c r="F61" s="70"/>
    </row>
    <row r="62" spans="1:6" s="22" customFormat="1" ht="15.75" x14ac:dyDescent="0.25">
      <c r="A62" s="4"/>
      <c r="B62" s="3"/>
      <c r="C62" s="19"/>
      <c r="D62" s="41"/>
      <c r="E62" s="55"/>
      <c r="F62" s="55"/>
    </row>
    <row r="63" spans="1:6" s="22" customFormat="1" ht="15.75" x14ac:dyDescent="0.25">
      <c r="A63" s="4"/>
      <c r="B63" s="19" t="s">
        <v>10</v>
      </c>
      <c r="D63" s="41"/>
      <c r="E63" s="55"/>
      <c r="F63" s="55"/>
    </row>
    <row r="64" spans="1:6" s="22" customFormat="1" ht="15.75" x14ac:dyDescent="0.25">
      <c r="A64" s="4"/>
      <c r="B64" s="3"/>
      <c r="C64" s="19"/>
      <c r="D64" s="41"/>
      <c r="E64" s="55"/>
      <c r="F64" s="55"/>
    </row>
    <row r="65" spans="1:6" s="22" customFormat="1" ht="15.75" x14ac:dyDescent="0.25">
      <c r="A65" s="4"/>
      <c r="B65" s="3"/>
      <c r="C65" s="19"/>
      <c r="D65" s="41"/>
      <c r="E65" s="55"/>
      <c r="F65" s="55"/>
    </row>
    <row r="66" spans="1:6" x14ac:dyDescent="0.2">
      <c r="A66" s="27"/>
      <c r="B66" s="22"/>
      <c r="C66" s="25"/>
      <c r="D66" s="45"/>
      <c r="E66" s="59"/>
      <c r="F66" s="71"/>
    </row>
    <row r="67" spans="1:6" ht="15.75" x14ac:dyDescent="0.25">
      <c r="A67" s="27"/>
      <c r="B67" s="22"/>
      <c r="C67" s="25"/>
      <c r="D67" s="46"/>
      <c r="E67" s="60"/>
      <c r="F67" s="62"/>
    </row>
    <row r="68" spans="1:6" ht="15.75" x14ac:dyDescent="0.25">
      <c r="A68" s="27"/>
      <c r="B68" s="22"/>
      <c r="C68" s="25"/>
      <c r="D68" s="47"/>
      <c r="E68" s="61"/>
      <c r="F68" s="62"/>
    </row>
    <row r="69" spans="1:6" ht="15.75" x14ac:dyDescent="0.25">
      <c r="A69" s="27"/>
      <c r="B69" s="22"/>
      <c r="C69" s="25"/>
      <c r="D69" s="48"/>
      <c r="E69" s="62"/>
      <c r="F69" s="62"/>
    </row>
    <row r="70" spans="1:6" s="29" customFormat="1" ht="15.75" x14ac:dyDescent="0.25">
      <c r="A70" s="131"/>
      <c r="B70" s="131"/>
      <c r="C70" s="131"/>
      <c r="D70" s="131"/>
      <c r="E70" s="131"/>
      <c r="F70" s="131"/>
    </row>
    <row r="71" spans="1:6" ht="15.75" thickBot="1" x14ac:dyDescent="0.25">
      <c r="A71" s="27"/>
      <c r="B71" s="22"/>
      <c r="C71" s="25"/>
      <c r="D71" s="45"/>
      <c r="E71" s="59"/>
      <c r="F71" s="71"/>
    </row>
    <row r="72" spans="1:6" s="14" customFormat="1" ht="16.5" thickTop="1" x14ac:dyDescent="0.25">
      <c r="A72" s="11"/>
      <c r="B72" s="12"/>
      <c r="C72" s="13"/>
      <c r="D72" s="135"/>
      <c r="E72" s="135"/>
      <c r="F72" s="136"/>
    </row>
    <row r="73" spans="1:6" s="14" customFormat="1" ht="15.75" x14ac:dyDescent="0.25">
      <c r="A73" s="15"/>
      <c r="B73" s="16"/>
      <c r="C73" s="137"/>
      <c r="D73" s="137"/>
      <c r="E73" s="137"/>
      <c r="F73" s="138"/>
    </row>
    <row r="74" spans="1:6" s="14" customFormat="1" ht="15.75" x14ac:dyDescent="0.25">
      <c r="A74" s="15"/>
      <c r="B74" s="16"/>
      <c r="C74" s="139"/>
      <c r="D74" s="139"/>
      <c r="E74" s="139"/>
      <c r="F74" s="140"/>
    </row>
    <row r="75" spans="1:6" s="14" customFormat="1" ht="22.5" customHeight="1" x14ac:dyDescent="0.25">
      <c r="A75" s="15"/>
      <c r="B75" s="16"/>
      <c r="C75" s="17"/>
      <c r="D75" s="49"/>
      <c r="E75" s="63"/>
      <c r="F75" s="72"/>
    </row>
    <row r="76" spans="1:6" s="14" customFormat="1" ht="18" customHeight="1" x14ac:dyDescent="0.25">
      <c r="A76" s="37" t="s">
        <v>17</v>
      </c>
      <c r="B76" s="108" t="s">
        <v>59</v>
      </c>
      <c r="C76" s="129"/>
      <c r="D76" s="129"/>
      <c r="E76" s="129"/>
      <c r="F76" s="130"/>
    </row>
    <row r="77" spans="1:6" s="14" customFormat="1" ht="33" customHeight="1" x14ac:dyDescent="0.25">
      <c r="A77" s="38" t="s">
        <v>19</v>
      </c>
      <c r="B77" s="132" t="s">
        <v>62</v>
      </c>
      <c r="C77" s="132"/>
      <c r="D77" s="132"/>
      <c r="E77" s="132"/>
      <c r="F77" s="133"/>
    </row>
    <row r="78" spans="1:6" s="14" customFormat="1" ht="18" customHeight="1" x14ac:dyDescent="0.25">
      <c r="A78" s="38" t="s">
        <v>18</v>
      </c>
      <c r="B78" s="92" t="s">
        <v>60</v>
      </c>
      <c r="C78" s="92"/>
      <c r="D78" s="92"/>
      <c r="E78" s="92"/>
      <c r="F78" s="93"/>
    </row>
    <row r="79" spans="1:6" s="14" customFormat="1" ht="18" customHeight="1" thickBot="1" x14ac:dyDescent="0.3">
      <c r="A79" s="38" t="s">
        <v>15</v>
      </c>
      <c r="B79" s="92" t="s">
        <v>61</v>
      </c>
      <c r="C79" s="92"/>
      <c r="D79" s="92"/>
      <c r="E79" s="92"/>
      <c r="F79" s="93"/>
    </row>
    <row r="80" spans="1:6" ht="19.5" customHeight="1" thickTop="1" thickBot="1" x14ac:dyDescent="0.3">
      <c r="A80" s="33" t="s">
        <v>0</v>
      </c>
      <c r="B80" s="34" t="s">
        <v>9</v>
      </c>
      <c r="C80" s="34" t="s">
        <v>1</v>
      </c>
      <c r="D80" s="50" t="s">
        <v>2</v>
      </c>
      <c r="E80" s="50" t="s">
        <v>3</v>
      </c>
      <c r="F80" s="50" t="s">
        <v>4</v>
      </c>
    </row>
    <row r="81" spans="1:6" ht="18" customHeight="1" thickTop="1" x14ac:dyDescent="0.25">
      <c r="A81" s="35"/>
      <c r="B81" s="107" t="s">
        <v>63</v>
      </c>
      <c r="C81" s="36"/>
      <c r="D81" s="52"/>
      <c r="E81" s="65"/>
      <c r="F81" s="74"/>
    </row>
    <row r="82" spans="1:6" ht="15.75" x14ac:dyDescent="0.25">
      <c r="A82" s="35"/>
      <c r="B82" s="107" t="s">
        <v>64</v>
      </c>
      <c r="C82" s="36"/>
      <c r="D82" s="52"/>
      <c r="E82" s="65"/>
      <c r="F82" s="74"/>
    </row>
    <row r="83" spans="1:6" ht="105" x14ac:dyDescent="0.25">
      <c r="A83" s="116">
        <v>10001</v>
      </c>
      <c r="B83" s="117" t="s">
        <v>26</v>
      </c>
      <c r="C83" s="118" t="s">
        <v>12</v>
      </c>
      <c r="D83" s="119">
        <v>267.22000000000003</v>
      </c>
      <c r="E83" s="83"/>
      <c r="F83" s="84">
        <f t="shared" ref="F83:F96" si="0">ROUND(D83*E83,2)</f>
        <v>0</v>
      </c>
    </row>
    <row r="84" spans="1:6" ht="90" x14ac:dyDescent="0.25">
      <c r="A84" s="116">
        <v>11071</v>
      </c>
      <c r="B84" s="117" t="s">
        <v>78</v>
      </c>
      <c r="C84" s="118" t="s">
        <v>27</v>
      </c>
      <c r="D84" s="119">
        <v>237.69</v>
      </c>
      <c r="E84" s="83"/>
      <c r="F84" s="84">
        <f t="shared" si="0"/>
        <v>0</v>
      </c>
    </row>
    <row r="85" spans="1:6" ht="135" x14ac:dyDescent="0.25">
      <c r="A85" s="116">
        <v>11100</v>
      </c>
      <c r="B85" s="117" t="s">
        <v>79</v>
      </c>
      <c r="C85" s="118" t="s">
        <v>12</v>
      </c>
      <c r="D85" s="119">
        <v>149.82</v>
      </c>
      <c r="E85" s="83"/>
      <c r="F85" s="84">
        <f t="shared" si="0"/>
        <v>0</v>
      </c>
    </row>
    <row r="86" spans="1:6" ht="105" x14ac:dyDescent="0.25">
      <c r="A86" s="116">
        <v>11121</v>
      </c>
      <c r="B86" s="117" t="s">
        <v>29</v>
      </c>
      <c r="C86" s="118" t="s">
        <v>27</v>
      </c>
      <c r="D86" s="119">
        <v>168.68</v>
      </c>
      <c r="E86" s="83"/>
      <c r="F86" s="84">
        <f t="shared" si="0"/>
        <v>0</v>
      </c>
    </row>
    <row r="87" spans="1:6" ht="150" x14ac:dyDescent="0.25">
      <c r="A87" s="116">
        <v>12018</v>
      </c>
      <c r="B87" s="117" t="s">
        <v>140</v>
      </c>
      <c r="C87" s="118" t="s">
        <v>27</v>
      </c>
      <c r="D87" s="119">
        <v>50.34</v>
      </c>
      <c r="E87" s="83"/>
      <c r="F87" s="84">
        <f t="shared" si="0"/>
        <v>0</v>
      </c>
    </row>
    <row r="88" spans="1:6" ht="90" x14ac:dyDescent="0.25">
      <c r="A88" s="116">
        <v>12021</v>
      </c>
      <c r="B88" s="117" t="s">
        <v>80</v>
      </c>
      <c r="C88" s="118" t="s">
        <v>12</v>
      </c>
      <c r="D88" s="119">
        <v>222.9</v>
      </c>
      <c r="E88" s="83"/>
      <c r="F88" s="84">
        <f t="shared" si="0"/>
        <v>0</v>
      </c>
    </row>
    <row r="89" spans="1:6" ht="90" x14ac:dyDescent="0.25">
      <c r="A89" s="116">
        <v>12034</v>
      </c>
      <c r="B89" s="117" t="s">
        <v>81</v>
      </c>
      <c r="C89" s="118" t="s">
        <v>35</v>
      </c>
      <c r="D89" s="119">
        <v>1423.84</v>
      </c>
      <c r="E89" s="83"/>
      <c r="F89" s="84">
        <f t="shared" si="0"/>
        <v>0</v>
      </c>
    </row>
    <row r="90" spans="1:6" ht="90" x14ac:dyDescent="0.25">
      <c r="A90" s="116">
        <v>12035</v>
      </c>
      <c r="B90" s="117" t="s">
        <v>82</v>
      </c>
      <c r="C90" s="118" t="s">
        <v>35</v>
      </c>
      <c r="D90" s="119">
        <v>926.11</v>
      </c>
      <c r="E90" s="83"/>
      <c r="F90" s="84">
        <f t="shared" si="0"/>
        <v>0</v>
      </c>
    </row>
    <row r="91" spans="1:6" ht="105" x14ac:dyDescent="0.25">
      <c r="A91" s="116">
        <v>12037</v>
      </c>
      <c r="B91" s="117" t="s">
        <v>83</v>
      </c>
      <c r="C91" s="118" t="s">
        <v>35</v>
      </c>
      <c r="D91" s="119">
        <v>2199.5300000000002</v>
      </c>
      <c r="E91" s="83"/>
      <c r="F91" s="84">
        <f t="shared" si="0"/>
        <v>0</v>
      </c>
    </row>
    <row r="92" spans="1:6" ht="60" x14ac:dyDescent="0.25">
      <c r="A92" s="116">
        <v>12111</v>
      </c>
      <c r="B92" s="117" t="s">
        <v>84</v>
      </c>
      <c r="C92" s="118" t="s">
        <v>13</v>
      </c>
      <c r="D92" s="119">
        <v>44.5</v>
      </c>
      <c r="E92" s="83"/>
      <c r="F92" s="84">
        <f t="shared" si="0"/>
        <v>0</v>
      </c>
    </row>
    <row r="93" spans="1:6" ht="75" x14ac:dyDescent="0.25">
      <c r="A93" s="116">
        <v>12062</v>
      </c>
      <c r="B93" s="117" t="s">
        <v>85</v>
      </c>
      <c r="C93" s="118" t="s">
        <v>12</v>
      </c>
      <c r="D93" s="119">
        <v>64.540000000000006</v>
      </c>
      <c r="E93" s="83"/>
      <c r="F93" s="84">
        <f t="shared" si="0"/>
        <v>0</v>
      </c>
    </row>
    <row r="94" spans="1:6" ht="75" x14ac:dyDescent="0.25">
      <c r="A94" s="116">
        <v>12038</v>
      </c>
      <c r="B94" s="117" t="s">
        <v>86</v>
      </c>
      <c r="C94" s="118" t="s">
        <v>13</v>
      </c>
      <c r="D94" s="119">
        <v>22.4</v>
      </c>
      <c r="E94" s="83"/>
      <c r="F94" s="84">
        <f t="shared" si="0"/>
        <v>0</v>
      </c>
    </row>
    <row r="95" spans="1:6" ht="92.45" customHeight="1" x14ac:dyDescent="0.25">
      <c r="A95" s="116">
        <v>11131</v>
      </c>
      <c r="B95" s="117" t="s">
        <v>142</v>
      </c>
      <c r="C95" s="118" t="s">
        <v>27</v>
      </c>
      <c r="D95" s="119">
        <v>80.260000000000005</v>
      </c>
      <c r="E95" s="83"/>
      <c r="F95" s="84">
        <f t="shared" si="0"/>
        <v>0</v>
      </c>
    </row>
    <row r="96" spans="1:6" ht="60" x14ac:dyDescent="0.25">
      <c r="A96" s="116">
        <v>10018</v>
      </c>
      <c r="B96" s="117" t="s">
        <v>87</v>
      </c>
      <c r="C96" s="118" t="s">
        <v>12</v>
      </c>
      <c r="D96" s="119">
        <v>519.6</v>
      </c>
      <c r="E96" s="83"/>
      <c r="F96" s="84">
        <f t="shared" si="0"/>
        <v>0</v>
      </c>
    </row>
    <row r="97" spans="1:6" ht="15.75" x14ac:dyDescent="0.25">
      <c r="A97" s="35"/>
      <c r="B97" s="113" t="s">
        <v>31</v>
      </c>
      <c r="C97" s="36"/>
      <c r="D97" s="52"/>
      <c r="E97" s="88"/>
      <c r="F97" s="52">
        <f>SUM(F83:F96)</f>
        <v>0</v>
      </c>
    </row>
    <row r="98" spans="1:6" ht="15.75" x14ac:dyDescent="0.25">
      <c r="A98" s="35"/>
      <c r="B98" s="107" t="s">
        <v>65</v>
      </c>
      <c r="C98" s="36"/>
      <c r="D98" s="52"/>
      <c r="E98" s="88"/>
      <c r="F98" s="52"/>
    </row>
    <row r="99" spans="1:6" ht="60" x14ac:dyDescent="0.25">
      <c r="A99" s="105">
        <v>21110</v>
      </c>
      <c r="B99" s="106" t="s">
        <v>32</v>
      </c>
      <c r="C99" s="105" t="s">
        <v>12</v>
      </c>
      <c r="D99" s="109">
        <v>221.93</v>
      </c>
      <c r="E99" s="83"/>
      <c r="F99" s="84">
        <f t="shared" ref="F99:F106" si="1">ROUND(D99*E99,2)</f>
        <v>0</v>
      </c>
    </row>
    <row r="100" spans="1:6" ht="60" x14ac:dyDescent="0.25">
      <c r="A100" s="105">
        <v>21115</v>
      </c>
      <c r="B100" s="106" t="s">
        <v>33</v>
      </c>
      <c r="C100" s="105" t="s">
        <v>12</v>
      </c>
      <c r="D100" s="109">
        <v>119.08</v>
      </c>
      <c r="E100" s="83"/>
      <c r="F100" s="84">
        <f t="shared" si="1"/>
        <v>0</v>
      </c>
    </row>
    <row r="101" spans="1:6" ht="60" x14ac:dyDescent="0.25">
      <c r="A101" s="105">
        <v>21101</v>
      </c>
      <c r="B101" s="106" t="s">
        <v>88</v>
      </c>
      <c r="C101" s="105" t="s">
        <v>12</v>
      </c>
      <c r="D101" s="109">
        <v>157.4</v>
      </c>
      <c r="E101" s="83"/>
      <c r="F101" s="84">
        <f t="shared" si="1"/>
        <v>0</v>
      </c>
    </row>
    <row r="102" spans="1:6" ht="75" x14ac:dyDescent="0.25">
      <c r="A102" s="105">
        <v>21203</v>
      </c>
      <c r="B102" s="106" t="s">
        <v>34</v>
      </c>
      <c r="C102" s="105" t="s">
        <v>35</v>
      </c>
      <c r="D102" s="109">
        <v>3323.66</v>
      </c>
      <c r="E102" s="83"/>
      <c r="F102" s="84">
        <f t="shared" si="1"/>
        <v>0</v>
      </c>
    </row>
    <row r="103" spans="1:6" ht="75" x14ac:dyDescent="0.25">
      <c r="A103" s="105">
        <v>21204</v>
      </c>
      <c r="B103" s="106" t="s">
        <v>36</v>
      </c>
      <c r="C103" s="105" t="s">
        <v>35</v>
      </c>
      <c r="D103" s="109">
        <v>113.08</v>
      </c>
      <c r="E103" s="83"/>
      <c r="F103" s="84">
        <f t="shared" si="1"/>
        <v>0</v>
      </c>
    </row>
    <row r="104" spans="1:6" ht="75" x14ac:dyDescent="0.25">
      <c r="A104" s="105">
        <v>21205</v>
      </c>
      <c r="B104" s="106" t="s">
        <v>89</v>
      </c>
      <c r="C104" s="105" t="s">
        <v>35</v>
      </c>
      <c r="D104" s="109">
        <v>383.66</v>
      </c>
      <c r="E104" s="83"/>
      <c r="F104" s="84">
        <f t="shared" si="1"/>
        <v>0</v>
      </c>
    </row>
    <row r="105" spans="1:6" ht="105" x14ac:dyDescent="0.25">
      <c r="A105" s="105">
        <v>21206</v>
      </c>
      <c r="B105" s="106" t="s">
        <v>37</v>
      </c>
      <c r="C105" s="105" t="s">
        <v>35</v>
      </c>
      <c r="D105" s="109">
        <v>1788.99</v>
      </c>
      <c r="E105" s="83"/>
      <c r="F105" s="84">
        <f t="shared" si="1"/>
        <v>0</v>
      </c>
    </row>
    <row r="106" spans="1:6" ht="127.9" customHeight="1" x14ac:dyDescent="0.25">
      <c r="A106" s="105">
        <v>21300</v>
      </c>
      <c r="B106" s="106" t="s">
        <v>141</v>
      </c>
      <c r="C106" s="105" t="s">
        <v>27</v>
      </c>
      <c r="D106" s="109">
        <v>49.4</v>
      </c>
      <c r="E106" s="83"/>
      <c r="F106" s="84">
        <f t="shared" si="1"/>
        <v>0</v>
      </c>
    </row>
    <row r="107" spans="1:6" ht="15.75" x14ac:dyDescent="0.25">
      <c r="A107" s="35"/>
      <c r="B107" s="113" t="s">
        <v>38</v>
      </c>
      <c r="C107" s="36"/>
      <c r="D107" s="52"/>
      <c r="E107" s="88"/>
      <c r="F107" s="52">
        <f>SUM(F99:F106)</f>
        <v>0</v>
      </c>
    </row>
    <row r="108" spans="1:6" ht="15.75" x14ac:dyDescent="0.25">
      <c r="A108" s="35"/>
      <c r="B108" s="107" t="s">
        <v>66</v>
      </c>
      <c r="C108" s="36"/>
      <c r="D108" s="52"/>
      <c r="E108" s="88"/>
      <c r="F108" s="52"/>
    </row>
    <row r="109" spans="1:6" s="87" customFormat="1" ht="75" x14ac:dyDescent="0.25">
      <c r="A109" s="120">
        <v>38020</v>
      </c>
      <c r="B109" s="121" t="s">
        <v>90</v>
      </c>
      <c r="C109" s="122" t="s">
        <v>13</v>
      </c>
      <c r="D109" s="123">
        <v>32.1</v>
      </c>
      <c r="E109" s="83"/>
      <c r="F109" s="86">
        <f t="shared" ref="F109:F120" si="2">ROUND(D109*E109,2)</f>
        <v>0</v>
      </c>
    </row>
    <row r="110" spans="1:6" s="87" customFormat="1" ht="180" x14ac:dyDescent="0.25">
      <c r="A110" s="120">
        <v>31019</v>
      </c>
      <c r="B110" s="121" t="s">
        <v>40</v>
      </c>
      <c r="C110" s="122" t="s">
        <v>13</v>
      </c>
      <c r="D110" s="123">
        <v>94.8</v>
      </c>
      <c r="E110" s="83"/>
      <c r="F110" s="86">
        <f t="shared" si="2"/>
        <v>0</v>
      </c>
    </row>
    <row r="111" spans="1:6" s="87" customFormat="1" ht="270" x14ac:dyDescent="0.25">
      <c r="A111" s="120">
        <v>31146</v>
      </c>
      <c r="B111" s="121" t="s">
        <v>41</v>
      </c>
      <c r="C111" s="122" t="s">
        <v>12</v>
      </c>
      <c r="D111" s="123">
        <v>52.33</v>
      </c>
      <c r="E111" s="83"/>
      <c r="F111" s="86">
        <f t="shared" si="2"/>
        <v>0</v>
      </c>
    </row>
    <row r="112" spans="1:6" s="87" customFormat="1" ht="195" x14ac:dyDescent="0.25">
      <c r="A112" s="120">
        <v>31220</v>
      </c>
      <c r="B112" s="121" t="s">
        <v>91</v>
      </c>
      <c r="C112" s="122" t="s">
        <v>12</v>
      </c>
      <c r="D112" s="123">
        <v>60.77</v>
      </c>
      <c r="E112" s="83"/>
      <c r="F112" s="86">
        <f t="shared" si="2"/>
        <v>0</v>
      </c>
    </row>
    <row r="113" spans="1:6" s="87" customFormat="1" ht="90" x14ac:dyDescent="0.25">
      <c r="A113" s="120">
        <v>31200</v>
      </c>
      <c r="B113" s="121" t="s">
        <v>42</v>
      </c>
      <c r="C113" s="122" t="s">
        <v>12</v>
      </c>
      <c r="D113" s="123">
        <v>209.84</v>
      </c>
      <c r="E113" s="83"/>
      <c r="F113" s="86">
        <f t="shared" si="2"/>
        <v>0</v>
      </c>
    </row>
    <row r="114" spans="1:6" s="87" customFormat="1" ht="195" x14ac:dyDescent="0.25">
      <c r="A114" s="120">
        <v>31214</v>
      </c>
      <c r="B114" s="121" t="s">
        <v>43</v>
      </c>
      <c r="C114" s="122" t="s">
        <v>12</v>
      </c>
      <c r="D114" s="123">
        <v>149.07</v>
      </c>
      <c r="E114" s="83"/>
      <c r="F114" s="86">
        <f t="shared" si="2"/>
        <v>0</v>
      </c>
    </row>
    <row r="115" spans="1:6" s="87" customFormat="1" ht="270" x14ac:dyDescent="0.25">
      <c r="A115" s="120">
        <v>31226</v>
      </c>
      <c r="B115" s="121" t="s">
        <v>44</v>
      </c>
      <c r="C115" s="122" t="s">
        <v>12</v>
      </c>
      <c r="D115" s="123">
        <v>149.07</v>
      </c>
      <c r="E115" s="83"/>
      <c r="F115" s="86">
        <f t="shared" si="2"/>
        <v>0</v>
      </c>
    </row>
    <row r="116" spans="1:6" s="87" customFormat="1" ht="255" x14ac:dyDescent="0.25">
      <c r="A116" s="120">
        <v>31231</v>
      </c>
      <c r="B116" s="121" t="s">
        <v>45</v>
      </c>
      <c r="C116" s="122" t="s">
        <v>13</v>
      </c>
      <c r="D116" s="123">
        <v>82.98</v>
      </c>
      <c r="E116" s="83"/>
      <c r="F116" s="86">
        <f t="shared" si="2"/>
        <v>0</v>
      </c>
    </row>
    <row r="117" spans="1:6" s="87" customFormat="1" ht="255" x14ac:dyDescent="0.25">
      <c r="A117" s="120">
        <v>32001</v>
      </c>
      <c r="B117" s="121" t="s">
        <v>46</v>
      </c>
      <c r="C117" s="122" t="s">
        <v>12</v>
      </c>
      <c r="D117" s="123">
        <v>147.035</v>
      </c>
      <c r="E117" s="83"/>
      <c r="F117" s="86">
        <f t="shared" si="2"/>
        <v>0</v>
      </c>
    </row>
    <row r="118" spans="1:6" s="87" customFormat="1" ht="135" x14ac:dyDescent="0.25">
      <c r="A118" s="120">
        <v>35600</v>
      </c>
      <c r="B118" s="121" t="s">
        <v>47</v>
      </c>
      <c r="C118" s="122" t="s">
        <v>12</v>
      </c>
      <c r="D118" s="123">
        <v>498.41</v>
      </c>
      <c r="E118" s="83"/>
      <c r="F118" s="86">
        <f t="shared" si="2"/>
        <v>0</v>
      </c>
    </row>
    <row r="119" spans="1:6" s="87" customFormat="1" ht="285" x14ac:dyDescent="0.25">
      <c r="A119" s="120">
        <v>30001</v>
      </c>
      <c r="B119" s="121" t="s">
        <v>48</v>
      </c>
      <c r="C119" s="122" t="s">
        <v>12</v>
      </c>
      <c r="D119" s="123">
        <v>645.44000000000005</v>
      </c>
      <c r="E119" s="83"/>
      <c r="F119" s="86">
        <f t="shared" si="2"/>
        <v>0</v>
      </c>
    </row>
    <row r="120" spans="1:6" s="87" customFormat="1" ht="120" x14ac:dyDescent="0.25">
      <c r="A120" s="120">
        <v>50184</v>
      </c>
      <c r="B120" s="121" t="s">
        <v>57</v>
      </c>
      <c r="C120" s="122" t="s">
        <v>11</v>
      </c>
      <c r="D120" s="123">
        <v>6</v>
      </c>
      <c r="E120" s="83"/>
      <c r="F120" s="86">
        <f t="shared" si="2"/>
        <v>0</v>
      </c>
    </row>
    <row r="121" spans="1:6" ht="15.75" x14ac:dyDescent="0.25">
      <c r="A121" s="35"/>
      <c r="B121" s="113" t="s">
        <v>39</v>
      </c>
      <c r="C121" s="36"/>
      <c r="D121" s="52"/>
      <c r="E121" s="89"/>
      <c r="F121" s="74">
        <f>SUM(F109:F120)</f>
        <v>0</v>
      </c>
    </row>
    <row r="122" spans="1:6" ht="15.75" x14ac:dyDescent="0.25">
      <c r="A122" s="35"/>
      <c r="B122" s="107" t="s">
        <v>67</v>
      </c>
      <c r="C122" s="36"/>
      <c r="D122" s="52"/>
      <c r="E122" s="88"/>
      <c r="F122" s="52"/>
    </row>
    <row r="123" spans="1:6" s="87" customFormat="1" ht="180" x14ac:dyDescent="0.25">
      <c r="A123" s="110">
        <v>48056</v>
      </c>
      <c r="B123" s="111" t="s">
        <v>92</v>
      </c>
      <c r="C123" s="110" t="s">
        <v>12</v>
      </c>
      <c r="D123" s="112">
        <v>30.96</v>
      </c>
      <c r="E123" s="85"/>
      <c r="F123" s="86">
        <f t="shared" ref="F123:F126" si="3">ROUND(D123*E123,2)</f>
        <v>0</v>
      </c>
    </row>
    <row r="124" spans="1:6" s="87" customFormat="1" ht="165" x14ac:dyDescent="0.25">
      <c r="A124" s="110">
        <v>40232</v>
      </c>
      <c r="B124" s="111" t="s">
        <v>93</v>
      </c>
      <c r="C124" s="110" t="s">
        <v>11</v>
      </c>
      <c r="D124" s="112">
        <v>3</v>
      </c>
      <c r="E124" s="85"/>
      <c r="F124" s="86">
        <f t="shared" si="3"/>
        <v>0</v>
      </c>
    </row>
    <row r="125" spans="1:6" s="87" customFormat="1" ht="75" x14ac:dyDescent="0.25">
      <c r="A125" s="110">
        <v>40133</v>
      </c>
      <c r="B125" s="111" t="s">
        <v>49</v>
      </c>
      <c r="C125" s="110" t="s">
        <v>12</v>
      </c>
      <c r="D125" s="112">
        <v>30.96</v>
      </c>
      <c r="E125" s="85"/>
      <c r="F125" s="86">
        <f t="shared" si="3"/>
        <v>0</v>
      </c>
    </row>
    <row r="126" spans="1:6" s="87" customFormat="1" ht="45" x14ac:dyDescent="0.25">
      <c r="A126" s="110">
        <v>40079</v>
      </c>
      <c r="B126" s="111" t="s">
        <v>50</v>
      </c>
      <c r="C126" s="110" t="s">
        <v>11</v>
      </c>
      <c r="D126" s="112">
        <v>3</v>
      </c>
      <c r="E126" s="85"/>
      <c r="F126" s="86">
        <f t="shared" si="3"/>
        <v>0</v>
      </c>
    </row>
    <row r="127" spans="1:6" ht="15.75" x14ac:dyDescent="0.25">
      <c r="A127" s="35"/>
      <c r="B127" s="113" t="s">
        <v>51</v>
      </c>
      <c r="C127" s="36"/>
      <c r="D127" s="52"/>
      <c r="E127" s="65"/>
      <c r="F127" s="74">
        <f>SUM(F123:F126)</f>
        <v>0</v>
      </c>
    </row>
    <row r="128" spans="1:6" ht="15.75" x14ac:dyDescent="0.25">
      <c r="A128" s="35"/>
      <c r="B128" s="107" t="s">
        <v>68</v>
      </c>
      <c r="C128" s="36"/>
      <c r="D128" s="52"/>
      <c r="E128" s="88"/>
      <c r="F128" s="52"/>
    </row>
    <row r="129" spans="1:6" s="87" customFormat="1" ht="60" x14ac:dyDescent="0.25">
      <c r="A129" s="110">
        <v>50007</v>
      </c>
      <c r="B129" s="111" t="s">
        <v>52</v>
      </c>
      <c r="C129" s="110" t="s">
        <v>14</v>
      </c>
      <c r="D129" s="112">
        <v>17</v>
      </c>
      <c r="E129" s="85"/>
      <c r="F129" s="86">
        <f t="shared" ref="F129:F142" si="4">ROUND(D129*E129,2)</f>
        <v>0</v>
      </c>
    </row>
    <row r="130" spans="1:6" s="87" customFormat="1" ht="135" x14ac:dyDescent="0.25">
      <c r="A130" s="110">
        <v>50009</v>
      </c>
      <c r="B130" s="111" t="s">
        <v>53</v>
      </c>
      <c r="C130" s="110" t="s">
        <v>14</v>
      </c>
      <c r="D130" s="112">
        <v>17</v>
      </c>
      <c r="E130" s="85"/>
      <c r="F130" s="86">
        <f t="shared" si="4"/>
        <v>0</v>
      </c>
    </row>
    <row r="131" spans="1:6" s="87" customFormat="1" ht="165" x14ac:dyDescent="0.25">
      <c r="A131" s="110">
        <v>50024</v>
      </c>
      <c r="B131" s="111" t="s">
        <v>54</v>
      </c>
      <c r="C131" s="110" t="s">
        <v>11</v>
      </c>
      <c r="D131" s="112">
        <v>12</v>
      </c>
      <c r="E131" s="85"/>
      <c r="F131" s="86">
        <f t="shared" si="4"/>
        <v>0</v>
      </c>
    </row>
    <row r="132" spans="1:6" s="87" customFormat="1" ht="135" x14ac:dyDescent="0.25">
      <c r="A132" s="110">
        <v>50019</v>
      </c>
      <c r="B132" s="111" t="s">
        <v>94</v>
      </c>
      <c r="C132" s="110" t="s">
        <v>11</v>
      </c>
      <c r="D132" s="112">
        <v>5</v>
      </c>
      <c r="E132" s="85"/>
      <c r="F132" s="86">
        <f t="shared" si="4"/>
        <v>0</v>
      </c>
    </row>
    <row r="133" spans="1:6" s="87" customFormat="1" ht="75" x14ac:dyDescent="0.25">
      <c r="A133" s="110">
        <v>51009</v>
      </c>
      <c r="B133" s="111" t="s">
        <v>95</v>
      </c>
      <c r="C133" s="110" t="s">
        <v>11</v>
      </c>
      <c r="D133" s="112">
        <v>1</v>
      </c>
      <c r="E133" s="85"/>
      <c r="F133" s="86">
        <f t="shared" si="4"/>
        <v>0</v>
      </c>
    </row>
    <row r="134" spans="1:6" s="87" customFormat="1" ht="75" x14ac:dyDescent="0.25">
      <c r="A134" s="110">
        <v>51367</v>
      </c>
      <c r="B134" s="111" t="s">
        <v>96</v>
      </c>
      <c r="C134" s="110" t="s">
        <v>11</v>
      </c>
      <c r="D134" s="112">
        <v>2</v>
      </c>
      <c r="E134" s="85"/>
      <c r="F134" s="86">
        <f t="shared" si="4"/>
        <v>0</v>
      </c>
    </row>
    <row r="135" spans="1:6" s="87" customFormat="1" ht="135" x14ac:dyDescent="0.25">
      <c r="A135" s="110">
        <v>50058</v>
      </c>
      <c r="B135" s="111" t="s">
        <v>97</v>
      </c>
      <c r="C135" s="110" t="s">
        <v>11</v>
      </c>
      <c r="D135" s="112">
        <v>10</v>
      </c>
      <c r="E135" s="85"/>
      <c r="F135" s="86">
        <f t="shared" si="4"/>
        <v>0</v>
      </c>
    </row>
    <row r="136" spans="1:6" s="87" customFormat="1" ht="135" x14ac:dyDescent="0.25">
      <c r="A136" s="110">
        <v>55508</v>
      </c>
      <c r="B136" s="111" t="s">
        <v>21</v>
      </c>
      <c r="C136" s="110" t="s">
        <v>11</v>
      </c>
      <c r="D136" s="112">
        <v>6</v>
      </c>
      <c r="E136" s="85"/>
      <c r="F136" s="86">
        <f t="shared" si="4"/>
        <v>0</v>
      </c>
    </row>
    <row r="137" spans="1:6" s="87" customFormat="1" ht="240" x14ac:dyDescent="0.25">
      <c r="A137" s="110">
        <v>54318</v>
      </c>
      <c r="B137" s="111" t="s">
        <v>20</v>
      </c>
      <c r="C137" s="110" t="s">
        <v>11</v>
      </c>
      <c r="D137" s="112">
        <v>6</v>
      </c>
      <c r="E137" s="85"/>
      <c r="F137" s="86">
        <f t="shared" si="4"/>
        <v>0</v>
      </c>
    </row>
    <row r="138" spans="1:6" s="87" customFormat="1" ht="165" x14ac:dyDescent="0.25">
      <c r="A138" s="110">
        <v>54226</v>
      </c>
      <c r="B138" s="111" t="s">
        <v>98</v>
      </c>
      <c r="C138" s="110" t="s">
        <v>14</v>
      </c>
      <c r="D138" s="112">
        <v>6</v>
      </c>
      <c r="E138" s="85"/>
      <c r="F138" s="86">
        <f t="shared" si="4"/>
        <v>0</v>
      </c>
    </row>
    <row r="139" spans="1:6" s="87" customFormat="1" ht="120" x14ac:dyDescent="0.25">
      <c r="A139" s="110">
        <v>54221</v>
      </c>
      <c r="B139" s="111" t="s">
        <v>22</v>
      </c>
      <c r="C139" s="110" t="s">
        <v>11</v>
      </c>
      <c r="D139" s="112">
        <v>6</v>
      </c>
      <c r="E139" s="85"/>
      <c r="F139" s="86">
        <f t="shared" si="4"/>
        <v>0</v>
      </c>
    </row>
    <row r="140" spans="1:6" s="87" customFormat="1" ht="75" x14ac:dyDescent="0.25">
      <c r="A140" s="110">
        <v>54224</v>
      </c>
      <c r="B140" s="111" t="s">
        <v>99</v>
      </c>
      <c r="C140" s="110" t="s">
        <v>14</v>
      </c>
      <c r="D140" s="112">
        <v>6</v>
      </c>
      <c r="E140" s="85"/>
      <c r="F140" s="86">
        <f t="shared" si="4"/>
        <v>0</v>
      </c>
    </row>
    <row r="141" spans="1:6" s="87" customFormat="1" ht="75" x14ac:dyDescent="0.25">
      <c r="A141" s="110">
        <v>51000</v>
      </c>
      <c r="B141" s="111" t="s">
        <v>56</v>
      </c>
      <c r="C141" s="110" t="s">
        <v>14</v>
      </c>
      <c r="D141" s="112">
        <v>12</v>
      </c>
      <c r="E141" s="85"/>
      <c r="F141" s="86">
        <f t="shared" si="4"/>
        <v>0</v>
      </c>
    </row>
    <row r="142" spans="1:6" s="87" customFormat="1" ht="75" x14ac:dyDescent="0.25">
      <c r="A142" s="110">
        <v>51010</v>
      </c>
      <c r="B142" s="111" t="s">
        <v>55</v>
      </c>
      <c r="C142" s="110" t="s">
        <v>11</v>
      </c>
      <c r="D142" s="112">
        <v>12</v>
      </c>
      <c r="E142" s="85"/>
      <c r="F142" s="86">
        <f t="shared" si="4"/>
        <v>0</v>
      </c>
    </row>
    <row r="143" spans="1:6" ht="15.75" x14ac:dyDescent="0.25">
      <c r="A143" s="35"/>
      <c r="B143" s="113" t="s">
        <v>58</v>
      </c>
      <c r="C143" s="36"/>
      <c r="D143" s="52"/>
      <c r="E143" s="65"/>
      <c r="F143" s="74">
        <f>SUM(F129:F142)</f>
        <v>0</v>
      </c>
    </row>
    <row r="144" spans="1:6" ht="15.75" x14ac:dyDescent="0.25">
      <c r="A144" s="35"/>
      <c r="B144" s="107" t="s">
        <v>69</v>
      </c>
      <c r="C144" s="36"/>
      <c r="D144" s="52"/>
      <c r="E144" s="65"/>
      <c r="F144" s="74"/>
    </row>
    <row r="145" spans="1:6" ht="15.75" x14ac:dyDescent="0.25">
      <c r="A145" s="35"/>
      <c r="B145" s="107" t="s">
        <v>24</v>
      </c>
      <c r="C145" s="36"/>
      <c r="D145" s="52"/>
      <c r="E145" s="65"/>
      <c r="F145" s="74"/>
    </row>
    <row r="146" spans="1:6" s="87" customFormat="1" ht="60" x14ac:dyDescent="0.25">
      <c r="A146" s="110">
        <v>31</v>
      </c>
      <c r="B146" s="111" t="s">
        <v>100</v>
      </c>
      <c r="C146" s="110" t="s">
        <v>11</v>
      </c>
      <c r="D146" s="112">
        <v>2</v>
      </c>
      <c r="E146" s="85"/>
      <c r="F146" s="86">
        <f t="shared" ref="F146:F284" si="5">ROUND(D146*E146,2)</f>
        <v>0</v>
      </c>
    </row>
    <row r="147" spans="1:6" s="87" customFormat="1" ht="120" x14ac:dyDescent="0.25">
      <c r="A147" s="110">
        <v>9</v>
      </c>
      <c r="B147" s="111" t="s">
        <v>101</v>
      </c>
      <c r="C147" s="110" t="s">
        <v>11</v>
      </c>
      <c r="D147" s="112">
        <v>1</v>
      </c>
      <c r="E147" s="85"/>
      <c r="F147" s="86">
        <f t="shared" si="5"/>
        <v>0</v>
      </c>
    </row>
    <row r="148" spans="1:6" ht="15" customHeight="1" x14ac:dyDescent="0.25">
      <c r="A148" s="35"/>
      <c r="B148" s="113" t="s">
        <v>25</v>
      </c>
      <c r="C148" s="36"/>
      <c r="D148" s="52"/>
      <c r="E148" s="65"/>
      <c r="F148" s="74">
        <f>SUM(F146:F147)</f>
        <v>0</v>
      </c>
    </row>
    <row r="149" spans="1:6" ht="15.75" x14ac:dyDescent="0.25">
      <c r="A149" s="35"/>
      <c r="B149" s="107" t="s">
        <v>65</v>
      </c>
      <c r="C149" s="36"/>
      <c r="D149" s="52"/>
      <c r="E149" s="65"/>
      <c r="F149" s="74"/>
    </row>
    <row r="150" spans="1:6" s="87" customFormat="1" ht="60" x14ac:dyDescent="0.25">
      <c r="A150" s="120">
        <v>21110</v>
      </c>
      <c r="B150" s="121" t="s">
        <v>32</v>
      </c>
      <c r="C150" s="122" t="s">
        <v>12</v>
      </c>
      <c r="D150" s="123">
        <v>272.99</v>
      </c>
      <c r="E150" s="85"/>
      <c r="F150" s="86">
        <f t="shared" si="5"/>
        <v>0</v>
      </c>
    </row>
    <row r="151" spans="1:6" s="87" customFormat="1" ht="60" x14ac:dyDescent="0.25">
      <c r="A151" s="120">
        <v>21115</v>
      </c>
      <c r="B151" s="121" t="s">
        <v>33</v>
      </c>
      <c r="C151" s="122" t="s">
        <v>12</v>
      </c>
      <c r="D151" s="123">
        <v>138.32</v>
      </c>
      <c r="E151" s="85"/>
      <c r="F151" s="86">
        <f t="shared" si="5"/>
        <v>0</v>
      </c>
    </row>
    <row r="152" spans="1:6" s="87" customFormat="1" ht="60" x14ac:dyDescent="0.25">
      <c r="A152" s="120">
        <v>21101</v>
      </c>
      <c r="B152" s="121" t="s">
        <v>88</v>
      </c>
      <c r="C152" s="122" t="s">
        <v>12</v>
      </c>
      <c r="D152" s="123">
        <v>157.4</v>
      </c>
      <c r="E152" s="85"/>
      <c r="F152" s="86">
        <f t="shared" si="5"/>
        <v>0</v>
      </c>
    </row>
    <row r="153" spans="1:6" s="87" customFormat="1" ht="75" x14ac:dyDescent="0.25">
      <c r="A153" s="120">
        <v>21203</v>
      </c>
      <c r="B153" s="121" t="s">
        <v>34</v>
      </c>
      <c r="C153" s="122" t="s">
        <v>35</v>
      </c>
      <c r="D153" s="123">
        <v>3460.13</v>
      </c>
      <c r="E153" s="85"/>
      <c r="F153" s="86">
        <f t="shared" si="5"/>
        <v>0</v>
      </c>
    </row>
    <row r="154" spans="1:6" s="87" customFormat="1" ht="75" x14ac:dyDescent="0.25">
      <c r="A154" s="120">
        <v>21204</v>
      </c>
      <c r="B154" s="121" t="s">
        <v>36</v>
      </c>
      <c r="C154" s="122" t="s">
        <v>35</v>
      </c>
      <c r="D154" s="123">
        <v>105.36</v>
      </c>
      <c r="E154" s="85"/>
      <c r="F154" s="86">
        <f t="shared" si="5"/>
        <v>0</v>
      </c>
    </row>
    <row r="155" spans="1:6" s="87" customFormat="1" ht="75" x14ac:dyDescent="0.25">
      <c r="A155" s="120">
        <v>21205</v>
      </c>
      <c r="B155" s="121" t="s">
        <v>89</v>
      </c>
      <c r="C155" s="122" t="s">
        <v>35</v>
      </c>
      <c r="D155" s="123">
        <v>290.66000000000003</v>
      </c>
      <c r="E155" s="85"/>
      <c r="F155" s="86">
        <f t="shared" si="5"/>
        <v>0</v>
      </c>
    </row>
    <row r="156" spans="1:6" s="87" customFormat="1" ht="119.45" customHeight="1" x14ac:dyDescent="0.25">
      <c r="A156" s="120">
        <v>21206</v>
      </c>
      <c r="B156" s="121" t="s">
        <v>37</v>
      </c>
      <c r="C156" s="122" t="s">
        <v>35</v>
      </c>
      <c r="D156" s="123">
        <v>1850.61</v>
      </c>
      <c r="E156" s="85"/>
      <c r="F156" s="86">
        <f t="shared" si="5"/>
        <v>0</v>
      </c>
    </row>
    <row r="157" spans="1:6" ht="127.9" customHeight="1" x14ac:dyDescent="0.25">
      <c r="A157" s="105">
        <v>21300</v>
      </c>
      <c r="B157" s="106" t="s">
        <v>141</v>
      </c>
      <c r="C157" s="105" t="s">
        <v>27</v>
      </c>
      <c r="D157" s="109">
        <v>52.7</v>
      </c>
      <c r="E157" s="83"/>
      <c r="F157" s="84">
        <f t="shared" si="5"/>
        <v>0</v>
      </c>
    </row>
    <row r="158" spans="1:6" ht="15.75" x14ac:dyDescent="0.25">
      <c r="A158" s="35"/>
      <c r="B158" s="113" t="s">
        <v>38</v>
      </c>
      <c r="C158" s="36"/>
      <c r="D158" s="52"/>
      <c r="E158" s="65"/>
      <c r="F158" s="74">
        <f>SUM(F150:F157)</f>
        <v>0</v>
      </c>
    </row>
    <row r="159" spans="1:6" ht="15.75" x14ac:dyDescent="0.25">
      <c r="A159" s="35"/>
      <c r="B159" s="107" t="s">
        <v>66</v>
      </c>
      <c r="C159" s="36"/>
      <c r="D159" s="52"/>
      <c r="E159" s="65"/>
      <c r="F159" s="74"/>
    </row>
    <row r="160" spans="1:6" s="87" customFormat="1" ht="75" x14ac:dyDescent="0.25">
      <c r="A160" s="124">
        <v>38020</v>
      </c>
      <c r="B160" s="117" t="s">
        <v>90</v>
      </c>
      <c r="C160" s="127" t="s">
        <v>13</v>
      </c>
      <c r="D160" s="125">
        <v>37.1</v>
      </c>
      <c r="E160" s="85"/>
      <c r="F160" s="86">
        <f t="shared" si="5"/>
        <v>0</v>
      </c>
    </row>
    <row r="161" spans="1:6" s="87" customFormat="1" ht="180" x14ac:dyDescent="0.25">
      <c r="A161" s="124">
        <v>31019</v>
      </c>
      <c r="B161" s="117" t="s">
        <v>40</v>
      </c>
      <c r="C161" s="127" t="s">
        <v>13</v>
      </c>
      <c r="D161" s="125">
        <v>118.3</v>
      </c>
      <c r="E161" s="85"/>
      <c r="F161" s="86">
        <f t="shared" si="5"/>
        <v>0</v>
      </c>
    </row>
    <row r="162" spans="1:6" s="87" customFormat="1" ht="270" x14ac:dyDescent="0.25">
      <c r="A162" s="124">
        <v>31146</v>
      </c>
      <c r="B162" s="117" t="s">
        <v>41</v>
      </c>
      <c r="C162" s="127" t="s">
        <v>12</v>
      </c>
      <c r="D162" s="125">
        <v>66.510000000000005</v>
      </c>
      <c r="E162" s="85"/>
      <c r="F162" s="86">
        <f t="shared" si="5"/>
        <v>0</v>
      </c>
    </row>
    <row r="163" spans="1:6" s="87" customFormat="1" ht="270" x14ac:dyDescent="0.25">
      <c r="A163" s="126">
        <v>31226</v>
      </c>
      <c r="B163" s="117" t="s">
        <v>44</v>
      </c>
      <c r="C163" s="127" t="s">
        <v>12</v>
      </c>
      <c r="D163" s="125">
        <v>207.1</v>
      </c>
      <c r="E163" s="85"/>
      <c r="F163" s="86">
        <f t="shared" si="5"/>
        <v>0</v>
      </c>
    </row>
    <row r="164" spans="1:6" s="87" customFormat="1" ht="255" x14ac:dyDescent="0.25">
      <c r="A164" s="126">
        <v>31231</v>
      </c>
      <c r="B164" s="117" t="s">
        <v>45</v>
      </c>
      <c r="C164" s="127" t="s">
        <v>13</v>
      </c>
      <c r="D164" s="125">
        <v>82.98</v>
      </c>
      <c r="E164" s="85"/>
      <c r="F164" s="86">
        <f t="shared" si="5"/>
        <v>0</v>
      </c>
    </row>
    <row r="165" spans="1:6" s="87" customFormat="1" ht="255" x14ac:dyDescent="0.25">
      <c r="A165" s="124">
        <v>32001</v>
      </c>
      <c r="B165" s="117" t="s">
        <v>46</v>
      </c>
      <c r="C165" s="127" t="s">
        <v>12</v>
      </c>
      <c r="D165" s="125">
        <v>184.785</v>
      </c>
      <c r="E165" s="85"/>
      <c r="F165" s="86">
        <f t="shared" si="5"/>
        <v>0</v>
      </c>
    </row>
    <row r="166" spans="1:6" s="87" customFormat="1" ht="135" x14ac:dyDescent="0.25">
      <c r="A166" s="124">
        <v>35600</v>
      </c>
      <c r="B166" s="117" t="s">
        <v>47</v>
      </c>
      <c r="C166" s="127" t="s">
        <v>12</v>
      </c>
      <c r="D166" s="125">
        <v>568.71</v>
      </c>
      <c r="E166" s="85"/>
      <c r="F166" s="86">
        <f t="shared" si="5"/>
        <v>0</v>
      </c>
    </row>
    <row r="167" spans="1:6" s="87" customFormat="1" ht="285" x14ac:dyDescent="0.25">
      <c r="A167" s="126">
        <v>30001</v>
      </c>
      <c r="B167" s="117" t="s">
        <v>48</v>
      </c>
      <c r="C167" s="127" t="s">
        <v>12</v>
      </c>
      <c r="D167" s="125">
        <v>753.49</v>
      </c>
      <c r="E167" s="85"/>
      <c r="F167" s="86">
        <f t="shared" si="5"/>
        <v>0</v>
      </c>
    </row>
    <row r="168" spans="1:6" s="87" customFormat="1" ht="120" x14ac:dyDescent="0.25">
      <c r="A168" s="126">
        <v>50184</v>
      </c>
      <c r="B168" s="117" t="s">
        <v>57</v>
      </c>
      <c r="C168" s="127" t="s">
        <v>11</v>
      </c>
      <c r="D168" s="125">
        <v>7</v>
      </c>
      <c r="E168" s="85"/>
      <c r="F168" s="86">
        <f t="shared" si="5"/>
        <v>0</v>
      </c>
    </row>
    <row r="169" spans="1:6" s="87" customFormat="1" ht="105" x14ac:dyDescent="0.25">
      <c r="A169" s="126">
        <v>35106</v>
      </c>
      <c r="B169" s="117" t="s">
        <v>16</v>
      </c>
      <c r="C169" s="127" t="s">
        <v>12</v>
      </c>
      <c r="D169" s="125">
        <v>267.22000000000003</v>
      </c>
      <c r="E169" s="85"/>
      <c r="F169" s="86">
        <f t="shared" si="5"/>
        <v>0</v>
      </c>
    </row>
    <row r="170" spans="1:6" ht="15.75" x14ac:dyDescent="0.25">
      <c r="A170" s="35"/>
      <c r="B170" s="113" t="s">
        <v>39</v>
      </c>
      <c r="C170" s="36"/>
      <c r="D170" s="52"/>
      <c r="E170" s="65"/>
      <c r="F170" s="74">
        <f>SUM(F160:F169)</f>
        <v>0</v>
      </c>
    </row>
    <row r="171" spans="1:6" ht="15.75" x14ac:dyDescent="0.25">
      <c r="A171" s="35"/>
      <c r="B171" s="107" t="s">
        <v>67</v>
      </c>
      <c r="C171" s="36"/>
      <c r="D171" s="52"/>
      <c r="E171" s="65"/>
      <c r="F171" s="74"/>
    </row>
    <row r="172" spans="1:6" s="87" customFormat="1" ht="180" x14ac:dyDescent="0.25">
      <c r="A172" s="120">
        <v>48056</v>
      </c>
      <c r="B172" s="121" t="s">
        <v>92</v>
      </c>
      <c r="C172" s="122" t="s">
        <v>12</v>
      </c>
      <c r="D172" s="123">
        <v>30.96</v>
      </c>
      <c r="E172" s="85"/>
      <c r="F172" s="86">
        <f t="shared" si="5"/>
        <v>0</v>
      </c>
    </row>
    <row r="173" spans="1:6" s="87" customFormat="1" ht="165" x14ac:dyDescent="0.25">
      <c r="A173" s="120">
        <v>40232</v>
      </c>
      <c r="B173" s="121" t="s">
        <v>93</v>
      </c>
      <c r="C173" s="122" t="s">
        <v>11</v>
      </c>
      <c r="D173" s="123">
        <v>3</v>
      </c>
      <c r="E173" s="85"/>
      <c r="F173" s="86">
        <f t="shared" si="5"/>
        <v>0</v>
      </c>
    </row>
    <row r="174" spans="1:6" s="87" customFormat="1" ht="75" x14ac:dyDescent="0.25">
      <c r="A174" s="120">
        <v>40133</v>
      </c>
      <c r="B174" s="121" t="s">
        <v>49</v>
      </c>
      <c r="C174" s="122" t="s">
        <v>12</v>
      </c>
      <c r="D174" s="123">
        <v>30.96</v>
      </c>
      <c r="E174" s="85"/>
      <c r="F174" s="86">
        <f t="shared" si="5"/>
        <v>0</v>
      </c>
    </row>
    <row r="175" spans="1:6" s="87" customFormat="1" ht="45" x14ac:dyDescent="0.25">
      <c r="A175" s="120">
        <v>40079</v>
      </c>
      <c r="B175" s="121" t="s">
        <v>50</v>
      </c>
      <c r="C175" s="122" t="s">
        <v>11</v>
      </c>
      <c r="D175" s="123">
        <v>3</v>
      </c>
      <c r="E175" s="85"/>
      <c r="F175" s="86">
        <f t="shared" si="5"/>
        <v>0</v>
      </c>
    </row>
    <row r="176" spans="1:6" s="87" customFormat="1" ht="120" x14ac:dyDescent="0.25">
      <c r="A176" s="120">
        <v>49082</v>
      </c>
      <c r="B176" s="121" t="s">
        <v>102</v>
      </c>
      <c r="C176" s="122" t="s">
        <v>13</v>
      </c>
      <c r="D176" s="123">
        <v>27.64</v>
      </c>
      <c r="E176" s="85"/>
      <c r="F176" s="86">
        <f t="shared" si="5"/>
        <v>0</v>
      </c>
    </row>
    <row r="177" spans="1:6" ht="15.75" x14ac:dyDescent="0.25">
      <c r="A177" s="35"/>
      <c r="B177" s="113" t="s">
        <v>51</v>
      </c>
      <c r="C177" s="36"/>
      <c r="D177" s="52"/>
      <c r="E177" s="65"/>
      <c r="F177" s="74">
        <f>SUM(F172:F176)</f>
        <v>0</v>
      </c>
    </row>
    <row r="178" spans="1:6" ht="15.75" x14ac:dyDescent="0.25">
      <c r="A178" s="35"/>
      <c r="B178" s="107" t="s">
        <v>68</v>
      </c>
      <c r="C178" s="36"/>
      <c r="D178" s="52"/>
      <c r="E178" s="65"/>
      <c r="F178" s="74"/>
    </row>
    <row r="179" spans="1:6" s="87" customFormat="1" ht="60" x14ac:dyDescent="0.25">
      <c r="A179" s="120">
        <v>50007</v>
      </c>
      <c r="B179" s="121" t="s">
        <v>52</v>
      </c>
      <c r="C179" s="122" t="s">
        <v>14</v>
      </c>
      <c r="D179" s="123">
        <v>18</v>
      </c>
      <c r="E179" s="85"/>
      <c r="F179" s="86">
        <f t="shared" si="5"/>
        <v>0</v>
      </c>
    </row>
    <row r="180" spans="1:6" s="87" customFormat="1" ht="135" x14ac:dyDescent="0.25">
      <c r="A180" s="120">
        <v>50009</v>
      </c>
      <c r="B180" s="121" t="s">
        <v>53</v>
      </c>
      <c r="C180" s="122" t="s">
        <v>14</v>
      </c>
      <c r="D180" s="123">
        <v>17</v>
      </c>
      <c r="E180" s="85"/>
      <c r="F180" s="86">
        <f t="shared" si="5"/>
        <v>0</v>
      </c>
    </row>
    <row r="181" spans="1:6" s="87" customFormat="1" ht="165" x14ac:dyDescent="0.25">
      <c r="A181" s="120">
        <v>50024</v>
      </c>
      <c r="B181" s="121" t="s">
        <v>54</v>
      </c>
      <c r="C181" s="122" t="s">
        <v>11</v>
      </c>
      <c r="D181" s="123">
        <v>12</v>
      </c>
      <c r="E181" s="85"/>
      <c r="F181" s="86">
        <f t="shared" si="5"/>
        <v>0</v>
      </c>
    </row>
    <row r="182" spans="1:6" s="87" customFormat="1" ht="135" x14ac:dyDescent="0.25">
      <c r="A182" s="120">
        <v>50019</v>
      </c>
      <c r="B182" s="121" t="s">
        <v>94</v>
      </c>
      <c r="C182" s="122" t="s">
        <v>11</v>
      </c>
      <c r="D182" s="123">
        <v>6</v>
      </c>
      <c r="E182" s="85"/>
      <c r="F182" s="86">
        <f t="shared" si="5"/>
        <v>0</v>
      </c>
    </row>
    <row r="183" spans="1:6" s="87" customFormat="1" ht="75" x14ac:dyDescent="0.25">
      <c r="A183" s="120">
        <v>51009</v>
      </c>
      <c r="B183" s="121" t="s">
        <v>95</v>
      </c>
      <c r="C183" s="122" t="s">
        <v>11</v>
      </c>
      <c r="D183" s="123">
        <v>1</v>
      </c>
      <c r="E183" s="85"/>
      <c r="F183" s="86">
        <f t="shared" si="5"/>
        <v>0</v>
      </c>
    </row>
    <row r="184" spans="1:6" s="87" customFormat="1" ht="75" x14ac:dyDescent="0.25">
      <c r="A184" s="120">
        <v>51367</v>
      </c>
      <c r="B184" s="121" t="s">
        <v>96</v>
      </c>
      <c r="C184" s="122" t="s">
        <v>11</v>
      </c>
      <c r="D184" s="123">
        <v>2</v>
      </c>
      <c r="E184" s="85"/>
      <c r="F184" s="86">
        <f t="shared" si="5"/>
        <v>0</v>
      </c>
    </row>
    <row r="185" spans="1:6" s="87" customFormat="1" ht="135" x14ac:dyDescent="0.25">
      <c r="A185" s="120">
        <v>50058</v>
      </c>
      <c r="B185" s="121" t="s">
        <v>97</v>
      </c>
      <c r="C185" s="122" t="s">
        <v>11</v>
      </c>
      <c r="D185" s="123">
        <v>10</v>
      </c>
      <c r="E185" s="85"/>
      <c r="F185" s="86">
        <f t="shared" si="5"/>
        <v>0</v>
      </c>
    </row>
    <row r="186" spans="1:6" s="87" customFormat="1" ht="135" x14ac:dyDescent="0.25">
      <c r="A186" s="120">
        <v>55508</v>
      </c>
      <c r="B186" s="121" t="s">
        <v>21</v>
      </c>
      <c r="C186" s="122" t="s">
        <v>11</v>
      </c>
      <c r="D186" s="123">
        <v>8</v>
      </c>
      <c r="E186" s="85"/>
      <c r="F186" s="86">
        <f t="shared" si="5"/>
        <v>0</v>
      </c>
    </row>
    <row r="187" spans="1:6" s="87" customFormat="1" ht="240" x14ac:dyDescent="0.25">
      <c r="A187" s="120">
        <v>54318</v>
      </c>
      <c r="B187" s="121" t="s">
        <v>20</v>
      </c>
      <c r="C187" s="122" t="s">
        <v>11</v>
      </c>
      <c r="D187" s="123">
        <v>8</v>
      </c>
      <c r="E187" s="85"/>
      <c r="F187" s="86">
        <f t="shared" si="5"/>
        <v>0</v>
      </c>
    </row>
    <row r="188" spans="1:6" s="87" customFormat="1" ht="165" x14ac:dyDescent="0.25">
      <c r="A188" s="120">
        <v>54226</v>
      </c>
      <c r="B188" s="121" t="s">
        <v>98</v>
      </c>
      <c r="C188" s="122" t="s">
        <v>14</v>
      </c>
      <c r="D188" s="123">
        <v>8</v>
      </c>
      <c r="E188" s="85"/>
      <c r="F188" s="86">
        <f t="shared" si="5"/>
        <v>0</v>
      </c>
    </row>
    <row r="189" spans="1:6" s="87" customFormat="1" ht="120" x14ac:dyDescent="0.25">
      <c r="A189" s="120">
        <v>54221</v>
      </c>
      <c r="B189" s="121" t="s">
        <v>22</v>
      </c>
      <c r="C189" s="122" t="s">
        <v>11</v>
      </c>
      <c r="D189" s="123">
        <v>8</v>
      </c>
      <c r="E189" s="85"/>
      <c r="F189" s="86">
        <f t="shared" si="5"/>
        <v>0</v>
      </c>
    </row>
    <row r="190" spans="1:6" s="87" customFormat="1" ht="75" x14ac:dyDescent="0.25">
      <c r="A190" s="120">
        <v>54224</v>
      </c>
      <c r="B190" s="121" t="s">
        <v>99</v>
      </c>
      <c r="C190" s="122" t="s">
        <v>14</v>
      </c>
      <c r="D190" s="123">
        <v>8</v>
      </c>
      <c r="E190" s="85"/>
      <c r="F190" s="86">
        <f t="shared" si="5"/>
        <v>0</v>
      </c>
    </row>
    <row r="191" spans="1:6" s="87" customFormat="1" ht="195" x14ac:dyDescent="0.25">
      <c r="A191" s="120">
        <v>50004</v>
      </c>
      <c r="B191" s="121" t="s">
        <v>103</v>
      </c>
      <c r="C191" s="122" t="s">
        <v>11</v>
      </c>
      <c r="D191" s="123">
        <v>1</v>
      </c>
      <c r="E191" s="85"/>
      <c r="F191" s="86">
        <f t="shared" si="5"/>
        <v>0</v>
      </c>
    </row>
    <row r="192" spans="1:6" s="87" customFormat="1" ht="75" x14ac:dyDescent="0.25">
      <c r="A192" s="120">
        <v>51000</v>
      </c>
      <c r="B192" s="121" t="s">
        <v>56</v>
      </c>
      <c r="C192" s="122" t="s">
        <v>14</v>
      </c>
      <c r="D192" s="123">
        <v>12</v>
      </c>
      <c r="E192" s="85"/>
      <c r="F192" s="86">
        <f t="shared" si="5"/>
        <v>0</v>
      </c>
    </row>
    <row r="193" spans="1:6" s="87" customFormat="1" ht="75" x14ac:dyDescent="0.25">
      <c r="A193" s="120">
        <v>51010</v>
      </c>
      <c r="B193" s="121" t="s">
        <v>55</v>
      </c>
      <c r="C193" s="122" t="s">
        <v>11</v>
      </c>
      <c r="D193" s="123">
        <v>12</v>
      </c>
      <c r="E193" s="85"/>
      <c r="F193" s="86">
        <f t="shared" si="5"/>
        <v>0</v>
      </c>
    </row>
    <row r="194" spans="1:6" ht="15.75" x14ac:dyDescent="0.25">
      <c r="A194" s="35"/>
      <c r="B194" s="113" t="s">
        <v>58</v>
      </c>
      <c r="C194" s="36"/>
      <c r="D194" s="52"/>
      <c r="E194" s="65"/>
      <c r="F194" s="74">
        <f>SUM(F179:F193)</f>
        <v>0</v>
      </c>
    </row>
    <row r="195" spans="1:6" ht="15.75" x14ac:dyDescent="0.25">
      <c r="A195" s="35"/>
      <c r="B195" s="107" t="str">
        <f>B33</f>
        <v>CONSTRUCCION MODULO DE ESCALERAS</v>
      </c>
      <c r="C195" s="36"/>
      <c r="D195" s="52"/>
      <c r="E195" s="65"/>
      <c r="F195" s="74"/>
    </row>
    <row r="196" spans="1:6" ht="15.75" x14ac:dyDescent="0.25">
      <c r="A196" s="35"/>
      <c r="B196" s="107" t="s">
        <v>64</v>
      </c>
      <c r="C196" s="36"/>
      <c r="D196" s="52"/>
      <c r="E196" s="65"/>
      <c r="F196" s="74"/>
    </row>
    <row r="197" spans="1:6" s="87" customFormat="1" ht="105" x14ac:dyDescent="0.25">
      <c r="A197" s="120">
        <v>10001</v>
      </c>
      <c r="B197" s="121" t="s">
        <v>26</v>
      </c>
      <c r="C197" s="122" t="s">
        <v>12</v>
      </c>
      <c r="D197" s="123">
        <v>32</v>
      </c>
      <c r="E197" s="85"/>
      <c r="F197" s="86">
        <f t="shared" ref="F197:F207" si="6">ROUND(D197*E197,2)</f>
        <v>0</v>
      </c>
    </row>
    <row r="198" spans="1:6" s="87" customFormat="1" ht="90" x14ac:dyDescent="0.25">
      <c r="A198" s="120">
        <v>11071</v>
      </c>
      <c r="B198" s="121" t="s">
        <v>78</v>
      </c>
      <c r="C198" s="122" t="s">
        <v>27</v>
      </c>
      <c r="D198" s="123">
        <v>4.66</v>
      </c>
      <c r="E198" s="85"/>
      <c r="F198" s="86">
        <f t="shared" si="6"/>
        <v>0</v>
      </c>
    </row>
    <row r="199" spans="1:6" s="87" customFormat="1" ht="135" x14ac:dyDescent="0.25">
      <c r="A199" s="120">
        <v>11100</v>
      </c>
      <c r="B199" s="121" t="s">
        <v>79</v>
      </c>
      <c r="C199" s="122" t="s">
        <v>12</v>
      </c>
      <c r="D199" s="123">
        <v>2.59</v>
      </c>
      <c r="E199" s="85"/>
      <c r="F199" s="86">
        <f t="shared" si="6"/>
        <v>0</v>
      </c>
    </row>
    <row r="200" spans="1:6" s="87" customFormat="1" ht="105" x14ac:dyDescent="0.25">
      <c r="A200" s="120">
        <v>11121</v>
      </c>
      <c r="B200" s="121" t="s">
        <v>29</v>
      </c>
      <c r="C200" s="122" t="s">
        <v>27</v>
      </c>
      <c r="D200" s="123">
        <v>3.81</v>
      </c>
      <c r="E200" s="85"/>
      <c r="F200" s="86">
        <f t="shared" si="6"/>
        <v>0</v>
      </c>
    </row>
    <row r="201" spans="1:6" s="87" customFormat="1" ht="150" x14ac:dyDescent="0.25">
      <c r="A201" s="116">
        <v>12018</v>
      </c>
      <c r="B201" s="117" t="s">
        <v>140</v>
      </c>
      <c r="C201" s="122" t="s">
        <v>27</v>
      </c>
      <c r="D201" s="123">
        <v>0.69</v>
      </c>
      <c r="E201" s="85"/>
      <c r="F201" s="86">
        <f t="shared" si="6"/>
        <v>0</v>
      </c>
    </row>
    <row r="202" spans="1:6" s="87" customFormat="1" ht="90" x14ac:dyDescent="0.25">
      <c r="A202" s="120">
        <v>12021</v>
      </c>
      <c r="B202" s="121" t="s">
        <v>80</v>
      </c>
      <c r="C202" s="122" t="s">
        <v>12</v>
      </c>
      <c r="D202" s="123">
        <v>8.8800000000000008</v>
      </c>
      <c r="E202" s="85"/>
      <c r="F202" s="86">
        <f t="shared" si="6"/>
        <v>0</v>
      </c>
    </row>
    <row r="203" spans="1:6" s="87" customFormat="1" ht="90" x14ac:dyDescent="0.25">
      <c r="A203" s="120">
        <v>12034</v>
      </c>
      <c r="B203" s="121" t="s">
        <v>81</v>
      </c>
      <c r="C203" s="122" t="s">
        <v>35</v>
      </c>
      <c r="D203" s="123">
        <v>109.98</v>
      </c>
      <c r="E203" s="85"/>
      <c r="F203" s="86">
        <f t="shared" si="6"/>
        <v>0</v>
      </c>
    </row>
    <row r="204" spans="1:6" s="87" customFormat="1" ht="90" x14ac:dyDescent="0.25">
      <c r="A204" s="120">
        <v>12036</v>
      </c>
      <c r="B204" s="121" t="s">
        <v>104</v>
      </c>
      <c r="C204" s="122" t="s">
        <v>35</v>
      </c>
      <c r="D204" s="123">
        <v>24.8</v>
      </c>
      <c r="E204" s="85"/>
      <c r="F204" s="86">
        <f t="shared" si="6"/>
        <v>0</v>
      </c>
    </row>
    <row r="205" spans="1:6" s="87" customFormat="1" ht="75" x14ac:dyDescent="0.25">
      <c r="A205" s="120">
        <v>12061</v>
      </c>
      <c r="B205" s="121" t="s">
        <v>105</v>
      </c>
      <c r="C205" s="122" t="s">
        <v>13</v>
      </c>
      <c r="D205" s="123">
        <v>5.6</v>
      </c>
      <c r="E205" s="85"/>
      <c r="F205" s="86">
        <f t="shared" si="6"/>
        <v>0</v>
      </c>
    </row>
    <row r="206" spans="1:6" ht="92.45" customHeight="1" x14ac:dyDescent="0.25">
      <c r="A206" s="116">
        <v>11131</v>
      </c>
      <c r="B206" s="117" t="s">
        <v>142</v>
      </c>
      <c r="C206" s="118" t="s">
        <v>27</v>
      </c>
      <c r="D206" s="119">
        <v>3.92</v>
      </c>
      <c r="E206" s="83"/>
      <c r="F206" s="84">
        <f t="shared" si="6"/>
        <v>0</v>
      </c>
    </row>
    <row r="207" spans="1:6" s="87" customFormat="1" ht="60" x14ac:dyDescent="0.25">
      <c r="A207" s="120">
        <v>10018</v>
      </c>
      <c r="B207" s="121" t="s">
        <v>87</v>
      </c>
      <c r="C207" s="122" t="s">
        <v>12</v>
      </c>
      <c r="D207" s="123">
        <v>11.47</v>
      </c>
      <c r="E207" s="85"/>
      <c r="F207" s="86">
        <f t="shared" si="6"/>
        <v>0</v>
      </c>
    </row>
    <row r="208" spans="1:6" s="87" customFormat="1" ht="15.75" x14ac:dyDescent="0.25">
      <c r="A208" s="35"/>
      <c r="B208" s="113" t="s">
        <v>31</v>
      </c>
      <c r="C208" s="36"/>
      <c r="D208" s="52"/>
      <c r="E208" s="65"/>
      <c r="F208" s="74">
        <f>SUM(F197:F207)</f>
        <v>0</v>
      </c>
    </row>
    <row r="209" spans="1:6" s="87" customFormat="1" ht="15.75" x14ac:dyDescent="0.25">
      <c r="A209" s="35"/>
      <c r="B209" s="107" t="s">
        <v>65</v>
      </c>
      <c r="C209" s="36"/>
      <c r="D209" s="52"/>
      <c r="E209" s="65"/>
      <c r="F209" s="74"/>
    </row>
    <row r="210" spans="1:6" s="87" customFormat="1" ht="60" x14ac:dyDescent="0.25">
      <c r="A210" s="120">
        <v>21110</v>
      </c>
      <c r="B210" s="121" t="s">
        <v>32</v>
      </c>
      <c r="C210" s="122" t="s">
        <v>12</v>
      </c>
      <c r="D210" s="123">
        <v>15.06</v>
      </c>
      <c r="E210" s="85"/>
      <c r="F210" s="86">
        <f t="shared" ref="F210:F214" si="7">ROUND(D210*E210,2)</f>
        <v>0</v>
      </c>
    </row>
    <row r="211" spans="1:6" s="87" customFormat="1" ht="60" x14ac:dyDescent="0.25">
      <c r="A211" s="120">
        <v>21115</v>
      </c>
      <c r="B211" s="121" t="s">
        <v>33</v>
      </c>
      <c r="C211" s="122" t="s">
        <v>12</v>
      </c>
      <c r="D211" s="123">
        <v>3.7</v>
      </c>
      <c r="E211" s="85"/>
      <c r="F211" s="86">
        <f t="shared" si="7"/>
        <v>0</v>
      </c>
    </row>
    <row r="212" spans="1:6" s="87" customFormat="1" ht="75" x14ac:dyDescent="0.25">
      <c r="A212" s="120">
        <v>21203</v>
      </c>
      <c r="B212" s="121" t="s">
        <v>34</v>
      </c>
      <c r="C212" s="122" t="s">
        <v>35</v>
      </c>
      <c r="D212" s="123">
        <v>178.98</v>
      </c>
      <c r="E212" s="85"/>
      <c r="F212" s="86">
        <f t="shared" si="7"/>
        <v>0</v>
      </c>
    </row>
    <row r="213" spans="1:6" s="87" customFormat="1" ht="75" x14ac:dyDescent="0.25">
      <c r="A213" s="120">
        <v>21204</v>
      </c>
      <c r="B213" s="121" t="s">
        <v>36</v>
      </c>
      <c r="C213" s="122" t="s">
        <v>35</v>
      </c>
      <c r="D213" s="123">
        <v>28.63</v>
      </c>
      <c r="E213" s="85"/>
      <c r="F213" s="86">
        <f t="shared" si="7"/>
        <v>0</v>
      </c>
    </row>
    <row r="214" spans="1:6" ht="127.9" customHeight="1" x14ac:dyDescent="0.25">
      <c r="A214" s="105">
        <v>21300</v>
      </c>
      <c r="B214" s="106" t="s">
        <v>141</v>
      </c>
      <c r="C214" s="105" t="s">
        <v>27</v>
      </c>
      <c r="D214" s="109">
        <v>2.2799999999999998</v>
      </c>
      <c r="E214" s="83"/>
      <c r="F214" s="84">
        <f t="shared" si="7"/>
        <v>0</v>
      </c>
    </row>
    <row r="215" spans="1:6" s="87" customFormat="1" ht="15.75" x14ac:dyDescent="0.25">
      <c r="A215" s="35"/>
      <c r="B215" s="113" t="s">
        <v>38</v>
      </c>
      <c r="C215" s="36"/>
      <c r="D215" s="52"/>
      <c r="E215" s="65"/>
      <c r="F215" s="74">
        <f>SUM(F210:F214)</f>
        <v>0</v>
      </c>
    </row>
    <row r="216" spans="1:6" s="87" customFormat="1" ht="15.75" x14ac:dyDescent="0.25">
      <c r="A216" s="35"/>
      <c r="B216" s="107" t="s">
        <v>66</v>
      </c>
      <c r="C216" s="36"/>
      <c r="D216" s="52"/>
      <c r="E216" s="65"/>
      <c r="F216" s="74"/>
    </row>
    <row r="217" spans="1:6" s="87" customFormat="1" ht="135" x14ac:dyDescent="0.25">
      <c r="A217" s="124">
        <v>35600</v>
      </c>
      <c r="B217" s="117" t="s">
        <v>47</v>
      </c>
      <c r="C217" s="127" t="s">
        <v>12</v>
      </c>
      <c r="D217" s="125">
        <v>18.760000000000002</v>
      </c>
      <c r="E217" s="85"/>
      <c r="F217" s="86">
        <f t="shared" ref="F217:F219" si="8">ROUND(D217*E217,2)</f>
        <v>0</v>
      </c>
    </row>
    <row r="218" spans="1:6" s="87" customFormat="1" ht="285" x14ac:dyDescent="0.25">
      <c r="A218" s="124">
        <v>30001</v>
      </c>
      <c r="B218" s="117" t="s">
        <v>48</v>
      </c>
      <c r="C218" s="127" t="s">
        <v>12</v>
      </c>
      <c r="D218" s="125">
        <v>18.760000000000002</v>
      </c>
      <c r="E218" s="85"/>
      <c r="F218" s="86">
        <f t="shared" si="8"/>
        <v>0</v>
      </c>
    </row>
    <row r="219" spans="1:6" ht="92.45" customHeight="1" x14ac:dyDescent="0.25">
      <c r="A219" s="116">
        <v>11131</v>
      </c>
      <c r="B219" s="117" t="s">
        <v>142</v>
      </c>
      <c r="C219" s="118" t="s">
        <v>13</v>
      </c>
      <c r="D219" s="119">
        <v>28.9</v>
      </c>
      <c r="E219" s="83"/>
      <c r="F219" s="84">
        <f t="shared" si="8"/>
        <v>0</v>
      </c>
    </row>
    <row r="220" spans="1:6" s="87" customFormat="1" ht="15.75" x14ac:dyDescent="0.25">
      <c r="A220" s="35"/>
      <c r="B220" s="113" t="s">
        <v>39</v>
      </c>
      <c r="C220" s="36"/>
      <c r="D220" s="52"/>
      <c r="E220" s="65"/>
      <c r="F220" s="74">
        <f>SUM(F217:F219)</f>
        <v>0</v>
      </c>
    </row>
    <row r="221" spans="1:6" s="87" customFormat="1" ht="15.75" x14ac:dyDescent="0.25">
      <c r="A221" s="35"/>
      <c r="B221" s="107" t="s">
        <v>67</v>
      </c>
      <c r="C221" s="36"/>
      <c r="D221" s="52"/>
      <c r="E221" s="65"/>
      <c r="F221" s="74"/>
    </row>
    <row r="222" spans="1:6" s="87" customFormat="1" ht="143.44999999999999" customHeight="1" x14ac:dyDescent="0.25">
      <c r="A222" s="120">
        <v>49082</v>
      </c>
      <c r="B222" s="121" t="s">
        <v>102</v>
      </c>
      <c r="C222" s="122" t="s">
        <v>13</v>
      </c>
      <c r="D222" s="123">
        <v>19.600000000000001</v>
      </c>
      <c r="E222" s="85"/>
      <c r="F222" s="86">
        <f t="shared" ref="F222" si="9">ROUND(D222*E222,2)</f>
        <v>0</v>
      </c>
    </row>
    <row r="223" spans="1:6" s="87" customFormat="1" ht="15.75" x14ac:dyDescent="0.25">
      <c r="A223" s="35"/>
      <c r="B223" s="113" t="s">
        <v>51</v>
      </c>
      <c r="C223" s="36"/>
      <c r="D223" s="52"/>
      <c r="E223" s="65"/>
      <c r="F223" s="74">
        <f>SUM(F222:F222)</f>
        <v>0</v>
      </c>
    </row>
    <row r="224" spans="1:6" ht="15.75" x14ac:dyDescent="0.25">
      <c r="A224" s="35"/>
      <c r="B224" s="107" t="s">
        <v>73</v>
      </c>
      <c r="C224" s="36"/>
      <c r="D224" s="52"/>
      <c r="E224" s="65"/>
      <c r="F224" s="74"/>
    </row>
    <row r="225" spans="1:6" s="87" customFormat="1" ht="105" x14ac:dyDescent="0.25">
      <c r="A225" s="120">
        <v>10001</v>
      </c>
      <c r="B225" s="121" t="s">
        <v>26</v>
      </c>
      <c r="C225" s="122" t="s">
        <v>12</v>
      </c>
      <c r="D225" s="123">
        <v>145.94</v>
      </c>
      <c r="E225" s="85"/>
      <c r="F225" s="86">
        <f t="shared" si="5"/>
        <v>0</v>
      </c>
    </row>
    <row r="226" spans="1:6" s="87" customFormat="1" ht="90" x14ac:dyDescent="0.25">
      <c r="A226" s="120">
        <v>11071</v>
      </c>
      <c r="B226" s="121" t="s">
        <v>78</v>
      </c>
      <c r="C226" s="122" t="s">
        <v>27</v>
      </c>
      <c r="D226" s="123">
        <v>10.18</v>
      </c>
      <c r="E226" s="85"/>
      <c r="F226" s="86">
        <f t="shared" si="5"/>
        <v>0</v>
      </c>
    </row>
    <row r="227" spans="1:6" s="87" customFormat="1" ht="90" x14ac:dyDescent="0.25">
      <c r="A227" s="120">
        <v>11101</v>
      </c>
      <c r="B227" s="121" t="s">
        <v>28</v>
      </c>
      <c r="C227" s="122" t="s">
        <v>12</v>
      </c>
      <c r="D227" s="123">
        <v>21.594999999999999</v>
      </c>
      <c r="E227" s="85"/>
      <c r="F227" s="86">
        <f t="shared" si="5"/>
        <v>0</v>
      </c>
    </row>
    <row r="228" spans="1:6" s="87" customFormat="1" ht="90" x14ac:dyDescent="0.25">
      <c r="A228" s="120">
        <v>12063</v>
      </c>
      <c r="B228" s="121" t="s">
        <v>106</v>
      </c>
      <c r="C228" s="122" t="s">
        <v>12</v>
      </c>
      <c r="D228" s="123">
        <v>27.15</v>
      </c>
      <c r="E228" s="85"/>
      <c r="F228" s="86">
        <f t="shared" si="5"/>
        <v>0</v>
      </c>
    </row>
    <row r="229" spans="1:6" s="87" customFormat="1" ht="90" x14ac:dyDescent="0.25">
      <c r="A229" s="120">
        <v>12034</v>
      </c>
      <c r="B229" s="121" t="s">
        <v>81</v>
      </c>
      <c r="C229" s="122" t="s">
        <v>35</v>
      </c>
      <c r="D229" s="123">
        <v>34.94</v>
      </c>
      <c r="E229" s="85"/>
      <c r="F229" s="86">
        <f t="shared" si="5"/>
        <v>0</v>
      </c>
    </row>
    <row r="230" spans="1:6" s="87" customFormat="1" ht="60" x14ac:dyDescent="0.25">
      <c r="A230" s="120">
        <v>10018</v>
      </c>
      <c r="B230" s="121" t="s">
        <v>87</v>
      </c>
      <c r="C230" s="122" t="s">
        <v>12</v>
      </c>
      <c r="D230" s="123">
        <v>75.89</v>
      </c>
      <c r="E230" s="85"/>
      <c r="F230" s="86">
        <f t="shared" si="5"/>
        <v>0</v>
      </c>
    </row>
    <row r="231" spans="1:6" s="87" customFormat="1" ht="105" x14ac:dyDescent="0.25">
      <c r="A231" s="120">
        <v>11121</v>
      </c>
      <c r="B231" s="121" t="s">
        <v>29</v>
      </c>
      <c r="C231" s="122" t="s">
        <v>27</v>
      </c>
      <c r="D231" s="123">
        <v>4.8099999999999996</v>
      </c>
      <c r="E231" s="85"/>
      <c r="F231" s="86">
        <f t="shared" si="5"/>
        <v>0</v>
      </c>
    </row>
    <row r="232" spans="1:6" s="87" customFormat="1" ht="120" x14ac:dyDescent="0.25">
      <c r="A232" s="120">
        <v>11122</v>
      </c>
      <c r="B232" s="121" t="s">
        <v>107</v>
      </c>
      <c r="C232" s="122" t="s">
        <v>27</v>
      </c>
      <c r="D232" s="123">
        <v>43.78</v>
      </c>
      <c r="E232" s="85"/>
      <c r="F232" s="86">
        <f t="shared" si="5"/>
        <v>0</v>
      </c>
    </row>
    <row r="233" spans="1:6" s="87" customFormat="1" ht="90" x14ac:dyDescent="0.25">
      <c r="A233" s="120">
        <v>31200</v>
      </c>
      <c r="B233" s="121" t="s">
        <v>42</v>
      </c>
      <c r="C233" s="122" t="s">
        <v>12</v>
      </c>
      <c r="D233" s="123">
        <v>145.94</v>
      </c>
      <c r="E233" s="85"/>
      <c r="F233" s="86">
        <f t="shared" si="5"/>
        <v>0</v>
      </c>
    </row>
    <row r="234" spans="1:6" s="87" customFormat="1" ht="195" x14ac:dyDescent="0.25">
      <c r="A234" s="120">
        <v>31220</v>
      </c>
      <c r="B234" s="121" t="s">
        <v>91</v>
      </c>
      <c r="C234" s="122" t="s">
        <v>12</v>
      </c>
      <c r="D234" s="123">
        <v>145.94</v>
      </c>
      <c r="E234" s="85"/>
      <c r="F234" s="86">
        <f t="shared" si="5"/>
        <v>0</v>
      </c>
    </row>
    <row r="235" spans="1:6" s="87" customFormat="1" ht="255" x14ac:dyDescent="0.25">
      <c r="A235" s="120">
        <v>32001</v>
      </c>
      <c r="B235" s="121" t="s">
        <v>46</v>
      </c>
      <c r="C235" s="122" t="s">
        <v>12</v>
      </c>
      <c r="D235" s="123">
        <v>18.510000000000002</v>
      </c>
      <c r="E235" s="85"/>
      <c r="F235" s="86">
        <f t="shared" si="5"/>
        <v>0</v>
      </c>
    </row>
    <row r="236" spans="1:6" s="87" customFormat="1" ht="285" x14ac:dyDescent="0.25">
      <c r="A236" s="120">
        <v>30001</v>
      </c>
      <c r="B236" s="121" t="s">
        <v>48</v>
      </c>
      <c r="C236" s="122" t="s">
        <v>12</v>
      </c>
      <c r="D236" s="123">
        <v>18.510000000000002</v>
      </c>
      <c r="E236" s="85"/>
      <c r="F236" s="86">
        <f t="shared" si="5"/>
        <v>0</v>
      </c>
    </row>
    <row r="237" spans="1:6" s="87" customFormat="1" ht="15.75" x14ac:dyDescent="0.25">
      <c r="A237" s="35"/>
      <c r="B237" s="113" t="s">
        <v>108</v>
      </c>
      <c r="C237" s="36"/>
      <c r="D237" s="52"/>
      <c r="E237" s="65"/>
      <c r="F237" s="74">
        <f>SUM(F225:F236)</f>
        <v>0</v>
      </c>
    </row>
    <row r="238" spans="1:6" ht="15.75" x14ac:dyDescent="0.25">
      <c r="A238" s="35"/>
      <c r="B238" s="107" t="s">
        <v>109</v>
      </c>
      <c r="C238" s="36"/>
      <c r="D238" s="52"/>
      <c r="E238" s="65"/>
      <c r="F238" s="74"/>
    </row>
    <row r="239" spans="1:6" s="87" customFormat="1" ht="325.89999999999998" customHeight="1" x14ac:dyDescent="0.25">
      <c r="A239" s="120">
        <v>55737</v>
      </c>
      <c r="B239" s="121" t="s">
        <v>110</v>
      </c>
      <c r="C239" s="122" t="s">
        <v>11</v>
      </c>
      <c r="D239" s="123">
        <v>4</v>
      </c>
      <c r="E239" s="85"/>
      <c r="F239" s="86">
        <f t="shared" si="5"/>
        <v>0</v>
      </c>
    </row>
    <row r="240" spans="1:6" s="87" customFormat="1" ht="15.75" x14ac:dyDescent="0.25">
      <c r="A240" s="35"/>
      <c r="B240" s="113" t="s">
        <v>111</v>
      </c>
      <c r="C240" s="36"/>
      <c r="D240" s="52"/>
      <c r="E240" s="65"/>
      <c r="F240" s="74">
        <f>SUM(F239)</f>
        <v>0</v>
      </c>
    </row>
    <row r="241" spans="1:6" ht="15.75" x14ac:dyDescent="0.25">
      <c r="A241" s="35"/>
      <c r="B241" s="107" t="s">
        <v>112</v>
      </c>
      <c r="C241" s="36"/>
      <c r="D241" s="52"/>
      <c r="E241" s="65"/>
      <c r="F241" s="74"/>
    </row>
    <row r="242" spans="1:6" s="87" customFormat="1" ht="105" x14ac:dyDescent="0.25">
      <c r="A242" s="120">
        <v>10001</v>
      </c>
      <c r="B242" s="121" t="s">
        <v>26</v>
      </c>
      <c r="C242" s="122" t="s">
        <v>12</v>
      </c>
      <c r="D242" s="123">
        <v>32.299999999999997</v>
      </c>
      <c r="E242" s="85"/>
      <c r="F242" s="86">
        <f t="shared" si="5"/>
        <v>0</v>
      </c>
    </row>
    <row r="243" spans="1:6" s="87" customFormat="1" ht="90" x14ac:dyDescent="0.25">
      <c r="A243" s="120">
        <v>11071</v>
      </c>
      <c r="B243" s="121" t="s">
        <v>78</v>
      </c>
      <c r="C243" s="122" t="s">
        <v>27</v>
      </c>
      <c r="D243" s="123">
        <v>5.28</v>
      </c>
      <c r="E243" s="85"/>
      <c r="F243" s="86">
        <f t="shared" si="5"/>
        <v>0</v>
      </c>
    </row>
    <row r="244" spans="1:6" s="87" customFormat="1" ht="90" x14ac:dyDescent="0.25">
      <c r="A244" s="120">
        <v>11101</v>
      </c>
      <c r="B244" s="121" t="s">
        <v>28</v>
      </c>
      <c r="C244" s="122" t="s">
        <v>12</v>
      </c>
      <c r="D244" s="123">
        <v>7.04</v>
      </c>
      <c r="E244" s="85"/>
      <c r="F244" s="86">
        <f t="shared" si="5"/>
        <v>0</v>
      </c>
    </row>
    <row r="245" spans="1:6" s="87" customFormat="1" ht="90" x14ac:dyDescent="0.25">
      <c r="A245" s="120">
        <v>12034</v>
      </c>
      <c r="B245" s="121" t="s">
        <v>81</v>
      </c>
      <c r="C245" s="122" t="s">
        <v>35</v>
      </c>
      <c r="D245" s="123">
        <v>29.9</v>
      </c>
      <c r="E245" s="85"/>
      <c r="F245" s="86">
        <f t="shared" si="5"/>
        <v>0</v>
      </c>
    </row>
    <row r="246" spans="1:6" s="87" customFormat="1" ht="90" x14ac:dyDescent="0.25">
      <c r="A246" s="120">
        <v>12021</v>
      </c>
      <c r="B246" s="121" t="s">
        <v>80</v>
      </c>
      <c r="C246" s="122" t="s">
        <v>12</v>
      </c>
      <c r="D246" s="123">
        <v>3.18</v>
      </c>
      <c r="E246" s="85"/>
      <c r="F246" s="86">
        <f t="shared" si="5"/>
        <v>0</v>
      </c>
    </row>
    <row r="247" spans="1:6" s="87" customFormat="1" ht="120" x14ac:dyDescent="0.25">
      <c r="A247" s="120">
        <v>12010</v>
      </c>
      <c r="B247" s="121" t="s">
        <v>30</v>
      </c>
      <c r="C247" s="122" t="s">
        <v>27</v>
      </c>
      <c r="D247" s="123">
        <v>0.79</v>
      </c>
      <c r="E247" s="85"/>
      <c r="F247" s="86">
        <f t="shared" si="5"/>
        <v>0</v>
      </c>
    </row>
    <row r="248" spans="1:6" s="87" customFormat="1" ht="90" x14ac:dyDescent="0.25">
      <c r="A248" s="120">
        <v>12063</v>
      </c>
      <c r="B248" s="121" t="s">
        <v>106</v>
      </c>
      <c r="C248" s="122" t="s">
        <v>12</v>
      </c>
      <c r="D248" s="123">
        <v>3.87</v>
      </c>
      <c r="E248" s="85"/>
      <c r="F248" s="86">
        <f t="shared" si="5"/>
        <v>0</v>
      </c>
    </row>
    <row r="249" spans="1:6" s="87" customFormat="1" ht="75" x14ac:dyDescent="0.25">
      <c r="A249" s="120">
        <v>12038</v>
      </c>
      <c r="B249" s="121" t="s">
        <v>86</v>
      </c>
      <c r="C249" s="122" t="s">
        <v>13</v>
      </c>
      <c r="D249" s="123">
        <v>3.6</v>
      </c>
      <c r="E249" s="85"/>
      <c r="F249" s="86">
        <f t="shared" si="5"/>
        <v>0</v>
      </c>
    </row>
    <row r="250" spans="1:6" s="87" customFormat="1" ht="60" x14ac:dyDescent="0.25">
      <c r="A250" s="120">
        <v>12111</v>
      </c>
      <c r="B250" s="121" t="s">
        <v>84</v>
      </c>
      <c r="C250" s="122" t="s">
        <v>13</v>
      </c>
      <c r="D250" s="123">
        <v>8.8000000000000007</v>
      </c>
      <c r="E250" s="85"/>
      <c r="F250" s="86">
        <f t="shared" si="5"/>
        <v>0</v>
      </c>
    </row>
    <row r="251" spans="1:6" s="87" customFormat="1" ht="60" x14ac:dyDescent="0.25">
      <c r="A251" s="120">
        <v>10018</v>
      </c>
      <c r="B251" s="121" t="s">
        <v>87</v>
      </c>
      <c r="C251" s="122" t="s">
        <v>12</v>
      </c>
      <c r="D251" s="123">
        <v>17.96</v>
      </c>
      <c r="E251" s="85"/>
      <c r="F251" s="86">
        <f t="shared" si="5"/>
        <v>0</v>
      </c>
    </row>
    <row r="252" spans="1:6" s="87" customFormat="1" ht="105" x14ac:dyDescent="0.25">
      <c r="A252" s="120">
        <v>11121</v>
      </c>
      <c r="B252" s="121" t="s">
        <v>29</v>
      </c>
      <c r="C252" s="122" t="s">
        <v>27</v>
      </c>
      <c r="D252" s="123">
        <v>3.48</v>
      </c>
      <c r="E252" s="85"/>
      <c r="F252" s="86">
        <f t="shared" si="5"/>
        <v>0</v>
      </c>
    </row>
    <row r="253" spans="1:6" s="87" customFormat="1" ht="180" x14ac:dyDescent="0.25">
      <c r="A253" s="120">
        <v>31019</v>
      </c>
      <c r="B253" s="121" t="s">
        <v>40</v>
      </c>
      <c r="C253" s="122" t="s">
        <v>13</v>
      </c>
      <c r="D253" s="123">
        <v>20.8</v>
      </c>
      <c r="E253" s="85"/>
      <c r="F253" s="86">
        <f t="shared" si="5"/>
        <v>0</v>
      </c>
    </row>
    <row r="254" spans="1:6" s="87" customFormat="1" ht="270" x14ac:dyDescent="0.25">
      <c r="A254" s="120">
        <v>31146</v>
      </c>
      <c r="B254" s="121" t="s">
        <v>41</v>
      </c>
      <c r="C254" s="122" t="s">
        <v>12</v>
      </c>
      <c r="D254" s="123">
        <v>17.600000000000001</v>
      </c>
      <c r="E254" s="85"/>
      <c r="F254" s="86">
        <f t="shared" si="5"/>
        <v>0</v>
      </c>
    </row>
    <row r="255" spans="1:6" s="87" customFormat="1" ht="255" x14ac:dyDescent="0.25">
      <c r="A255" s="120">
        <v>32001</v>
      </c>
      <c r="B255" s="121" t="s">
        <v>46</v>
      </c>
      <c r="C255" s="122" t="s">
        <v>12</v>
      </c>
      <c r="D255" s="123">
        <v>43.12</v>
      </c>
      <c r="E255" s="85"/>
      <c r="F255" s="86">
        <f t="shared" si="5"/>
        <v>0</v>
      </c>
    </row>
    <row r="256" spans="1:6" s="87" customFormat="1" ht="285" x14ac:dyDescent="0.25">
      <c r="A256" s="120">
        <v>30001</v>
      </c>
      <c r="B256" s="121" t="s">
        <v>48</v>
      </c>
      <c r="C256" s="122" t="s">
        <v>12</v>
      </c>
      <c r="D256" s="123">
        <v>43.12</v>
      </c>
      <c r="E256" s="85"/>
      <c r="F256" s="86">
        <f t="shared" si="5"/>
        <v>0</v>
      </c>
    </row>
    <row r="257" spans="1:6" s="87" customFormat="1" ht="75" x14ac:dyDescent="0.25">
      <c r="A257" s="120">
        <v>8815</v>
      </c>
      <c r="B257" s="121" t="s">
        <v>113</v>
      </c>
      <c r="C257" s="128" t="s">
        <v>13</v>
      </c>
      <c r="D257" s="123">
        <v>33.65</v>
      </c>
      <c r="E257" s="85"/>
      <c r="F257" s="86">
        <f t="shared" si="5"/>
        <v>0</v>
      </c>
    </row>
    <row r="258" spans="1:6" s="87" customFormat="1" ht="90" x14ac:dyDescent="0.25">
      <c r="A258" s="120">
        <v>40019</v>
      </c>
      <c r="B258" s="121" t="s">
        <v>114</v>
      </c>
      <c r="C258" s="122" t="s">
        <v>13</v>
      </c>
      <c r="D258" s="123">
        <v>22.5</v>
      </c>
      <c r="E258" s="85"/>
      <c r="F258" s="86">
        <f t="shared" si="5"/>
        <v>0</v>
      </c>
    </row>
    <row r="259" spans="1:6" s="87" customFormat="1" ht="120" x14ac:dyDescent="0.25">
      <c r="A259" s="120">
        <v>39173</v>
      </c>
      <c r="B259" s="121" t="s">
        <v>115</v>
      </c>
      <c r="C259" s="122" t="s">
        <v>13</v>
      </c>
      <c r="D259" s="123">
        <v>22.5</v>
      </c>
      <c r="E259" s="85"/>
      <c r="F259" s="86">
        <f t="shared" si="5"/>
        <v>0</v>
      </c>
    </row>
    <row r="260" spans="1:6" s="87" customFormat="1" ht="75" x14ac:dyDescent="0.25">
      <c r="A260" s="120">
        <v>40010</v>
      </c>
      <c r="B260" s="121" t="s">
        <v>116</v>
      </c>
      <c r="C260" s="122" t="s">
        <v>11</v>
      </c>
      <c r="D260" s="123">
        <v>1</v>
      </c>
      <c r="E260" s="85"/>
      <c r="F260" s="86">
        <f t="shared" si="5"/>
        <v>0</v>
      </c>
    </row>
    <row r="261" spans="1:6" s="87" customFormat="1" ht="15.75" x14ac:dyDescent="0.25">
      <c r="A261" s="35"/>
      <c r="B261" s="113" t="s">
        <v>117</v>
      </c>
      <c r="C261" s="36"/>
      <c r="D261" s="52"/>
      <c r="E261" s="65"/>
      <c r="F261" s="74">
        <f>SUM(F242:F260)</f>
        <v>0</v>
      </c>
    </row>
    <row r="262" spans="1:6" ht="15.75" x14ac:dyDescent="0.25">
      <c r="A262" s="35"/>
      <c r="B262" s="107" t="s">
        <v>76</v>
      </c>
      <c r="C262" s="36"/>
      <c r="D262" s="52"/>
      <c r="E262" s="65"/>
      <c r="F262" s="74"/>
    </row>
    <row r="263" spans="1:6" s="87" customFormat="1" ht="75" x14ac:dyDescent="0.25">
      <c r="A263" s="120">
        <v>50001</v>
      </c>
      <c r="B263" s="121" t="s">
        <v>118</v>
      </c>
      <c r="C263" s="122" t="s">
        <v>11</v>
      </c>
      <c r="D263" s="123">
        <v>1</v>
      </c>
      <c r="E263" s="85"/>
      <c r="F263" s="86">
        <f t="shared" si="5"/>
        <v>0</v>
      </c>
    </row>
    <row r="264" spans="1:6" s="87" customFormat="1" ht="285" x14ac:dyDescent="0.25">
      <c r="A264" s="120">
        <v>55718</v>
      </c>
      <c r="B264" s="121" t="s">
        <v>119</v>
      </c>
      <c r="C264" s="122" t="s">
        <v>11</v>
      </c>
      <c r="D264" s="123">
        <v>1</v>
      </c>
      <c r="E264" s="85"/>
      <c r="F264" s="86">
        <f t="shared" si="5"/>
        <v>0</v>
      </c>
    </row>
    <row r="265" spans="1:6" s="87" customFormat="1" ht="60" x14ac:dyDescent="0.25">
      <c r="A265" s="120">
        <v>55632</v>
      </c>
      <c r="B265" s="121" t="s">
        <v>120</v>
      </c>
      <c r="C265" s="122" t="s">
        <v>11</v>
      </c>
      <c r="D265" s="123">
        <v>1</v>
      </c>
      <c r="E265" s="85"/>
      <c r="F265" s="86">
        <f t="shared" si="5"/>
        <v>0</v>
      </c>
    </row>
    <row r="266" spans="1:6" s="87" customFormat="1" ht="150" x14ac:dyDescent="0.25">
      <c r="A266" s="120">
        <v>55440</v>
      </c>
      <c r="B266" s="121" t="s">
        <v>121</v>
      </c>
      <c r="C266" s="122" t="s">
        <v>11</v>
      </c>
      <c r="D266" s="123">
        <v>1</v>
      </c>
      <c r="E266" s="85"/>
      <c r="F266" s="86">
        <f t="shared" si="5"/>
        <v>0</v>
      </c>
    </row>
    <row r="267" spans="1:6" s="87" customFormat="1" ht="135" x14ac:dyDescent="0.25">
      <c r="A267" s="120">
        <v>50318</v>
      </c>
      <c r="B267" s="121" t="s">
        <v>122</v>
      </c>
      <c r="C267" s="122" t="s">
        <v>11</v>
      </c>
      <c r="D267" s="123">
        <v>1</v>
      </c>
      <c r="E267" s="85"/>
      <c r="F267" s="86">
        <f t="shared" si="5"/>
        <v>0</v>
      </c>
    </row>
    <row r="268" spans="1:6" s="87" customFormat="1" ht="135" x14ac:dyDescent="0.25">
      <c r="A268" s="120">
        <v>50053</v>
      </c>
      <c r="B268" s="121" t="s">
        <v>123</v>
      </c>
      <c r="C268" s="122" t="s">
        <v>11</v>
      </c>
      <c r="D268" s="123">
        <v>1</v>
      </c>
      <c r="E268" s="85"/>
      <c r="F268" s="86">
        <f t="shared" si="5"/>
        <v>0</v>
      </c>
    </row>
    <row r="269" spans="1:6" s="87" customFormat="1" ht="135" x14ac:dyDescent="0.25">
      <c r="A269" s="120">
        <v>55553</v>
      </c>
      <c r="B269" s="121" t="s">
        <v>124</v>
      </c>
      <c r="C269" s="122" t="s">
        <v>11</v>
      </c>
      <c r="D269" s="123">
        <v>1</v>
      </c>
      <c r="E269" s="85"/>
      <c r="F269" s="86">
        <f t="shared" si="5"/>
        <v>0</v>
      </c>
    </row>
    <row r="270" spans="1:6" s="87" customFormat="1" ht="120" x14ac:dyDescent="0.25">
      <c r="A270" s="120">
        <v>55597</v>
      </c>
      <c r="B270" s="121" t="s">
        <v>125</v>
      </c>
      <c r="C270" s="122" t="s">
        <v>11</v>
      </c>
      <c r="D270" s="123">
        <v>3</v>
      </c>
      <c r="E270" s="85"/>
      <c r="F270" s="86">
        <f t="shared" si="5"/>
        <v>0</v>
      </c>
    </row>
    <row r="271" spans="1:6" s="87" customFormat="1" ht="210" x14ac:dyDescent="0.25">
      <c r="A271" s="120">
        <v>50100</v>
      </c>
      <c r="B271" s="121" t="s">
        <v>126</v>
      </c>
      <c r="C271" s="122" t="s">
        <v>11</v>
      </c>
      <c r="D271" s="123">
        <v>1</v>
      </c>
      <c r="E271" s="85"/>
      <c r="F271" s="86">
        <f t="shared" si="5"/>
        <v>0</v>
      </c>
    </row>
    <row r="272" spans="1:6" s="87" customFormat="1" ht="75" x14ac:dyDescent="0.25">
      <c r="A272" s="120">
        <v>55638</v>
      </c>
      <c r="B272" s="121" t="s">
        <v>127</v>
      </c>
      <c r="C272" s="122" t="s">
        <v>11</v>
      </c>
      <c r="D272" s="123">
        <v>1</v>
      </c>
      <c r="E272" s="85"/>
      <c r="F272" s="86">
        <f t="shared" si="5"/>
        <v>0</v>
      </c>
    </row>
    <row r="273" spans="1:6" s="87" customFormat="1" ht="75" x14ac:dyDescent="0.25">
      <c r="A273" s="120">
        <v>51432</v>
      </c>
      <c r="B273" s="121" t="s">
        <v>128</v>
      </c>
      <c r="C273" s="122" t="s">
        <v>13</v>
      </c>
      <c r="D273" s="123">
        <v>30</v>
      </c>
      <c r="E273" s="85"/>
      <c r="F273" s="86">
        <f t="shared" si="5"/>
        <v>0</v>
      </c>
    </row>
    <row r="274" spans="1:6" s="87" customFormat="1" ht="75" x14ac:dyDescent="0.25">
      <c r="A274" s="120">
        <v>51431</v>
      </c>
      <c r="B274" s="121" t="s">
        <v>129</v>
      </c>
      <c r="C274" s="122" t="s">
        <v>13</v>
      </c>
      <c r="D274" s="123">
        <v>77</v>
      </c>
      <c r="E274" s="85"/>
      <c r="F274" s="86">
        <f t="shared" si="5"/>
        <v>0</v>
      </c>
    </row>
    <row r="275" spans="1:6" s="87" customFormat="1" ht="75" x14ac:dyDescent="0.25">
      <c r="A275" s="120">
        <v>51430</v>
      </c>
      <c r="B275" s="121" t="s">
        <v>130</v>
      </c>
      <c r="C275" s="122" t="s">
        <v>13</v>
      </c>
      <c r="D275" s="123">
        <v>55</v>
      </c>
      <c r="E275" s="85"/>
      <c r="F275" s="86">
        <f t="shared" si="5"/>
        <v>0</v>
      </c>
    </row>
    <row r="276" spans="1:6" s="87" customFormat="1" ht="75" x14ac:dyDescent="0.25">
      <c r="A276" s="120">
        <v>51430</v>
      </c>
      <c r="B276" s="121" t="s">
        <v>130</v>
      </c>
      <c r="C276" s="122" t="s">
        <v>13</v>
      </c>
      <c r="D276" s="123">
        <v>55</v>
      </c>
      <c r="E276" s="85"/>
      <c r="F276" s="86">
        <f t="shared" si="5"/>
        <v>0</v>
      </c>
    </row>
    <row r="277" spans="1:6" s="87" customFormat="1" ht="60" x14ac:dyDescent="0.25">
      <c r="A277" s="120">
        <v>51466</v>
      </c>
      <c r="B277" s="121" t="s">
        <v>131</v>
      </c>
      <c r="C277" s="122" t="s">
        <v>13</v>
      </c>
      <c r="D277" s="123">
        <v>55</v>
      </c>
      <c r="E277" s="85"/>
      <c r="F277" s="86">
        <f t="shared" si="5"/>
        <v>0</v>
      </c>
    </row>
    <row r="278" spans="1:6" s="87" customFormat="1" ht="60" x14ac:dyDescent="0.25">
      <c r="A278" s="120">
        <v>51467</v>
      </c>
      <c r="B278" s="121" t="s">
        <v>132</v>
      </c>
      <c r="C278" s="122" t="s">
        <v>13</v>
      </c>
      <c r="D278" s="123">
        <v>242</v>
      </c>
      <c r="E278" s="85"/>
      <c r="F278" s="86">
        <f t="shared" si="5"/>
        <v>0</v>
      </c>
    </row>
    <row r="279" spans="1:6" s="87" customFormat="1" ht="60" x14ac:dyDescent="0.25">
      <c r="A279" s="120">
        <v>51469</v>
      </c>
      <c r="B279" s="121" t="s">
        <v>133</v>
      </c>
      <c r="C279" s="122" t="s">
        <v>13</v>
      </c>
      <c r="D279" s="123">
        <v>87</v>
      </c>
      <c r="E279" s="85"/>
      <c r="F279" s="86">
        <f t="shared" si="5"/>
        <v>0</v>
      </c>
    </row>
    <row r="280" spans="1:6" s="87" customFormat="1" ht="60" x14ac:dyDescent="0.25">
      <c r="A280" s="120">
        <v>51470</v>
      </c>
      <c r="B280" s="121" t="s">
        <v>134</v>
      </c>
      <c r="C280" s="122" t="s">
        <v>13</v>
      </c>
      <c r="D280" s="123">
        <v>97</v>
      </c>
      <c r="E280" s="85"/>
      <c r="F280" s="86">
        <f t="shared" si="5"/>
        <v>0</v>
      </c>
    </row>
    <row r="281" spans="1:6" s="87" customFormat="1" ht="60" x14ac:dyDescent="0.25">
      <c r="A281" s="120">
        <v>51471</v>
      </c>
      <c r="B281" s="121" t="s">
        <v>135</v>
      </c>
      <c r="C281" s="122" t="s">
        <v>13</v>
      </c>
      <c r="D281" s="123">
        <v>277</v>
      </c>
      <c r="E281" s="85"/>
      <c r="F281" s="86">
        <f t="shared" si="5"/>
        <v>0</v>
      </c>
    </row>
    <row r="282" spans="1:6" s="87" customFormat="1" ht="60" x14ac:dyDescent="0.25">
      <c r="A282" s="120">
        <v>51472</v>
      </c>
      <c r="B282" s="121" t="s">
        <v>136</v>
      </c>
      <c r="C282" s="122" t="s">
        <v>13</v>
      </c>
      <c r="D282" s="123">
        <v>240</v>
      </c>
      <c r="E282" s="85"/>
      <c r="F282" s="86">
        <f t="shared" si="5"/>
        <v>0</v>
      </c>
    </row>
    <row r="283" spans="1:6" s="87" customFormat="1" ht="60" x14ac:dyDescent="0.25">
      <c r="A283" s="120">
        <v>51474</v>
      </c>
      <c r="B283" s="121" t="s">
        <v>137</v>
      </c>
      <c r="C283" s="122" t="s">
        <v>13</v>
      </c>
      <c r="D283" s="123">
        <v>15</v>
      </c>
      <c r="E283" s="85"/>
      <c r="F283" s="86">
        <f t="shared" si="5"/>
        <v>0</v>
      </c>
    </row>
    <row r="284" spans="1:6" s="87" customFormat="1" ht="60" x14ac:dyDescent="0.25">
      <c r="A284" s="120">
        <v>51475</v>
      </c>
      <c r="B284" s="121" t="s">
        <v>138</v>
      </c>
      <c r="C284" s="122" t="s">
        <v>13</v>
      </c>
      <c r="D284" s="123">
        <v>45</v>
      </c>
      <c r="E284" s="85"/>
      <c r="F284" s="86">
        <f t="shared" si="5"/>
        <v>0</v>
      </c>
    </row>
    <row r="285" spans="1:6" s="87" customFormat="1" ht="15.75" x14ac:dyDescent="0.25">
      <c r="A285" s="35"/>
      <c r="B285" s="113" t="s">
        <v>139</v>
      </c>
      <c r="C285" s="36"/>
      <c r="D285" s="52"/>
      <c r="E285" s="65"/>
      <c r="F285" s="74">
        <f>SUM(F263:F284)</f>
        <v>0</v>
      </c>
    </row>
  </sheetData>
  <protectedRanges>
    <protectedRange sqref="B123:B126 B129:B142 B146:B147 B197:B200 B202:B205 B207" name="Rango1_34_1_1"/>
    <protectedRange sqref="A168:A169" name="Rango1_14_1_1_1"/>
    <protectedRange sqref="A166" name="Rango1_1_3_1"/>
    <protectedRange sqref="A167" name="Rango1_12_1_1_1_1"/>
    <protectedRange sqref="A163:A164" name="Rango1_4_2_1"/>
  </protectedRanges>
  <mergeCells count="17">
    <mergeCell ref="B33:E33"/>
    <mergeCell ref="C4:D4"/>
    <mergeCell ref="E4:F4"/>
    <mergeCell ref="A70:F70"/>
    <mergeCell ref="A1:F1"/>
    <mergeCell ref="B77:F77"/>
    <mergeCell ref="B10:D10"/>
    <mergeCell ref="B32:D32"/>
    <mergeCell ref="B5:F5"/>
    <mergeCell ref="D72:F72"/>
    <mergeCell ref="C73:F73"/>
    <mergeCell ref="C74:F74"/>
    <mergeCell ref="C76:D76"/>
    <mergeCell ref="E76:F76"/>
    <mergeCell ref="B11:E11"/>
    <mergeCell ref="B13:E13"/>
    <mergeCell ref="B23:E23"/>
  </mergeCells>
  <phoneticPr fontId="18" type="noConversion"/>
  <printOptions horizontalCentered="1"/>
  <pageMargins left="0.39370078740157483" right="0.31496062992125984" top="0.39370078740157483" bottom="0.19685039370078741" header="0" footer="0"/>
  <pageSetup scale="59" orientation="portrait" horizontalDpi="4294967292" verticalDpi="4294967292" r:id="rId1"/>
  <headerFooter>
    <oddFooter>&amp;C&amp;P DE&amp;N</oddFooter>
  </headerFooter>
  <rowBreaks count="1" manualBreakCount="1">
    <brk id="69" max="16383" man="1"/>
  </row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dc:creator>
  <cp:lastModifiedBy>Reyna del Rocio Portillo Valdez</cp:lastModifiedBy>
  <cp:lastPrinted>2019-11-04T21:31:29Z</cp:lastPrinted>
  <dcterms:created xsi:type="dcterms:W3CDTF">2016-01-22T15:23:15Z</dcterms:created>
  <dcterms:modified xsi:type="dcterms:W3CDTF">2020-03-24T21:11:53Z</dcterms:modified>
</cp:coreProperties>
</file>